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20" windowHeight="10160" tabRatio="699" firstSheet="2" activeTab="10"/>
  </bookViews>
  <sheets>
    <sheet name="总览表" sheetId="1" r:id="rId1"/>
    <sheet name="测试产出季度对比" sheetId="2" r:id="rId2"/>
    <sheet name="功能性能数据" sheetId="3" r:id="rId3"/>
    <sheet name="全年数据统计" sheetId="4" r:id="rId4"/>
    <sheet name="季度P1逃逸对比" sheetId="5" r:id="rId5"/>
    <sheet name="与上季度对比" sheetId="6" r:id="rId6"/>
    <sheet name="与上年度对比" sheetId="7" r:id="rId7"/>
    <sheet name="第三方打分" sheetId="8" r:id="rId8"/>
    <sheet name="功能量化总览" sheetId="9" r:id="rId9"/>
    <sheet name="功能量化明细" sheetId="10" r:id="rId10"/>
    <sheet name="非功能半年对比" sheetId="11" r:id="rId11"/>
  </sheets>
  <calcPr calcId="144525"/>
</workbook>
</file>

<file path=xl/comments1.xml><?xml version="1.0" encoding="utf-8"?>
<comments xmlns="http://schemas.openxmlformats.org/spreadsheetml/2006/main">
  <authors>
    <author>liuzhe</author>
  </authors>
  <commentList>
    <comment ref="X3" authorId="0">
      <text>
        <r>
          <rPr>
            <sz val="9"/>
            <color indexed="81"/>
            <rFont val="宋体"/>
            <charset val="134"/>
          </rPr>
          <t xml:space="preserve">liuzhe:
1.97%是逃逸数字/发现bu数的结果，以往季度数据的由来
1.93%是逃逸数字/(发现bug数+逃逸数字)的结果，更合理，但是考虑到以往季度的计算错误方便对比，这次还是按照错误的方式进行计算。</t>
        </r>
      </text>
    </comment>
  </commentList>
</comments>
</file>

<file path=xl/comments2.xml><?xml version="1.0" encoding="utf-8"?>
<comments xmlns="http://schemas.openxmlformats.org/spreadsheetml/2006/main">
  <authors>
    <author>liuzhe</author>
  </authors>
  <commentList>
    <comment ref="G3" authorId="0">
      <text>
        <r>
          <rPr>
            <sz val="9"/>
            <color indexed="81"/>
            <rFont val="宋体"/>
            <charset val="134"/>
          </rPr>
          <t xml:space="preserve">liuzhe:
1.97%是逃逸数字/发现bu数的结果，以往季度数据的由来
1.93%是逃逸数字/(发现bug数+逃逸数字)的结果，更合理，但是考虑到以往季度的计算错误方便对比，这次还是按照错误的方式进行计算。</t>
        </r>
      </text>
    </comment>
  </commentList>
</comments>
</file>

<file path=xl/sharedStrings.xml><?xml version="1.0" encoding="utf-8"?>
<sst xmlns="http://schemas.openxmlformats.org/spreadsheetml/2006/main" count="133">
  <si>
    <t>发现bug总数</t>
  </si>
  <si>
    <t>2013Q4</t>
  </si>
  <si>
    <t>2013Q3</t>
  </si>
  <si>
    <t>2013Q2</t>
  </si>
  <si>
    <t>2013Q1</t>
  </si>
  <si>
    <t>2012Q4</t>
  </si>
  <si>
    <t>2012Q3</t>
  </si>
  <si>
    <t>2012Q2</t>
  </si>
  <si>
    <t>2012Q1</t>
  </si>
  <si>
    <t>发现有效bug数量(数据)</t>
  </si>
  <si>
    <t>Luna</t>
  </si>
  <si>
    <t xml:space="preserve">Bug总数 </t>
  </si>
  <si>
    <t>P1Bug数</t>
  </si>
  <si>
    <t>逃逸bug数</t>
  </si>
  <si>
    <t xml:space="preserve">逃逸率 </t>
  </si>
  <si>
    <t xml:space="preserve">P1逃逸数 </t>
  </si>
  <si>
    <t xml:space="preserve">备注 </t>
  </si>
  <si>
    <t>Ynote</t>
  </si>
  <si>
    <t>Armani</t>
  </si>
  <si>
    <t>Ead</t>
  </si>
  <si>
    <t>O2O</t>
  </si>
  <si>
    <t>Search</t>
  </si>
  <si>
    <t>发现P1bug数</t>
  </si>
  <si>
    <t>2011Q4</t>
  </si>
  <si>
    <t xml:space="preserve">2011Q3 </t>
  </si>
  <si>
    <t xml:space="preserve">2011Q2 </t>
  </si>
  <si>
    <t xml:space="preserve">2011Q1 </t>
  </si>
  <si>
    <t xml:space="preserve">2010Q4 </t>
  </si>
  <si>
    <t>Q2季度各产品数据</t>
  </si>
  <si>
    <t>产品</t>
  </si>
  <si>
    <t>bug总数</t>
  </si>
  <si>
    <t>P1 
bug总数</t>
  </si>
  <si>
    <t>评测&amp;性能测试bug数</t>
  </si>
  <si>
    <t>评测&amp;性能测试P1bug数</t>
  </si>
  <si>
    <t>功能测试bug数</t>
  </si>
  <si>
    <t>功能测试P1bug数</t>
  </si>
  <si>
    <t>P1 逃逸bug数</t>
  </si>
  <si>
    <t>逃逸bug总数</t>
  </si>
  <si>
    <t xml:space="preserve">Luna </t>
  </si>
  <si>
    <t>YNote</t>
  </si>
  <si>
    <t>EAD</t>
  </si>
  <si>
    <t>共计</t>
  </si>
  <si>
    <t>全年数据统计</t>
  </si>
  <si>
    <t xml:space="preserve">项目 </t>
  </si>
  <si>
    <t xml:space="preserve">发现bug数 </t>
  </si>
  <si>
    <t xml:space="preserve">P1bug数 </t>
  </si>
  <si>
    <t xml:space="preserve">逃逸bug数 </t>
  </si>
  <si>
    <t xml:space="preserve">逃逸P1bug数 </t>
  </si>
  <si>
    <t>逃逸P1bug数</t>
  </si>
  <si>
    <r>
      <rPr>
        <sz val="11"/>
        <color indexed="8"/>
        <rFont val="宋体"/>
        <family val="3"/>
        <charset val="134"/>
      </rPr>
      <t>201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2"/>
        <charset val="134"/>
      </rPr>
      <t>Q3</t>
    </r>
  </si>
  <si>
    <r>
      <rPr>
        <sz val="11"/>
        <color indexed="8"/>
        <rFont val="宋体"/>
        <family val="3"/>
        <charset val="134"/>
      </rPr>
      <t>201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2"/>
        <charset val="134"/>
      </rPr>
      <t>Q2</t>
    </r>
  </si>
  <si>
    <r>
      <rPr>
        <sz val="11"/>
        <color indexed="8"/>
        <rFont val="宋体"/>
        <family val="3"/>
        <charset val="134"/>
      </rPr>
      <t>201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2"/>
        <charset val="134"/>
      </rPr>
      <t>Q1</t>
    </r>
  </si>
  <si>
    <t xml:space="preserve">2012Q3 </t>
  </si>
  <si>
    <t xml:space="preserve">2012Q4 </t>
  </si>
  <si>
    <t>全年逃逸P1bug数</t>
  </si>
  <si>
    <t>准入通过率</t>
  </si>
  <si>
    <t>5/4</t>
  </si>
  <si>
    <t>4/4</t>
  </si>
  <si>
    <t>-</t>
  </si>
  <si>
    <t>3/3</t>
  </si>
  <si>
    <t>1/0</t>
  </si>
  <si>
    <t>0/0</t>
  </si>
  <si>
    <t xml:space="preserve">共计 </t>
  </si>
  <si>
    <t>共有多少测试申请</t>
  </si>
  <si>
    <t>有多少做了准入测试</t>
  </si>
  <si>
    <t>有多少通过了准入测试</t>
  </si>
  <si>
    <t>与上年度对比</t>
  </si>
  <si>
    <t>与上季度对比</t>
  </si>
  <si>
    <t xml:space="preserve">测试Bug数 </t>
  </si>
  <si>
    <t xml:space="preserve">线上Bug数 </t>
  </si>
  <si>
    <t xml:space="preserve">Bug总数  </t>
  </si>
  <si>
    <t xml:space="preserve">测试P1数  </t>
  </si>
  <si>
    <t xml:space="preserve">线上P1问题 </t>
  </si>
  <si>
    <t xml:space="preserve">P1总数 </t>
  </si>
  <si>
    <t xml:space="preserve">P1 bug 数 </t>
  </si>
  <si>
    <t xml:space="preserve">P1 bug 占比 </t>
  </si>
  <si>
    <t>Q2</t>
  </si>
  <si>
    <t>Q1</t>
  </si>
  <si>
    <t>2013全年</t>
  </si>
  <si>
    <t>2012 Q4</t>
  </si>
  <si>
    <t xml:space="preserve">2012 Q3 </t>
  </si>
  <si>
    <t xml:space="preserve">2012 Q2  </t>
  </si>
  <si>
    <t xml:space="preserve">2012 Q1  </t>
  </si>
  <si>
    <t xml:space="preserve">2012全年 </t>
  </si>
  <si>
    <t>2011 Q4</t>
  </si>
  <si>
    <t xml:space="preserve">2011 Q3 </t>
  </si>
  <si>
    <t xml:space="preserve">2011 Q2  </t>
  </si>
  <si>
    <t xml:space="preserve">2011 Q1  </t>
  </si>
  <si>
    <t xml:space="preserve">2011全年 </t>
  </si>
  <si>
    <t xml:space="preserve">2010 Q4  </t>
  </si>
  <si>
    <t>见批注</t>
  </si>
  <si>
    <t>数据来源：每月测试反馈10分制评分</t>
  </si>
  <si>
    <t>测试质量</t>
  </si>
  <si>
    <t>测试效率</t>
  </si>
  <si>
    <t>3月份</t>
  </si>
  <si>
    <r>
      <rPr>
        <sz val="10"/>
        <rFont val="微软雅黑"/>
        <charset val="134"/>
      </rPr>
      <t>4</t>
    </r>
    <r>
      <rPr>
        <sz val="10"/>
        <rFont val="微软雅黑"/>
        <charset val="134"/>
      </rPr>
      <t>月份</t>
    </r>
  </si>
  <si>
    <r>
      <rPr>
        <sz val="10"/>
        <rFont val="微软雅黑"/>
        <charset val="134"/>
      </rPr>
      <t>5</t>
    </r>
    <r>
      <rPr>
        <sz val="10"/>
        <rFont val="微软雅黑"/>
        <charset val="134"/>
      </rPr>
      <t>月份</t>
    </r>
  </si>
  <si>
    <t>6月份</t>
  </si>
  <si>
    <t>自动统计</t>
  </si>
  <si>
    <t>词典</t>
  </si>
  <si>
    <t>手机词典</t>
  </si>
  <si>
    <t>云笔记</t>
  </si>
  <si>
    <t>云笔记手机</t>
  </si>
  <si>
    <t>购物</t>
  </si>
  <si>
    <t>完成测试数</t>
  </si>
  <si>
    <t>准入测试数</t>
  </si>
  <si>
    <t>准入未过数</t>
  </si>
  <si>
    <t>用例完成数</t>
  </si>
  <si>
    <t>报告完成数</t>
  </si>
  <si>
    <t>（完成-提测）天数</t>
  </si>
  <si>
    <t>预计测试天数</t>
  </si>
  <si>
    <t>实际测试天数</t>
  </si>
  <si>
    <t>单个测试需要天数</t>
  </si>
  <si>
    <t>测试发现bug数</t>
  </si>
  <si>
    <t>测试发现有效bug数</t>
  </si>
  <si>
    <t>测试发现P1bug数</t>
  </si>
  <si>
    <t>测试发现P2bug数</t>
  </si>
  <si>
    <t>词典桌面</t>
  </si>
  <si>
    <t>测试申请数字</t>
  </si>
  <si>
    <t>测试人天数</t>
  </si>
  <si>
    <t>测试用例数</t>
  </si>
  <si>
    <t>测试用例完成度</t>
  </si>
  <si>
    <t>测试报告数</t>
  </si>
  <si>
    <t>测试报告完成度</t>
  </si>
  <si>
    <t>已经提测的测试</t>
  </si>
  <si>
    <t>已经完成的测试</t>
  </si>
  <si>
    <t>较大规模测试</t>
  </si>
  <si>
    <t>中等规模测试</t>
  </si>
  <si>
    <t>较小规模测试</t>
  </si>
  <si>
    <t>去掉0.1人天后测试</t>
  </si>
  <si>
    <t>词典手机</t>
  </si>
  <si>
    <t>笔记桌面</t>
  </si>
  <si>
    <t>笔记手机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</si>
</sst>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);[Red]\(0.00\)"/>
  </numFmts>
  <fonts count="10">
    <font>
      <sz val="11"/>
      <color indexed="8"/>
      <name val="宋体"/>
      <family val="2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family val="2"/>
      <charset val="134"/>
    </font>
    <font>
      <sz val="12"/>
      <color indexed="9"/>
      <name val="宋体"/>
      <charset val="134"/>
    </font>
    <font>
      <sz val="12"/>
      <color indexed="8"/>
      <name val="宋体"/>
      <charset val="134"/>
    </font>
    <font>
      <sz val="10"/>
      <color indexed="8"/>
      <name val="微软雅黑"/>
      <charset val="134"/>
    </font>
    <font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65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1">
      <alignment vertical="center"/>
    </xf>
    <xf numFmtId="43" fontId="0" fillId="0" borderId="1" applyFont="0" applyFill="0" applyBorder="0" applyAlignment="0" applyProtection="0">
      <alignment vertical="center"/>
    </xf>
    <xf numFmtId="0" fontId="2" fillId="0" borderId="1">
      <alignment vertical="center"/>
    </xf>
    <xf numFmtId="44" fontId="0" fillId="0" borderId="1" applyFont="0" applyFill="0" applyBorder="0" applyAlignment="0" applyProtection="0">
      <alignment vertical="center"/>
    </xf>
    <xf numFmtId="41" fontId="0" fillId="0" borderId="1" applyFont="0" applyFill="0" applyBorder="0" applyAlignment="0" applyProtection="0">
      <alignment vertical="center"/>
    </xf>
    <xf numFmtId="9" fontId="0" fillId="0" borderId="1" applyFont="0" applyFill="0" applyBorder="0" applyAlignment="0" applyProtection="0">
      <alignment vertical="center"/>
    </xf>
    <xf numFmtId="0" fontId="1" fillId="0" borderId="1">
      <alignment vertical="center"/>
    </xf>
    <xf numFmtId="42" fontId="0" fillId="0" borderId="1" applyFont="0" applyFill="0" applyBorder="0" applyAlignment="0" applyProtection="0">
      <alignment vertical="center"/>
    </xf>
  </cellStyleXfs>
  <cellXfs count="57">
    <xf numFmtId="0" fontId="0" fillId="0" borderId="1" xfId="0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0" borderId="2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3" borderId="2" xfId="0" applyFont="1" applyFill="1" applyBorder="1">
      <alignment vertical="center"/>
    </xf>
    <xf numFmtId="0" fontId="0" fillId="0" borderId="2" xfId="0" applyNumberFormat="1" applyFont="1" applyFill="1" applyBorder="1" applyAlignment="1">
      <alignment horizontal="right" vertical="center"/>
    </xf>
    <xf numFmtId="0" fontId="0" fillId="0" borderId="2" xfId="0" applyNumberFormat="1" applyFont="1" applyFill="1" applyBorder="1" applyAlignment="1">
      <alignment horizontal="right" vertical="center"/>
    </xf>
    <xf numFmtId="0" fontId="0" fillId="3" borderId="2" xfId="0" applyNumberFormat="1" applyFont="1" applyFill="1" applyBorder="1" applyAlignment="1">
      <alignment horizontal="right" vertical="center"/>
    </xf>
    <xf numFmtId="0" fontId="0" fillId="3" borderId="2" xfId="0" applyNumberFormat="1" applyFont="1" applyFill="1" applyBorder="1" applyAlignment="1">
      <alignment horizontal="right" vertical="center"/>
    </xf>
    <xf numFmtId="0" fontId="4" fillId="2" borderId="3" xfId="0" applyNumberFormat="1" applyFont="1" applyFill="1" applyBorder="1" applyAlignment="1">
      <alignment vertical="center" wrapText="1"/>
    </xf>
    <xf numFmtId="0" fontId="5" fillId="3" borderId="4" xfId="0" applyNumberFormat="1" applyFont="1" applyFill="1" applyBorder="1" applyAlignment="1">
      <alignment vertical="center" wrapText="1"/>
    </xf>
    <xf numFmtId="10" fontId="5" fillId="3" borderId="4" xfId="0" applyNumberFormat="1" applyFont="1" applyFill="1" applyBorder="1" applyAlignment="1">
      <alignment vertical="center" wrapText="1"/>
    </xf>
    <xf numFmtId="0" fontId="5" fillId="0" borderId="5" xfId="0" applyNumberFormat="1" applyFont="1" applyFill="1" applyBorder="1" applyAlignment="1">
      <alignment vertical="center" wrapText="1"/>
    </xf>
    <xf numFmtId="10" fontId="5" fillId="0" borderId="5" xfId="0" applyNumberFormat="1" applyFont="1" applyFill="1" applyBorder="1" applyAlignment="1">
      <alignment vertical="center" wrapText="1"/>
    </xf>
    <xf numFmtId="0" fontId="5" fillId="3" borderId="5" xfId="0" applyNumberFormat="1" applyFont="1" applyFill="1" applyBorder="1" applyAlignment="1">
      <alignment vertical="center" wrapText="1"/>
    </xf>
    <xf numFmtId="10" fontId="5" fillId="3" borderId="5" xfId="0" applyNumberFormat="1" applyFont="1" applyFill="1" applyBorder="1" applyAlignment="1">
      <alignment vertical="center" wrapText="1"/>
    </xf>
    <xf numFmtId="0" fontId="0" fillId="0" borderId="1" xfId="0" applyNumberFormat="1">
      <alignment vertical="center"/>
    </xf>
    <xf numFmtId="0" fontId="3" fillId="2" borderId="3" xfId="0" applyNumberFormat="1" applyFont="1" applyFill="1" applyBorder="1">
      <alignment vertical="center"/>
    </xf>
    <xf numFmtId="0" fontId="0" fillId="3" borderId="4" xfId="0" applyNumberFormat="1" applyFont="1" applyFill="1" applyBorder="1">
      <alignment vertical="center"/>
    </xf>
    <xf numFmtId="0" fontId="0" fillId="0" borderId="5" xfId="0" applyNumberFormat="1" applyFont="1" applyFill="1" applyBorder="1">
      <alignment vertical="center"/>
    </xf>
    <xf numFmtId="0" fontId="0" fillId="3" borderId="5" xfId="0" applyNumberFormat="1" applyFont="1" applyFill="1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wrapText="1"/>
    </xf>
    <xf numFmtId="0" fontId="0" fillId="3" borderId="4" xfId="0" applyFont="1" applyFill="1" applyBorder="1">
      <alignment vertical="center"/>
    </xf>
    <xf numFmtId="0" fontId="6" fillId="0" borderId="5" xfId="0" applyFont="1" applyFill="1" applyBorder="1" applyAlignment="1">
      <alignment wrapText="1"/>
    </xf>
    <xf numFmtId="0" fontId="0" fillId="0" borderId="5" xfId="0" applyFont="1" applyFill="1" applyBorder="1">
      <alignment vertical="center"/>
    </xf>
    <xf numFmtId="0" fontId="6" fillId="3" borderId="5" xfId="0" applyFont="1" applyFill="1" applyBorder="1" applyAlignment="1">
      <alignment wrapText="1"/>
    </xf>
    <xf numFmtId="0" fontId="0" fillId="3" borderId="5" xfId="0" applyFont="1" applyFill="1" applyBorder="1">
      <alignment vertical="center"/>
    </xf>
    <xf numFmtId="176" fontId="6" fillId="3" borderId="5" xfId="0" applyNumberFormat="1" applyFont="1" applyFill="1" applyBorder="1" applyAlignment="1">
      <alignment wrapText="1"/>
    </xf>
    <xf numFmtId="10" fontId="0" fillId="3" borderId="5" xfId="0" applyNumberFormat="1" applyFont="1" applyFill="1" applyBorder="1">
      <alignment vertical="center"/>
    </xf>
    <xf numFmtId="10" fontId="0" fillId="0" borderId="5" xfId="0" applyNumberFormat="1" applyFont="1" applyFill="1" applyBorder="1">
      <alignment vertical="center"/>
    </xf>
    <xf numFmtId="0" fontId="7" fillId="4" borderId="3" xfId="0" applyFont="1" applyFill="1" applyBorder="1">
      <alignment vertical="center"/>
    </xf>
    <xf numFmtId="0" fontId="7" fillId="2" borderId="3" xfId="0" applyFont="1" applyFill="1" applyBorder="1">
      <alignment vertical="center"/>
    </xf>
    <xf numFmtId="0" fontId="8" fillId="5" borderId="4" xfId="0" applyFont="1" applyFill="1" applyBorder="1">
      <alignment vertical="center"/>
    </xf>
    <xf numFmtId="0" fontId="8" fillId="3" borderId="4" xfId="0" applyFont="1" applyFill="1" applyBorder="1">
      <alignment vertical="center"/>
    </xf>
    <xf numFmtId="0" fontId="8" fillId="0" borderId="5" xfId="0" applyFont="1" applyFill="1" applyBorder="1">
      <alignment vertical="center"/>
    </xf>
    <xf numFmtId="0" fontId="8" fillId="5" borderId="5" xfId="0" applyFont="1" applyFill="1" applyBorder="1">
      <alignment vertical="center"/>
    </xf>
    <xf numFmtId="0" fontId="8" fillId="3" borderId="5" xfId="0" applyFont="1" applyFill="1" applyBorder="1">
      <alignment vertical="center"/>
    </xf>
    <xf numFmtId="0" fontId="8" fillId="0" borderId="5" xfId="0" applyNumberFormat="1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0" fillId="0" borderId="6" xfId="0" applyBorder="1">
      <alignment vertical="center"/>
    </xf>
    <xf numFmtId="0" fontId="0" fillId="3" borderId="6" xfId="0" applyFill="1" applyBorder="1">
      <alignment vertical="center"/>
    </xf>
    <xf numFmtId="10" fontId="0" fillId="3" borderId="6" xfId="0" applyNumberFormat="1" applyFill="1" applyBorder="1">
      <alignment vertical="center"/>
    </xf>
    <xf numFmtId="10" fontId="0" fillId="0" borderId="6" xfId="0" applyNumberFormat="1" applyBorder="1">
      <alignment vertical="center"/>
    </xf>
    <xf numFmtId="0" fontId="0" fillId="0" borderId="6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5" fillId="6" borderId="6" xfId="0" applyFont="1" applyFill="1" applyBorder="1" applyAlignment="1">
      <alignment horizontal="right" vertical="center" wrapText="1"/>
    </xf>
    <xf numFmtId="10" fontId="0" fillId="0" borderId="1" xfId="0" applyNumberFormat="1">
      <alignment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>
      <alignment vertical="center"/>
    </xf>
  </cellXfs>
  <cellStyles count="8">
    <cellStyle name="常规" xfId="0" builtinId="0"/>
    <cellStyle name="千位分隔" xfId="1" builtinId="3"/>
    <cellStyle name="常规_基本测试数据_1" xfId="2"/>
    <cellStyle name="货币" xfId="3" builtinId="4"/>
    <cellStyle name="千位分隔[0]" xfId="4" builtinId="6"/>
    <cellStyle name="百分比" xfId="5" builtinId="5"/>
    <cellStyle name="常规_基本测试数据" xfId="6"/>
    <cellStyle name="货币[0]" xfId="7" builtinId="7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4F81BD"/>
      <rgbColor rgb="00B8CCE4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Times New Roman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Times New Roman" script="Hebr"/>
        <a:font typeface="ＭＳ Ｐゴシック" script="Jpan"/>
        <a:font typeface="MoolBoran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Times New Roman" script="Viet"/>
        <a:font typeface="Microsoft Yi Baiti" script="Yiii"/>
      </a:majorFont>
      <a:minorFont>
        <a:latin typeface="Calibri"/>
        <a:ea typeface=""/>
        <a:cs typeface=""/>
        <a:font typeface="Arial" script="Arab"/>
        <a:font typeface="Vrinda" script="Beng"/>
        <a:font typeface="Euphemia" script="Cans"/>
        <a:font typeface="Plantagenet Cherokee" script="Cher"/>
        <a:font typeface="Mangal" script="Deva"/>
        <a:font typeface="Nyala" script="Ethi"/>
        <a:font typeface="Sylfaen" script="Geor"/>
        <a:font typeface="Shruti" script="Gujr"/>
        <a:font typeface="Raavi" script="Guru"/>
        <a:font typeface="맑은 고딕" script="Hang"/>
        <a:font typeface="宋体" script="Hans"/>
        <a:font typeface="新細明體" script="Hant"/>
        <a:font typeface="Arial" script="Hebr"/>
        <a:font typeface="ＭＳ Ｐゴシック" script="Jpan"/>
        <a:font typeface="DaunPenh" script="Khmr"/>
        <a:font typeface="Tunga" script="Knda"/>
        <a:font typeface="DokChampa" script="Laoo"/>
        <a:font typeface="Kartika" script="Mlym"/>
        <a:font typeface="Mongolian Baiti" script="Mong"/>
        <a:font typeface="Kalinga" script="Orya"/>
        <a:font typeface="Iskoola Pota" script="Sinh"/>
        <a:font typeface="Estrangelo Edessa" script="Syrc"/>
        <a:font typeface="Latha" script="Taml"/>
        <a:font typeface="Gautami" script="Telu"/>
        <a:font typeface="MV Boli" script="Thaa"/>
        <a:font typeface="Tahoma" script="Thai"/>
        <a:font typeface="Microsoft Himalaya" script="Tibt"/>
        <a:font typeface="Microsoft Uighur" script="Uigh"/>
        <a:font typeface="Arial" script="Viet"/>
        <a:font typeface="Microsoft Yi Baiti" script="Yii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56"/>
  <sheetViews>
    <sheetView topLeftCell="T1" workbookViewId="0">
      <selection activeCell="T16" sqref="T16:X21"/>
    </sheetView>
  </sheetViews>
  <sheetFormatPr defaultColWidth="9" defaultRowHeight="14.4"/>
  <cols>
    <col min="1" max="1" width="14" customWidth="1"/>
    <col min="26" max="26" width="12.8796296296296" customWidth="1"/>
    <col min="32" max="32" width="10.1296296296296" customWidth="1"/>
    <col min="37" max="37" width="11.8796296296296" customWidth="1"/>
  </cols>
  <sheetData>
    <row r="1" spans="1:26">
      <c r="A1" s="36" t="s">
        <v>0</v>
      </c>
      <c r="B1" s="36" t="s">
        <v>1</v>
      </c>
      <c r="C1" s="37" t="s">
        <v>2</v>
      </c>
      <c r="D1" s="36" t="s">
        <v>3</v>
      </c>
      <c r="E1" s="37" t="s">
        <v>4</v>
      </c>
      <c r="F1" s="36" t="s">
        <v>5</v>
      </c>
      <c r="G1" s="37" t="s">
        <v>6</v>
      </c>
      <c r="H1" s="36" t="s">
        <v>7</v>
      </c>
      <c r="I1" s="37" t="s">
        <v>8</v>
      </c>
      <c r="T1" s="45" t="s">
        <v>9</v>
      </c>
      <c r="U1" s="45"/>
      <c r="V1" s="45"/>
      <c r="W1" s="45"/>
      <c r="X1" s="45"/>
      <c r="Y1" s="45"/>
      <c r="Z1" s="45"/>
    </row>
    <row r="2" spans="1:26">
      <c r="A2" s="38" t="s">
        <v>10</v>
      </c>
      <c r="B2" s="38"/>
      <c r="C2" s="39"/>
      <c r="D2" s="38">
        <v>1234</v>
      </c>
      <c r="E2" s="39">
        <v>630</v>
      </c>
      <c r="F2" s="38">
        <v>364</v>
      </c>
      <c r="G2" s="39">
        <v>464</v>
      </c>
      <c r="H2" s="38">
        <v>688</v>
      </c>
      <c r="I2" s="39">
        <v>854</v>
      </c>
      <c r="T2" s="45"/>
      <c r="U2" s="45" t="s">
        <v>11</v>
      </c>
      <c r="V2" s="45" t="s">
        <v>12</v>
      </c>
      <c r="W2" s="45" t="s">
        <v>13</v>
      </c>
      <c r="X2" s="45" t="s">
        <v>14</v>
      </c>
      <c r="Y2" s="45" t="s">
        <v>15</v>
      </c>
      <c r="Z2" s="45" t="s">
        <v>16</v>
      </c>
    </row>
    <row r="3" spans="1:31">
      <c r="A3" s="40" t="s">
        <v>17</v>
      </c>
      <c r="B3" s="40"/>
      <c r="C3" s="40"/>
      <c r="D3" s="40">
        <v>985</v>
      </c>
      <c r="E3" s="40">
        <v>1027</v>
      </c>
      <c r="F3" s="40">
        <v>1773</v>
      </c>
      <c r="G3" s="40">
        <v>519</v>
      </c>
      <c r="H3" s="40">
        <v>524</v>
      </c>
      <c r="I3" s="40">
        <v>413</v>
      </c>
      <c r="T3" s="45" t="s">
        <v>3</v>
      </c>
      <c r="U3" s="46">
        <f>SUM(D2:D7)</f>
        <v>2896</v>
      </c>
      <c r="V3" s="46">
        <f>SUM(D10:D15)</f>
        <v>407</v>
      </c>
      <c r="W3" s="46">
        <f>SUM(D18:D23)</f>
        <v>57</v>
      </c>
      <c r="X3" s="47">
        <f>W3/U3</f>
        <v>0.0196823204419889</v>
      </c>
      <c r="Y3" s="46">
        <f>SUM(D26:D31)</f>
        <v>3</v>
      </c>
      <c r="Z3" s="45"/>
      <c r="AE3" s="52"/>
    </row>
    <row r="4" spans="1:26">
      <c r="A4" s="41" t="s">
        <v>18</v>
      </c>
      <c r="B4" s="41"/>
      <c r="C4" s="42"/>
      <c r="D4" s="41">
        <v>485</v>
      </c>
      <c r="E4" s="42">
        <v>332</v>
      </c>
      <c r="F4" s="41">
        <v>357</v>
      </c>
      <c r="G4" s="42">
        <v>341</v>
      </c>
      <c r="H4" s="41">
        <v>358</v>
      </c>
      <c r="I4" s="42">
        <v>344</v>
      </c>
      <c r="T4" s="45" t="s">
        <v>4</v>
      </c>
      <c r="U4" s="45">
        <v>2236</v>
      </c>
      <c r="V4" s="45">
        <v>352</v>
      </c>
      <c r="W4" s="45">
        <v>53</v>
      </c>
      <c r="X4" s="48">
        <v>0.0237030411449016</v>
      </c>
      <c r="Y4" s="45">
        <v>2</v>
      </c>
      <c r="Z4" s="45"/>
    </row>
    <row r="5" spans="1:26">
      <c r="A5" s="43" t="s">
        <v>19</v>
      </c>
      <c r="B5" s="40"/>
      <c r="C5" s="40"/>
      <c r="D5" s="40">
        <v>192</v>
      </c>
      <c r="E5" s="40">
        <v>247</v>
      </c>
      <c r="F5" s="40">
        <v>560</v>
      </c>
      <c r="G5" s="40">
        <v>375</v>
      </c>
      <c r="H5" s="40">
        <v>302</v>
      </c>
      <c r="I5" s="40">
        <v>357</v>
      </c>
      <c r="T5" s="45" t="s">
        <v>5</v>
      </c>
      <c r="U5" s="45">
        <v>3131</v>
      </c>
      <c r="V5" s="45">
        <v>639</v>
      </c>
      <c r="W5" s="45">
        <v>68</v>
      </c>
      <c r="X5" s="48">
        <v>0.0217183008623443</v>
      </c>
      <c r="Y5" s="45">
        <v>1</v>
      </c>
      <c r="Z5" s="45"/>
    </row>
    <row r="6" spans="1:26">
      <c r="A6" s="41" t="s">
        <v>20</v>
      </c>
      <c r="B6" s="41">
        <v>0</v>
      </c>
      <c r="C6" s="42">
        <v>0</v>
      </c>
      <c r="D6" s="41">
        <v>0</v>
      </c>
      <c r="E6" s="42">
        <v>0</v>
      </c>
      <c r="F6" s="41">
        <v>77</v>
      </c>
      <c r="G6" s="42">
        <v>320</v>
      </c>
      <c r="H6" s="41">
        <v>86</v>
      </c>
      <c r="I6" s="42">
        <v>0</v>
      </c>
      <c r="T6" s="45" t="s">
        <v>6</v>
      </c>
      <c r="U6" s="45">
        <v>2159</v>
      </c>
      <c r="V6" s="45">
        <v>396</v>
      </c>
      <c r="W6" s="45">
        <v>55</v>
      </c>
      <c r="X6" s="48">
        <v>0.0254747568318666</v>
      </c>
      <c r="Y6" s="45">
        <v>3</v>
      </c>
      <c r="Z6" s="45"/>
    </row>
    <row r="7" spans="1:26">
      <c r="A7" s="40" t="s">
        <v>21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140</v>
      </c>
      <c r="H7" s="40">
        <v>409</v>
      </c>
      <c r="I7" s="40">
        <v>351</v>
      </c>
      <c r="T7" s="45" t="s">
        <v>7</v>
      </c>
      <c r="U7" s="45">
        <v>2367</v>
      </c>
      <c r="V7" s="45">
        <v>447</v>
      </c>
      <c r="W7" s="45">
        <v>121</v>
      </c>
      <c r="X7" s="48">
        <v>0.051119560625264</v>
      </c>
      <c r="Y7" s="45">
        <v>7</v>
      </c>
      <c r="Z7" s="45"/>
    </row>
    <row r="8" spans="1:26">
      <c r="A8" s="44"/>
      <c r="B8" s="44"/>
      <c r="C8" s="44"/>
      <c r="D8" s="44"/>
      <c r="E8" s="44"/>
      <c r="F8" s="44"/>
      <c r="G8" s="44"/>
      <c r="H8" s="44"/>
      <c r="I8" s="44"/>
      <c r="T8" s="45" t="s">
        <v>8</v>
      </c>
      <c r="U8" s="45">
        <v>2319</v>
      </c>
      <c r="V8" s="45">
        <v>504</v>
      </c>
      <c r="W8" s="45">
        <v>102</v>
      </c>
      <c r="X8" s="48">
        <v>0.0439844760672704</v>
      </c>
      <c r="Y8" s="45">
        <v>8</v>
      </c>
      <c r="Z8" s="45"/>
    </row>
    <row r="9" spans="1:26">
      <c r="A9" s="36" t="s">
        <v>22</v>
      </c>
      <c r="B9" s="36" t="s">
        <v>1</v>
      </c>
      <c r="C9" s="37" t="s">
        <v>2</v>
      </c>
      <c r="D9" s="36" t="s">
        <v>3</v>
      </c>
      <c r="E9" s="37" t="s">
        <v>4</v>
      </c>
      <c r="F9" s="36" t="s">
        <v>5</v>
      </c>
      <c r="G9" s="37" t="s">
        <v>6</v>
      </c>
      <c r="H9" s="36" t="s">
        <v>7</v>
      </c>
      <c r="I9" s="37" t="s">
        <v>8</v>
      </c>
      <c r="T9" s="45" t="s">
        <v>23</v>
      </c>
      <c r="U9" s="45">
        <v>2990</v>
      </c>
      <c r="V9" s="45">
        <v>604</v>
      </c>
      <c r="W9" s="45">
        <v>112</v>
      </c>
      <c r="X9" s="48">
        <v>0.0374581939799331</v>
      </c>
      <c r="Y9" s="45">
        <v>21</v>
      </c>
      <c r="Z9" s="45"/>
    </row>
    <row r="10" spans="1:26">
      <c r="A10" s="38" t="s">
        <v>10</v>
      </c>
      <c r="B10" s="38"/>
      <c r="C10" s="39"/>
      <c r="D10" s="38">
        <v>162</v>
      </c>
      <c r="E10" s="39">
        <v>65</v>
      </c>
      <c r="F10" s="38">
        <v>59</v>
      </c>
      <c r="G10" s="39">
        <v>63</v>
      </c>
      <c r="H10" s="38">
        <v>107</v>
      </c>
      <c r="I10" s="39">
        <v>131</v>
      </c>
      <c r="T10" s="45" t="s">
        <v>24</v>
      </c>
      <c r="U10" s="45">
        <v>2898</v>
      </c>
      <c r="V10" s="45">
        <v>636</v>
      </c>
      <c r="W10" s="45">
        <v>119</v>
      </c>
      <c r="X10" s="48">
        <v>0.041</v>
      </c>
      <c r="Y10" s="45">
        <v>28</v>
      </c>
      <c r="Z10" s="45"/>
    </row>
    <row r="11" spans="1:26">
      <c r="A11" s="40" t="s">
        <v>17</v>
      </c>
      <c r="B11" s="40"/>
      <c r="C11" s="40"/>
      <c r="D11" s="40">
        <v>122</v>
      </c>
      <c r="E11" s="40">
        <v>159</v>
      </c>
      <c r="F11" s="40">
        <v>319</v>
      </c>
      <c r="G11" s="40">
        <v>142</v>
      </c>
      <c r="H11" s="40">
        <v>183</v>
      </c>
      <c r="I11" s="40">
        <v>126</v>
      </c>
      <c r="T11" s="45" t="s">
        <v>25</v>
      </c>
      <c r="U11" s="45">
        <v>2382</v>
      </c>
      <c r="V11" s="45">
        <v>534</v>
      </c>
      <c r="W11" s="45">
        <v>81</v>
      </c>
      <c r="X11" s="48">
        <v>0.034</v>
      </c>
      <c r="Y11" s="45">
        <v>29</v>
      </c>
      <c r="Z11" s="45"/>
    </row>
    <row r="12" spans="1:26">
      <c r="A12" s="41" t="s">
        <v>18</v>
      </c>
      <c r="B12" s="41"/>
      <c r="C12" s="42"/>
      <c r="D12" s="41">
        <v>54</v>
      </c>
      <c r="E12" s="42">
        <v>40</v>
      </c>
      <c r="F12" s="41">
        <v>49</v>
      </c>
      <c r="G12" s="42">
        <v>46</v>
      </c>
      <c r="H12" s="41">
        <v>40</v>
      </c>
      <c r="I12" s="42">
        <v>36</v>
      </c>
      <c r="T12" s="45" t="s">
        <v>26</v>
      </c>
      <c r="U12" s="45">
        <v>1685</v>
      </c>
      <c r="V12" s="45">
        <v>311</v>
      </c>
      <c r="W12" s="45">
        <v>64</v>
      </c>
      <c r="X12" s="48">
        <v>0.038</v>
      </c>
      <c r="Y12" s="45">
        <v>31</v>
      </c>
      <c r="Z12" s="45"/>
    </row>
    <row r="13" spans="1:26">
      <c r="A13" s="43" t="s">
        <v>19</v>
      </c>
      <c r="B13" s="40"/>
      <c r="C13" s="40"/>
      <c r="D13" s="40">
        <v>69</v>
      </c>
      <c r="E13" s="40">
        <v>88</v>
      </c>
      <c r="F13" s="40">
        <v>209</v>
      </c>
      <c r="G13" s="40">
        <v>115</v>
      </c>
      <c r="H13" s="40">
        <v>78</v>
      </c>
      <c r="I13" s="40">
        <v>115</v>
      </c>
      <c r="T13" s="45" t="s">
        <v>27</v>
      </c>
      <c r="U13" s="45">
        <v>2074</v>
      </c>
      <c r="V13" s="45">
        <v>300</v>
      </c>
      <c r="W13" s="45">
        <v>99</v>
      </c>
      <c r="X13" s="48">
        <v>0.048</v>
      </c>
      <c r="Y13" s="45">
        <v>34</v>
      </c>
      <c r="Z13" s="45"/>
    </row>
    <row r="14" spans="1:9">
      <c r="A14" s="41" t="s">
        <v>20</v>
      </c>
      <c r="B14" s="41">
        <v>0</v>
      </c>
      <c r="C14" s="42">
        <v>0</v>
      </c>
      <c r="D14" s="41">
        <v>0</v>
      </c>
      <c r="E14" s="42">
        <v>0</v>
      </c>
      <c r="F14" s="41">
        <v>3</v>
      </c>
      <c r="G14" s="42">
        <v>16</v>
      </c>
      <c r="H14" s="41">
        <v>3</v>
      </c>
      <c r="I14" s="42">
        <v>0</v>
      </c>
    </row>
    <row r="15" spans="1:28">
      <c r="A15" s="40" t="s">
        <v>21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14</v>
      </c>
      <c r="H15" s="40">
        <v>36</v>
      </c>
      <c r="I15" s="40">
        <v>96</v>
      </c>
      <c r="T15" s="45" t="s">
        <v>28</v>
      </c>
      <c r="U15" s="45"/>
      <c r="V15" s="45"/>
      <c r="W15" s="45"/>
      <c r="X15" s="45"/>
      <c r="Y15" s="45"/>
      <c r="Z15" s="45"/>
      <c r="AA15" s="45"/>
      <c r="AB15" s="45"/>
    </row>
    <row r="16" spans="1:28">
      <c r="A16" s="44"/>
      <c r="B16" s="44"/>
      <c r="C16" s="44"/>
      <c r="D16" s="44"/>
      <c r="E16" s="44"/>
      <c r="F16" s="44"/>
      <c r="G16" s="44"/>
      <c r="H16" s="44"/>
      <c r="I16" s="44"/>
      <c r="T16" s="45" t="s">
        <v>29</v>
      </c>
      <c r="U16" s="45" t="s">
        <v>30</v>
      </c>
      <c r="V16" s="45" t="s">
        <v>31</v>
      </c>
      <c r="W16" s="45" t="s">
        <v>32</v>
      </c>
      <c r="X16" s="45" t="s">
        <v>33</v>
      </c>
      <c r="Y16" s="45" t="s">
        <v>34</v>
      </c>
      <c r="Z16" s="45" t="s">
        <v>35</v>
      </c>
      <c r="AA16" s="45" t="s">
        <v>13</v>
      </c>
      <c r="AB16" s="45" t="s">
        <v>36</v>
      </c>
    </row>
    <row r="17" spans="1:28">
      <c r="A17" s="36" t="s">
        <v>37</v>
      </c>
      <c r="B17" s="36" t="s">
        <v>1</v>
      </c>
      <c r="C17" s="37" t="s">
        <v>2</v>
      </c>
      <c r="D17" s="36" t="s">
        <v>3</v>
      </c>
      <c r="E17" s="37" t="s">
        <v>4</v>
      </c>
      <c r="F17" s="36" t="s">
        <v>5</v>
      </c>
      <c r="G17" s="37" t="s">
        <v>6</v>
      </c>
      <c r="H17" s="36" t="s">
        <v>7</v>
      </c>
      <c r="I17" s="37" t="s">
        <v>8</v>
      </c>
      <c r="T17" s="45" t="s">
        <v>38</v>
      </c>
      <c r="U17" s="46">
        <f>D2</f>
        <v>1234</v>
      </c>
      <c r="V17" s="46">
        <f t="shared" ref="V17:V20" si="0">D10</f>
        <v>162</v>
      </c>
      <c r="W17" s="49">
        <v>56</v>
      </c>
      <c r="X17" s="49">
        <v>20</v>
      </c>
      <c r="Y17" s="49">
        <v>1178</v>
      </c>
      <c r="Z17" s="49">
        <v>142</v>
      </c>
      <c r="AA17" s="46">
        <f t="shared" ref="AA17:AA20" si="1">D18</f>
        <v>12</v>
      </c>
      <c r="AB17" s="46">
        <f t="shared" ref="AB17:AB20" si="2">D26</f>
        <v>2</v>
      </c>
    </row>
    <row r="18" spans="1:28">
      <c r="A18" s="38" t="s">
        <v>10</v>
      </c>
      <c r="B18" s="38"/>
      <c r="C18" s="39"/>
      <c r="D18" s="38">
        <v>12</v>
      </c>
      <c r="E18" s="39">
        <v>10</v>
      </c>
      <c r="F18" s="38">
        <v>14</v>
      </c>
      <c r="G18" s="39">
        <v>12</v>
      </c>
      <c r="H18" s="38">
        <v>20</v>
      </c>
      <c r="I18" s="39">
        <v>16</v>
      </c>
      <c r="T18" s="45" t="s">
        <v>39</v>
      </c>
      <c r="U18" s="46">
        <f>D3</f>
        <v>985</v>
      </c>
      <c r="V18" s="46">
        <f>D11</f>
        <v>122</v>
      </c>
      <c r="W18" s="49">
        <v>8</v>
      </c>
      <c r="X18" s="49">
        <v>1</v>
      </c>
      <c r="Y18" s="49">
        <v>977</v>
      </c>
      <c r="Z18" s="49">
        <v>121</v>
      </c>
      <c r="AA18" s="46">
        <f>D19</f>
        <v>15</v>
      </c>
      <c r="AB18" s="46">
        <f>D27</f>
        <v>1</v>
      </c>
    </row>
    <row r="19" spans="1:28">
      <c r="A19" s="40" t="s">
        <v>17</v>
      </c>
      <c r="B19" s="40"/>
      <c r="C19" s="40"/>
      <c r="D19" s="40">
        <v>15</v>
      </c>
      <c r="E19" s="40">
        <v>16</v>
      </c>
      <c r="F19" s="40">
        <v>17</v>
      </c>
      <c r="G19" s="40">
        <v>8</v>
      </c>
      <c r="H19" s="40">
        <v>10</v>
      </c>
      <c r="I19" s="40">
        <v>4</v>
      </c>
      <c r="T19" s="45" t="s">
        <v>18</v>
      </c>
      <c r="U19" s="46">
        <f>D4</f>
        <v>485</v>
      </c>
      <c r="V19" s="46">
        <f>D12</f>
        <v>54</v>
      </c>
      <c r="W19" s="49">
        <v>74</v>
      </c>
      <c r="X19" s="49">
        <v>29</v>
      </c>
      <c r="Y19" s="49">
        <v>411</v>
      </c>
      <c r="Z19" s="49">
        <v>25</v>
      </c>
      <c r="AA19" s="46">
        <f>D20</f>
        <v>19</v>
      </c>
      <c r="AB19" s="46">
        <f>D28</f>
        <v>0</v>
      </c>
    </row>
    <row r="20" spans="1:28">
      <c r="A20" s="41" t="s">
        <v>18</v>
      </c>
      <c r="B20" s="41"/>
      <c r="C20" s="42"/>
      <c r="D20" s="41">
        <v>19</v>
      </c>
      <c r="E20" s="42">
        <v>7</v>
      </c>
      <c r="F20" s="41">
        <v>5</v>
      </c>
      <c r="G20" s="42">
        <v>5</v>
      </c>
      <c r="H20" s="41">
        <v>17</v>
      </c>
      <c r="I20" s="42">
        <v>11</v>
      </c>
      <c r="T20" s="45" t="s">
        <v>40</v>
      </c>
      <c r="U20" s="46">
        <f>D5</f>
        <v>192</v>
      </c>
      <c r="V20" s="46">
        <f>D13</f>
        <v>69</v>
      </c>
      <c r="W20" s="49">
        <v>3</v>
      </c>
      <c r="X20" s="49">
        <v>3</v>
      </c>
      <c r="Y20" s="49">
        <v>189</v>
      </c>
      <c r="Z20" s="49">
        <v>66</v>
      </c>
      <c r="AA20" s="46">
        <f>D21</f>
        <v>11</v>
      </c>
      <c r="AB20" s="46">
        <f>D29</f>
        <v>0</v>
      </c>
    </row>
    <row r="21" spans="1:28">
      <c r="A21" s="43" t="s">
        <v>19</v>
      </c>
      <c r="B21" s="40"/>
      <c r="C21" s="40"/>
      <c r="D21" s="40">
        <v>11</v>
      </c>
      <c r="E21" s="40">
        <v>20</v>
      </c>
      <c r="F21" s="40">
        <v>19</v>
      </c>
      <c r="G21" s="40">
        <v>21</v>
      </c>
      <c r="H21" s="40">
        <v>31</v>
      </c>
      <c r="I21" s="40">
        <v>41</v>
      </c>
      <c r="T21" s="45" t="s">
        <v>41</v>
      </c>
      <c r="U21" s="46">
        <f>SUM(U17:U20)</f>
        <v>2896</v>
      </c>
      <c r="V21" s="46">
        <f t="shared" ref="V21:AB21" si="12">SUM(V17:V20)</f>
        <v>407</v>
      </c>
      <c r="W21" s="46">
        <f>SUM(W17:W20)</f>
        <v>141</v>
      </c>
      <c r="X21" s="46">
        <f>SUM(X17:X20)</f>
        <v>53</v>
      </c>
      <c r="Y21" s="46">
        <f>SUM(Y17:Y20)</f>
        <v>2755</v>
      </c>
      <c r="Z21" s="46">
        <f>SUM(Z17:Z20)</f>
        <v>354</v>
      </c>
      <c r="AA21" s="46">
        <f>SUM(AA17:AA20)</f>
        <v>57</v>
      </c>
      <c r="AB21" s="46">
        <f>SUM(AB17:AB20)</f>
        <v>3</v>
      </c>
    </row>
    <row r="22" spans="1:9">
      <c r="A22" s="41" t="s">
        <v>20</v>
      </c>
      <c r="B22" s="41">
        <v>0</v>
      </c>
      <c r="C22" s="42">
        <v>0</v>
      </c>
      <c r="D22" s="41">
        <v>0</v>
      </c>
      <c r="E22" s="42">
        <v>0</v>
      </c>
      <c r="F22" s="41">
        <v>2</v>
      </c>
      <c r="G22" s="42">
        <v>2</v>
      </c>
      <c r="H22" s="41">
        <v>7</v>
      </c>
      <c r="I22" s="42">
        <v>0</v>
      </c>
    </row>
    <row r="23" ht="25.5" customHeight="1" spans="1:40">
      <c r="A23" s="40" t="s">
        <v>21</v>
      </c>
      <c r="B23" s="40">
        <v>0</v>
      </c>
      <c r="C23" s="40">
        <v>0</v>
      </c>
      <c r="D23" s="40">
        <v>0</v>
      </c>
      <c r="E23" s="40">
        <v>0</v>
      </c>
      <c r="F23" s="40">
        <v>11</v>
      </c>
      <c r="G23" s="40">
        <v>7</v>
      </c>
      <c r="H23" s="40">
        <v>36</v>
      </c>
      <c r="I23" s="40">
        <v>30</v>
      </c>
      <c r="T23" s="45" t="s">
        <v>42</v>
      </c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53"/>
      <c r="AF23" s="53"/>
      <c r="AG23" s="53"/>
      <c r="AH23" s="53"/>
      <c r="AI23" s="53"/>
      <c r="AJ23" s="53"/>
      <c r="AK23" s="53"/>
      <c r="AL23" s="53"/>
      <c r="AM23" s="53"/>
      <c r="AN23" s="53"/>
    </row>
    <row r="24" spans="1:40">
      <c r="A24" s="44"/>
      <c r="B24" s="44"/>
      <c r="C24" s="44"/>
      <c r="D24" s="44"/>
      <c r="E24" s="44"/>
      <c r="F24" s="44"/>
      <c r="G24" s="44"/>
      <c r="H24" s="44"/>
      <c r="I24" s="44"/>
      <c r="T24" s="45" t="s">
        <v>43</v>
      </c>
      <c r="U24" s="50" t="s">
        <v>44</v>
      </c>
      <c r="V24" s="50"/>
      <c r="W24" s="50"/>
      <c r="X24" s="50"/>
      <c r="Y24" s="50"/>
      <c r="Z24" s="50" t="s">
        <v>45</v>
      </c>
      <c r="AA24" s="50"/>
      <c r="AB24" s="50"/>
      <c r="AC24" s="50"/>
      <c r="AD24" s="50"/>
      <c r="AE24" s="54" t="s">
        <v>46</v>
      </c>
      <c r="AF24" s="55"/>
      <c r="AG24" s="54"/>
      <c r="AH24" s="54"/>
      <c r="AI24" s="54"/>
      <c r="AJ24" s="54" t="s">
        <v>47</v>
      </c>
      <c r="AK24" s="55"/>
      <c r="AL24" s="54"/>
      <c r="AM24" s="54"/>
      <c r="AN24" s="54"/>
    </row>
    <row r="25" spans="1:40">
      <c r="A25" s="36" t="s">
        <v>48</v>
      </c>
      <c r="B25" s="36" t="s">
        <v>1</v>
      </c>
      <c r="C25" s="37" t="s">
        <v>49</v>
      </c>
      <c r="D25" s="36" t="s">
        <v>50</v>
      </c>
      <c r="E25" s="37" t="s">
        <v>51</v>
      </c>
      <c r="F25" s="36" t="s">
        <v>5</v>
      </c>
      <c r="G25" s="37" t="s">
        <v>6</v>
      </c>
      <c r="H25" s="36" t="s">
        <v>7</v>
      </c>
      <c r="I25" s="37" t="s">
        <v>8</v>
      </c>
      <c r="T25" s="45"/>
      <c r="U25" s="45" t="s">
        <v>3</v>
      </c>
      <c r="V25" s="45" t="s">
        <v>4</v>
      </c>
      <c r="W25" s="45" t="s">
        <v>5</v>
      </c>
      <c r="X25" s="45" t="s">
        <v>52</v>
      </c>
      <c r="Y25" s="45" t="s">
        <v>7</v>
      </c>
      <c r="Z25" s="45" t="s">
        <v>3</v>
      </c>
      <c r="AA25" s="45" t="s">
        <v>4</v>
      </c>
      <c r="AB25" s="45" t="s">
        <v>53</v>
      </c>
      <c r="AC25" s="45" t="s">
        <v>52</v>
      </c>
      <c r="AD25" s="45" t="s">
        <v>7</v>
      </c>
      <c r="AE25" s="56" t="s">
        <v>3</v>
      </c>
      <c r="AF25" s="56" t="s">
        <v>4</v>
      </c>
      <c r="AG25" s="56" t="s">
        <v>5</v>
      </c>
      <c r="AH25" s="56" t="s">
        <v>52</v>
      </c>
      <c r="AI25" s="56" t="s">
        <v>7</v>
      </c>
      <c r="AJ25" s="56" t="s">
        <v>3</v>
      </c>
      <c r="AK25" s="56" t="s">
        <v>4</v>
      </c>
      <c r="AL25" s="56" t="s">
        <v>53</v>
      </c>
      <c r="AM25" s="56" t="s">
        <v>52</v>
      </c>
      <c r="AN25" s="56" t="s">
        <v>7</v>
      </c>
    </row>
    <row r="26" spans="1:40">
      <c r="A26" s="38" t="s">
        <v>10</v>
      </c>
      <c r="B26" s="38"/>
      <c r="C26" s="39"/>
      <c r="D26" s="38">
        <v>2</v>
      </c>
      <c r="E26" s="39">
        <v>0</v>
      </c>
      <c r="F26" s="38">
        <v>0</v>
      </c>
      <c r="G26" s="39">
        <v>1</v>
      </c>
      <c r="H26" s="38">
        <v>2</v>
      </c>
      <c r="I26" s="39">
        <v>2</v>
      </c>
      <c r="T26" s="45" t="s">
        <v>38</v>
      </c>
      <c r="U26" s="46">
        <f>D2</f>
        <v>1234</v>
      </c>
      <c r="V26" s="45">
        <v>630</v>
      </c>
      <c r="W26" s="45">
        <v>364</v>
      </c>
      <c r="X26" s="45">
        <v>464</v>
      </c>
      <c r="Y26" s="45">
        <v>688</v>
      </c>
      <c r="Z26" s="46">
        <f t="shared" ref="Z26:Z29" si="19">D10</f>
        <v>162</v>
      </c>
      <c r="AA26" s="45">
        <v>65</v>
      </c>
      <c r="AB26" s="45">
        <v>59</v>
      </c>
      <c r="AC26" s="45">
        <v>63</v>
      </c>
      <c r="AD26" s="45">
        <v>107</v>
      </c>
      <c r="AE26" s="46">
        <f t="shared" ref="AE26:AE29" si="20">D18</f>
        <v>12</v>
      </c>
      <c r="AF26" s="45">
        <v>10</v>
      </c>
      <c r="AG26" s="45">
        <v>14</v>
      </c>
      <c r="AH26" s="45">
        <v>12</v>
      </c>
      <c r="AI26" s="45">
        <v>20</v>
      </c>
      <c r="AJ26" s="46">
        <f t="shared" ref="AJ26:AJ29" si="21">D26</f>
        <v>2</v>
      </c>
      <c r="AK26" s="45">
        <v>0</v>
      </c>
      <c r="AL26" s="45">
        <v>0</v>
      </c>
      <c r="AM26" s="45">
        <v>1</v>
      </c>
      <c r="AN26" s="45">
        <v>2</v>
      </c>
    </row>
    <row r="27" spans="1:40">
      <c r="A27" s="40" t="s">
        <v>17</v>
      </c>
      <c r="B27" s="40"/>
      <c r="C27" s="40"/>
      <c r="D27" s="40">
        <v>1</v>
      </c>
      <c r="E27" s="40">
        <v>1</v>
      </c>
      <c r="F27" s="40">
        <v>1</v>
      </c>
      <c r="G27" s="40">
        <v>1</v>
      </c>
      <c r="H27" s="40">
        <v>0</v>
      </c>
      <c r="I27" s="40">
        <v>1</v>
      </c>
      <c r="T27" s="45" t="s">
        <v>39</v>
      </c>
      <c r="U27" s="46">
        <f>D3</f>
        <v>985</v>
      </c>
      <c r="V27" s="45">
        <v>1027</v>
      </c>
      <c r="W27" s="45">
        <v>1773</v>
      </c>
      <c r="X27" s="45">
        <v>519</v>
      </c>
      <c r="Y27" s="45">
        <v>524</v>
      </c>
      <c r="Z27" s="46">
        <f>D11</f>
        <v>122</v>
      </c>
      <c r="AA27" s="45">
        <v>159</v>
      </c>
      <c r="AB27" s="45">
        <v>319</v>
      </c>
      <c r="AC27" s="45">
        <v>142</v>
      </c>
      <c r="AD27" s="45">
        <v>183</v>
      </c>
      <c r="AE27" s="46">
        <f>D19</f>
        <v>15</v>
      </c>
      <c r="AF27" s="45">
        <v>16</v>
      </c>
      <c r="AG27" s="45">
        <v>17</v>
      </c>
      <c r="AH27" s="45">
        <v>8</v>
      </c>
      <c r="AI27" s="45">
        <v>10</v>
      </c>
      <c r="AJ27" s="46">
        <f>D27</f>
        <v>1</v>
      </c>
      <c r="AK27" s="45">
        <v>1</v>
      </c>
      <c r="AL27" s="45">
        <v>1</v>
      </c>
      <c r="AM27" s="45">
        <v>1</v>
      </c>
      <c r="AN27" s="45">
        <v>0</v>
      </c>
    </row>
    <row r="28" spans="1:40">
      <c r="A28" s="41" t="s">
        <v>18</v>
      </c>
      <c r="B28" s="41"/>
      <c r="C28" s="42"/>
      <c r="D28" s="41">
        <v>0</v>
      </c>
      <c r="E28" s="42">
        <v>1</v>
      </c>
      <c r="F28" s="41">
        <v>0</v>
      </c>
      <c r="G28" s="42">
        <v>0</v>
      </c>
      <c r="H28" s="41">
        <v>0</v>
      </c>
      <c r="I28" s="42">
        <v>3</v>
      </c>
      <c r="T28" s="45" t="s">
        <v>18</v>
      </c>
      <c r="U28" s="46">
        <f>D4</f>
        <v>485</v>
      </c>
      <c r="V28" s="45">
        <v>332</v>
      </c>
      <c r="W28" s="45">
        <v>357</v>
      </c>
      <c r="X28" s="45">
        <v>341</v>
      </c>
      <c r="Y28" s="45">
        <v>358</v>
      </c>
      <c r="Z28" s="46">
        <f>D12</f>
        <v>54</v>
      </c>
      <c r="AA28" s="45">
        <v>40</v>
      </c>
      <c r="AB28" s="45">
        <v>49</v>
      </c>
      <c r="AC28" s="45">
        <v>46</v>
      </c>
      <c r="AD28" s="45">
        <v>40</v>
      </c>
      <c r="AE28" s="46">
        <f>D20</f>
        <v>19</v>
      </c>
      <c r="AF28" s="45">
        <v>7</v>
      </c>
      <c r="AG28" s="45">
        <v>5</v>
      </c>
      <c r="AH28" s="45">
        <v>5</v>
      </c>
      <c r="AI28" s="45">
        <v>17</v>
      </c>
      <c r="AJ28" s="46">
        <f>D28</f>
        <v>0</v>
      </c>
      <c r="AK28" s="45">
        <v>1</v>
      </c>
      <c r="AL28" s="45">
        <v>0</v>
      </c>
      <c r="AM28" s="45">
        <v>0</v>
      </c>
      <c r="AN28" s="45">
        <v>0</v>
      </c>
    </row>
    <row r="29" spans="1:40">
      <c r="A29" s="43" t="s">
        <v>19</v>
      </c>
      <c r="B29" s="40"/>
      <c r="C29" s="40"/>
      <c r="D29" s="40">
        <v>0</v>
      </c>
      <c r="E29" s="40">
        <v>0</v>
      </c>
      <c r="F29" s="40">
        <v>0</v>
      </c>
      <c r="G29" s="40">
        <v>1</v>
      </c>
      <c r="H29" s="40">
        <v>3</v>
      </c>
      <c r="I29" s="40">
        <v>2</v>
      </c>
      <c r="T29" s="45" t="s">
        <v>40</v>
      </c>
      <c r="U29" s="46">
        <f>D5</f>
        <v>192</v>
      </c>
      <c r="V29" s="45">
        <v>247</v>
      </c>
      <c r="W29" s="45">
        <v>560</v>
      </c>
      <c r="X29" s="45">
        <v>375</v>
      </c>
      <c r="Y29" s="45">
        <v>302</v>
      </c>
      <c r="Z29" s="46">
        <f>D13</f>
        <v>69</v>
      </c>
      <c r="AA29" s="45">
        <v>88</v>
      </c>
      <c r="AB29" s="45">
        <v>209</v>
      </c>
      <c r="AC29" s="45">
        <v>115</v>
      </c>
      <c r="AD29" s="45">
        <v>78</v>
      </c>
      <c r="AE29" s="46">
        <f>D21</f>
        <v>11</v>
      </c>
      <c r="AF29" s="45">
        <v>20</v>
      </c>
      <c r="AG29" s="45">
        <v>19</v>
      </c>
      <c r="AH29" s="45">
        <v>21</v>
      </c>
      <c r="AI29" s="45">
        <v>31</v>
      </c>
      <c r="AJ29" s="46">
        <f>D29</f>
        <v>0</v>
      </c>
      <c r="AK29" s="45">
        <v>0</v>
      </c>
      <c r="AL29" s="45">
        <v>0</v>
      </c>
      <c r="AM29" s="45">
        <v>1</v>
      </c>
      <c r="AN29" s="45">
        <v>3</v>
      </c>
    </row>
    <row r="30" spans="1:9">
      <c r="A30" s="41" t="s">
        <v>20</v>
      </c>
      <c r="B30" s="41">
        <v>0</v>
      </c>
      <c r="C30" s="42">
        <v>0</v>
      </c>
      <c r="D30" s="41">
        <v>0</v>
      </c>
      <c r="E30" s="42">
        <v>0</v>
      </c>
      <c r="F30" s="41">
        <v>0</v>
      </c>
      <c r="G30" s="42">
        <v>0</v>
      </c>
      <c r="H30" s="41">
        <v>2</v>
      </c>
      <c r="I30" s="42">
        <v>0</v>
      </c>
    </row>
    <row r="31" spans="1:9">
      <c r="A31" s="40" t="s">
        <v>21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</row>
    <row r="32" spans="20:25">
      <c r="T32" s="45" t="s">
        <v>54</v>
      </c>
      <c r="U32" s="45"/>
      <c r="V32" s="45"/>
      <c r="W32" s="45"/>
      <c r="X32" s="45"/>
      <c r="Y32" s="45"/>
    </row>
    <row r="33" spans="1:25">
      <c r="A33" s="36" t="s">
        <v>55</v>
      </c>
      <c r="B33" s="36" t="s">
        <v>1</v>
      </c>
      <c r="C33" s="37" t="s">
        <v>2</v>
      </c>
      <c r="D33" s="36" t="s">
        <v>3</v>
      </c>
      <c r="E33" s="37" t="s">
        <v>4</v>
      </c>
      <c r="F33" s="36" t="s">
        <v>5</v>
      </c>
      <c r="G33" s="37" t="s">
        <v>6</v>
      </c>
      <c r="H33" s="36" t="s">
        <v>7</v>
      </c>
      <c r="I33" s="37" t="s">
        <v>8</v>
      </c>
      <c r="T33" s="45" t="s">
        <v>43</v>
      </c>
      <c r="U33" s="45" t="s">
        <v>3</v>
      </c>
      <c r="V33" s="45" t="s">
        <v>4</v>
      </c>
      <c r="W33" s="45" t="s">
        <v>5</v>
      </c>
      <c r="X33" s="45" t="s">
        <v>52</v>
      </c>
      <c r="Y33" s="45" t="s">
        <v>7</v>
      </c>
    </row>
    <row r="34" spans="1:25">
      <c r="A34" s="38" t="s">
        <v>10</v>
      </c>
      <c r="B34" s="38"/>
      <c r="C34" s="39"/>
      <c r="D34" s="38" t="s">
        <v>56</v>
      </c>
      <c r="E34" s="39" t="s">
        <v>57</v>
      </c>
      <c r="F34" s="38" t="s">
        <v>58</v>
      </c>
      <c r="G34" s="39" t="s">
        <v>58</v>
      </c>
      <c r="H34" s="38" t="s">
        <v>58</v>
      </c>
      <c r="I34" s="39" t="s">
        <v>58</v>
      </c>
      <c r="T34" s="45" t="s">
        <v>38</v>
      </c>
      <c r="U34" s="46">
        <f t="shared" ref="U34:U37" si="31">D26</f>
        <v>2</v>
      </c>
      <c r="V34" s="45">
        <v>0</v>
      </c>
      <c r="W34" s="45">
        <v>0</v>
      </c>
      <c r="X34" s="45">
        <v>1</v>
      </c>
      <c r="Y34" s="45">
        <v>2</v>
      </c>
    </row>
    <row r="35" spans="1:25">
      <c r="A35" s="40" t="s">
        <v>17</v>
      </c>
      <c r="B35" s="40"/>
      <c r="C35" s="40"/>
      <c r="D35" s="40" t="s">
        <v>59</v>
      </c>
      <c r="E35" s="40" t="s">
        <v>60</v>
      </c>
      <c r="F35" s="40" t="s">
        <v>58</v>
      </c>
      <c r="G35" s="40" t="s">
        <v>58</v>
      </c>
      <c r="H35" s="40" t="s">
        <v>58</v>
      </c>
      <c r="I35" s="40" t="s">
        <v>58</v>
      </c>
      <c r="T35" s="45" t="s">
        <v>39</v>
      </c>
      <c r="U35" s="46">
        <f>D27</f>
        <v>1</v>
      </c>
      <c r="V35" s="45">
        <v>1</v>
      </c>
      <c r="W35" s="45">
        <v>1</v>
      </c>
      <c r="X35" s="45">
        <v>1</v>
      </c>
      <c r="Y35" s="45">
        <v>0</v>
      </c>
    </row>
    <row r="36" spans="1:25">
      <c r="A36" s="41" t="s">
        <v>18</v>
      </c>
      <c r="B36" s="41"/>
      <c r="C36" s="42"/>
      <c r="D36" s="41" t="s">
        <v>59</v>
      </c>
      <c r="E36" s="42" t="s">
        <v>61</v>
      </c>
      <c r="F36" s="41" t="s">
        <v>58</v>
      </c>
      <c r="G36" s="42" t="s">
        <v>58</v>
      </c>
      <c r="H36" s="41" t="s">
        <v>58</v>
      </c>
      <c r="I36" s="42" t="s">
        <v>58</v>
      </c>
      <c r="T36" s="45" t="s">
        <v>18</v>
      </c>
      <c r="U36" s="46">
        <f>D28</f>
        <v>0</v>
      </c>
      <c r="V36" s="45">
        <v>1</v>
      </c>
      <c r="W36" s="45">
        <v>0</v>
      </c>
      <c r="X36" s="45">
        <v>0</v>
      </c>
      <c r="Y36" s="45">
        <v>0</v>
      </c>
    </row>
    <row r="37" spans="1:25">
      <c r="A37" s="43" t="s">
        <v>19</v>
      </c>
      <c r="B37" s="40"/>
      <c r="C37" s="40"/>
      <c r="D37" s="40" t="s">
        <v>61</v>
      </c>
      <c r="E37" s="40" t="s">
        <v>61</v>
      </c>
      <c r="F37" s="40" t="s">
        <v>58</v>
      </c>
      <c r="G37" s="40" t="s">
        <v>58</v>
      </c>
      <c r="H37" s="40" t="s">
        <v>58</v>
      </c>
      <c r="I37" s="40" t="s">
        <v>58</v>
      </c>
      <c r="T37" s="45" t="s">
        <v>40</v>
      </c>
      <c r="U37" s="46">
        <f>D29</f>
        <v>0</v>
      </c>
      <c r="V37" s="45">
        <v>0</v>
      </c>
      <c r="W37" s="45">
        <v>0</v>
      </c>
      <c r="X37" s="45">
        <v>1</v>
      </c>
      <c r="Y37" s="45">
        <v>3</v>
      </c>
    </row>
    <row r="38" spans="1:25">
      <c r="A38" s="41" t="s">
        <v>20</v>
      </c>
      <c r="B38" s="41"/>
      <c r="C38" s="42"/>
      <c r="D38" s="41"/>
      <c r="E38" s="42" t="s">
        <v>58</v>
      </c>
      <c r="F38" s="41" t="s">
        <v>58</v>
      </c>
      <c r="G38" s="42" t="s">
        <v>58</v>
      </c>
      <c r="H38" s="41" t="s">
        <v>58</v>
      </c>
      <c r="I38" s="42" t="s">
        <v>58</v>
      </c>
      <c r="T38" s="45" t="s">
        <v>62</v>
      </c>
      <c r="U38" s="46">
        <f>SUM(U34:U37)</f>
        <v>3</v>
      </c>
      <c r="V38" s="45">
        <v>2</v>
      </c>
      <c r="W38" s="45">
        <v>1</v>
      </c>
      <c r="X38" s="45">
        <v>3</v>
      </c>
      <c r="Y38" s="45">
        <v>7</v>
      </c>
    </row>
    <row r="39" spans="1:9">
      <c r="A39" s="40" t="s">
        <v>21</v>
      </c>
      <c r="B39" s="40"/>
      <c r="C39" s="40"/>
      <c r="D39" s="40"/>
      <c r="E39" s="40" t="s">
        <v>58</v>
      </c>
      <c r="F39" s="40" t="s">
        <v>58</v>
      </c>
      <c r="G39" s="40" t="s">
        <v>58</v>
      </c>
      <c r="H39" s="40" t="s">
        <v>58</v>
      </c>
      <c r="I39" s="40" t="s">
        <v>58</v>
      </c>
    </row>
    <row r="40" spans="1:9">
      <c r="A40" s="41" t="s">
        <v>63</v>
      </c>
      <c r="B40" s="41" t="s">
        <v>64</v>
      </c>
      <c r="C40" s="42" t="s">
        <v>65</v>
      </c>
      <c r="D40" s="41"/>
      <c r="E40" s="42"/>
      <c r="F40" s="41"/>
      <c r="G40" s="42"/>
      <c r="H40" s="41"/>
      <c r="I40" s="42"/>
    </row>
    <row r="41" spans="20:34">
      <c r="T41" s="45" t="s">
        <v>66</v>
      </c>
      <c r="U41" s="45"/>
      <c r="V41" s="45"/>
      <c r="W41" s="45"/>
      <c r="X41" s="45"/>
      <c r="Y41" s="45"/>
      <c r="Z41" s="45"/>
      <c r="AB41" s="45" t="s">
        <v>67</v>
      </c>
      <c r="AC41" s="45"/>
      <c r="AD41" s="45"/>
      <c r="AE41" s="45"/>
      <c r="AF41" s="45"/>
      <c r="AG41" s="45"/>
      <c r="AH41" s="45"/>
    </row>
    <row r="42" spans="20:34">
      <c r="T42" s="45"/>
      <c r="U42" s="45" t="s">
        <v>68</v>
      </c>
      <c r="V42" s="45" t="s">
        <v>69</v>
      </c>
      <c r="W42" s="45" t="s">
        <v>70</v>
      </c>
      <c r="X42" s="45" t="s">
        <v>71</v>
      </c>
      <c r="Y42" s="45" t="s">
        <v>72</v>
      </c>
      <c r="Z42" s="45" t="s">
        <v>73</v>
      </c>
      <c r="AB42" s="50" t="s">
        <v>43</v>
      </c>
      <c r="AC42" s="50" t="s">
        <v>44</v>
      </c>
      <c r="AD42" s="50"/>
      <c r="AE42" s="50" t="s">
        <v>74</v>
      </c>
      <c r="AF42" s="50"/>
      <c r="AG42" s="50" t="s">
        <v>75</v>
      </c>
      <c r="AH42" s="50"/>
    </row>
    <row r="43" spans="20:34">
      <c r="T43" s="45" t="s">
        <v>3</v>
      </c>
      <c r="U43" s="46">
        <f>U3</f>
        <v>2896</v>
      </c>
      <c r="V43" s="46">
        <f>W3</f>
        <v>57</v>
      </c>
      <c r="W43" s="46">
        <f>U43+V43</f>
        <v>2953</v>
      </c>
      <c r="X43" s="46">
        <f>V3</f>
        <v>407</v>
      </c>
      <c r="Y43" s="46">
        <f>Y3</f>
        <v>3</v>
      </c>
      <c r="Z43" s="46">
        <f>X43+Y43</f>
        <v>410</v>
      </c>
      <c r="AB43" s="50"/>
      <c r="AC43" s="45" t="s">
        <v>76</v>
      </c>
      <c r="AD43" s="45" t="s">
        <v>77</v>
      </c>
      <c r="AE43" s="45" t="s">
        <v>76</v>
      </c>
      <c r="AF43" s="45" t="s">
        <v>77</v>
      </c>
      <c r="AG43" s="45" t="s">
        <v>76</v>
      </c>
      <c r="AH43" s="45" t="s">
        <v>77</v>
      </c>
    </row>
    <row r="44" ht="15.6" spans="20:34">
      <c r="T44" s="45" t="s">
        <v>4</v>
      </c>
      <c r="U44" s="51">
        <v>2236</v>
      </c>
      <c r="V44" s="51">
        <v>53</v>
      </c>
      <c r="W44" s="51">
        <v>2289</v>
      </c>
      <c r="X44" s="51">
        <v>352</v>
      </c>
      <c r="Y44" s="51">
        <v>2</v>
      </c>
      <c r="Z44" s="51">
        <v>354</v>
      </c>
      <c r="AB44" s="45" t="s">
        <v>38</v>
      </c>
      <c r="AC44" s="46">
        <f>D2</f>
        <v>1234</v>
      </c>
      <c r="AD44" s="45">
        <v>630</v>
      </c>
      <c r="AE44" s="46">
        <f t="shared" ref="AE44:AE47" si="35">D10</f>
        <v>162</v>
      </c>
      <c r="AF44" s="45">
        <v>65</v>
      </c>
      <c r="AG44" s="47">
        <f t="shared" ref="AG44:AG47" si="36">AE44/AC44</f>
        <v>0.13128038897893</v>
      </c>
      <c r="AH44" s="48">
        <v>0.103174603174603</v>
      </c>
    </row>
    <row r="45" spans="20:34">
      <c r="T45" s="45" t="s">
        <v>78</v>
      </c>
      <c r="U45" s="46">
        <f t="shared" ref="U45:Z45" si="37">SUM(U43:U44)</f>
        <v>5132</v>
      </c>
      <c r="V45" s="46">
        <f>SUM(V43:V44)</f>
        <v>110</v>
      </c>
      <c r="W45" s="46">
        <f>SUM(W43:W44)</f>
        <v>5242</v>
      </c>
      <c r="X45" s="46">
        <f>SUM(X43:X44)</f>
        <v>759</v>
      </c>
      <c r="Y45" s="46">
        <f>SUM(Y43:Y44)</f>
        <v>5</v>
      </c>
      <c r="Z45" s="46">
        <f>SUM(Z43:Z44)</f>
        <v>764</v>
      </c>
      <c r="AB45" s="45" t="s">
        <v>39</v>
      </c>
      <c r="AC45" s="46">
        <f>D3</f>
        <v>985</v>
      </c>
      <c r="AD45" s="45">
        <v>1027</v>
      </c>
      <c r="AE45" s="46">
        <f>D11</f>
        <v>122</v>
      </c>
      <c r="AF45" s="45">
        <v>159</v>
      </c>
      <c r="AG45" s="47">
        <f>AE45/AC45</f>
        <v>0.123857868020305</v>
      </c>
      <c r="AH45" s="48">
        <v>0.154819863680623</v>
      </c>
    </row>
    <row r="46" spans="20:34">
      <c r="T46" s="45" t="s">
        <v>79</v>
      </c>
      <c r="U46" s="45">
        <v>3131</v>
      </c>
      <c r="V46" s="45">
        <v>68</v>
      </c>
      <c r="W46" s="45">
        <v>3199</v>
      </c>
      <c r="X46" s="45">
        <v>639</v>
      </c>
      <c r="Y46" s="45">
        <v>1</v>
      </c>
      <c r="Z46" s="45">
        <v>640</v>
      </c>
      <c r="AB46" s="45" t="s">
        <v>18</v>
      </c>
      <c r="AC46" s="46">
        <f>D4</f>
        <v>485</v>
      </c>
      <c r="AD46" s="45">
        <v>332</v>
      </c>
      <c r="AE46" s="46">
        <f>D12</f>
        <v>54</v>
      </c>
      <c r="AF46" s="45">
        <v>40</v>
      </c>
      <c r="AG46" s="47">
        <f>AE46/AC46</f>
        <v>0.111340206185567</v>
      </c>
      <c r="AH46" s="48">
        <v>0.120481927710843</v>
      </c>
    </row>
    <row r="47" spans="20:34">
      <c r="T47" s="45" t="s">
        <v>80</v>
      </c>
      <c r="U47" s="45">
        <v>2159</v>
      </c>
      <c r="V47" s="45">
        <v>55</v>
      </c>
      <c r="W47" s="45">
        <v>2214</v>
      </c>
      <c r="X47" s="45">
        <v>396</v>
      </c>
      <c r="Y47" s="45">
        <v>3</v>
      </c>
      <c r="Z47" s="45">
        <v>399</v>
      </c>
      <c r="AB47" s="45" t="s">
        <v>40</v>
      </c>
      <c r="AC47" s="46">
        <f>D5</f>
        <v>192</v>
      </c>
      <c r="AD47" s="45">
        <v>247</v>
      </c>
      <c r="AE47" s="46">
        <f>D13</f>
        <v>69</v>
      </c>
      <c r="AF47" s="45">
        <v>88</v>
      </c>
      <c r="AG47" s="47">
        <f>AE47/AC47</f>
        <v>0.359375</v>
      </c>
      <c r="AH47" s="48">
        <v>0.356275303643725</v>
      </c>
    </row>
    <row r="48" spans="20:34">
      <c r="T48" s="45" t="s">
        <v>81</v>
      </c>
      <c r="U48" s="45">
        <v>2367</v>
      </c>
      <c r="V48" s="45">
        <v>121</v>
      </c>
      <c r="W48" s="45">
        <v>2488</v>
      </c>
      <c r="X48" s="45">
        <v>447</v>
      </c>
      <c r="Y48" s="45">
        <v>7</v>
      </c>
      <c r="Z48" s="45">
        <v>454</v>
      </c>
      <c r="AG48" s="52"/>
      <c r="AH48" s="52"/>
    </row>
    <row r="49" spans="20:34">
      <c r="T49" s="45" t="s">
        <v>82</v>
      </c>
      <c r="U49" s="45">
        <v>2319</v>
      </c>
      <c r="V49" s="45">
        <v>102</v>
      </c>
      <c r="W49" s="45">
        <v>2421</v>
      </c>
      <c r="X49" s="45">
        <v>504</v>
      </c>
      <c r="Y49" s="45">
        <v>8</v>
      </c>
      <c r="Z49" s="45">
        <v>512</v>
      </c>
      <c r="AG49" s="52"/>
      <c r="AH49" s="52"/>
    </row>
    <row r="50" spans="20:34">
      <c r="T50" s="45" t="s">
        <v>83</v>
      </c>
      <c r="U50" s="45">
        <v>9976</v>
      </c>
      <c r="V50" s="45">
        <v>346</v>
      </c>
      <c r="W50" s="45">
        <v>10322</v>
      </c>
      <c r="X50" s="45">
        <v>1986</v>
      </c>
      <c r="Y50" s="45">
        <v>19</v>
      </c>
      <c r="Z50" s="45">
        <v>2005</v>
      </c>
      <c r="AG50" s="52"/>
      <c r="AH50" s="52"/>
    </row>
    <row r="51" spans="20:26">
      <c r="T51" s="45" t="s">
        <v>84</v>
      </c>
      <c r="U51" s="45">
        <v>2990</v>
      </c>
      <c r="V51" s="45">
        <v>112</v>
      </c>
      <c r="W51" s="45">
        <v>3102</v>
      </c>
      <c r="X51" s="45">
        <v>604</v>
      </c>
      <c r="Y51" s="45">
        <v>23</v>
      </c>
      <c r="Z51" s="45">
        <v>627</v>
      </c>
    </row>
    <row r="52" spans="20:26">
      <c r="T52" s="45" t="s">
        <v>85</v>
      </c>
      <c r="U52" s="45">
        <v>2898</v>
      </c>
      <c r="V52" s="45">
        <v>119</v>
      </c>
      <c r="W52" s="45">
        <v>3017</v>
      </c>
      <c r="X52" s="45">
        <v>636</v>
      </c>
      <c r="Y52" s="45">
        <v>28</v>
      </c>
      <c r="Z52" s="45">
        <v>664</v>
      </c>
    </row>
    <row r="53" spans="20:26">
      <c r="T53" s="45" t="s">
        <v>86</v>
      </c>
      <c r="U53" s="45">
        <v>2382</v>
      </c>
      <c r="V53" s="45">
        <v>81</v>
      </c>
      <c r="W53" s="45">
        <v>2463</v>
      </c>
      <c r="X53" s="45">
        <v>534</v>
      </c>
      <c r="Y53" s="45">
        <v>29</v>
      </c>
      <c r="Z53" s="45">
        <v>563</v>
      </c>
    </row>
    <row r="54" spans="20:26">
      <c r="T54" s="45" t="s">
        <v>87</v>
      </c>
      <c r="U54" s="45">
        <v>1685</v>
      </c>
      <c r="V54" s="45">
        <v>64</v>
      </c>
      <c r="W54" s="45">
        <v>1749</v>
      </c>
      <c r="X54" s="45">
        <v>311</v>
      </c>
      <c r="Y54" s="45">
        <v>31</v>
      </c>
      <c r="Z54" s="45">
        <v>342</v>
      </c>
    </row>
    <row r="55" spans="20:26">
      <c r="T55" s="45" t="s">
        <v>88</v>
      </c>
      <c r="U55" s="45">
        <v>9955</v>
      </c>
      <c r="V55" s="45">
        <v>376</v>
      </c>
      <c r="W55" s="45">
        <v>10331</v>
      </c>
      <c r="X55" s="45">
        <v>2085</v>
      </c>
      <c r="Y55" s="45">
        <v>111</v>
      </c>
      <c r="Z55" s="45">
        <v>2196</v>
      </c>
    </row>
    <row r="56" spans="20:26">
      <c r="T56" s="45" t="s">
        <v>89</v>
      </c>
      <c r="U56" s="45">
        <v>2074</v>
      </c>
      <c r="V56" s="45">
        <v>99</v>
      </c>
      <c r="W56" s="45">
        <v>2173</v>
      </c>
      <c r="X56" s="45">
        <v>300</v>
      </c>
      <c r="Y56" s="45">
        <v>34</v>
      </c>
      <c r="Z56" s="45">
        <v>334</v>
      </c>
    </row>
  </sheetData>
  <mergeCells count="8">
    <mergeCell ref="U24:Y24"/>
    <mergeCell ref="Z24:AD24"/>
    <mergeCell ref="AE24:AI24"/>
    <mergeCell ref="AJ24:AN24"/>
    <mergeCell ref="AC42:AD42"/>
    <mergeCell ref="AE42:AF42"/>
    <mergeCell ref="AG42:AH42"/>
    <mergeCell ref="AB42:AB43"/>
  </mergeCells>
  <pageMargins left="0" right="0" top="0" bottom="0" header="0" footer="0"/>
  <pageSetup paperSize="9" scale="85" orientation="landscape" horizontalDpi="600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9"/>
  <sheetViews>
    <sheetView topLeftCell="A15" workbookViewId="0">
      <selection activeCell="L13" sqref="L13"/>
    </sheetView>
  </sheetViews>
  <sheetFormatPr defaultColWidth="9" defaultRowHeight="14.4" outlineLevelCol="7"/>
  <cols>
    <col min="1" max="1" width="18.3796296296296" customWidth="1"/>
    <col min="2" max="2" width="12.8796296296296" customWidth="1"/>
    <col min="3" max="3" width="10.8796296296296" customWidth="1"/>
    <col min="4" max="4" width="12.6296296296296" customWidth="1"/>
    <col min="5" max="5" width="10.8796296296296" customWidth="1"/>
    <col min="6" max="6" width="15" customWidth="1"/>
    <col min="7" max="7" width="10.8796296296296" customWidth="1"/>
    <col min="8" max="8" width="15" customWidth="1"/>
  </cols>
  <sheetData>
    <row r="1" ht="31.2" spans="1:8">
      <c r="A1" s="14" t="s">
        <v>117</v>
      </c>
      <c r="B1" s="14" t="s">
        <v>118</v>
      </c>
      <c r="C1" s="14" t="s">
        <v>119</v>
      </c>
      <c r="D1" s="14" t="s">
        <v>93</v>
      </c>
      <c r="E1" s="14" t="s">
        <v>120</v>
      </c>
      <c r="F1" s="14" t="s">
        <v>121</v>
      </c>
      <c r="G1" s="14" t="s">
        <v>122</v>
      </c>
      <c r="H1" s="14" t="s">
        <v>123</v>
      </c>
    </row>
    <row r="2" ht="15.6" spans="1:8">
      <c r="A2" s="15" t="s">
        <v>124</v>
      </c>
      <c r="B2" s="15">
        <v>36</v>
      </c>
      <c r="C2" s="15">
        <v>92.5</v>
      </c>
      <c r="D2" s="15">
        <v>2.56944444444444</v>
      </c>
      <c r="E2" s="15">
        <v>0</v>
      </c>
      <c r="F2" s="16">
        <v>0</v>
      </c>
      <c r="G2" s="15">
        <v>0</v>
      </c>
      <c r="H2" s="16">
        <v>0</v>
      </c>
    </row>
    <row r="3" ht="15.6" spans="1:8">
      <c r="A3" s="17" t="s">
        <v>125</v>
      </c>
      <c r="B3" s="17">
        <v>34</v>
      </c>
      <c r="C3" s="17">
        <v>62.5</v>
      </c>
      <c r="D3" s="17">
        <v>1.83823529411765</v>
      </c>
      <c r="E3" s="17">
        <v>0</v>
      </c>
      <c r="F3" s="18">
        <v>0</v>
      </c>
      <c r="G3" s="17">
        <v>0</v>
      </c>
      <c r="H3" s="18">
        <v>0</v>
      </c>
    </row>
    <row r="4" ht="15.6" spans="1:8">
      <c r="A4" s="19" t="s">
        <v>126</v>
      </c>
      <c r="B4" s="19">
        <v>6</v>
      </c>
      <c r="C4" s="19">
        <v>68</v>
      </c>
      <c r="D4" s="19">
        <v>11.3333333333333</v>
      </c>
      <c r="E4" s="19">
        <v>0</v>
      </c>
      <c r="F4" s="20">
        <v>0</v>
      </c>
      <c r="G4" s="19">
        <v>0</v>
      </c>
      <c r="H4" s="20">
        <v>0</v>
      </c>
    </row>
    <row r="5" ht="15.6" spans="1:8">
      <c r="A5" s="17" t="s">
        <v>127</v>
      </c>
      <c r="B5" s="17">
        <v>13</v>
      </c>
      <c r="C5" s="17">
        <v>19.5</v>
      </c>
      <c r="D5" s="17">
        <v>1.5</v>
      </c>
      <c r="E5" s="17">
        <v>0</v>
      </c>
      <c r="F5" s="18">
        <v>0</v>
      </c>
      <c r="G5" s="17">
        <v>0</v>
      </c>
      <c r="H5" s="18">
        <v>0</v>
      </c>
    </row>
    <row r="6" ht="15.6" spans="1:8">
      <c r="A6" s="19" t="s">
        <v>128</v>
      </c>
      <c r="B6" s="19">
        <v>17</v>
      </c>
      <c r="C6" s="19">
        <v>5</v>
      </c>
      <c r="D6" s="19">
        <v>0.294117647058824</v>
      </c>
      <c r="E6" s="19">
        <v>0</v>
      </c>
      <c r="F6" s="20">
        <v>0</v>
      </c>
      <c r="G6" s="19">
        <v>0</v>
      </c>
      <c r="H6" s="20">
        <v>0</v>
      </c>
    </row>
    <row r="7" ht="31.2" spans="1:8">
      <c r="A7" s="17" t="s">
        <v>129</v>
      </c>
      <c r="B7" s="17">
        <v>34</v>
      </c>
      <c r="C7" s="17">
        <v>92.3</v>
      </c>
      <c r="D7" s="17">
        <v>2.71470588235294</v>
      </c>
      <c r="E7" s="17">
        <v>0</v>
      </c>
      <c r="F7" s="18">
        <v>0</v>
      </c>
      <c r="G7" s="17">
        <v>0</v>
      </c>
      <c r="H7" s="18">
        <v>0</v>
      </c>
    </row>
    <row r="8" spans="1:8">
      <c r="A8" s="21"/>
      <c r="B8" s="21"/>
      <c r="C8" s="21"/>
      <c r="D8" s="21"/>
      <c r="E8" s="21"/>
      <c r="F8" s="21"/>
      <c r="G8" s="21"/>
      <c r="H8" s="21"/>
    </row>
    <row r="9" ht="31.2" spans="1:8">
      <c r="A9" s="14" t="s">
        <v>130</v>
      </c>
      <c r="B9" s="14" t="s">
        <v>118</v>
      </c>
      <c r="C9" s="14" t="s">
        <v>119</v>
      </c>
      <c r="D9" s="14" t="s">
        <v>93</v>
      </c>
      <c r="E9" s="14" t="s">
        <v>120</v>
      </c>
      <c r="F9" s="14" t="s">
        <v>121</v>
      </c>
      <c r="G9" s="14" t="s">
        <v>122</v>
      </c>
      <c r="H9" s="14" t="s">
        <v>123</v>
      </c>
    </row>
    <row r="10" ht="15.6" spans="1:8">
      <c r="A10" s="15" t="s">
        <v>124</v>
      </c>
      <c r="B10" s="15">
        <v>35</v>
      </c>
      <c r="C10" s="15">
        <v>78.2</v>
      </c>
      <c r="D10" s="15">
        <v>2.23428571428571</v>
      </c>
      <c r="E10" s="15">
        <v>10</v>
      </c>
      <c r="F10" s="16">
        <v>0.285714285714286</v>
      </c>
      <c r="G10" s="15">
        <v>10</v>
      </c>
      <c r="H10" s="16">
        <v>0.285714285714286</v>
      </c>
    </row>
    <row r="11" ht="15.6" spans="1:8">
      <c r="A11" s="17" t="s">
        <v>125</v>
      </c>
      <c r="B11" s="17">
        <v>28</v>
      </c>
      <c r="C11" s="17">
        <v>54.7</v>
      </c>
      <c r="D11" s="17">
        <v>1.95357142857143</v>
      </c>
      <c r="E11" s="17">
        <v>5</v>
      </c>
      <c r="F11" s="18">
        <v>0.178571428571429</v>
      </c>
      <c r="G11" s="17">
        <v>6</v>
      </c>
      <c r="H11" s="18">
        <v>0.214285714285714</v>
      </c>
    </row>
    <row r="12" ht="15.6" spans="1:8">
      <c r="A12" s="19" t="s">
        <v>126</v>
      </c>
      <c r="B12" s="19">
        <v>3</v>
      </c>
      <c r="C12" s="19">
        <v>30</v>
      </c>
      <c r="D12" s="19">
        <v>10</v>
      </c>
      <c r="E12" s="19">
        <v>3</v>
      </c>
      <c r="F12" s="20">
        <v>1</v>
      </c>
      <c r="G12" s="19">
        <v>3</v>
      </c>
      <c r="H12" s="20">
        <v>1</v>
      </c>
    </row>
    <row r="13" ht="15.6" spans="1:8">
      <c r="A13" s="17" t="s">
        <v>127</v>
      </c>
      <c r="B13" s="17">
        <v>19</v>
      </c>
      <c r="C13" s="17">
        <v>44</v>
      </c>
      <c r="D13" s="17">
        <v>2.31578947368421</v>
      </c>
      <c r="E13" s="17">
        <v>7</v>
      </c>
      <c r="F13" s="18">
        <v>0.368421052631579</v>
      </c>
      <c r="G13" s="17">
        <v>7</v>
      </c>
      <c r="H13" s="18">
        <v>0.368421052631579</v>
      </c>
    </row>
    <row r="14" ht="15.6" spans="1:8">
      <c r="A14" s="19" t="s">
        <v>128</v>
      </c>
      <c r="B14" s="19">
        <v>13</v>
      </c>
      <c r="C14" s="19">
        <v>4.2</v>
      </c>
      <c r="D14" s="19">
        <v>0.323076923076923</v>
      </c>
      <c r="E14" s="19">
        <v>0</v>
      </c>
      <c r="F14" s="20">
        <v>0</v>
      </c>
      <c r="G14" s="19">
        <v>0</v>
      </c>
      <c r="H14" s="20">
        <v>0</v>
      </c>
    </row>
    <row r="15" ht="31.2" spans="1:8">
      <c r="A15" s="17" t="s">
        <v>129</v>
      </c>
      <c r="B15" s="17">
        <v>30</v>
      </c>
      <c r="C15" s="17">
        <v>77.7</v>
      </c>
      <c r="D15" s="17">
        <v>2.59</v>
      </c>
      <c r="E15" s="17">
        <v>10</v>
      </c>
      <c r="F15" s="18">
        <v>0.333333333333333</v>
      </c>
      <c r="G15" s="17">
        <v>10</v>
      </c>
      <c r="H15" s="18">
        <v>0.333333333333333</v>
      </c>
    </row>
    <row r="16" spans="1:8">
      <c r="A16" s="21"/>
      <c r="B16" s="21"/>
      <c r="C16" s="21"/>
      <c r="D16" s="21"/>
      <c r="E16" s="21"/>
      <c r="F16" s="21"/>
      <c r="G16" s="21"/>
      <c r="H16" s="21"/>
    </row>
    <row r="17" ht="31.2" spans="1:8">
      <c r="A17" s="14" t="s">
        <v>131</v>
      </c>
      <c r="B17" s="14" t="s">
        <v>118</v>
      </c>
      <c r="C17" s="14" t="s">
        <v>119</v>
      </c>
      <c r="D17" s="14" t="s">
        <v>93</v>
      </c>
      <c r="E17" s="14" t="s">
        <v>120</v>
      </c>
      <c r="F17" s="14" t="s">
        <v>121</v>
      </c>
      <c r="G17" s="14" t="s">
        <v>122</v>
      </c>
      <c r="H17" s="14" t="s">
        <v>123</v>
      </c>
    </row>
    <row r="18" ht="15.6" spans="1:8">
      <c r="A18" s="15" t="s">
        <v>124</v>
      </c>
      <c r="B18" s="15">
        <v>57</v>
      </c>
      <c r="C18" s="15">
        <v>70.1</v>
      </c>
      <c r="D18" s="15">
        <v>1.22982456140351</v>
      </c>
      <c r="E18" s="15">
        <v>23</v>
      </c>
      <c r="F18" s="16">
        <v>0.403508771929825</v>
      </c>
      <c r="G18" s="15">
        <v>5</v>
      </c>
      <c r="H18" s="16">
        <v>0.087719298245614</v>
      </c>
    </row>
    <row r="19" ht="15.6" spans="1:8">
      <c r="A19" s="17" t="s">
        <v>125</v>
      </c>
      <c r="B19" s="17">
        <v>51</v>
      </c>
      <c r="C19" s="17">
        <v>46.1</v>
      </c>
      <c r="D19" s="17">
        <v>0.903921568627451</v>
      </c>
      <c r="E19" s="17">
        <v>18</v>
      </c>
      <c r="F19" s="18">
        <v>0.352941176470588</v>
      </c>
      <c r="G19" s="17">
        <v>2</v>
      </c>
      <c r="H19" s="18">
        <v>0.0392156862745098</v>
      </c>
    </row>
    <row r="20" ht="15.6" spans="1:8">
      <c r="A20" s="19" t="s">
        <v>126</v>
      </c>
      <c r="B20" s="19">
        <v>5</v>
      </c>
      <c r="C20" s="19">
        <v>26.5</v>
      </c>
      <c r="D20" s="19">
        <v>5.3</v>
      </c>
      <c r="E20" s="19">
        <v>5</v>
      </c>
      <c r="F20" s="20">
        <v>1</v>
      </c>
      <c r="G20" s="19">
        <v>3</v>
      </c>
      <c r="H20" s="20">
        <v>0.6</v>
      </c>
    </row>
    <row r="21" ht="15.6" spans="1:8">
      <c r="A21" s="17" t="s">
        <v>127</v>
      </c>
      <c r="B21" s="17">
        <v>17</v>
      </c>
      <c r="C21" s="17">
        <v>32.5</v>
      </c>
      <c r="D21" s="17">
        <v>1.91176470588235</v>
      </c>
      <c r="E21" s="17">
        <v>14</v>
      </c>
      <c r="F21" s="18">
        <v>0.823529411764706</v>
      </c>
      <c r="G21" s="17">
        <v>2</v>
      </c>
      <c r="H21" s="18">
        <v>0.117647058823529</v>
      </c>
    </row>
    <row r="22" ht="15.6" spans="1:8">
      <c r="A22" s="19" t="s">
        <v>128</v>
      </c>
      <c r="B22" s="19">
        <v>35</v>
      </c>
      <c r="C22" s="19">
        <v>11.1</v>
      </c>
      <c r="D22" s="19">
        <v>0.317142857142857</v>
      </c>
      <c r="E22" s="19">
        <v>4</v>
      </c>
      <c r="F22" s="20">
        <v>0.114285714285714</v>
      </c>
      <c r="G22" s="19">
        <v>0</v>
      </c>
      <c r="H22" s="20">
        <v>0</v>
      </c>
    </row>
    <row r="23" ht="31.2" spans="1:8">
      <c r="A23" s="17" t="s">
        <v>129</v>
      </c>
      <c r="B23" s="17">
        <v>50</v>
      </c>
      <c r="C23" s="17">
        <v>69.4</v>
      </c>
      <c r="D23" s="17">
        <v>1.388</v>
      </c>
      <c r="E23" s="17">
        <v>23</v>
      </c>
      <c r="F23" s="18">
        <v>0.46</v>
      </c>
      <c r="G23" s="17">
        <v>5</v>
      </c>
      <c r="H23" s="18">
        <v>0.1</v>
      </c>
    </row>
    <row r="24" spans="1:8">
      <c r="A24" s="21"/>
      <c r="B24" s="21"/>
      <c r="C24" s="21"/>
      <c r="D24" s="21"/>
      <c r="E24" s="21"/>
      <c r="F24" s="21"/>
      <c r="G24" s="21"/>
      <c r="H24" s="21"/>
    </row>
    <row r="25" ht="31.2" spans="1:8">
      <c r="A25" s="14" t="s">
        <v>132</v>
      </c>
      <c r="B25" s="14" t="s">
        <v>118</v>
      </c>
      <c r="C25" s="14" t="s">
        <v>119</v>
      </c>
      <c r="D25" s="14" t="s">
        <v>93</v>
      </c>
      <c r="E25" s="14" t="s">
        <v>120</v>
      </c>
      <c r="F25" s="14" t="s">
        <v>121</v>
      </c>
      <c r="G25" s="14" t="s">
        <v>122</v>
      </c>
      <c r="H25" s="14" t="s">
        <v>123</v>
      </c>
    </row>
    <row r="26" ht="15.6" spans="1:8">
      <c r="A26" s="15" t="s">
        <v>124</v>
      </c>
      <c r="B26" s="15">
        <v>20</v>
      </c>
      <c r="C26" s="15">
        <v>155</v>
      </c>
      <c r="D26" s="15">
        <v>7.75</v>
      </c>
      <c r="E26" s="15">
        <v>11</v>
      </c>
      <c r="F26" s="16">
        <v>0.55</v>
      </c>
      <c r="G26" s="15">
        <v>3</v>
      </c>
      <c r="H26" s="16">
        <v>0.15</v>
      </c>
    </row>
    <row r="27" ht="15.6" spans="1:8">
      <c r="A27" s="17" t="s">
        <v>125</v>
      </c>
      <c r="B27" s="17">
        <v>20</v>
      </c>
      <c r="C27" s="17">
        <v>155</v>
      </c>
      <c r="D27" s="17">
        <v>7.75</v>
      </c>
      <c r="E27" s="17">
        <v>11</v>
      </c>
      <c r="F27" s="18">
        <v>0.55</v>
      </c>
      <c r="G27" s="17">
        <v>3</v>
      </c>
      <c r="H27" s="18">
        <v>0.15</v>
      </c>
    </row>
    <row r="28" ht="15.6" spans="1:8">
      <c r="A28" s="19" t="s">
        <v>126</v>
      </c>
      <c r="B28" s="19">
        <v>6</v>
      </c>
      <c r="C28" s="19">
        <v>122</v>
      </c>
      <c r="D28" s="19">
        <v>20.3333333333333</v>
      </c>
      <c r="E28" s="19">
        <v>5</v>
      </c>
      <c r="F28" s="20">
        <v>0.833333333333333</v>
      </c>
      <c r="G28" s="19">
        <v>3</v>
      </c>
      <c r="H28" s="20">
        <v>0.5</v>
      </c>
    </row>
    <row r="29" ht="15.6" spans="1:8">
      <c r="A29" s="17" t="s">
        <v>127</v>
      </c>
      <c r="B29" s="17">
        <v>12</v>
      </c>
      <c r="C29" s="17">
        <v>32</v>
      </c>
      <c r="D29" s="17">
        <v>2.66666666666667</v>
      </c>
      <c r="E29" s="17">
        <v>6</v>
      </c>
      <c r="F29" s="18">
        <v>0.5</v>
      </c>
      <c r="G29" s="17">
        <v>0</v>
      </c>
      <c r="H29" s="18">
        <v>0</v>
      </c>
    </row>
    <row r="30" ht="15.6" spans="1:8">
      <c r="A30" s="19" t="s">
        <v>128</v>
      </c>
      <c r="B30" s="19">
        <v>2</v>
      </c>
      <c r="C30" s="19">
        <v>1</v>
      </c>
      <c r="D30" s="19">
        <v>0.5</v>
      </c>
      <c r="E30" s="19">
        <v>0</v>
      </c>
      <c r="F30" s="20">
        <v>0</v>
      </c>
      <c r="G30" s="19">
        <v>0</v>
      </c>
      <c r="H30" s="20">
        <v>0</v>
      </c>
    </row>
    <row r="31" ht="31.2" spans="1:8">
      <c r="A31" s="17" t="s">
        <v>129</v>
      </c>
      <c r="B31" s="17">
        <v>20</v>
      </c>
      <c r="C31" s="17">
        <v>155</v>
      </c>
      <c r="D31" s="17">
        <v>7.75</v>
      </c>
      <c r="E31" s="17">
        <v>11</v>
      </c>
      <c r="F31" s="18">
        <v>0.55</v>
      </c>
      <c r="G31" s="17">
        <v>3</v>
      </c>
      <c r="H31" s="18">
        <v>0.15</v>
      </c>
    </row>
    <row r="32" spans="1:8">
      <c r="A32" s="21"/>
      <c r="B32" s="21"/>
      <c r="C32" s="21"/>
      <c r="D32" s="21"/>
      <c r="E32" s="21"/>
      <c r="F32" s="21"/>
      <c r="G32" s="21"/>
      <c r="H32" s="21"/>
    </row>
    <row r="33" ht="31.2" spans="1:8">
      <c r="A33" s="14" t="s">
        <v>103</v>
      </c>
      <c r="B33" s="14" t="s">
        <v>118</v>
      </c>
      <c r="C33" s="14" t="s">
        <v>119</v>
      </c>
      <c r="D33" s="14" t="s">
        <v>93</v>
      </c>
      <c r="E33" s="14" t="s">
        <v>120</v>
      </c>
      <c r="F33" s="14" t="s">
        <v>121</v>
      </c>
      <c r="G33" s="14" t="s">
        <v>122</v>
      </c>
      <c r="H33" s="14" t="s">
        <v>123</v>
      </c>
    </row>
    <row r="34" ht="15.6" spans="1:8">
      <c r="A34" s="15" t="s">
        <v>124</v>
      </c>
      <c r="B34" s="15">
        <v>74</v>
      </c>
      <c r="C34" s="15">
        <v>70.7</v>
      </c>
      <c r="D34" s="15">
        <v>0.955405405405406</v>
      </c>
      <c r="E34" s="15">
        <v>4</v>
      </c>
      <c r="F34" s="16">
        <v>0.0540540540540541</v>
      </c>
      <c r="G34" s="15">
        <v>3</v>
      </c>
      <c r="H34" s="16">
        <v>0.0405405405405405</v>
      </c>
    </row>
    <row r="35" ht="15.6" spans="1:8">
      <c r="A35" s="17" t="s">
        <v>125</v>
      </c>
      <c r="B35" s="17">
        <v>73</v>
      </c>
      <c r="C35" s="17">
        <v>69.7</v>
      </c>
      <c r="D35" s="17">
        <v>0.954794520547945</v>
      </c>
      <c r="E35" s="17">
        <v>4</v>
      </c>
      <c r="F35" s="18">
        <v>0.0547945205479452</v>
      </c>
      <c r="G35" s="17">
        <v>3</v>
      </c>
      <c r="H35" s="18">
        <v>0.0410958904109589</v>
      </c>
    </row>
    <row r="36" ht="15.6" spans="1:8">
      <c r="A36" s="19" t="s">
        <v>126</v>
      </c>
      <c r="B36" s="19">
        <v>4</v>
      </c>
      <c r="C36" s="19">
        <v>22.5</v>
      </c>
      <c r="D36" s="19">
        <v>5.625</v>
      </c>
      <c r="E36" s="19">
        <v>3</v>
      </c>
      <c r="F36" s="20">
        <v>0.75</v>
      </c>
      <c r="G36" s="19">
        <v>3</v>
      </c>
      <c r="H36" s="20">
        <v>0.75</v>
      </c>
    </row>
    <row r="37" ht="15.6" spans="1:8">
      <c r="A37" s="17" t="s">
        <v>127</v>
      </c>
      <c r="B37" s="17">
        <v>19</v>
      </c>
      <c r="C37" s="17">
        <v>32.6</v>
      </c>
      <c r="D37" s="17">
        <v>1.71578947368421</v>
      </c>
      <c r="E37" s="17">
        <v>1</v>
      </c>
      <c r="F37" s="18">
        <v>0.0526315789473684</v>
      </c>
      <c r="G37" s="17">
        <v>0</v>
      </c>
      <c r="H37" s="18">
        <v>0</v>
      </c>
    </row>
    <row r="38" ht="15.6" spans="1:8">
      <c r="A38" s="19" t="s">
        <v>128</v>
      </c>
      <c r="B38" s="19">
        <v>51</v>
      </c>
      <c r="C38" s="19">
        <v>15.6</v>
      </c>
      <c r="D38" s="19">
        <v>0.305882352941176</v>
      </c>
      <c r="E38" s="19">
        <v>0</v>
      </c>
      <c r="F38" s="20">
        <v>0</v>
      </c>
      <c r="G38" s="19">
        <v>0</v>
      </c>
      <c r="H38" s="20">
        <v>0</v>
      </c>
    </row>
    <row r="39" ht="31.2" spans="1:8">
      <c r="A39" s="17" t="s">
        <v>129</v>
      </c>
      <c r="B39" s="17">
        <v>72</v>
      </c>
      <c r="C39" s="17">
        <v>70.5</v>
      </c>
      <c r="D39" s="17">
        <v>0.979166666666667</v>
      </c>
      <c r="E39" s="17">
        <v>4</v>
      </c>
      <c r="F39" s="18">
        <v>0.0555555555555556</v>
      </c>
      <c r="G39" s="17">
        <v>3</v>
      </c>
      <c r="H39" s="18">
        <v>0.0416666666666667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"/>
  <sheetViews>
    <sheetView tabSelected="1" workbookViewId="0">
      <selection activeCell="I22" sqref="I22"/>
    </sheetView>
  </sheetViews>
  <sheetFormatPr defaultColWidth="8.88888888888889" defaultRowHeight="14.4" outlineLevelCol="6"/>
  <cols>
    <col min="2" max="7" width="7.66666666666667" customWidth="1"/>
  </cols>
  <sheetData>
    <row r="1" spans="1:7">
      <c r="A1" s="1" t="s">
        <v>29</v>
      </c>
      <c r="B1" s="1" t="s">
        <v>32</v>
      </c>
      <c r="C1" s="2"/>
      <c r="D1" s="1"/>
      <c r="E1" s="1" t="s">
        <v>33</v>
      </c>
      <c r="F1" s="1"/>
      <c r="G1" s="1"/>
    </row>
    <row r="2" spans="1:7">
      <c r="A2" s="3"/>
      <c r="B2" s="4" t="s">
        <v>3</v>
      </c>
      <c r="C2" s="4" t="s">
        <v>4</v>
      </c>
      <c r="D2" s="4" t="s">
        <v>5</v>
      </c>
      <c r="E2" s="4" t="s">
        <v>3</v>
      </c>
      <c r="F2" s="4" t="s">
        <v>4</v>
      </c>
      <c r="G2" s="4" t="s">
        <v>5</v>
      </c>
    </row>
    <row r="3" spans="1:7">
      <c r="A3" s="5" t="s">
        <v>38</v>
      </c>
      <c r="B3" s="6">
        <v>56</v>
      </c>
      <c r="C3" s="7">
        <v>36</v>
      </c>
      <c r="D3" s="7">
        <v>28</v>
      </c>
      <c r="E3" s="6">
        <v>20</v>
      </c>
      <c r="F3" s="7">
        <v>18</v>
      </c>
      <c r="G3" s="7">
        <v>28</v>
      </c>
    </row>
    <row r="4" spans="1:7">
      <c r="A4" s="4" t="s">
        <v>39</v>
      </c>
      <c r="B4" s="8">
        <v>8</v>
      </c>
      <c r="C4" s="9">
        <v>10</v>
      </c>
      <c r="D4" s="9">
        <v>12</v>
      </c>
      <c r="E4" s="8">
        <v>1</v>
      </c>
      <c r="F4" s="9">
        <v>6</v>
      </c>
      <c r="G4" s="9">
        <v>6</v>
      </c>
    </row>
    <row r="5" spans="1:7">
      <c r="A5" s="5" t="s">
        <v>18</v>
      </c>
      <c r="B5" s="6">
        <v>74</v>
      </c>
      <c r="C5" s="7">
        <v>68</v>
      </c>
      <c r="D5" s="7">
        <v>27</v>
      </c>
      <c r="E5" s="6">
        <v>29</v>
      </c>
      <c r="F5" s="7">
        <v>17</v>
      </c>
      <c r="G5" s="7">
        <v>11</v>
      </c>
    </row>
    <row r="6" spans="1:7">
      <c r="A6" s="4" t="s">
        <v>40</v>
      </c>
      <c r="B6" s="8">
        <v>3</v>
      </c>
      <c r="C6" s="9">
        <v>3</v>
      </c>
      <c r="D6" s="9">
        <v>14</v>
      </c>
      <c r="E6" s="8">
        <v>3</v>
      </c>
      <c r="F6" s="9">
        <v>2</v>
      </c>
      <c r="G6" s="9">
        <v>14</v>
      </c>
    </row>
    <row r="7" spans="1:7">
      <c r="A7" s="7" t="s">
        <v>20</v>
      </c>
      <c r="B7" s="10" t="s">
        <v>58</v>
      </c>
      <c r="C7" s="11" t="s">
        <v>58</v>
      </c>
      <c r="D7" s="7">
        <v>2</v>
      </c>
      <c r="E7" s="10" t="s">
        <v>58</v>
      </c>
      <c r="F7" s="11" t="s">
        <v>58</v>
      </c>
      <c r="G7" s="7">
        <v>0</v>
      </c>
    </row>
    <row r="8" spans="1:7">
      <c r="A8" s="9" t="s">
        <v>21</v>
      </c>
      <c r="B8" s="12" t="s">
        <v>58</v>
      </c>
      <c r="C8" s="13" t="s">
        <v>58</v>
      </c>
      <c r="D8" s="9">
        <v>0</v>
      </c>
      <c r="E8" s="12" t="s">
        <v>58</v>
      </c>
      <c r="F8" s="13" t="s">
        <v>58</v>
      </c>
      <c r="G8" s="9">
        <v>0</v>
      </c>
    </row>
    <row r="9" spans="1:7">
      <c r="A9" s="5" t="s">
        <v>41</v>
      </c>
      <c r="B9" s="6">
        <v>141</v>
      </c>
      <c r="C9" s="7">
        <v>117</v>
      </c>
      <c r="D9" s="7">
        <v>83</v>
      </c>
      <c r="E9" s="6">
        <v>53</v>
      </c>
      <c r="F9" s="7">
        <v>43</v>
      </c>
      <c r="G9" s="7">
        <v>59</v>
      </c>
    </row>
  </sheetData>
  <mergeCells count="3">
    <mergeCell ref="B1:D1"/>
    <mergeCell ref="E1:G1"/>
    <mergeCell ref="A1:A2"/>
  </mergeCells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"/>
  <sheetViews>
    <sheetView workbookViewId="0">
      <selection activeCell="L20" sqref="L20"/>
    </sheetView>
  </sheetViews>
  <sheetFormatPr defaultColWidth="9" defaultRowHeight="14.4" outlineLevelCol="6"/>
  <sheetData>
    <row r="1" spans="1:7">
      <c r="A1" s="22" t="s">
        <v>9</v>
      </c>
      <c r="B1" s="22"/>
      <c r="C1" s="22"/>
      <c r="D1" s="22"/>
      <c r="E1" s="22"/>
      <c r="F1" s="22"/>
      <c r="G1" s="22"/>
    </row>
    <row r="2" spans="1:7">
      <c r="A2" s="23"/>
      <c r="B2" s="23" t="s">
        <v>11</v>
      </c>
      <c r="C2" s="23" t="s">
        <v>12</v>
      </c>
      <c r="D2" s="23" t="s">
        <v>13</v>
      </c>
      <c r="E2" s="23" t="s">
        <v>14</v>
      </c>
      <c r="F2" s="23" t="s">
        <v>15</v>
      </c>
      <c r="G2" s="23" t="s">
        <v>16</v>
      </c>
    </row>
    <row r="3" spans="1:7">
      <c r="A3" s="24" t="s">
        <v>3</v>
      </c>
      <c r="B3" s="24">
        <v>2896</v>
      </c>
      <c r="C3" s="24">
        <v>407</v>
      </c>
      <c r="D3" s="24">
        <v>57</v>
      </c>
      <c r="E3" s="35">
        <v>0.0196823204419889</v>
      </c>
      <c r="F3" s="24">
        <v>3</v>
      </c>
      <c r="G3" s="24" t="s">
        <v>90</v>
      </c>
    </row>
    <row r="4" spans="1:7">
      <c r="A4" s="25" t="s">
        <v>4</v>
      </c>
      <c r="B4" s="25">
        <v>2236</v>
      </c>
      <c r="C4" s="25">
        <v>352</v>
      </c>
      <c r="D4" s="25">
        <v>53</v>
      </c>
      <c r="E4" s="34">
        <v>0.0237030411449016</v>
      </c>
      <c r="F4" s="25">
        <v>2</v>
      </c>
      <c r="G4" s="25"/>
    </row>
    <row r="5" spans="1:7">
      <c r="A5" s="24" t="s">
        <v>5</v>
      </c>
      <c r="B5" s="24">
        <v>3131</v>
      </c>
      <c r="C5" s="24">
        <v>639</v>
      </c>
      <c r="D5" s="24">
        <v>68</v>
      </c>
      <c r="E5" s="35">
        <v>0.0217183008623443</v>
      </c>
      <c r="F5" s="24">
        <v>1</v>
      </c>
      <c r="G5" s="24"/>
    </row>
    <row r="6" spans="1:7">
      <c r="A6" s="25" t="s">
        <v>6</v>
      </c>
      <c r="B6" s="25">
        <v>2159</v>
      </c>
      <c r="C6" s="25">
        <v>396</v>
      </c>
      <c r="D6" s="25">
        <v>55</v>
      </c>
      <c r="E6" s="34">
        <v>0.0254747568318666</v>
      </c>
      <c r="F6" s="25">
        <v>3</v>
      </c>
      <c r="G6" s="25"/>
    </row>
    <row r="7" spans="1:7">
      <c r="A7" s="24" t="s">
        <v>7</v>
      </c>
      <c r="B7" s="24">
        <v>2367</v>
      </c>
      <c r="C7" s="24">
        <v>447</v>
      </c>
      <c r="D7" s="24">
        <v>121</v>
      </c>
      <c r="E7" s="35">
        <v>0.051119560625264</v>
      </c>
      <c r="F7" s="24">
        <v>7</v>
      </c>
      <c r="G7" s="24"/>
    </row>
    <row r="8" spans="1:7">
      <c r="A8" s="25" t="s">
        <v>8</v>
      </c>
      <c r="B8" s="25">
        <v>2319</v>
      </c>
      <c r="C8" s="25">
        <v>504</v>
      </c>
      <c r="D8" s="25">
        <v>102</v>
      </c>
      <c r="E8" s="34">
        <v>0.0439844760672704</v>
      </c>
      <c r="F8" s="25">
        <v>8</v>
      </c>
      <c r="G8" s="25"/>
    </row>
    <row r="9" spans="1:7">
      <c r="A9" s="24" t="s">
        <v>23</v>
      </c>
      <c r="B9" s="24">
        <v>2990</v>
      </c>
      <c r="C9" s="24">
        <v>604</v>
      </c>
      <c r="D9" s="24">
        <v>112</v>
      </c>
      <c r="E9" s="35">
        <v>0.0374581939799331</v>
      </c>
      <c r="F9" s="24">
        <v>21</v>
      </c>
      <c r="G9" s="24"/>
    </row>
    <row r="10" spans="1:7">
      <c r="A10" s="25" t="s">
        <v>24</v>
      </c>
      <c r="B10" s="25">
        <v>2898</v>
      </c>
      <c r="C10" s="25">
        <v>636</v>
      </c>
      <c r="D10" s="25">
        <v>119</v>
      </c>
      <c r="E10" s="34">
        <v>0.041</v>
      </c>
      <c r="F10" s="25">
        <v>28</v>
      </c>
      <c r="G10" s="25"/>
    </row>
    <row r="11" spans="1:7">
      <c r="A11" s="24" t="s">
        <v>25</v>
      </c>
      <c r="B11" s="24">
        <v>2382</v>
      </c>
      <c r="C11" s="24">
        <v>534</v>
      </c>
      <c r="D11" s="24">
        <v>81</v>
      </c>
      <c r="E11" s="35">
        <v>0.034</v>
      </c>
      <c r="F11" s="24">
        <v>29</v>
      </c>
      <c r="G11" s="24"/>
    </row>
    <row r="12" spans="1:7">
      <c r="A12" s="25" t="s">
        <v>26</v>
      </c>
      <c r="B12" s="25">
        <v>1685</v>
      </c>
      <c r="C12" s="25">
        <v>311</v>
      </c>
      <c r="D12" s="25">
        <v>64</v>
      </c>
      <c r="E12" s="34">
        <v>0.038</v>
      </c>
      <c r="F12" s="25">
        <v>31</v>
      </c>
      <c r="G12" s="25"/>
    </row>
    <row r="13" spans="1:7">
      <c r="A13" s="24" t="s">
        <v>27</v>
      </c>
      <c r="B13" s="24">
        <v>2074</v>
      </c>
      <c r="C13" s="24">
        <v>300</v>
      </c>
      <c r="D13" s="24">
        <v>99</v>
      </c>
      <c r="E13" s="35">
        <v>0.048</v>
      </c>
      <c r="F13" s="24">
        <v>34</v>
      </c>
      <c r="G13" s="24"/>
    </row>
  </sheetData>
  <pageMargins left="0.75" right="0.75" top="1" bottom="1" header="0.511805555555556" footer="0.511805555555556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"/>
  <sheetViews>
    <sheetView workbookViewId="0">
      <selection activeCell="G23" sqref="G23"/>
    </sheetView>
  </sheetViews>
  <sheetFormatPr defaultColWidth="9" defaultRowHeight="14.4" outlineLevelRow="6"/>
  <sheetData>
    <row r="1" spans="1:9">
      <c r="A1" s="22" t="s">
        <v>28</v>
      </c>
      <c r="B1" s="22"/>
      <c r="C1" s="22"/>
      <c r="D1" s="22"/>
      <c r="E1" s="22"/>
      <c r="F1" s="22"/>
      <c r="G1" s="22"/>
      <c r="H1" s="22"/>
      <c r="I1" s="22"/>
    </row>
    <row r="2" spans="1:9">
      <c r="A2" s="23" t="s">
        <v>29</v>
      </c>
      <c r="B2" s="23" t="s">
        <v>30</v>
      </c>
      <c r="C2" s="23" t="s">
        <v>31</v>
      </c>
      <c r="D2" s="23" t="s">
        <v>32</v>
      </c>
      <c r="E2" s="23" t="s">
        <v>33</v>
      </c>
      <c r="F2" s="23" t="s">
        <v>34</v>
      </c>
      <c r="G2" s="23" t="s">
        <v>35</v>
      </c>
      <c r="H2" s="23" t="s">
        <v>13</v>
      </c>
      <c r="I2" s="23" t="s">
        <v>36</v>
      </c>
    </row>
    <row r="3" spans="1:9">
      <c r="A3" s="24" t="s">
        <v>38</v>
      </c>
      <c r="B3" s="24">
        <v>1234</v>
      </c>
      <c r="C3" s="24">
        <v>162</v>
      </c>
      <c r="D3" s="24">
        <v>56</v>
      </c>
      <c r="E3" s="24">
        <v>20</v>
      </c>
      <c r="F3" s="24">
        <v>1178</v>
      </c>
      <c r="G3" s="24">
        <v>142</v>
      </c>
      <c r="H3" s="24">
        <v>12</v>
      </c>
      <c r="I3" s="24">
        <v>2</v>
      </c>
    </row>
    <row r="4" spans="1:9">
      <c r="A4" s="25" t="s">
        <v>39</v>
      </c>
      <c r="B4" s="25">
        <v>985</v>
      </c>
      <c r="C4" s="25">
        <v>122</v>
      </c>
      <c r="D4" s="25">
        <v>8</v>
      </c>
      <c r="E4" s="25">
        <v>1</v>
      </c>
      <c r="F4" s="25">
        <v>977</v>
      </c>
      <c r="G4" s="25">
        <v>121</v>
      </c>
      <c r="H4" s="25">
        <v>15</v>
      </c>
      <c r="I4" s="25">
        <v>1</v>
      </c>
    </row>
    <row r="5" spans="1:9">
      <c r="A5" s="24" t="s">
        <v>18</v>
      </c>
      <c r="B5" s="24">
        <v>485</v>
      </c>
      <c r="C5" s="24">
        <v>54</v>
      </c>
      <c r="D5" s="24">
        <v>74</v>
      </c>
      <c r="E5" s="24">
        <v>29</v>
      </c>
      <c r="F5" s="24">
        <v>411</v>
      </c>
      <c r="G5" s="24">
        <v>25</v>
      </c>
      <c r="H5" s="24">
        <v>19</v>
      </c>
      <c r="I5" s="24">
        <v>0</v>
      </c>
    </row>
    <row r="6" spans="1:9">
      <c r="A6" s="25" t="s">
        <v>40</v>
      </c>
      <c r="B6" s="25">
        <v>192</v>
      </c>
      <c r="C6" s="25">
        <v>69</v>
      </c>
      <c r="D6" s="25">
        <v>3</v>
      </c>
      <c r="E6" s="25">
        <v>3</v>
      </c>
      <c r="F6" s="25">
        <v>189</v>
      </c>
      <c r="G6" s="25">
        <v>66</v>
      </c>
      <c r="H6" s="25">
        <v>11</v>
      </c>
      <c r="I6" s="25">
        <v>0</v>
      </c>
    </row>
    <row r="7" spans="1:9">
      <c r="A7" s="24" t="s">
        <v>41</v>
      </c>
      <c r="B7" s="24">
        <v>2896</v>
      </c>
      <c r="C7" s="24">
        <v>407</v>
      </c>
      <c r="D7" s="24">
        <v>141</v>
      </c>
      <c r="E7" s="24">
        <v>53</v>
      </c>
      <c r="F7" s="24">
        <v>2755</v>
      </c>
      <c r="G7" s="24">
        <v>354</v>
      </c>
      <c r="H7" s="24">
        <v>57</v>
      </c>
      <c r="I7" s="24">
        <v>3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7"/>
  <sheetViews>
    <sheetView workbookViewId="0">
      <selection activeCell="M21" sqref="M21"/>
    </sheetView>
  </sheetViews>
  <sheetFormatPr defaultColWidth="9" defaultRowHeight="14.4" outlineLevelRow="6"/>
  <sheetData>
    <row r="1" spans="1:21">
      <c r="A1" s="22" t="s">
        <v>42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>
      <c r="A2" s="23" t="s">
        <v>43</v>
      </c>
      <c r="B2" s="23" t="s">
        <v>44</v>
      </c>
      <c r="C2" s="23"/>
      <c r="D2" s="23"/>
      <c r="E2" s="23"/>
      <c r="F2" s="23"/>
      <c r="G2" s="23" t="s">
        <v>45</v>
      </c>
      <c r="H2" s="23"/>
      <c r="I2" s="23"/>
      <c r="J2" s="23"/>
      <c r="K2" s="23"/>
      <c r="L2" s="23" t="s">
        <v>46</v>
      </c>
      <c r="M2" s="23"/>
      <c r="N2" s="23"/>
      <c r="O2" s="23"/>
      <c r="P2" s="23"/>
      <c r="Q2" s="23" t="s">
        <v>47</v>
      </c>
      <c r="R2" s="23"/>
      <c r="S2" s="23"/>
      <c r="T2" s="23"/>
      <c r="U2" s="23"/>
    </row>
    <row r="3" spans="1:21">
      <c r="A3" s="24"/>
      <c r="B3" s="24" t="s">
        <v>3</v>
      </c>
      <c r="C3" s="24" t="s">
        <v>4</v>
      </c>
      <c r="D3" s="24" t="s">
        <v>5</v>
      </c>
      <c r="E3" s="24" t="s">
        <v>52</v>
      </c>
      <c r="F3" s="24" t="s">
        <v>7</v>
      </c>
      <c r="G3" s="24" t="s">
        <v>3</v>
      </c>
      <c r="H3" s="24" t="s">
        <v>4</v>
      </c>
      <c r="I3" s="24" t="s">
        <v>53</v>
      </c>
      <c r="J3" s="24" t="s">
        <v>52</v>
      </c>
      <c r="K3" s="24" t="s">
        <v>7</v>
      </c>
      <c r="L3" s="24" t="s">
        <v>3</v>
      </c>
      <c r="M3" s="24" t="s">
        <v>4</v>
      </c>
      <c r="N3" s="24" t="s">
        <v>5</v>
      </c>
      <c r="O3" s="24" t="s">
        <v>52</v>
      </c>
      <c r="P3" s="24" t="s">
        <v>7</v>
      </c>
      <c r="Q3" s="24" t="s">
        <v>3</v>
      </c>
      <c r="R3" s="24" t="s">
        <v>4</v>
      </c>
      <c r="S3" s="24" t="s">
        <v>53</v>
      </c>
      <c r="T3" s="24" t="s">
        <v>52</v>
      </c>
      <c r="U3" s="24" t="s">
        <v>7</v>
      </c>
    </row>
    <row r="4" spans="1:21">
      <c r="A4" s="25" t="s">
        <v>38</v>
      </c>
      <c r="B4" s="25">
        <v>1234</v>
      </c>
      <c r="C4" s="25">
        <v>630</v>
      </c>
      <c r="D4" s="25">
        <v>364</v>
      </c>
      <c r="E4" s="25">
        <v>464</v>
      </c>
      <c r="F4" s="25">
        <v>688</v>
      </c>
      <c r="G4" s="25">
        <v>162</v>
      </c>
      <c r="H4" s="25">
        <v>65</v>
      </c>
      <c r="I4" s="25">
        <v>59</v>
      </c>
      <c r="J4" s="25">
        <v>63</v>
      </c>
      <c r="K4" s="25">
        <v>107</v>
      </c>
      <c r="L4" s="25">
        <v>12</v>
      </c>
      <c r="M4" s="25">
        <v>10</v>
      </c>
      <c r="N4" s="25">
        <v>14</v>
      </c>
      <c r="O4" s="25">
        <v>12</v>
      </c>
      <c r="P4" s="25">
        <v>20</v>
      </c>
      <c r="Q4" s="25">
        <v>2</v>
      </c>
      <c r="R4" s="25">
        <v>0</v>
      </c>
      <c r="S4" s="25">
        <v>0</v>
      </c>
      <c r="T4" s="25">
        <v>1</v>
      </c>
      <c r="U4" s="25">
        <v>2</v>
      </c>
    </row>
    <row r="5" spans="1:21">
      <c r="A5" s="24" t="s">
        <v>39</v>
      </c>
      <c r="B5" s="24">
        <v>985</v>
      </c>
      <c r="C5" s="24">
        <v>1027</v>
      </c>
      <c r="D5" s="24">
        <v>1773</v>
      </c>
      <c r="E5" s="24">
        <v>519</v>
      </c>
      <c r="F5" s="24">
        <v>524</v>
      </c>
      <c r="G5" s="24">
        <v>122</v>
      </c>
      <c r="H5" s="24">
        <v>159</v>
      </c>
      <c r="I5" s="24">
        <v>319</v>
      </c>
      <c r="J5" s="24">
        <v>142</v>
      </c>
      <c r="K5" s="24">
        <v>183</v>
      </c>
      <c r="L5" s="24">
        <v>15</v>
      </c>
      <c r="M5" s="24">
        <v>16</v>
      </c>
      <c r="N5" s="24">
        <v>17</v>
      </c>
      <c r="O5" s="24">
        <v>8</v>
      </c>
      <c r="P5" s="24">
        <v>10</v>
      </c>
      <c r="Q5" s="24">
        <v>1</v>
      </c>
      <c r="R5" s="24">
        <v>1</v>
      </c>
      <c r="S5" s="24">
        <v>1</v>
      </c>
      <c r="T5" s="24">
        <v>1</v>
      </c>
      <c r="U5" s="24">
        <v>0</v>
      </c>
    </row>
    <row r="6" spans="1:21">
      <c r="A6" s="25" t="s">
        <v>18</v>
      </c>
      <c r="B6" s="25">
        <v>485</v>
      </c>
      <c r="C6" s="25">
        <v>332</v>
      </c>
      <c r="D6" s="25">
        <v>357</v>
      </c>
      <c r="E6" s="25">
        <v>341</v>
      </c>
      <c r="F6" s="25">
        <v>358</v>
      </c>
      <c r="G6" s="25">
        <v>54</v>
      </c>
      <c r="H6" s="25">
        <v>40</v>
      </c>
      <c r="I6" s="25">
        <v>49</v>
      </c>
      <c r="J6" s="25">
        <v>46</v>
      </c>
      <c r="K6" s="25">
        <v>40</v>
      </c>
      <c r="L6" s="25">
        <v>19</v>
      </c>
      <c r="M6" s="25">
        <v>7</v>
      </c>
      <c r="N6" s="25">
        <v>5</v>
      </c>
      <c r="O6" s="25">
        <v>5</v>
      </c>
      <c r="P6" s="25">
        <v>17</v>
      </c>
      <c r="Q6" s="25">
        <v>0</v>
      </c>
      <c r="R6" s="25">
        <v>1</v>
      </c>
      <c r="S6" s="25">
        <v>0</v>
      </c>
      <c r="T6" s="25">
        <v>0</v>
      </c>
      <c r="U6" s="25">
        <v>0</v>
      </c>
    </row>
    <row r="7" spans="1:21">
      <c r="A7" s="24" t="s">
        <v>40</v>
      </c>
      <c r="B7" s="24">
        <v>192</v>
      </c>
      <c r="C7" s="24">
        <v>247</v>
      </c>
      <c r="D7" s="24">
        <v>560</v>
      </c>
      <c r="E7" s="24">
        <v>375</v>
      </c>
      <c r="F7" s="24">
        <v>302</v>
      </c>
      <c r="G7" s="24">
        <v>69</v>
      </c>
      <c r="H7" s="24">
        <v>88</v>
      </c>
      <c r="I7" s="24">
        <v>209</v>
      </c>
      <c r="J7" s="24">
        <v>115</v>
      </c>
      <c r="K7" s="24">
        <v>78</v>
      </c>
      <c r="L7" s="24">
        <v>11</v>
      </c>
      <c r="M7" s="24">
        <v>20</v>
      </c>
      <c r="N7" s="24">
        <v>19</v>
      </c>
      <c r="O7" s="24">
        <v>21</v>
      </c>
      <c r="P7" s="24">
        <v>31</v>
      </c>
      <c r="Q7" s="24">
        <v>0</v>
      </c>
      <c r="R7" s="24">
        <v>0</v>
      </c>
      <c r="S7" s="24">
        <v>0</v>
      </c>
      <c r="T7" s="24">
        <v>1</v>
      </c>
      <c r="U7" s="24">
        <v>3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7"/>
  <sheetViews>
    <sheetView workbookViewId="0">
      <selection activeCell="G23" sqref="G23"/>
    </sheetView>
  </sheetViews>
  <sheetFormatPr defaultColWidth="9" defaultRowHeight="14.4" outlineLevelRow="6" outlineLevelCol="5"/>
  <sheetData>
    <row r="1" spans="1:6">
      <c r="A1" s="22" t="s">
        <v>54</v>
      </c>
      <c r="B1" s="22"/>
      <c r="C1" s="22"/>
      <c r="D1" s="22"/>
      <c r="E1" s="22"/>
      <c r="F1" s="22"/>
    </row>
    <row r="2" spans="1:6">
      <c r="A2" s="23" t="s">
        <v>43</v>
      </c>
      <c r="B2" s="23" t="s">
        <v>3</v>
      </c>
      <c r="C2" s="23" t="s">
        <v>4</v>
      </c>
      <c r="D2" s="23" t="s">
        <v>5</v>
      </c>
      <c r="E2" s="23" t="s">
        <v>52</v>
      </c>
      <c r="F2" s="23" t="s">
        <v>7</v>
      </c>
    </row>
    <row r="3" spans="1:6">
      <c r="A3" s="24" t="s">
        <v>38</v>
      </c>
      <c r="B3" s="24">
        <v>2</v>
      </c>
      <c r="C3" s="24">
        <v>0</v>
      </c>
      <c r="D3" s="24">
        <v>0</v>
      </c>
      <c r="E3" s="24">
        <v>1</v>
      </c>
      <c r="F3" s="24">
        <v>2</v>
      </c>
    </row>
    <row r="4" spans="1:6">
      <c r="A4" s="25" t="s">
        <v>39</v>
      </c>
      <c r="B4" s="25">
        <v>1</v>
      </c>
      <c r="C4" s="25">
        <v>1</v>
      </c>
      <c r="D4" s="25">
        <v>1</v>
      </c>
      <c r="E4" s="25">
        <v>1</v>
      </c>
      <c r="F4" s="25">
        <v>0</v>
      </c>
    </row>
    <row r="5" spans="1:6">
      <c r="A5" s="24" t="s">
        <v>18</v>
      </c>
      <c r="B5" s="24">
        <v>0</v>
      </c>
      <c r="C5" s="24">
        <v>1</v>
      </c>
      <c r="D5" s="24">
        <v>0</v>
      </c>
      <c r="E5" s="24">
        <v>0</v>
      </c>
      <c r="F5" s="24">
        <v>0</v>
      </c>
    </row>
    <row r="6" spans="1:6">
      <c r="A6" s="25" t="s">
        <v>40</v>
      </c>
      <c r="B6" s="25">
        <v>0</v>
      </c>
      <c r="C6" s="25">
        <v>0</v>
      </c>
      <c r="D6" s="25">
        <v>0</v>
      </c>
      <c r="E6" s="25">
        <v>1</v>
      </c>
      <c r="F6" s="25">
        <v>3</v>
      </c>
    </row>
    <row r="7" spans="1:6">
      <c r="A7" s="24" t="s">
        <v>62</v>
      </c>
      <c r="B7" s="24">
        <v>3</v>
      </c>
      <c r="C7" s="24">
        <v>2</v>
      </c>
      <c r="D7" s="24">
        <v>1</v>
      </c>
      <c r="E7" s="24">
        <v>3</v>
      </c>
      <c r="F7" s="24">
        <v>7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H19" sqref="H19"/>
    </sheetView>
  </sheetViews>
  <sheetFormatPr defaultColWidth="9" defaultRowHeight="14.4" outlineLevelRow="6" outlineLevelCol="6"/>
  <sheetData>
    <row r="1" spans="1:7">
      <c r="A1" s="22" t="s">
        <v>67</v>
      </c>
      <c r="B1" s="22"/>
      <c r="C1" s="22"/>
      <c r="D1" s="22"/>
      <c r="E1" s="22"/>
      <c r="F1" s="22"/>
      <c r="G1" s="22"/>
    </row>
    <row r="2" spans="1:7">
      <c r="A2" s="23" t="s">
        <v>43</v>
      </c>
      <c r="B2" s="23" t="s">
        <v>44</v>
      </c>
      <c r="C2" s="23"/>
      <c r="D2" s="23" t="s">
        <v>74</v>
      </c>
      <c r="E2" s="23"/>
      <c r="F2" s="23" t="s">
        <v>75</v>
      </c>
      <c r="G2" s="23"/>
    </row>
    <row r="3" spans="1:7">
      <c r="A3" s="24"/>
      <c r="B3" s="24" t="s">
        <v>76</v>
      </c>
      <c r="C3" s="24" t="s">
        <v>77</v>
      </c>
      <c r="D3" s="24" t="s">
        <v>76</v>
      </c>
      <c r="E3" s="24" t="s">
        <v>77</v>
      </c>
      <c r="F3" s="24" t="s">
        <v>76</v>
      </c>
      <c r="G3" s="24" t="s">
        <v>77</v>
      </c>
    </row>
    <row r="4" spans="1:7">
      <c r="A4" s="25" t="s">
        <v>38</v>
      </c>
      <c r="B4" s="25">
        <v>1234</v>
      </c>
      <c r="C4" s="25">
        <v>630</v>
      </c>
      <c r="D4" s="25">
        <v>162</v>
      </c>
      <c r="E4" s="25">
        <v>65</v>
      </c>
      <c r="F4" s="34">
        <v>0.13128038897893</v>
      </c>
      <c r="G4" s="34">
        <v>0.103174603174603</v>
      </c>
    </row>
    <row r="5" spans="1:7">
      <c r="A5" s="24" t="s">
        <v>39</v>
      </c>
      <c r="B5" s="24">
        <v>985</v>
      </c>
      <c r="C5" s="24">
        <v>1027</v>
      </c>
      <c r="D5" s="24">
        <v>122</v>
      </c>
      <c r="E5" s="24">
        <v>159</v>
      </c>
      <c r="F5" s="35">
        <v>0.123857868020305</v>
      </c>
      <c r="G5" s="35">
        <v>0.154819863680623</v>
      </c>
    </row>
    <row r="6" spans="1:7">
      <c r="A6" s="25" t="s">
        <v>18</v>
      </c>
      <c r="B6" s="25">
        <v>485</v>
      </c>
      <c r="C6" s="25">
        <v>332</v>
      </c>
      <c r="D6" s="25">
        <v>54</v>
      </c>
      <c r="E6" s="25">
        <v>40</v>
      </c>
      <c r="F6" s="34">
        <v>0.111340206185567</v>
      </c>
      <c r="G6" s="34">
        <v>0.120481927710843</v>
      </c>
    </row>
    <row r="7" spans="1:7">
      <c r="A7" s="24" t="s">
        <v>40</v>
      </c>
      <c r="B7" s="24">
        <v>192</v>
      </c>
      <c r="C7" s="24">
        <v>247</v>
      </c>
      <c r="D7" s="24">
        <v>69</v>
      </c>
      <c r="E7" s="24">
        <v>88</v>
      </c>
      <c r="F7" s="35">
        <v>0.359375</v>
      </c>
      <c r="G7" s="35">
        <v>0.356275303643725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6"/>
  <sheetViews>
    <sheetView workbookViewId="0">
      <selection activeCell="J18" sqref="J18"/>
    </sheetView>
  </sheetViews>
  <sheetFormatPr defaultColWidth="9" defaultRowHeight="14.4" outlineLevelCol="6"/>
  <sheetData>
    <row r="1" spans="1:7">
      <c r="A1" s="22" t="s">
        <v>66</v>
      </c>
      <c r="B1" s="22"/>
      <c r="C1" s="22"/>
      <c r="D1" s="22"/>
      <c r="E1" s="22"/>
      <c r="F1" s="22"/>
      <c r="G1" s="22"/>
    </row>
    <row r="2" spans="1:7">
      <c r="A2" s="23"/>
      <c r="B2" s="23" t="s">
        <v>68</v>
      </c>
      <c r="C2" s="23" t="s">
        <v>69</v>
      </c>
      <c r="D2" s="23" t="s">
        <v>70</v>
      </c>
      <c r="E2" s="23" t="s">
        <v>71</v>
      </c>
      <c r="F2" s="23" t="s">
        <v>72</v>
      </c>
      <c r="G2" s="23" t="s">
        <v>73</v>
      </c>
    </row>
    <row r="3" spans="1:7">
      <c r="A3" s="24" t="s">
        <v>3</v>
      </c>
      <c r="B3" s="24">
        <v>2896</v>
      </c>
      <c r="C3" s="24">
        <v>57</v>
      </c>
      <c r="D3" s="24">
        <v>2953</v>
      </c>
      <c r="E3" s="24">
        <v>407</v>
      </c>
      <c r="F3" s="24">
        <v>3</v>
      </c>
      <c r="G3" s="24">
        <v>410</v>
      </c>
    </row>
    <row r="4" spans="1:7">
      <c r="A4" s="25" t="s">
        <v>4</v>
      </c>
      <c r="B4" s="25">
        <v>2236</v>
      </c>
      <c r="C4" s="25">
        <v>53</v>
      </c>
      <c r="D4" s="25">
        <v>2289</v>
      </c>
      <c r="E4" s="25">
        <v>352</v>
      </c>
      <c r="F4" s="25">
        <v>2</v>
      </c>
      <c r="G4" s="25">
        <v>354</v>
      </c>
    </row>
    <row r="5" spans="1:7">
      <c r="A5" s="24" t="s">
        <v>78</v>
      </c>
      <c r="B5" s="24">
        <v>5132</v>
      </c>
      <c r="C5" s="24">
        <v>110</v>
      </c>
      <c r="D5" s="24">
        <v>5242</v>
      </c>
      <c r="E5" s="24">
        <v>759</v>
      </c>
      <c r="F5" s="24">
        <v>5</v>
      </c>
      <c r="G5" s="24">
        <v>764</v>
      </c>
    </row>
    <row r="6" spans="1:7">
      <c r="A6" s="25" t="s">
        <v>79</v>
      </c>
      <c r="B6" s="25">
        <v>3131</v>
      </c>
      <c r="C6" s="25">
        <v>68</v>
      </c>
      <c r="D6" s="25">
        <v>3199</v>
      </c>
      <c r="E6" s="25">
        <v>639</v>
      </c>
      <c r="F6" s="25">
        <v>1</v>
      </c>
      <c r="G6" s="25">
        <v>640</v>
      </c>
    </row>
    <row r="7" spans="1:7">
      <c r="A7" s="24" t="s">
        <v>80</v>
      </c>
      <c r="B7" s="24">
        <v>2159</v>
      </c>
      <c r="C7" s="24">
        <v>55</v>
      </c>
      <c r="D7" s="24">
        <v>2214</v>
      </c>
      <c r="E7" s="24">
        <v>396</v>
      </c>
      <c r="F7" s="24">
        <v>3</v>
      </c>
      <c r="G7" s="24">
        <v>399</v>
      </c>
    </row>
    <row r="8" spans="1:7">
      <c r="A8" s="25" t="s">
        <v>81</v>
      </c>
      <c r="B8" s="25">
        <v>2367</v>
      </c>
      <c r="C8" s="25">
        <v>121</v>
      </c>
      <c r="D8" s="25">
        <v>2488</v>
      </c>
      <c r="E8" s="25">
        <v>447</v>
      </c>
      <c r="F8" s="25">
        <v>7</v>
      </c>
      <c r="G8" s="25">
        <v>454</v>
      </c>
    </row>
    <row r="9" spans="1:7">
      <c r="A9" s="24" t="s">
        <v>82</v>
      </c>
      <c r="B9" s="24">
        <v>2319</v>
      </c>
      <c r="C9" s="24">
        <v>102</v>
      </c>
      <c r="D9" s="24">
        <v>2421</v>
      </c>
      <c r="E9" s="24">
        <v>504</v>
      </c>
      <c r="F9" s="24">
        <v>8</v>
      </c>
      <c r="G9" s="24">
        <v>512</v>
      </c>
    </row>
    <row r="10" spans="1:7">
      <c r="A10" s="25" t="s">
        <v>83</v>
      </c>
      <c r="B10" s="25">
        <v>9976</v>
      </c>
      <c r="C10" s="25">
        <v>346</v>
      </c>
      <c r="D10" s="25">
        <v>10322</v>
      </c>
      <c r="E10" s="25">
        <v>1986</v>
      </c>
      <c r="F10" s="25">
        <v>19</v>
      </c>
      <c r="G10" s="25">
        <v>2005</v>
      </c>
    </row>
    <row r="11" spans="1:7">
      <c r="A11" s="24" t="s">
        <v>84</v>
      </c>
      <c r="B11" s="24">
        <v>2990</v>
      </c>
      <c r="C11" s="24">
        <v>112</v>
      </c>
      <c r="D11" s="24">
        <v>3102</v>
      </c>
      <c r="E11" s="24">
        <v>604</v>
      </c>
      <c r="F11" s="24">
        <v>23</v>
      </c>
      <c r="G11" s="24">
        <v>627</v>
      </c>
    </row>
    <row r="12" spans="1:7">
      <c r="A12" s="25" t="s">
        <v>85</v>
      </c>
      <c r="B12" s="25">
        <v>2898</v>
      </c>
      <c r="C12" s="25">
        <v>119</v>
      </c>
      <c r="D12" s="25">
        <v>3017</v>
      </c>
      <c r="E12" s="25">
        <v>636</v>
      </c>
      <c r="F12" s="25">
        <v>28</v>
      </c>
      <c r="G12" s="25">
        <v>664</v>
      </c>
    </row>
    <row r="13" spans="1:7">
      <c r="A13" s="24" t="s">
        <v>86</v>
      </c>
      <c r="B13" s="24">
        <v>2382</v>
      </c>
      <c r="C13" s="24">
        <v>81</v>
      </c>
      <c r="D13" s="24">
        <v>2463</v>
      </c>
      <c r="E13" s="24">
        <v>534</v>
      </c>
      <c r="F13" s="24">
        <v>29</v>
      </c>
      <c r="G13" s="24">
        <v>563</v>
      </c>
    </row>
    <row r="14" spans="1:7">
      <c r="A14" s="25" t="s">
        <v>87</v>
      </c>
      <c r="B14" s="25">
        <v>1685</v>
      </c>
      <c r="C14" s="25">
        <v>64</v>
      </c>
      <c r="D14" s="25">
        <v>1749</v>
      </c>
      <c r="E14" s="25">
        <v>311</v>
      </c>
      <c r="F14" s="25">
        <v>31</v>
      </c>
      <c r="G14" s="25">
        <v>342</v>
      </c>
    </row>
    <row r="15" spans="1:7">
      <c r="A15" s="24" t="s">
        <v>88</v>
      </c>
      <c r="B15" s="24">
        <v>9955</v>
      </c>
      <c r="C15" s="24">
        <v>376</v>
      </c>
      <c r="D15" s="24">
        <v>10331</v>
      </c>
      <c r="E15" s="24">
        <v>2085</v>
      </c>
      <c r="F15" s="24">
        <v>111</v>
      </c>
      <c r="G15" s="24">
        <v>2196</v>
      </c>
    </row>
    <row r="16" spans="1:7">
      <c r="A16" s="25" t="s">
        <v>89</v>
      </c>
      <c r="B16" s="25">
        <v>2074</v>
      </c>
      <c r="C16" s="25">
        <v>99</v>
      </c>
      <c r="D16" s="25">
        <v>2173</v>
      </c>
      <c r="E16" s="25">
        <v>300</v>
      </c>
      <c r="F16" s="25">
        <v>34</v>
      </c>
      <c r="G16" s="25">
        <v>334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6"/>
  <sheetViews>
    <sheetView workbookViewId="0">
      <selection activeCell="E12" sqref="E12"/>
    </sheetView>
  </sheetViews>
  <sheetFormatPr defaultColWidth="9" defaultRowHeight="14.4" outlineLevelRow="5" outlineLevelCol="3"/>
  <sheetData>
    <row r="1" spans="1:4">
      <c r="A1" s="26" t="s">
        <v>91</v>
      </c>
      <c r="B1" s="26"/>
      <c r="C1" s="26"/>
      <c r="D1" s="26"/>
    </row>
    <row r="2" ht="15" spans="1:4">
      <c r="A2" s="27"/>
      <c r="B2" s="27" t="s">
        <v>92</v>
      </c>
      <c r="C2" s="27" t="s">
        <v>93</v>
      </c>
      <c r="D2" s="28"/>
    </row>
    <row r="3" ht="15" spans="1:4">
      <c r="A3" s="29" t="s">
        <v>94</v>
      </c>
      <c r="B3" s="29">
        <v>9.25</v>
      </c>
      <c r="C3" s="29">
        <v>9.3333</v>
      </c>
      <c r="D3" s="30"/>
    </row>
    <row r="4" ht="15" spans="1:4">
      <c r="A4" s="31" t="s">
        <v>95</v>
      </c>
      <c r="B4" s="31">
        <v>9.1667</v>
      </c>
      <c r="C4" s="31">
        <v>9.4167</v>
      </c>
      <c r="D4" s="32"/>
    </row>
    <row r="5" ht="15" spans="1:4">
      <c r="A5" s="29" t="s">
        <v>96</v>
      </c>
      <c r="B5" s="29">
        <v>9.3846</v>
      </c>
      <c r="C5" s="29">
        <v>9.2692</v>
      </c>
      <c r="D5" s="30"/>
    </row>
    <row r="6" ht="15" spans="1:4">
      <c r="A6" s="31" t="s">
        <v>97</v>
      </c>
      <c r="B6" s="33">
        <v>9</v>
      </c>
      <c r="C6" s="31">
        <v>9.25</v>
      </c>
      <c r="D6" s="32"/>
    </row>
  </sheetData>
  <mergeCells count="1">
    <mergeCell ref="A1:D1"/>
  </mergeCells>
  <pageMargins left="0.75" right="0.75" top="1" bottom="1" header="0.511805555555556" footer="0.511805555555556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4"/>
  <sheetViews>
    <sheetView workbookViewId="0">
      <selection activeCell="I17" sqref="I17"/>
    </sheetView>
  </sheetViews>
  <sheetFormatPr defaultColWidth="9" defaultRowHeight="14.4" outlineLevelCol="5"/>
  <cols>
    <col min="1" max="1" width="18.3796296296296" customWidth="1"/>
    <col min="2" max="3" width="12.6296296296296" customWidth="1"/>
    <col min="4" max="4" width="12.6296296296296"/>
    <col min="5" max="5" width="10.8796296296296" customWidth="1"/>
    <col min="6" max="6" width="12.6296296296296" customWidth="1"/>
  </cols>
  <sheetData>
    <row r="1" spans="1:6">
      <c r="A1" s="22" t="s">
        <v>98</v>
      </c>
      <c r="B1" s="22" t="s">
        <v>99</v>
      </c>
      <c r="C1" s="22" t="s">
        <v>100</v>
      </c>
      <c r="D1" s="22" t="s">
        <v>101</v>
      </c>
      <c r="E1" s="22" t="s">
        <v>102</v>
      </c>
      <c r="F1" s="22" t="s">
        <v>103</v>
      </c>
    </row>
    <row r="2" spans="1:6">
      <c r="A2" s="23" t="s">
        <v>104</v>
      </c>
      <c r="B2" s="23">
        <v>36</v>
      </c>
      <c r="C2" s="23">
        <v>35</v>
      </c>
      <c r="D2" s="23">
        <v>57</v>
      </c>
      <c r="E2" s="23">
        <v>20</v>
      </c>
      <c r="F2" s="23">
        <v>74</v>
      </c>
    </row>
    <row r="3" spans="1:6">
      <c r="A3" s="24" t="s">
        <v>105</v>
      </c>
      <c r="B3" s="24">
        <v>0</v>
      </c>
      <c r="C3" s="24">
        <v>0</v>
      </c>
      <c r="D3" s="24">
        <v>2</v>
      </c>
      <c r="E3" s="24">
        <v>0</v>
      </c>
      <c r="F3" s="24">
        <v>3</v>
      </c>
    </row>
    <row r="4" spans="1:6">
      <c r="A4" s="25" t="s">
        <v>106</v>
      </c>
      <c r="B4" s="25">
        <v>0</v>
      </c>
      <c r="C4" s="25">
        <v>0</v>
      </c>
      <c r="D4" s="25">
        <v>0</v>
      </c>
      <c r="E4" s="25">
        <v>0</v>
      </c>
      <c r="F4" s="25">
        <v>0</v>
      </c>
    </row>
    <row r="5" spans="1:6">
      <c r="A5" s="24" t="s">
        <v>107</v>
      </c>
      <c r="B5" s="24">
        <v>0</v>
      </c>
      <c r="C5" s="24">
        <v>10</v>
      </c>
      <c r="D5" s="24">
        <v>23</v>
      </c>
      <c r="E5" s="24">
        <v>11</v>
      </c>
      <c r="F5" s="24">
        <v>4</v>
      </c>
    </row>
    <row r="6" spans="1:6">
      <c r="A6" s="25" t="s">
        <v>108</v>
      </c>
      <c r="B6" s="25">
        <v>0</v>
      </c>
      <c r="C6" s="25">
        <v>10</v>
      </c>
      <c r="D6" s="25">
        <v>5</v>
      </c>
      <c r="E6" s="25">
        <v>3</v>
      </c>
      <c r="F6" s="25">
        <v>3</v>
      </c>
    </row>
    <row r="7" spans="1:6">
      <c r="A7" s="24" t="s">
        <v>109</v>
      </c>
      <c r="B7" s="24">
        <v>95</v>
      </c>
      <c r="C7" s="24">
        <v>57</v>
      </c>
      <c r="D7" s="24">
        <v>63</v>
      </c>
      <c r="E7" s="24">
        <v>0</v>
      </c>
      <c r="F7" s="24">
        <v>22</v>
      </c>
    </row>
    <row r="8" spans="1:6">
      <c r="A8" s="25" t="s">
        <v>110</v>
      </c>
      <c r="B8" s="25">
        <v>89.5</v>
      </c>
      <c r="C8" s="25">
        <v>79.2</v>
      </c>
      <c r="D8" s="25">
        <v>71.1</v>
      </c>
      <c r="E8" s="25">
        <v>156</v>
      </c>
      <c r="F8" s="25">
        <v>70.7</v>
      </c>
    </row>
    <row r="9" spans="1:6">
      <c r="A9" s="24" t="s">
        <v>111</v>
      </c>
      <c r="B9" s="24">
        <v>92.5</v>
      </c>
      <c r="C9" s="24">
        <v>78.2</v>
      </c>
      <c r="D9" s="24">
        <v>70.1</v>
      </c>
      <c r="E9" s="24">
        <v>155</v>
      </c>
      <c r="F9" s="24">
        <v>70.7</v>
      </c>
    </row>
    <row r="10" spans="1:6">
      <c r="A10" s="25" t="s">
        <v>112</v>
      </c>
      <c r="B10" s="25">
        <v>2.56944444444444</v>
      </c>
      <c r="C10" s="25">
        <v>2.23428571428571</v>
      </c>
      <c r="D10" s="25">
        <v>1.22982456140351</v>
      </c>
      <c r="E10" s="25">
        <v>7.75</v>
      </c>
      <c r="F10" s="25">
        <v>0.955405405405406</v>
      </c>
    </row>
    <row r="11" spans="1:6">
      <c r="A11" s="24" t="s">
        <v>113</v>
      </c>
      <c r="B11" s="24">
        <v>688</v>
      </c>
      <c r="C11" s="24">
        <v>510</v>
      </c>
      <c r="D11" s="24">
        <v>461</v>
      </c>
      <c r="E11" s="24">
        <v>557</v>
      </c>
      <c r="F11" s="24">
        <v>437</v>
      </c>
    </row>
    <row r="12" spans="1:6">
      <c r="A12" s="25" t="s">
        <v>114</v>
      </c>
      <c r="B12" s="25">
        <v>657</v>
      </c>
      <c r="C12" s="25">
        <v>489</v>
      </c>
      <c r="D12" s="25">
        <v>423</v>
      </c>
      <c r="E12" s="25">
        <v>554</v>
      </c>
      <c r="F12" s="25">
        <v>411</v>
      </c>
    </row>
    <row r="13" spans="1:6">
      <c r="A13" s="24" t="s">
        <v>115</v>
      </c>
      <c r="B13" s="24">
        <v>55</v>
      </c>
      <c r="C13" s="24">
        <v>84</v>
      </c>
      <c r="D13" s="24">
        <v>86</v>
      </c>
      <c r="E13" s="24">
        <v>35</v>
      </c>
      <c r="F13" s="24">
        <v>25</v>
      </c>
    </row>
    <row r="14" spans="1:6">
      <c r="A14" s="25" t="s">
        <v>116</v>
      </c>
      <c r="B14" s="25">
        <v>269</v>
      </c>
      <c r="C14" s="25">
        <v>318</v>
      </c>
      <c r="D14" s="25">
        <v>263</v>
      </c>
      <c r="E14" s="25">
        <v>496</v>
      </c>
      <c r="F14" s="25">
        <v>84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总览表</vt:lpstr>
      <vt:lpstr>测试产出季度对比</vt:lpstr>
      <vt:lpstr>功能性能数据</vt:lpstr>
      <vt:lpstr>全年数据统计</vt:lpstr>
      <vt:lpstr>季度P1逃逸对比</vt:lpstr>
      <vt:lpstr>与上季度对比</vt:lpstr>
      <vt:lpstr>与上年度对比</vt:lpstr>
      <vt:lpstr>第三方打分</vt:lpstr>
      <vt:lpstr>功能量化总览</vt:lpstr>
      <vt:lpstr>功能量化明细</vt:lpstr>
      <vt:lpstr>非功能半年对比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liuzhe</dc:creator>
  <cp:lastModifiedBy>liuzhe</cp:lastModifiedBy>
  <dcterms:created xsi:type="dcterms:W3CDTF">2013-07-10T20:02:17Z</dcterms:created>
  <dcterms:modified xsi:type="dcterms:W3CDTF">2013-07-10T20:04:21Z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