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 tabRatio="822" activeTab="6"/>
  </bookViews>
  <sheets>
    <sheet name="总览表" sheetId="1" r:id="rId1"/>
    <sheet name="功能性能详情" sheetId="2" r:id="rId2"/>
    <sheet name="逃逸率季度对比" sheetId="3" r:id="rId3"/>
    <sheet name="P1逃逸季度对比" sheetId="4" r:id="rId4"/>
    <sheet name="发现数季度对比" sheetId="5" r:id="rId5"/>
    <sheet name="全年数据统计" sheetId="6" r:id="rId6"/>
    <sheet name="与上年度对比" sheetId="7" r:id="rId7"/>
    <sheet name="逃逸详情" sheetId="8" state="hidden" r:id="rId8"/>
    <sheet name="第三方打分季度对比" sheetId="9" state="hidden" r:id="rId9"/>
    <sheet name="功能量化总览" sheetId="10" state="hidden" r:id="rId10"/>
    <sheet name="功能量化明细" sheetId="11" state="hidden" r:id="rId11"/>
    <sheet name="非功能半年对比" sheetId="12" state="hidden" r:id="rId12"/>
  </sheets>
  <calcPr calcId="144525"/>
</workbook>
</file>

<file path=xl/comments1.xml><?xml version="1.0" encoding="utf-8"?>
<comments xmlns="http://schemas.openxmlformats.org/spreadsheetml/2006/main">
  <authors>
    <author>liuzhe</author>
  </authors>
  <commentList>
    <comment ref="G4" authorId="0">
      <text>
        <r>
          <rPr>
            <sz val="9"/>
            <color indexed="81"/>
            <rFont val="宋体"/>
            <charset val="134"/>
          </rPr>
          <t xml:space="preserve"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sharedStrings.xml><?xml version="1.0" encoding="utf-8"?>
<sst xmlns="http://schemas.openxmlformats.org/spreadsheetml/2006/main" count="172">
  <si>
    <t>发现bug总数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</si>
  <si>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</si>
  <si>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</si>
  <si>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</si>
  <si>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</si>
  <si>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</si>
  <si>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</si>
  <si>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</si>
  <si>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</si>
  <si>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Luna</t>
  </si>
  <si>
    <t>Ynote</t>
  </si>
  <si>
    <t>Armani</t>
  </si>
  <si>
    <t>Ead</t>
  </si>
  <si>
    <t>O2O</t>
  </si>
  <si>
    <t>Search</t>
  </si>
  <si>
    <t>发现P1bug数</t>
  </si>
  <si>
    <t>逃逸bug总数</t>
  </si>
  <si>
    <t>逃逸P1bug数</t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</si>
  <si>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Q3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</si>
  <si>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Q2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</si>
  <si>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Q1</t>
    </r>
  </si>
  <si>
    <t>准入通过率</t>
  </si>
  <si>
    <t>13/6</t>
  </si>
  <si>
    <t>5/4</t>
  </si>
  <si>
    <t>4/4</t>
  </si>
  <si>
    <t>-</t>
  </si>
  <si>
    <t>13/9</t>
  </si>
  <si>
    <t>3/3</t>
  </si>
  <si>
    <t>1/0</t>
  </si>
  <si>
    <t>1/1</t>
  </si>
  <si>
    <t>0/0</t>
  </si>
  <si>
    <t>5次未通过</t>
  </si>
  <si>
    <t>总数/通过数</t>
  </si>
  <si>
    <t>Q3季度各产品数据</t>
  </si>
  <si>
    <t>产品</t>
  </si>
  <si>
    <t>bug总数</t>
  </si>
  <si>
    <t>P1 
bug总数</t>
  </si>
  <si>
    <t>评测&amp;性能测试bug数</t>
  </si>
  <si>
    <t>评测&amp;性能测试P1bug数</t>
  </si>
  <si>
    <t>功能测试bug数</t>
  </si>
  <si>
    <t>功能测试P1bug数</t>
  </si>
  <si>
    <t>逃逸bug数</t>
  </si>
  <si>
    <t>P1 逃逸bug数</t>
  </si>
  <si>
    <t xml:space="preserve">Luna </t>
  </si>
  <si>
    <t>YNote</t>
  </si>
  <si>
    <t>EAD</t>
  </si>
  <si>
    <t>共计</t>
  </si>
  <si>
    <t>发现有效bug数量(数据)</t>
  </si>
  <si>
    <t xml:space="preserve">Bug总数 </t>
  </si>
  <si>
    <t>P1Bug数</t>
  </si>
  <si>
    <t xml:space="preserve">逃逸率 </t>
  </si>
  <si>
    <t xml:space="preserve">P1逃逸数 </t>
  </si>
  <si>
    <t xml:space="preserve">备注 </t>
  </si>
  <si>
    <t>见批注</t>
  </si>
  <si>
    <t>2011Q4</t>
  </si>
  <si>
    <t xml:space="preserve">2011Q3 </t>
  </si>
  <si>
    <t xml:space="preserve">2011Q2 </t>
  </si>
  <si>
    <t xml:space="preserve">2011Q1 </t>
  </si>
  <si>
    <t xml:space="preserve">2010Q4 </t>
  </si>
  <si>
    <t>全年逃逸P1bug数</t>
  </si>
  <si>
    <t xml:space="preserve">项目 </t>
  </si>
  <si>
    <t xml:space="preserve">2012Q3 </t>
  </si>
  <si>
    <t xml:space="preserve">共计 </t>
  </si>
  <si>
    <t>与上季度对比</t>
  </si>
  <si>
    <t xml:space="preserve">发现bug数 </t>
  </si>
  <si>
    <t xml:space="preserve">P1 bug 数 </t>
  </si>
  <si>
    <t xml:space="preserve">P1 bug 占比 </t>
  </si>
  <si>
    <t>Q3</t>
  </si>
  <si>
    <t>Q2</t>
  </si>
  <si>
    <t>全年数据统计</t>
  </si>
  <si>
    <t xml:space="preserve">P1bug数 </t>
  </si>
  <si>
    <t xml:space="preserve">2012Q4 </t>
  </si>
  <si>
    <t xml:space="preserve">逃逸bug数 </t>
  </si>
  <si>
    <t xml:space="preserve">逃逸P1bug数 </t>
  </si>
  <si>
    <t>与上年度对比</t>
  </si>
  <si>
    <t xml:space="preserve">测试Bug数 </t>
  </si>
  <si>
    <t xml:space="preserve">线上Bug数 </t>
  </si>
  <si>
    <t xml:space="preserve">Bug总数  </t>
  </si>
  <si>
    <t xml:space="preserve">测试P1数  </t>
  </si>
  <si>
    <t xml:space="preserve">线上P1问题 </t>
  </si>
  <si>
    <t xml:space="preserve">P1总数 </t>
  </si>
  <si>
    <t>2013全年</t>
  </si>
  <si>
    <t>2012 Q4</t>
  </si>
  <si>
    <t xml:space="preserve">2012 Q3 </t>
  </si>
  <si>
    <t xml:space="preserve">2012 Q2  </t>
  </si>
  <si>
    <t xml:space="preserve">2012 Q1  </t>
  </si>
  <si>
    <t xml:space="preserve">2012全年 </t>
  </si>
  <si>
    <t>2011 Q4</t>
  </si>
  <si>
    <t xml:space="preserve">2011 Q3 </t>
  </si>
  <si>
    <t xml:space="preserve">2011 Q2  </t>
  </si>
  <si>
    <t xml:space="preserve">2011 Q1  </t>
  </si>
  <si>
    <t xml:space="preserve">2011全年 </t>
  </si>
  <si>
    <t xml:space="preserve">2010 Q4  </t>
  </si>
  <si>
    <t>严重级别</t>
  </si>
  <si>
    <t>说明</t>
  </si>
  <si>
    <t>其他</t>
  </si>
  <si>
    <t>LUNA</t>
  </si>
  <si>
    <t>P3</t>
  </si>
  <si>
    <t>puser-editor（内部服务） 不停的开线程，导致机器挂掉 ，对用户没有影响</t>
  </si>
  <si>
    <t>内部系统未测试</t>
  </si>
  <si>
    <t>nc081 /disk4只读，原声例句服务挂掉</t>
  </si>
  <si>
    <t>nb310机器故障，导致web词典相关搜索不可用</t>
  </si>
  <si>
    <t>nb066机器故障，词典typo服务不可用</t>
  </si>
  <si>
    <t>词典ls nc067磁盘故障，/disk3 /disk4都有问题，检测不过去，无法开机</t>
  </si>
  <si>
    <t>nc019机器故障导致词典弹窗服务报警</t>
  </si>
  <si>
    <t>YNOTE</t>
  </si>
  <si>
    <t>P1</t>
  </si>
  <si>
    <t>10.7.5上登录mac会立刻崩溃，开发修改问题，重新打包，没有经过测试就直接上线了。已修复</t>
  </si>
  <si>
    <t>与测试无关</t>
  </si>
  <si>
    <t>29分钟笔记同步和web版笔记不可用，其他时间服务性能不稳定。开发未经风险评估上线有道云笔记的omap的增量备份功能，要删除旧的备份数据。因此使用了odfs shell的rm操作。由于被删除的数据比较庞大（40T），有大量的文件；而rm操作本质上是将所有文件mv到trash；在此过程中，大量的目录操作导致内存使用从5G变为7G，并导致namenode持续fullGC。停掉了odfs namenode，将内存从7G改为16G，重启NameNode后问题解决。</t>
  </si>
  <si>
    <t>P2</t>
  </si>
  <si>
    <t>note502磁盘只读,重启机器后解决,考虑更换atto卡</t>
  </si>
  <si>
    <t>10月份新建的笔记，排序不对。大于10的月份转化编码后，比7等月份小，导致排序错误。测试的时候不知道这个编码转化会有这种问题，导致遗漏。已修复</t>
  </si>
  <si>
    <t>测试遗漏</t>
  </si>
  <si>
    <t>笔记反馈系统无法访问,tb005 mysql binlog太多导致磁盘空间满，引起笔记反馈系统无法访问,清理 tb005 mysql binlog后重启反馈系统解决</t>
  </si>
  <si>
    <t>datanode fullgc,影响范围极小，odis中内存由200 调至1000，并把datanode进行了重启</t>
  </si>
  <si>
    <t>账户已入资，提示账户余额不足，数据库重启导致</t>
  </si>
  <si>
    <t>智选平台这两个推广系列广告审核通过几分钟，推广系列即显示“无效”状态，提示为“广告系列预算已达到”，两个推广系列设置的系列预算均为100元，且系列下的广告并无展示和点击，财务库所在机器挂了，运维问题。与上一个问题属同类型。</t>
  </si>
  <si>
    <t>hs020 挂机，联盟展示受到影响，hs020联盟实验服务有问题导致联盟广告超时过多，影响联盟展示服务,但经过和开发运营确认，此故障并没有对用户站长以及联盟消费造成影响 部分联盟展示服务有30分钟超时，经过确认影响不大 重启hs024 停掉联盟实验服务，展示回复正常</t>
  </si>
  <si>
    <t>venus后台流程无法下载数据.线上服务用老数据，数据格式未更新，后台服务，客户没感觉，及时处理了</t>
  </si>
  <si>
    <t>中联富康此客户于2013.9.03导入的关键词“招聘”为否定有效，导入成功之后在客户不知情情况下产生了于9月12日~9月15日产生消费200.1元。客服设置错误，没有否定有效这个类型。应该是否定匹配</t>
  </si>
  <si>
    <t>未投放地区仍有点击，应该是ip库不一致的问题</t>
  </si>
  <si>
    <t>ARMANI</t>
  </si>
  <si>
    <t>据不完全统计，惠惠的MySQL在Q3中，12次被大查询（没有索引的查询，或者数据量很大的查询)卡住。原因来自管理系统、EDM、实验代码、后台程序、大量插入等。</t>
  </si>
  <si>
    <t>运营同事添加的新内容有未闭合的标签，导致页面发生混乱</t>
  </si>
  <si>
    <t>助手升级包放在助手web上了，升级时流量较大。造成nginx集群超时较多</t>
  </si>
  <si>
    <t>数据来源：每月测试反馈10分制评分</t>
  </si>
  <si>
    <t>测试质量</t>
  </si>
  <si>
    <t>测试效率</t>
  </si>
  <si>
    <t>3月份</t>
  </si>
  <si>
    <r>
      <rPr>
        <sz val="10"/>
        <rFont val="微软雅黑"/>
        <charset val="134"/>
      </rPr>
      <t>4</t>
    </r>
    <r>
      <rPr>
        <sz val="10"/>
        <rFont val="微软雅黑"/>
        <charset val="134"/>
      </rPr>
      <t>月份</t>
    </r>
  </si>
  <si>
    <r>
      <rPr>
        <sz val="10"/>
        <rFont val="微软雅黑"/>
        <charset val="134"/>
      </rPr>
      <t>5</t>
    </r>
    <r>
      <rPr>
        <sz val="10"/>
        <rFont val="微软雅黑"/>
        <charset val="134"/>
      </rPr>
      <t>月份</t>
    </r>
  </si>
  <si>
    <t>6月份</t>
  </si>
  <si>
    <r>
      <rPr>
        <sz val="10"/>
        <color indexed="8"/>
        <rFont val="微软雅黑"/>
        <charset val="134"/>
      </rPr>
      <t>7</t>
    </r>
    <r>
      <rPr>
        <sz val="10"/>
        <rFont val="微软雅黑"/>
        <charset val="134"/>
      </rPr>
      <t>月份</t>
    </r>
  </si>
  <si>
    <t>8月份</t>
  </si>
  <si>
    <r>
      <rPr>
        <sz val="10"/>
        <color indexed="8"/>
        <rFont val="微软雅黑"/>
        <charset val="134"/>
      </rPr>
      <t>9</t>
    </r>
    <r>
      <rPr>
        <sz val="10"/>
        <rFont val="微软雅黑"/>
        <charset val="134"/>
      </rPr>
      <t>月份</t>
    </r>
  </si>
  <si>
    <t>10月份</t>
  </si>
  <si>
    <t>自动统计</t>
  </si>
  <si>
    <t>词典</t>
  </si>
  <si>
    <t>手机词典</t>
  </si>
  <si>
    <t>云笔记</t>
  </si>
  <si>
    <t>云笔记手机</t>
  </si>
  <si>
    <t>购物</t>
  </si>
  <si>
    <t>完成测试数</t>
  </si>
  <si>
    <t>准入测试数</t>
  </si>
  <si>
    <t>准入未过数</t>
  </si>
  <si>
    <t>用例完成数</t>
  </si>
  <si>
    <t>报告完成数</t>
  </si>
  <si>
    <t>（完成-提测）天数</t>
  </si>
  <si>
    <t>预计测试天数</t>
  </si>
  <si>
    <t>实际测试天数</t>
  </si>
  <si>
    <t>单个测试需要天数</t>
  </si>
  <si>
    <t>测试发现bug数</t>
  </si>
  <si>
    <t>测试发现有效bug数</t>
  </si>
  <si>
    <t>测试发现P1bug数</t>
  </si>
  <si>
    <t>测试发现P2bug数</t>
  </si>
  <si>
    <t>词典桌面</t>
  </si>
  <si>
    <t>测试申请数字</t>
  </si>
  <si>
    <t>测试人天数</t>
  </si>
  <si>
    <t>测试用例数</t>
  </si>
  <si>
    <t>测试用例完成度</t>
  </si>
  <si>
    <t>测试报告数</t>
  </si>
  <si>
    <t>测试报告完成度</t>
  </si>
  <si>
    <t>已经提测的测试</t>
  </si>
  <si>
    <t>已经完成的测试</t>
  </si>
  <si>
    <t>较大规模测试</t>
  </si>
  <si>
    <t>中等规模测试</t>
  </si>
  <si>
    <t>较小规模测试</t>
  </si>
  <si>
    <t>去掉0.1人天后测试</t>
  </si>
  <si>
    <t>词典手机</t>
  </si>
  <si>
    <t>笔记桌面</t>
  </si>
  <si>
    <t>笔记手机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</si>
</sst>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13">
    <font>
      <sz val="11"/>
      <color indexed="8"/>
      <name val="宋体"/>
      <family val="2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family val="2"/>
      <charset val="134"/>
    </font>
    <font>
      <sz val="12"/>
      <color indexed="9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.5"/>
      <color indexed="8"/>
      <name val="Arial"/>
      <family val="2"/>
      <charset val="0"/>
    </font>
    <font>
      <sz val="10"/>
      <color indexed="8"/>
      <name val="微软雅黑"/>
      <charset val="134"/>
    </font>
    <font>
      <sz val="11"/>
      <color indexed="10"/>
      <name val="宋体"/>
      <family val="2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0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 wrapText="1"/>
    </xf>
    <xf numFmtId="0" fontId="5" fillId="4" borderId="5" xfId="0" applyNumberFormat="1" applyFont="1" applyFill="1" applyBorder="1" applyAlignment="1">
      <alignment vertical="center" wrapText="1"/>
    </xf>
    <xf numFmtId="10" fontId="5" fillId="4" borderId="5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5" fillId="4" borderId="6" xfId="0" applyNumberFormat="1" applyFont="1" applyFill="1" applyBorder="1" applyAlignment="1">
      <alignment vertical="center" wrapText="1"/>
    </xf>
    <xf numFmtId="10" fontId="5" fillId="4" borderId="6" xfId="0" applyNumberFormat="1" applyFont="1" applyFill="1" applyBorder="1" applyAlignment="1">
      <alignment vertical="center" wrapText="1"/>
    </xf>
    <xf numFmtId="0" fontId="5" fillId="3" borderId="6" xfId="0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3" fillId="2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>
      <alignment vertical="center"/>
    </xf>
    <xf numFmtId="0" fontId="7" fillId="0" borderId="1" xfId="6" applyFont="1" applyFill="1" applyBorder="1" applyAlignment="1">
      <alignment vertical="center" wrapText="1" indent="2"/>
    </xf>
    <xf numFmtId="0" fontId="0" fillId="0" borderId="1" xfId="0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wrapText="1"/>
    </xf>
    <xf numFmtId="0" fontId="0" fillId="3" borderId="5" xfId="0" applyFont="1" applyFill="1" applyBorder="1">
      <alignment vertical="center"/>
    </xf>
    <xf numFmtId="0" fontId="8" fillId="0" borderId="6" xfId="0" applyFont="1" applyFill="1" applyBorder="1" applyAlignment="1">
      <alignment wrapText="1"/>
    </xf>
    <xf numFmtId="0" fontId="0" fillId="0" borderId="6" xfId="0" applyFont="1" applyFill="1" applyBorder="1">
      <alignment vertical="center"/>
    </xf>
    <xf numFmtId="0" fontId="8" fillId="3" borderId="6" xfId="0" applyFont="1" applyFill="1" applyBorder="1" applyAlignment="1">
      <alignment wrapText="1"/>
    </xf>
    <xf numFmtId="0" fontId="0" fillId="3" borderId="6" xfId="0" applyFont="1" applyFill="1" applyBorder="1">
      <alignment vertical="center"/>
    </xf>
    <xf numFmtId="176" fontId="8" fillId="3" borderId="6" xfId="0" applyNumberFormat="1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176" fontId="8" fillId="4" borderId="6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0" fontId="3" fillId="2" borderId="4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0" fillId="3" borderId="6" xfId="0" applyNumberFormat="1" applyFont="1" applyFill="1" applyBorder="1">
      <alignment vertical="center"/>
    </xf>
    <xf numFmtId="0" fontId="0" fillId="0" borderId="6" xfId="0" applyNumberFormat="1" applyFont="1" applyFill="1" applyBorder="1">
      <alignment vertical="center"/>
    </xf>
    <xf numFmtId="0" fontId="3" fillId="2" borderId="7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>
      <alignment vertical="center"/>
    </xf>
    <xf numFmtId="10" fontId="0" fillId="0" borderId="1" xfId="0" applyNumberFormat="1" applyFont="1" applyFill="1" applyBorder="1">
      <alignment vertical="center"/>
    </xf>
    <xf numFmtId="10" fontId="0" fillId="0" borderId="6" xfId="0" applyNumberFormat="1" applyFont="1" applyFill="1" applyBorder="1">
      <alignment vertical="center"/>
    </xf>
    <xf numFmtId="10" fontId="0" fillId="3" borderId="6" xfId="0" applyNumberFormat="1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6" borderId="6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0" borderId="6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58" fontId="11" fillId="0" borderId="6" xfId="0" applyNumberFormat="1" applyFont="1" applyFill="1" applyBorder="1">
      <alignment vertical="center"/>
    </xf>
    <xf numFmtId="58" fontId="11" fillId="6" borderId="6" xfId="0" applyNumberFormat="1" applyFont="1" applyFill="1" applyBorder="1">
      <alignment vertical="center"/>
    </xf>
    <xf numFmtId="0" fontId="11" fillId="6" borderId="5" xfId="0" applyFont="1" applyFill="1" applyBorder="1" quotePrefix="1">
      <alignment vertical="center"/>
    </xf>
    <xf numFmtId="58" fontId="11" fillId="0" borderId="6" xfId="0" applyNumberFormat="1" applyFont="1" applyFill="1" applyBorder="1" quotePrefix="1">
      <alignment vertical="center"/>
    </xf>
    <xf numFmtId="58" fontId="11" fillId="6" borderId="6" xfId="0" applyNumberFormat="1" applyFont="1" applyFill="1" applyBorder="1" quotePrefix="1">
      <alignment vertical="center"/>
    </xf>
  </cellXfs>
  <cellStyles count="8">
    <cellStyle name="常规" xfId="0" builtinId="0"/>
    <cellStyle name="千位分隔" xfId="1" builtinId="3"/>
    <cellStyle name="常规_基本测试数据_1" xfId="2"/>
    <cellStyle name="货币" xfId="3" builtinId="4"/>
    <cellStyle name="千位分隔[0]" xfId="4" builtinId="6"/>
    <cellStyle name="百分比" xfId="5" builtinId="5"/>
    <cellStyle name="常规_基本测试数据" xfId="6"/>
    <cellStyle name="货币[0]" xfId="7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opLeftCell="A11" workbookViewId="0">
      <selection activeCell="C29" sqref="C29"/>
    </sheetView>
  </sheetViews>
  <sheetFormatPr defaultColWidth="9" defaultRowHeight="13.5"/>
  <cols>
    <col min="1" max="1" width="14" customWidth="1"/>
  </cols>
  <sheetData>
    <row r="1" spans="1:9">
      <c r="A1" s="49" t="s">
        <v>0</v>
      </c>
      <c r="B1" s="49" t="s">
        <v>1</v>
      </c>
      <c r="C1" s="50" t="s">
        <v>2</v>
      </c>
      <c r="D1" s="49" t="s">
        <v>3</v>
      </c>
      <c r="E1" s="50" t="s">
        <v>4</v>
      </c>
      <c r="F1" s="49" t="s">
        <v>5</v>
      </c>
      <c r="G1" s="50" t="s">
        <v>6</v>
      </c>
      <c r="H1" s="49" t="s">
        <v>7</v>
      </c>
      <c r="I1" s="50" t="s">
        <v>8</v>
      </c>
    </row>
    <row r="2" spans="1:9">
      <c r="A2" s="51" t="s">
        <v>9</v>
      </c>
      <c r="B2" s="51"/>
      <c r="C2" s="51">
        <v>719</v>
      </c>
      <c r="D2" s="51">
        <v>1234</v>
      </c>
      <c r="E2" s="52">
        <v>630</v>
      </c>
      <c r="F2" s="51">
        <v>364</v>
      </c>
      <c r="G2" s="52">
        <v>464</v>
      </c>
      <c r="H2" s="51">
        <v>688</v>
      </c>
      <c r="I2" s="52">
        <v>854</v>
      </c>
    </row>
    <row r="3" spans="1:9">
      <c r="A3" s="53" t="s">
        <v>10</v>
      </c>
      <c r="B3" s="53"/>
      <c r="C3" s="53">
        <v>1085</v>
      </c>
      <c r="D3" s="53">
        <v>985</v>
      </c>
      <c r="E3" s="53">
        <v>1027</v>
      </c>
      <c r="F3" s="53">
        <v>1773</v>
      </c>
      <c r="G3" s="53">
        <v>519</v>
      </c>
      <c r="H3" s="53">
        <v>524</v>
      </c>
      <c r="I3" s="53">
        <v>413</v>
      </c>
    </row>
    <row r="4" spans="1:9">
      <c r="A4" s="54" t="s">
        <v>11</v>
      </c>
      <c r="B4" s="54"/>
      <c r="C4" s="54">
        <v>223</v>
      </c>
      <c r="D4" s="54">
        <v>485</v>
      </c>
      <c r="E4" s="55">
        <v>332</v>
      </c>
      <c r="F4" s="54">
        <v>357</v>
      </c>
      <c r="G4" s="55">
        <v>341</v>
      </c>
      <c r="H4" s="54">
        <v>358</v>
      </c>
      <c r="I4" s="55">
        <v>344</v>
      </c>
    </row>
    <row r="5" spans="1:9">
      <c r="A5" s="56" t="s">
        <v>12</v>
      </c>
      <c r="B5" s="53"/>
      <c r="C5" s="53">
        <v>226</v>
      </c>
      <c r="D5" s="53">
        <v>192</v>
      </c>
      <c r="E5" s="53">
        <v>247</v>
      </c>
      <c r="F5" s="53">
        <v>560</v>
      </c>
      <c r="G5" s="53">
        <v>375</v>
      </c>
      <c r="H5" s="53">
        <v>302</v>
      </c>
      <c r="I5" s="53">
        <v>357</v>
      </c>
    </row>
    <row r="6" spans="1:9">
      <c r="A6" s="54" t="s">
        <v>13</v>
      </c>
      <c r="B6" s="54">
        <v>0</v>
      </c>
      <c r="C6" s="55">
        <v>0</v>
      </c>
      <c r="D6" s="54">
        <v>0</v>
      </c>
      <c r="E6" s="55">
        <v>0</v>
      </c>
      <c r="F6" s="54">
        <v>77</v>
      </c>
      <c r="G6" s="55">
        <v>320</v>
      </c>
      <c r="H6" s="54">
        <v>86</v>
      </c>
      <c r="I6" s="55">
        <v>0</v>
      </c>
    </row>
    <row r="7" spans="1:9">
      <c r="A7" s="53" t="s">
        <v>14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140</v>
      </c>
      <c r="H7" s="53">
        <v>409</v>
      </c>
      <c r="I7" s="53">
        <v>351</v>
      </c>
    </row>
    <row r="8" spans="1:9">
      <c r="A8" s="57"/>
      <c r="B8" s="57"/>
      <c r="C8" s="57"/>
      <c r="D8" s="57"/>
      <c r="E8" s="57"/>
      <c r="F8" s="57"/>
      <c r="G8" s="57"/>
      <c r="H8" s="57"/>
      <c r="I8" s="57"/>
    </row>
    <row r="9" spans="1:9">
      <c r="A9" s="49" t="s">
        <v>15</v>
      </c>
      <c r="B9" s="49" t="s">
        <v>1</v>
      </c>
      <c r="C9" s="50" t="s">
        <v>2</v>
      </c>
      <c r="D9" s="49" t="s">
        <v>3</v>
      </c>
      <c r="E9" s="50" t="s">
        <v>4</v>
      </c>
      <c r="F9" s="49" t="s">
        <v>5</v>
      </c>
      <c r="G9" s="50" t="s">
        <v>6</v>
      </c>
      <c r="H9" s="49" t="s">
        <v>7</v>
      </c>
      <c r="I9" s="50" t="s">
        <v>8</v>
      </c>
    </row>
    <row r="10" spans="1:9">
      <c r="A10" s="51" t="s">
        <v>9</v>
      </c>
      <c r="B10" s="51"/>
      <c r="C10" s="51">
        <v>57</v>
      </c>
      <c r="D10" s="51">
        <v>162</v>
      </c>
      <c r="E10" s="52">
        <v>65</v>
      </c>
      <c r="F10" s="51">
        <v>59</v>
      </c>
      <c r="G10" s="52">
        <v>63</v>
      </c>
      <c r="H10" s="51">
        <v>107</v>
      </c>
      <c r="I10" s="52">
        <v>131</v>
      </c>
    </row>
    <row r="11" spans="1:9">
      <c r="A11" s="53" t="s">
        <v>10</v>
      </c>
      <c r="B11" s="53"/>
      <c r="C11" s="53">
        <v>110</v>
      </c>
      <c r="D11" s="53">
        <v>122</v>
      </c>
      <c r="E11" s="53">
        <v>159</v>
      </c>
      <c r="F11" s="53">
        <v>319</v>
      </c>
      <c r="G11" s="53">
        <v>142</v>
      </c>
      <c r="H11" s="53">
        <v>183</v>
      </c>
      <c r="I11" s="53">
        <v>126</v>
      </c>
    </row>
    <row r="12" spans="1:9">
      <c r="A12" s="54" t="s">
        <v>11</v>
      </c>
      <c r="B12" s="54"/>
      <c r="C12" s="54">
        <v>27</v>
      </c>
      <c r="D12" s="54">
        <v>54</v>
      </c>
      <c r="E12" s="55">
        <v>40</v>
      </c>
      <c r="F12" s="54">
        <v>49</v>
      </c>
      <c r="G12" s="55">
        <v>46</v>
      </c>
      <c r="H12" s="54">
        <v>40</v>
      </c>
      <c r="I12" s="55">
        <v>36</v>
      </c>
    </row>
    <row r="13" spans="1:9">
      <c r="A13" s="56" t="s">
        <v>12</v>
      </c>
      <c r="B13" s="53"/>
      <c r="C13" s="53">
        <v>94</v>
      </c>
      <c r="D13" s="53">
        <v>69</v>
      </c>
      <c r="E13" s="53">
        <v>88</v>
      </c>
      <c r="F13" s="53">
        <v>209</v>
      </c>
      <c r="G13" s="53">
        <v>115</v>
      </c>
      <c r="H13" s="53">
        <v>78</v>
      </c>
      <c r="I13" s="53">
        <v>115</v>
      </c>
    </row>
    <row r="14" spans="1:9">
      <c r="A14" s="54" t="s">
        <v>13</v>
      </c>
      <c r="B14" s="54">
        <v>0</v>
      </c>
      <c r="C14" s="55">
        <v>0</v>
      </c>
      <c r="D14" s="54">
        <v>0</v>
      </c>
      <c r="E14" s="55">
        <v>0</v>
      </c>
      <c r="F14" s="54">
        <v>3</v>
      </c>
      <c r="G14" s="55">
        <v>16</v>
      </c>
      <c r="H14" s="54">
        <v>3</v>
      </c>
      <c r="I14" s="55">
        <v>0</v>
      </c>
    </row>
    <row r="15" spans="1:9">
      <c r="A15" s="53" t="s">
        <v>14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14</v>
      </c>
      <c r="H15" s="53">
        <v>36</v>
      </c>
      <c r="I15" s="53">
        <v>96</v>
      </c>
    </row>
    <row r="16" spans="1:9">
      <c r="A16" s="57"/>
      <c r="B16" s="57"/>
      <c r="C16" s="57"/>
      <c r="D16" s="57"/>
      <c r="E16" s="57"/>
      <c r="F16" s="57"/>
      <c r="G16" s="57"/>
      <c r="H16" s="57"/>
      <c r="I16" s="57"/>
    </row>
    <row r="17" spans="1:9">
      <c r="A17" s="49" t="s">
        <v>16</v>
      </c>
      <c r="B17" s="49" t="s">
        <v>1</v>
      </c>
      <c r="C17" s="50" t="s">
        <v>2</v>
      </c>
      <c r="D17" s="49" t="s">
        <v>3</v>
      </c>
      <c r="E17" s="50" t="s">
        <v>4</v>
      </c>
      <c r="F17" s="49" t="s">
        <v>5</v>
      </c>
      <c r="G17" s="50" t="s">
        <v>6</v>
      </c>
      <c r="H17" s="49" t="s">
        <v>7</v>
      </c>
      <c r="I17" s="50" t="s">
        <v>8</v>
      </c>
    </row>
    <row r="18" spans="1:9">
      <c r="A18" s="51" t="s">
        <v>9</v>
      </c>
      <c r="B18" s="51"/>
      <c r="C18" s="51">
        <v>14</v>
      </c>
      <c r="D18" s="51">
        <v>12</v>
      </c>
      <c r="E18" s="52">
        <v>10</v>
      </c>
      <c r="F18" s="51">
        <v>14</v>
      </c>
      <c r="G18" s="52">
        <v>12</v>
      </c>
      <c r="H18" s="51">
        <v>20</v>
      </c>
      <c r="I18" s="52">
        <v>16</v>
      </c>
    </row>
    <row r="19" spans="1:9">
      <c r="A19" s="53" t="s">
        <v>10</v>
      </c>
      <c r="B19" s="53"/>
      <c r="C19" s="53">
        <v>16</v>
      </c>
      <c r="D19" s="53">
        <v>15</v>
      </c>
      <c r="E19" s="53">
        <v>16</v>
      </c>
      <c r="F19" s="53">
        <v>17</v>
      </c>
      <c r="G19" s="53">
        <v>8</v>
      </c>
      <c r="H19" s="53">
        <v>10</v>
      </c>
      <c r="I19" s="53">
        <v>4</v>
      </c>
    </row>
    <row r="20" spans="1:9">
      <c r="A20" s="54" t="s">
        <v>11</v>
      </c>
      <c r="B20" s="54"/>
      <c r="C20" s="54">
        <v>9</v>
      </c>
      <c r="D20" s="54">
        <v>19</v>
      </c>
      <c r="E20" s="55">
        <v>7</v>
      </c>
      <c r="F20" s="54">
        <v>5</v>
      </c>
      <c r="G20" s="55">
        <v>5</v>
      </c>
      <c r="H20" s="54">
        <v>17</v>
      </c>
      <c r="I20" s="55">
        <v>11</v>
      </c>
    </row>
    <row r="21" spans="1:9">
      <c r="A21" s="56" t="s">
        <v>12</v>
      </c>
      <c r="B21" s="53"/>
      <c r="C21" s="53">
        <v>22</v>
      </c>
      <c r="D21" s="53">
        <v>11</v>
      </c>
      <c r="E21" s="53">
        <v>20</v>
      </c>
      <c r="F21" s="53">
        <v>19</v>
      </c>
      <c r="G21" s="53">
        <v>21</v>
      </c>
      <c r="H21" s="53">
        <v>31</v>
      </c>
      <c r="I21" s="53">
        <v>41</v>
      </c>
    </row>
    <row r="22" spans="1:9">
      <c r="A22" s="54" t="s">
        <v>13</v>
      </c>
      <c r="B22" s="54">
        <v>0</v>
      </c>
      <c r="C22" s="55">
        <v>0</v>
      </c>
      <c r="D22" s="54">
        <v>0</v>
      </c>
      <c r="E22" s="55">
        <v>0</v>
      </c>
      <c r="F22" s="54">
        <v>2</v>
      </c>
      <c r="G22" s="55">
        <v>2</v>
      </c>
      <c r="H22" s="54">
        <v>7</v>
      </c>
      <c r="I22" s="55">
        <v>0</v>
      </c>
    </row>
    <row r="23" ht="25.5" customHeight="1" spans="1:9">
      <c r="A23" s="53" t="s">
        <v>14</v>
      </c>
      <c r="B23" s="53">
        <v>0</v>
      </c>
      <c r="C23" s="53">
        <v>0</v>
      </c>
      <c r="D23" s="53">
        <v>0</v>
      </c>
      <c r="E23" s="53">
        <v>0</v>
      </c>
      <c r="F23" s="53">
        <v>11</v>
      </c>
      <c r="G23" s="53">
        <v>7</v>
      </c>
      <c r="H23" s="53">
        <v>36</v>
      </c>
      <c r="I23" s="53">
        <v>30</v>
      </c>
    </row>
    <row r="24" spans="1:9">
      <c r="A24" s="57"/>
      <c r="B24" s="57"/>
      <c r="C24" s="57"/>
      <c r="D24" s="57"/>
      <c r="E24" s="57"/>
      <c r="F24" s="57"/>
      <c r="G24" s="57"/>
      <c r="H24" s="57"/>
      <c r="I24" s="57"/>
    </row>
    <row r="25" spans="1:9">
      <c r="A25" s="49" t="s">
        <v>17</v>
      </c>
      <c r="B25" s="49" t="s">
        <v>1</v>
      </c>
      <c r="C25" s="50" t="s">
        <v>18</v>
      </c>
      <c r="D25" s="49" t="s">
        <v>19</v>
      </c>
      <c r="E25" s="50" t="s">
        <v>20</v>
      </c>
      <c r="F25" s="49" t="s">
        <v>5</v>
      </c>
      <c r="G25" s="50" t="s">
        <v>6</v>
      </c>
      <c r="H25" s="49" t="s">
        <v>7</v>
      </c>
      <c r="I25" s="50" t="s">
        <v>8</v>
      </c>
    </row>
    <row r="26" spans="1:9">
      <c r="A26" s="51" t="s">
        <v>9</v>
      </c>
      <c r="B26" s="51"/>
      <c r="C26" s="51">
        <v>1</v>
      </c>
      <c r="D26" s="51">
        <v>2</v>
      </c>
      <c r="E26" s="52">
        <v>0</v>
      </c>
      <c r="F26" s="51">
        <v>0</v>
      </c>
      <c r="G26" s="52">
        <v>1</v>
      </c>
      <c r="H26" s="51">
        <v>2</v>
      </c>
      <c r="I26" s="52">
        <v>2</v>
      </c>
    </row>
    <row r="27" spans="1:9">
      <c r="A27" s="53" t="s">
        <v>10</v>
      </c>
      <c r="B27" s="53"/>
      <c r="C27" s="53">
        <v>2</v>
      </c>
      <c r="D27" s="53">
        <v>1</v>
      </c>
      <c r="E27" s="53">
        <v>1</v>
      </c>
      <c r="F27" s="53">
        <v>1</v>
      </c>
      <c r="G27" s="53">
        <v>1</v>
      </c>
      <c r="H27" s="53">
        <v>0</v>
      </c>
      <c r="I27" s="53">
        <v>1</v>
      </c>
    </row>
    <row r="28" spans="1:9">
      <c r="A28" s="54" t="s">
        <v>11</v>
      </c>
      <c r="B28" s="54"/>
      <c r="C28" s="54">
        <v>0</v>
      </c>
      <c r="D28" s="54">
        <v>0</v>
      </c>
      <c r="E28" s="55">
        <v>1</v>
      </c>
      <c r="F28" s="54">
        <v>0</v>
      </c>
      <c r="G28" s="55">
        <v>0</v>
      </c>
      <c r="H28" s="54">
        <v>0</v>
      </c>
      <c r="I28" s="55">
        <v>3</v>
      </c>
    </row>
    <row r="29" spans="1:9">
      <c r="A29" s="56" t="s">
        <v>12</v>
      </c>
      <c r="B29" s="53"/>
      <c r="C29" s="53">
        <v>1</v>
      </c>
      <c r="D29" s="53">
        <v>0</v>
      </c>
      <c r="E29" s="53">
        <v>0</v>
      </c>
      <c r="F29" s="53">
        <v>0</v>
      </c>
      <c r="G29" s="53">
        <v>1</v>
      </c>
      <c r="H29" s="53">
        <v>3</v>
      </c>
      <c r="I29" s="53">
        <v>2</v>
      </c>
    </row>
    <row r="30" spans="1:9">
      <c r="A30" s="54" t="s">
        <v>13</v>
      </c>
      <c r="B30" s="54">
        <v>0</v>
      </c>
      <c r="C30" s="55">
        <v>0</v>
      </c>
      <c r="D30" s="54">
        <v>0</v>
      </c>
      <c r="E30" s="55">
        <v>0</v>
      </c>
      <c r="F30" s="54">
        <v>0</v>
      </c>
      <c r="G30" s="55">
        <v>0</v>
      </c>
      <c r="H30" s="54">
        <v>2</v>
      </c>
      <c r="I30" s="55">
        <v>0</v>
      </c>
    </row>
    <row r="31" spans="1:9">
      <c r="A31" s="53" t="s">
        <v>14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</row>
    <row r="33" spans="1:9">
      <c r="A33" s="49" t="s">
        <v>21</v>
      </c>
      <c r="B33" s="49" t="s">
        <v>1</v>
      </c>
      <c r="C33" s="50" t="s">
        <v>2</v>
      </c>
      <c r="D33" s="49" t="s">
        <v>3</v>
      </c>
      <c r="E33" s="50" t="s">
        <v>4</v>
      </c>
      <c r="F33" s="49" t="s">
        <v>5</v>
      </c>
      <c r="G33" s="50" t="s">
        <v>6</v>
      </c>
      <c r="H33" s="49" t="s">
        <v>7</v>
      </c>
      <c r="I33" s="50" t="s">
        <v>8</v>
      </c>
    </row>
    <row r="34" spans="1:9">
      <c r="A34" s="51" t="s">
        <v>9</v>
      </c>
      <c r="B34" s="51"/>
      <c r="C34" s="60" t="s">
        <v>22</v>
      </c>
      <c r="D34" s="51" t="s">
        <v>23</v>
      </c>
      <c r="E34" s="52" t="s">
        <v>24</v>
      </c>
      <c r="F34" s="51" t="s">
        <v>25</v>
      </c>
      <c r="G34" s="52" t="s">
        <v>25</v>
      </c>
      <c r="H34" s="51" t="s">
        <v>25</v>
      </c>
      <c r="I34" s="52" t="s">
        <v>25</v>
      </c>
    </row>
    <row r="35" spans="1:9">
      <c r="A35" s="53" t="s">
        <v>10</v>
      </c>
      <c r="B35" s="53"/>
      <c r="C35" s="61" t="s">
        <v>26</v>
      </c>
      <c r="D35" s="53" t="s">
        <v>27</v>
      </c>
      <c r="E35" s="53" t="s">
        <v>28</v>
      </c>
      <c r="F35" s="53" t="s">
        <v>25</v>
      </c>
      <c r="G35" s="53" t="s">
        <v>25</v>
      </c>
      <c r="H35" s="53" t="s">
        <v>25</v>
      </c>
      <c r="I35" s="53" t="s">
        <v>25</v>
      </c>
    </row>
    <row r="36" spans="1:9">
      <c r="A36" s="54" t="s">
        <v>11</v>
      </c>
      <c r="B36" s="54"/>
      <c r="C36" s="62" t="s">
        <v>29</v>
      </c>
      <c r="D36" s="54" t="s">
        <v>27</v>
      </c>
      <c r="E36" s="55" t="s">
        <v>30</v>
      </c>
      <c r="F36" s="54" t="s">
        <v>25</v>
      </c>
      <c r="G36" s="55" t="s">
        <v>25</v>
      </c>
      <c r="H36" s="54" t="s">
        <v>25</v>
      </c>
      <c r="I36" s="55" t="s">
        <v>25</v>
      </c>
    </row>
    <row r="37" spans="1:9">
      <c r="A37" s="56" t="s">
        <v>12</v>
      </c>
      <c r="B37" s="53"/>
      <c r="C37" s="53" t="s">
        <v>31</v>
      </c>
      <c r="D37" s="53" t="s">
        <v>30</v>
      </c>
      <c r="E37" s="53" t="s">
        <v>30</v>
      </c>
      <c r="F37" s="53" t="s">
        <v>25</v>
      </c>
      <c r="G37" s="53" t="s">
        <v>25</v>
      </c>
      <c r="H37" s="53" t="s">
        <v>25</v>
      </c>
      <c r="I37" s="53" t="s">
        <v>25</v>
      </c>
    </row>
    <row r="38" spans="1:9">
      <c r="A38" s="54" t="s">
        <v>13</v>
      </c>
      <c r="B38" s="54"/>
      <c r="C38" s="51" t="s">
        <v>25</v>
      </c>
      <c r="D38" s="54" t="s">
        <v>25</v>
      </c>
      <c r="E38" s="55" t="s">
        <v>25</v>
      </c>
      <c r="F38" s="54" t="s">
        <v>25</v>
      </c>
      <c r="G38" s="55" t="s">
        <v>25</v>
      </c>
      <c r="H38" s="54" t="s">
        <v>25</v>
      </c>
      <c r="I38" s="55" t="s">
        <v>25</v>
      </c>
    </row>
    <row r="39" spans="1:9">
      <c r="A39" s="53" t="s">
        <v>14</v>
      </c>
      <c r="B39" s="53"/>
      <c r="C39" s="53" t="s">
        <v>25</v>
      </c>
      <c r="D39" s="53" t="s">
        <v>25</v>
      </c>
      <c r="E39" s="53" t="s">
        <v>25</v>
      </c>
      <c r="F39" s="53" t="s">
        <v>25</v>
      </c>
      <c r="G39" s="53" t="s">
        <v>25</v>
      </c>
      <c r="H39" s="53" t="s">
        <v>25</v>
      </c>
      <c r="I39" s="53" t="s">
        <v>25</v>
      </c>
    </row>
    <row r="40" spans="1:9">
      <c r="A40" s="54" t="s">
        <v>32</v>
      </c>
      <c r="B40" s="54"/>
      <c r="C40" s="55"/>
      <c r="D40" s="54"/>
      <c r="E40" s="55"/>
      <c r="F40" s="54"/>
      <c r="G40" s="55"/>
      <c r="H40" s="54"/>
      <c r="I40" s="55"/>
    </row>
  </sheetData>
  <pageMargins left="0" right="0" top="0" bottom="0" header="0" footer="0"/>
  <pageSetup paperSize="9" scale="85" orientation="landscape" horizont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F24" sqref="F24"/>
    </sheetView>
  </sheetViews>
  <sheetFormatPr defaultColWidth="9" defaultRowHeight="13.5" outlineLevelCol="5"/>
  <cols>
    <col min="1" max="1" width="18.3833333333333" customWidth="1"/>
    <col min="2" max="3" width="12.6333333333333" customWidth="1"/>
    <col min="4" max="4" width="12.6333333333333"/>
    <col min="5" max="5" width="10.8833333333333" customWidth="1"/>
    <col min="6" max="6" width="12.6333333333333" customWidth="1"/>
  </cols>
  <sheetData>
    <row r="1" spans="1:6">
      <c r="A1" s="21" t="s">
        <v>137</v>
      </c>
      <c r="B1" s="21" t="s">
        <v>138</v>
      </c>
      <c r="C1" s="21" t="s">
        <v>139</v>
      </c>
      <c r="D1" s="21" t="s">
        <v>140</v>
      </c>
      <c r="E1" s="21" t="s">
        <v>141</v>
      </c>
      <c r="F1" s="21" t="s">
        <v>142</v>
      </c>
    </row>
    <row r="2" ht="14.25" spans="1:6">
      <c r="A2" s="22" t="s">
        <v>143</v>
      </c>
      <c r="B2" s="23">
        <v>56</v>
      </c>
      <c r="C2" s="23">
        <v>47</v>
      </c>
      <c r="D2" s="23">
        <v>59</v>
      </c>
      <c r="E2" s="24"/>
      <c r="F2" s="24">
        <v>84</v>
      </c>
    </row>
    <row r="3" spans="1:6">
      <c r="A3" s="24" t="s">
        <v>144</v>
      </c>
      <c r="B3" s="25">
        <v>0</v>
      </c>
      <c r="C3" s="25">
        <v>1</v>
      </c>
      <c r="D3" s="25">
        <v>6</v>
      </c>
      <c r="E3" s="24"/>
      <c r="F3" s="24">
        <v>1</v>
      </c>
    </row>
    <row r="4" spans="1:6">
      <c r="A4" s="22" t="s">
        <v>145</v>
      </c>
      <c r="B4" s="26"/>
      <c r="C4" s="26"/>
      <c r="D4" s="24"/>
      <c r="E4" s="24"/>
      <c r="F4" s="24"/>
    </row>
    <row r="5" ht="14.25" spans="1:6">
      <c r="A5" s="24" t="s">
        <v>146</v>
      </c>
      <c r="B5" s="26">
        <v>0</v>
      </c>
      <c r="C5" s="23">
        <v>22</v>
      </c>
      <c r="D5" s="24">
        <v>30</v>
      </c>
      <c r="E5" s="24"/>
      <c r="F5" s="24">
        <v>1</v>
      </c>
    </row>
    <row r="6" ht="14.25" spans="1:6">
      <c r="A6" s="22" t="s">
        <v>147</v>
      </c>
      <c r="B6" s="23">
        <v>0</v>
      </c>
      <c r="C6" s="23">
        <v>0</v>
      </c>
      <c r="D6" s="24">
        <v>9</v>
      </c>
      <c r="E6" s="24"/>
      <c r="F6" s="24">
        <v>0</v>
      </c>
    </row>
    <row r="7" ht="14.25" spans="1:6">
      <c r="A7" s="24" t="s">
        <v>148</v>
      </c>
      <c r="B7" s="23">
        <v>178</v>
      </c>
      <c r="C7" s="23">
        <v>98</v>
      </c>
      <c r="D7" s="24">
        <v>61</v>
      </c>
      <c r="E7" s="24"/>
      <c r="F7" s="24">
        <v>52</v>
      </c>
    </row>
    <row r="8" ht="14.25" spans="1:6">
      <c r="A8" s="22" t="s">
        <v>149</v>
      </c>
      <c r="B8" s="23">
        <v>73.4</v>
      </c>
      <c r="C8" s="23">
        <v>77.5</v>
      </c>
      <c r="D8" s="24">
        <v>113.2</v>
      </c>
      <c r="E8" s="24"/>
      <c r="F8" s="24">
        <v>102.2</v>
      </c>
    </row>
    <row r="9" ht="14.25" spans="1:6">
      <c r="A9" s="24" t="s">
        <v>150</v>
      </c>
      <c r="B9" s="23">
        <v>69.4</v>
      </c>
      <c r="C9" s="23">
        <v>66</v>
      </c>
      <c r="D9" s="24">
        <v>113.2</v>
      </c>
      <c r="E9" s="24"/>
      <c r="F9" s="24">
        <v>104.2</v>
      </c>
    </row>
    <row r="10" ht="14.25" spans="1:6">
      <c r="A10" s="22" t="s">
        <v>151</v>
      </c>
      <c r="B10" s="23">
        <v>1.239285714</v>
      </c>
      <c r="C10" s="23">
        <v>1.40425531914894</v>
      </c>
      <c r="D10" s="24">
        <v>1.91864406779661</v>
      </c>
      <c r="E10" s="24"/>
      <c r="F10" s="24">
        <v>1.24047619047619</v>
      </c>
    </row>
    <row r="11" ht="14.25" spans="1:6">
      <c r="A11" s="24" t="s">
        <v>152</v>
      </c>
      <c r="B11" s="23">
        <v>471</v>
      </c>
      <c r="C11" s="23">
        <v>284</v>
      </c>
      <c r="D11" s="24">
        <v>571</v>
      </c>
      <c r="E11" s="24"/>
      <c r="F11" s="24">
        <v>247</v>
      </c>
    </row>
    <row r="12" ht="14.25" spans="1:6">
      <c r="A12" s="22" t="s">
        <v>153</v>
      </c>
      <c r="B12" s="23">
        <v>467</v>
      </c>
      <c r="C12" s="23">
        <v>274</v>
      </c>
      <c r="D12" s="24">
        <v>550</v>
      </c>
      <c r="E12" s="24"/>
      <c r="F12" s="24">
        <v>240</v>
      </c>
    </row>
    <row r="13" ht="14.25" spans="1:6">
      <c r="A13" s="24" t="s">
        <v>154</v>
      </c>
      <c r="B13" s="23">
        <v>27</v>
      </c>
      <c r="C13" s="23">
        <v>25</v>
      </c>
      <c r="D13" s="24">
        <v>62</v>
      </c>
      <c r="E13" s="24"/>
      <c r="F13" s="24">
        <v>27</v>
      </c>
    </row>
    <row r="14" ht="14.25" spans="1:6">
      <c r="A14" s="22" t="s">
        <v>155</v>
      </c>
      <c r="B14" s="23">
        <v>183</v>
      </c>
      <c r="C14" s="23">
        <v>231</v>
      </c>
      <c r="D14" s="24">
        <v>399</v>
      </c>
      <c r="E14" s="24"/>
      <c r="F14" s="24">
        <v>71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workbookViewId="0">
      <selection activeCell="J7" sqref="J7"/>
    </sheetView>
  </sheetViews>
  <sheetFormatPr defaultColWidth="9" defaultRowHeight="13.5" outlineLevelCol="7"/>
  <cols>
    <col min="1" max="1" width="18.3833333333333" customWidth="1"/>
    <col min="2" max="2" width="12.8833333333333" customWidth="1"/>
    <col min="3" max="3" width="10.8833333333333" customWidth="1"/>
    <col min="4" max="4" width="12.6333333333333" customWidth="1"/>
    <col min="5" max="5" width="10.8833333333333" customWidth="1"/>
    <col min="6" max="6" width="15" customWidth="1"/>
    <col min="7" max="7" width="10.8833333333333" customWidth="1"/>
    <col min="8" max="8" width="15" customWidth="1"/>
  </cols>
  <sheetData>
    <row r="1" ht="14.25" spans="1:8">
      <c r="A1" s="12" t="s">
        <v>156</v>
      </c>
      <c r="B1" s="12" t="s">
        <v>157</v>
      </c>
      <c r="C1" s="12" t="s">
        <v>158</v>
      </c>
      <c r="D1" s="12" t="s">
        <v>128</v>
      </c>
      <c r="E1" s="12" t="s">
        <v>159</v>
      </c>
      <c r="F1" s="12" t="s">
        <v>160</v>
      </c>
      <c r="G1" s="12" t="s">
        <v>161</v>
      </c>
      <c r="H1" s="12" t="s">
        <v>162</v>
      </c>
    </row>
    <row r="2" ht="14.25" spans="1:8">
      <c r="A2" s="13" t="s">
        <v>163</v>
      </c>
      <c r="B2" s="14"/>
      <c r="C2" s="14"/>
      <c r="D2" s="14"/>
      <c r="E2" s="14"/>
      <c r="F2" s="15"/>
      <c r="G2" s="14"/>
      <c r="H2" s="15"/>
    </row>
    <row r="3" ht="14.25" spans="1:8">
      <c r="A3" s="16" t="s">
        <v>164</v>
      </c>
      <c r="B3" s="17"/>
      <c r="C3" s="17"/>
      <c r="D3" s="17"/>
      <c r="E3" s="17"/>
      <c r="F3" s="18"/>
      <c r="G3" s="17"/>
      <c r="H3" s="18"/>
    </row>
    <row r="4" ht="14.25" spans="1:8">
      <c r="A4" s="19" t="s">
        <v>165</v>
      </c>
      <c r="B4" s="17"/>
      <c r="C4" s="17"/>
      <c r="D4" s="17"/>
      <c r="E4" s="17"/>
      <c r="F4" s="18"/>
      <c r="G4" s="17"/>
      <c r="H4" s="18"/>
    </row>
    <row r="5" ht="14.25" spans="1:8">
      <c r="A5" s="16" t="s">
        <v>166</v>
      </c>
      <c r="B5" s="17"/>
      <c r="C5" s="17"/>
      <c r="D5" s="17"/>
      <c r="E5" s="17"/>
      <c r="F5" s="18"/>
      <c r="G5" s="17"/>
      <c r="H5" s="18"/>
    </row>
    <row r="6" ht="14.25" spans="1:8">
      <c r="A6" s="19" t="s">
        <v>167</v>
      </c>
      <c r="B6" s="17"/>
      <c r="C6" s="17"/>
      <c r="D6" s="17"/>
      <c r="E6" s="17"/>
      <c r="F6" s="18"/>
      <c r="G6" s="17"/>
      <c r="H6" s="18"/>
    </row>
    <row r="7" ht="14.25" spans="1:8">
      <c r="A7" s="16" t="s">
        <v>168</v>
      </c>
      <c r="B7" s="17"/>
      <c r="C7" s="17"/>
      <c r="D7" s="17"/>
      <c r="E7" s="17"/>
      <c r="F7" s="18"/>
      <c r="G7" s="17"/>
      <c r="H7" s="18"/>
    </row>
    <row r="8" spans="1:8">
      <c r="A8" s="20"/>
      <c r="B8" s="20"/>
      <c r="C8" s="20"/>
      <c r="D8" s="20"/>
      <c r="E8" s="20"/>
      <c r="F8" s="20"/>
      <c r="G8" s="20"/>
      <c r="H8" s="20"/>
    </row>
    <row r="9" ht="14.25" spans="1:8">
      <c r="A9" s="12" t="s">
        <v>169</v>
      </c>
      <c r="B9" s="12" t="s">
        <v>157</v>
      </c>
      <c r="C9" s="12" t="s">
        <v>158</v>
      </c>
      <c r="D9" s="12" t="s">
        <v>128</v>
      </c>
      <c r="E9" s="12" t="s">
        <v>159</v>
      </c>
      <c r="F9" s="12" t="s">
        <v>160</v>
      </c>
      <c r="G9" s="12" t="s">
        <v>161</v>
      </c>
      <c r="H9" s="12" t="s">
        <v>162</v>
      </c>
    </row>
    <row r="10" ht="14.25" spans="1:8">
      <c r="A10" s="13" t="s">
        <v>163</v>
      </c>
      <c r="B10" s="14"/>
      <c r="C10" s="14"/>
      <c r="D10" s="14"/>
      <c r="E10" s="14"/>
      <c r="F10" s="15"/>
      <c r="G10" s="14"/>
      <c r="H10" s="15"/>
    </row>
    <row r="11" ht="14.25" spans="1:8">
      <c r="A11" s="16" t="s">
        <v>164</v>
      </c>
      <c r="B11" s="17"/>
      <c r="C11" s="17"/>
      <c r="D11" s="17"/>
      <c r="E11" s="17"/>
      <c r="F11" s="18"/>
      <c r="G11" s="17"/>
      <c r="H11" s="18"/>
    </row>
    <row r="12" ht="14.25" spans="1:8">
      <c r="A12" s="19" t="s">
        <v>165</v>
      </c>
      <c r="B12" s="17"/>
      <c r="C12" s="17"/>
      <c r="D12" s="17"/>
      <c r="E12" s="17"/>
      <c r="F12" s="18"/>
      <c r="G12" s="17"/>
      <c r="H12" s="18"/>
    </row>
    <row r="13" ht="14.25" spans="1:8">
      <c r="A13" s="16" t="s">
        <v>166</v>
      </c>
      <c r="B13" s="17"/>
      <c r="C13" s="17"/>
      <c r="D13" s="17"/>
      <c r="E13" s="17"/>
      <c r="F13" s="18"/>
      <c r="G13" s="17"/>
      <c r="H13" s="18"/>
    </row>
    <row r="14" ht="14.25" spans="1:8">
      <c r="A14" s="19" t="s">
        <v>167</v>
      </c>
      <c r="B14" s="17"/>
      <c r="C14" s="17"/>
      <c r="D14" s="17"/>
      <c r="E14" s="17"/>
      <c r="F14" s="18"/>
      <c r="G14" s="17"/>
      <c r="H14" s="18"/>
    </row>
    <row r="15" ht="14.25" spans="1:8">
      <c r="A15" s="16" t="s">
        <v>168</v>
      </c>
      <c r="B15" s="17"/>
      <c r="C15" s="17"/>
      <c r="D15" s="17"/>
      <c r="E15" s="17"/>
      <c r="F15" s="18"/>
      <c r="G15" s="17"/>
      <c r="H15" s="18"/>
    </row>
    <row r="16" spans="1:8">
      <c r="A16" s="20"/>
      <c r="B16" s="20"/>
      <c r="C16" s="20"/>
      <c r="D16" s="20"/>
      <c r="E16" s="20"/>
      <c r="F16" s="20"/>
      <c r="G16" s="20"/>
      <c r="H16" s="20"/>
    </row>
    <row r="17" ht="14.25" spans="1:8">
      <c r="A17" s="12" t="s">
        <v>170</v>
      </c>
      <c r="B17" s="12" t="s">
        <v>157</v>
      </c>
      <c r="C17" s="12" t="s">
        <v>158</v>
      </c>
      <c r="D17" s="12" t="s">
        <v>128</v>
      </c>
      <c r="E17" s="12" t="s">
        <v>159</v>
      </c>
      <c r="F17" s="12" t="s">
        <v>160</v>
      </c>
      <c r="G17" s="12" t="s">
        <v>161</v>
      </c>
      <c r="H17" s="12" t="s">
        <v>162</v>
      </c>
    </row>
    <row r="18" ht="14.25" spans="1:8">
      <c r="A18" s="13" t="s">
        <v>163</v>
      </c>
      <c r="B18" s="14"/>
      <c r="C18" s="14"/>
      <c r="D18" s="14"/>
      <c r="E18" s="14"/>
      <c r="F18" s="15"/>
      <c r="G18" s="14"/>
      <c r="H18" s="15"/>
    </row>
    <row r="19" ht="14.25" spans="1:8">
      <c r="A19" s="16" t="s">
        <v>164</v>
      </c>
      <c r="B19" s="17"/>
      <c r="C19" s="17"/>
      <c r="D19" s="17"/>
      <c r="E19" s="17"/>
      <c r="F19" s="18"/>
      <c r="G19" s="17"/>
      <c r="H19" s="18"/>
    </row>
    <row r="20" ht="14.25" spans="1:8">
      <c r="A20" s="19" t="s">
        <v>165</v>
      </c>
      <c r="B20" s="17"/>
      <c r="C20" s="17"/>
      <c r="D20" s="17"/>
      <c r="E20" s="17"/>
      <c r="F20" s="18"/>
      <c r="G20" s="17"/>
      <c r="H20" s="18"/>
    </row>
    <row r="21" ht="14.25" spans="1:8">
      <c r="A21" s="16" t="s">
        <v>166</v>
      </c>
      <c r="B21" s="17"/>
      <c r="C21" s="17"/>
      <c r="D21" s="17"/>
      <c r="E21" s="17"/>
      <c r="F21" s="18"/>
      <c r="G21" s="17"/>
      <c r="H21" s="18"/>
    </row>
    <row r="22" ht="14.25" spans="1:8">
      <c r="A22" s="19" t="s">
        <v>167</v>
      </c>
      <c r="B22" s="17"/>
      <c r="C22" s="17"/>
      <c r="D22" s="17"/>
      <c r="E22" s="17"/>
      <c r="F22" s="18"/>
      <c r="G22" s="17"/>
      <c r="H22" s="18"/>
    </row>
    <row r="23" ht="14.25" spans="1:8">
      <c r="A23" s="16" t="s">
        <v>168</v>
      </c>
      <c r="B23" s="17"/>
      <c r="C23" s="17"/>
      <c r="D23" s="17"/>
      <c r="E23" s="17"/>
      <c r="F23" s="18"/>
      <c r="G23" s="17"/>
      <c r="H23" s="18"/>
    </row>
    <row r="24" spans="1:8">
      <c r="A24" s="20"/>
      <c r="B24" s="20"/>
      <c r="C24" s="20"/>
      <c r="D24" s="20"/>
      <c r="E24" s="20"/>
      <c r="F24" s="20"/>
      <c r="G24" s="20"/>
      <c r="H24" s="20"/>
    </row>
    <row r="25" ht="14.25" spans="1:8">
      <c r="A25" s="12" t="s">
        <v>171</v>
      </c>
      <c r="B25" s="12" t="s">
        <v>157</v>
      </c>
      <c r="C25" s="12" t="s">
        <v>158</v>
      </c>
      <c r="D25" s="12" t="s">
        <v>128</v>
      </c>
      <c r="E25" s="12" t="s">
        <v>159</v>
      </c>
      <c r="F25" s="12" t="s">
        <v>160</v>
      </c>
      <c r="G25" s="12" t="s">
        <v>161</v>
      </c>
      <c r="H25" s="12" t="s">
        <v>162</v>
      </c>
    </row>
    <row r="26" ht="14.25" spans="1:8">
      <c r="A26" s="13" t="s">
        <v>163</v>
      </c>
      <c r="B26" s="14"/>
      <c r="C26" s="14"/>
      <c r="D26" s="14"/>
      <c r="E26" s="14"/>
      <c r="F26" s="15"/>
      <c r="G26" s="14"/>
      <c r="H26" s="15"/>
    </row>
    <row r="27" ht="14.25" spans="1:8">
      <c r="A27" s="16" t="s">
        <v>164</v>
      </c>
      <c r="B27" s="17"/>
      <c r="C27" s="17"/>
      <c r="D27" s="17"/>
      <c r="E27" s="17"/>
      <c r="F27" s="18"/>
      <c r="G27" s="17"/>
      <c r="H27" s="18"/>
    </row>
    <row r="28" ht="14.25" spans="1:8">
      <c r="A28" s="19" t="s">
        <v>165</v>
      </c>
      <c r="B28" s="17"/>
      <c r="C28" s="17"/>
      <c r="D28" s="17"/>
      <c r="E28" s="17"/>
      <c r="F28" s="18"/>
      <c r="G28" s="17"/>
      <c r="H28" s="18"/>
    </row>
    <row r="29" ht="14.25" spans="1:8">
      <c r="A29" s="16" t="s">
        <v>166</v>
      </c>
      <c r="B29" s="17"/>
      <c r="C29" s="17"/>
      <c r="D29" s="17"/>
      <c r="E29" s="17"/>
      <c r="F29" s="18"/>
      <c r="G29" s="17"/>
      <c r="H29" s="18"/>
    </row>
    <row r="30" ht="14.25" spans="1:8">
      <c r="A30" s="19" t="s">
        <v>167</v>
      </c>
      <c r="B30" s="17"/>
      <c r="C30" s="17"/>
      <c r="D30" s="17"/>
      <c r="E30" s="17"/>
      <c r="F30" s="18"/>
      <c r="G30" s="17"/>
      <c r="H30" s="18"/>
    </row>
    <row r="31" ht="14.25" spans="1:8">
      <c r="A31" s="16" t="s">
        <v>168</v>
      </c>
      <c r="B31" s="17"/>
      <c r="C31" s="17"/>
      <c r="D31" s="17"/>
      <c r="E31" s="17"/>
      <c r="F31" s="18"/>
      <c r="G31" s="17"/>
      <c r="H31" s="18"/>
    </row>
    <row r="32" spans="1:8">
      <c r="A32" s="20"/>
      <c r="B32" s="20"/>
      <c r="C32" s="20"/>
      <c r="D32" s="20"/>
      <c r="E32" s="20"/>
      <c r="F32" s="20"/>
      <c r="G32" s="20"/>
      <c r="H32" s="20"/>
    </row>
    <row r="33" ht="14.25" spans="1:8">
      <c r="A33" s="12" t="s">
        <v>142</v>
      </c>
      <c r="B33" s="12" t="s">
        <v>157</v>
      </c>
      <c r="C33" s="12" t="s">
        <v>158</v>
      </c>
      <c r="D33" s="12" t="s">
        <v>128</v>
      </c>
      <c r="E33" s="12" t="s">
        <v>159</v>
      </c>
      <c r="F33" s="12" t="s">
        <v>160</v>
      </c>
      <c r="G33" s="12" t="s">
        <v>161</v>
      </c>
      <c r="H33" s="12" t="s">
        <v>162</v>
      </c>
    </row>
    <row r="34" ht="14.25" spans="1:8">
      <c r="A34" s="13" t="s">
        <v>163</v>
      </c>
      <c r="B34" s="14"/>
      <c r="C34" s="14"/>
      <c r="D34" s="14"/>
      <c r="E34" s="14"/>
      <c r="F34" s="15"/>
      <c r="G34" s="14"/>
      <c r="H34" s="15"/>
    </row>
    <row r="35" ht="14.25" spans="1:8">
      <c r="A35" s="16" t="s">
        <v>164</v>
      </c>
      <c r="B35" s="17"/>
      <c r="C35" s="17"/>
      <c r="D35" s="17"/>
      <c r="E35" s="17"/>
      <c r="F35" s="18"/>
      <c r="G35" s="17"/>
      <c r="H35" s="18"/>
    </row>
    <row r="36" ht="14.25" spans="1:8">
      <c r="A36" s="19" t="s">
        <v>165</v>
      </c>
      <c r="B36" s="17"/>
      <c r="C36" s="17"/>
      <c r="D36" s="17"/>
      <c r="E36" s="17"/>
      <c r="F36" s="18"/>
      <c r="G36" s="17"/>
      <c r="H36" s="18"/>
    </row>
    <row r="37" ht="14.25" spans="1:8">
      <c r="A37" s="16" t="s">
        <v>166</v>
      </c>
      <c r="B37" s="17"/>
      <c r="C37" s="17"/>
      <c r="D37" s="17"/>
      <c r="E37" s="17"/>
      <c r="F37" s="18"/>
      <c r="G37" s="17"/>
      <c r="H37" s="18"/>
    </row>
    <row r="38" ht="14.25" spans="1:8">
      <c r="A38" s="19" t="s">
        <v>167</v>
      </c>
      <c r="B38" s="17"/>
      <c r="C38" s="17"/>
      <c r="D38" s="17"/>
      <c r="E38" s="17"/>
      <c r="F38" s="18"/>
      <c r="G38" s="17"/>
      <c r="H38" s="18"/>
    </row>
    <row r="39" ht="14.25" spans="1:8">
      <c r="A39" s="16" t="s">
        <v>168</v>
      </c>
      <c r="B39" s="17"/>
      <c r="C39" s="17"/>
      <c r="D39" s="17"/>
      <c r="E39" s="17"/>
      <c r="F39" s="18"/>
      <c r="G39" s="17"/>
      <c r="H39" s="1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K22" sqref="K22"/>
    </sheetView>
  </sheetViews>
  <sheetFormatPr defaultColWidth="8.89166666666667" defaultRowHeight="13.5"/>
  <cols>
    <col min="3" max="9" width="7.66666666666667" customWidth="1"/>
  </cols>
  <sheetData>
    <row r="1" spans="1:9">
      <c r="A1" s="1" t="s">
        <v>34</v>
      </c>
      <c r="B1" s="2" t="s">
        <v>37</v>
      </c>
      <c r="C1" s="3"/>
      <c r="D1" s="2"/>
      <c r="E1" s="2"/>
      <c r="F1" s="2" t="s">
        <v>38</v>
      </c>
      <c r="G1" s="3"/>
      <c r="H1" s="2"/>
      <c r="I1" s="2"/>
    </row>
    <row r="2" spans="1:9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2</v>
      </c>
      <c r="G2" s="6" t="s">
        <v>3</v>
      </c>
      <c r="H2" s="6" t="s">
        <v>4</v>
      </c>
      <c r="I2" s="6" t="s">
        <v>5</v>
      </c>
    </row>
    <row r="3" spans="1:9">
      <c r="A3" s="7" t="s">
        <v>43</v>
      </c>
      <c r="B3" s="8"/>
      <c r="C3" s="7">
        <v>56</v>
      </c>
      <c r="D3" s="7">
        <v>36</v>
      </c>
      <c r="E3" s="7">
        <v>28</v>
      </c>
      <c r="F3" s="8"/>
      <c r="G3" s="7">
        <v>20</v>
      </c>
      <c r="H3" s="7">
        <v>18</v>
      </c>
      <c r="I3" s="7">
        <v>28</v>
      </c>
    </row>
    <row r="4" spans="1:9">
      <c r="A4" s="9" t="s">
        <v>44</v>
      </c>
      <c r="B4" s="8"/>
      <c r="C4" s="9">
        <v>8</v>
      </c>
      <c r="D4" s="9">
        <v>10</v>
      </c>
      <c r="E4" s="9">
        <v>12</v>
      </c>
      <c r="F4" s="8"/>
      <c r="G4" s="9">
        <v>1</v>
      </c>
      <c r="H4" s="9">
        <v>6</v>
      </c>
      <c r="I4" s="9">
        <v>6</v>
      </c>
    </row>
    <row r="5" spans="1:9">
      <c r="A5" s="7" t="s">
        <v>11</v>
      </c>
      <c r="B5" s="8"/>
      <c r="C5" s="7">
        <v>74</v>
      </c>
      <c r="D5" s="7">
        <v>68</v>
      </c>
      <c r="E5" s="7">
        <v>27</v>
      </c>
      <c r="F5" s="8"/>
      <c r="G5" s="7">
        <v>29</v>
      </c>
      <c r="H5" s="7">
        <v>17</v>
      </c>
      <c r="I5" s="7">
        <v>11</v>
      </c>
    </row>
    <row r="6" spans="1:9">
      <c r="A6" s="9" t="s">
        <v>45</v>
      </c>
      <c r="B6" s="8"/>
      <c r="C6" s="9">
        <v>3</v>
      </c>
      <c r="D6" s="9">
        <v>3</v>
      </c>
      <c r="E6" s="9">
        <v>14</v>
      </c>
      <c r="F6" s="8"/>
      <c r="G6" s="9">
        <v>3</v>
      </c>
      <c r="H6" s="9">
        <v>2</v>
      </c>
      <c r="I6" s="9">
        <v>14</v>
      </c>
    </row>
    <row r="7" spans="1:9">
      <c r="A7" s="7" t="s">
        <v>13</v>
      </c>
      <c r="B7" s="8"/>
      <c r="C7" s="10" t="s">
        <v>25</v>
      </c>
      <c r="D7" s="10" t="s">
        <v>25</v>
      </c>
      <c r="E7" s="7">
        <v>2</v>
      </c>
      <c r="F7" s="8"/>
      <c r="G7" s="10" t="s">
        <v>25</v>
      </c>
      <c r="H7" s="10" t="s">
        <v>25</v>
      </c>
      <c r="I7" s="7">
        <v>0</v>
      </c>
    </row>
    <row r="8" spans="1:9">
      <c r="A8" s="9" t="s">
        <v>14</v>
      </c>
      <c r="B8" s="8"/>
      <c r="C8" s="11" t="s">
        <v>25</v>
      </c>
      <c r="D8" s="11" t="s">
        <v>25</v>
      </c>
      <c r="E8" s="9">
        <v>0</v>
      </c>
      <c r="F8" s="8"/>
      <c r="G8" s="11" t="s">
        <v>25</v>
      </c>
      <c r="H8" s="11" t="s">
        <v>25</v>
      </c>
      <c r="I8" s="9">
        <v>0</v>
      </c>
    </row>
    <row r="9" spans="1:9">
      <c r="A9" s="7" t="s">
        <v>46</v>
      </c>
      <c r="B9" s="8"/>
      <c r="C9" s="7">
        <v>141</v>
      </c>
      <c r="D9" s="7">
        <v>117</v>
      </c>
      <c r="E9" s="7">
        <v>83</v>
      </c>
      <c r="F9" s="8"/>
      <c r="G9" s="7">
        <v>53</v>
      </c>
      <c r="H9" s="7">
        <v>43</v>
      </c>
      <c r="I9" s="7">
        <v>59</v>
      </c>
    </row>
  </sheetData>
  <mergeCells count="3">
    <mergeCell ref="B1:E1"/>
    <mergeCell ref="F1:I1"/>
    <mergeCell ref="A1:A2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K17" sqref="K17"/>
    </sheetView>
  </sheetViews>
  <sheetFormatPr defaultColWidth="9" defaultRowHeight="13.5" outlineLevelRow="6"/>
  <sheetData>
    <row r="1" spans="1:9">
      <c r="A1" s="39" t="s">
        <v>33</v>
      </c>
      <c r="B1" s="39"/>
      <c r="C1" s="39"/>
      <c r="D1" s="39"/>
      <c r="E1" s="39"/>
      <c r="F1" s="39"/>
      <c r="G1" s="39"/>
      <c r="H1" s="39"/>
      <c r="I1" s="39"/>
    </row>
    <row r="2" spans="1:9">
      <c r="A2" s="40" t="s">
        <v>34</v>
      </c>
      <c r="B2" s="40" t="s">
        <v>35</v>
      </c>
      <c r="C2" s="40" t="s">
        <v>36</v>
      </c>
      <c r="D2" s="40" t="s">
        <v>37</v>
      </c>
      <c r="E2" s="40" t="s">
        <v>38</v>
      </c>
      <c r="F2" s="40" t="s">
        <v>39</v>
      </c>
      <c r="G2" s="40" t="s">
        <v>40</v>
      </c>
      <c r="H2" s="40" t="s">
        <v>41</v>
      </c>
      <c r="I2" s="40" t="s">
        <v>42</v>
      </c>
    </row>
    <row r="3" spans="1:9">
      <c r="A3" s="42" t="s">
        <v>43</v>
      </c>
      <c r="B3" s="42">
        <f>总览表!C2</f>
        <v>719</v>
      </c>
      <c r="C3" s="42">
        <f>总览表!C10</f>
        <v>57</v>
      </c>
      <c r="D3" s="42">
        <v>8</v>
      </c>
      <c r="E3" s="42">
        <v>8</v>
      </c>
      <c r="F3" s="42">
        <v>711</v>
      </c>
      <c r="G3" s="42">
        <v>49</v>
      </c>
      <c r="H3" s="42">
        <f>总览表!C18</f>
        <v>14</v>
      </c>
      <c r="I3" s="42">
        <f>总览表!C26</f>
        <v>1</v>
      </c>
    </row>
    <row r="4" spans="1:9">
      <c r="A4" s="41" t="s">
        <v>44</v>
      </c>
      <c r="B4" s="41">
        <f>总览表!C3</f>
        <v>1085</v>
      </c>
      <c r="C4" s="41">
        <f>总览表!C11</f>
        <v>110</v>
      </c>
      <c r="D4" s="41">
        <v>7</v>
      </c>
      <c r="E4" s="41">
        <v>4</v>
      </c>
      <c r="F4" s="41">
        <v>1078</v>
      </c>
      <c r="G4" s="41">
        <v>106</v>
      </c>
      <c r="H4" s="41">
        <f>总览表!C19</f>
        <v>16</v>
      </c>
      <c r="I4" s="41">
        <f>总览表!C27</f>
        <v>2</v>
      </c>
    </row>
    <row r="5" spans="1:9">
      <c r="A5" s="42" t="s">
        <v>11</v>
      </c>
      <c r="B5" s="42">
        <f>总览表!C4</f>
        <v>223</v>
      </c>
      <c r="C5" s="42">
        <f>总览表!C12</f>
        <v>27</v>
      </c>
      <c r="D5" s="42">
        <v>7</v>
      </c>
      <c r="E5" s="42">
        <v>2</v>
      </c>
      <c r="F5" s="42">
        <v>216</v>
      </c>
      <c r="G5" s="42">
        <v>25</v>
      </c>
      <c r="H5" s="42">
        <f>总览表!C20</f>
        <v>9</v>
      </c>
      <c r="I5" s="42">
        <f>总览表!C28</f>
        <v>0</v>
      </c>
    </row>
    <row r="6" spans="1:9">
      <c r="A6" s="41" t="s">
        <v>45</v>
      </c>
      <c r="B6" s="41">
        <f>总览表!C5</f>
        <v>226</v>
      </c>
      <c r="C6" s="41">
        <f>总览表!C13</f>
        <v>94</v>
      </c>
      <c r="D6" s="41">
        <v>3</v>
      </c>
      <c r="E6" s="41">
        <v>2</v>
      </c>
      <c r="F6" s="41">
        <v>223</v>
      </c>
      <c r="G6" s="41">
        <v>92</v>
      </c>
      <c r="H6" s="41">
        <f>总览表!C21</f>
        <v>22</v>
      </c>
      <c r="I6" s="41">
        <f>总览表!C29</f>
        <v>1</v>
      </c>
    </row>
    <row r="7" spans="1:9">
      <c r="A7" s="42" t="s">
        <v>46</v>
      </c>
      <c r="B7" s="42">
        <f>SUM(B3:B6)</f>
        <v>2253</v>
      </c>
      <c r="C7" s="42">
        <f t="shared" ref="C7:I7" si="0">SUM(C3:C6)</f>
        <v>288</v>
      </c>
      <c r="D7" s="42">
        <f>SUM(D3:D6)</f>
        <v>25</v>
      </c>
      <c r="E7" s="42">
        <f>SUM(E3:E6)</f>
        <v>16</v>
      </c>
      <c r="F7" s="42">
        <f>SUM(F3:F6)</f>
        <v>2228</v>
      </c>
      <c r="G7" s="42">
        <f>SUM(G3:G6)</f>
        <v>272</v>
      </c>
      <c r="H7" s="42">
        <f>SUM(H3:H6)</f>
        <v>61</v>
      </c>
      <c r="I7" s="42">
        <f>SUM(I3:I6)</f>
        <v>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F3" sqref="F3"/>
    </sheetView>
  </sheetViews>
  <sheetFormatPr defaultColWidth="9" defaultRowHeight="13.5" outlineLevelCol="6"/>
  <cols>
    <col min="5" max="5" width="7" customWidth="1"/>
  </cols>
  <sheetData>
    <row r="1" spans="1:7">
      <c r="A1" s="39" t="s">
        <v>47</v>
      </c>
      <c r="B1" s="39"/>
      <c r="C1" s="39"/>
      <c r="D1" s="39"/>
      <c r="E1" s="39"/>
      <c r="F1" s="39"/>
      <c r="G1" s="39"/>
    </row>
    <row r="2" spans="1:7">
      <c r="A2" s="42"/>
      <c r="B2" s="42" t="s">
        <v>48</v>
      </c>
      <c r="C2" s="42" t="s">
        <v>49</v>
      </c>
      <c r="D2" s="42" t="s">
        <v>41</v>
      </c>
      <c r="E2" s="47" t="s">
        <v>50</v>
      </c>
      <c r="F2" s="42" t="s">
        <v>51</v>
      </c>
      <c r="G2" s="42" t="s">
        <v>52</v>
      </c>
    </row>
    <row r="3" spans="1:7">
      <c r="A3" s="41" t="s">
        <v>2</v>
      </c>
      <c r="B3" s="41">
        <f>功能性能详情!B7</f>
        <v>2253</v>
      </c>
      <c r="C3" s="41">
        <f>功能性能详情!C7</f>
        <v>288</v>
      </c>
      <c r="D3" s="41">
        <f>功能性能详情!H7</f>
        <v>61</v>
      </c>
      <c r="E3" s="48">
        <f>D3/(B3+D3)</f>
        <v>0.0263612791702679</v>
      </c>
      <c r="F3" s="41">
        <f>功能性能详情!I7</f>
        <v>4</v>
      </c>
      <c r="G3" s="41"/>
    </row>
    <row r="4" spans="1:7">
      <c r="A4" s="42" t="s">
        <v>3</v>
      </c>
      <c r="B4" s="42">
        <v>2896</v>
      </c>
      <c r="C4" s="42">
        <v>407</v>
      </c>
      <c r="D4" s="42">
        <v>57</v>
      </c>
      <c r="E4" s="47">
        <v>0.0196823204419889</v>
      </c>
      <c r="F4" s="42">
        <v>3</v>
      </c>
      <c r="G4" s="42" t="s">
        <v>53</v>
      </c>
    </row>
    <row r="5" spans="1:7">
      <c r="A5" s="41" t="s">
        <v>4</v>
      </c>
      <c r="B5" s="41">
        <v>2236</v>
      </c>
      <c r="C5" s="41">
        <v>352</v>
      </c>
      <c r="D5" s="41">
        <v>53</v>
      </c>
      <c r="E5" s="48">
        <v>0.0237030411449016</v>
      </c>
      <c r="F5" s="41">
        <v>2</v>
      </c>
      <c r="G5" s="41"/>
    </row>
    <row r="6" spans="1:7">
      <c r="A6" s="42" t="s">
        <v>5</v>
      </c>
      <c r="B6" s="42">
        <v>3131</v>
      </c>
      <c r="C6" s="42">
        <v>639</v>
      </c>
      <c r="D6" s="42">
        <v>68</v>
      </c>
      <c r="E6" s="47">
        <v>0.0217183008623443</v>
      </c>
      <c r="F6" s="42">
        <v>1</v>
      </c>
      <c r="G6" s="42"/>
    </row>
    <row r="7" spans="1:7">
      <c r="A7" s="41" t="s">
        <v>6</v>
      </c>
      <c r="B7" s="41">
        <v>2159</v>
      </c>
      <c r="C7" s="41">
        <v>396</v>
      </c>
      <c r="D7" s="41">
        <v>55</v>
      </c>
      <c r="E7" s="48">
        <v>0.0254747568318666</v>
      </c>
      <c r="F7" s="41">
        <v>3</v>
      </c>
      <c r="G7" s="41"/>
    </row>
    <row r="8" spans="1:7">
      <c r="A8" s="42" t="s">
        <v>7</v>
      </c>
      <c r="B8" s="42">
        <v>2367</v>
      </c>
      <c r="C8" s="42">
        <v>447</v>
      </c>
      <c r="D8" s="42">
        <v>121</v>
      </c>
      <c r="E8" s="47">
        <v>0.051119560625264</v>
      </c>
      <c r="F8" s="42">
        <v>7</v>
      </c>
      <c r="G8" s="42"/>
    </row>
    <row r="9" spans="1:7">
      <c r="A9" s="41" t="s">
        <v>8</v>
      </c>
      <c r="B9" s="41">
        <v>2319</v>
      </c>
      <c r="C9" s="41">
        <v>504</v>
      </c>
      <c r="D9" s="41">
        <v>102</v>
      </c>
      <c r="E9" s="48">
        <v>0.0439844760672704</v>
      </c>
      <c r="F9" s="41">
        <v>8</v>
      </c>
      <c r="G9" s="41"/>
    </row>
    <row r="10" spans="1:7">
      <c r="A10" s="42" t="s">
        <v>54</v>
      </c>
      <c r="B10" s="42">
        <v>2990</v>
      </c>
      <c r="C10" s="42">
        <v>604</v>
      </c>
      <c r="D10" s="42">
        <v>112</v>
      </c>
      <c r="E10" s="47">
        <v>0.0374581939799331</v>
      </c>
      <c r="F10" s="42">
        <v>21</v>
      </c>
      <c r="G10" s="42"/>
    </row>
    <row r="11" spans="1:7">
      <c r="A11" s="41" t="s">
        <v>55</v>
      </c>
      <c r="B11" s="41">
        <v>2898</v>
      </c>
      <c r="C11" s="41">
        <v>636</v>
      </c>
      <c r="D11" s="41">
        <v>119</v>
      </c>
      <c r="E11" s="48">
        <v>0.041</v>
      </c>
      <c r="F11" s="41">
        <v>28</v>
      </c>
      <c r="G11" s="41"/>
    </row>
    <row r="12" spans="1:7">
      <c r="A12" s="42" t="s">
        <v>56</v>
      </c>
      <c r="B12" s="42">
        <v>2382</v>
      </c>
      <c r="C12" s="42">
        <v>534</v>
      </c>
      <c r="D12" s="42">
        <v>81</v>
      </c>
      <c r="E12" s="47">
        <v>0.034</v>
      </c>
      <c r="F12" s="42">
        <v>29</v>
      </c>
      <c r="G12" s="42"/>
    </row>
    <row r="13" spans="1:7">
      <c r="A13" s="41" t="s">
        <v>57</v>
      </c>
      <c r="B13" s="41">
        <v>1685</v>
      </c>
      <c r="C13" s="41">
        <v>311</v>
      </c>
      <c r="D13" s="41">
        <v>64</v>
      </c>
      <c r="E13" s="48">
        <v>0.038</v>
      </c>
      <c r="F13" s="41">
        <v>31</v>
      </c>
      <c r="G13" s="41"/>
    </row>
    <row r="14" spans="1:7">
      <c r="A14" s="42" t="s">
        <v>58</v>
      </c>
      <c r="B14" s="42">
        <v>2074</v>
      </c>
      <c r="C14" s="42">
        <v>300</v>
      </c>
      <c r="D14" s="42">
        <v>99</v>
      </c>
      <c r="E14" s="47">
        <v>0.048</v>
      </c>
      <c r="F14" s="42">
        <v>34</v>
      </c>
      <c r="G14" s="42"/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B3" sqref="B3:B6"/>
    </sheetView>
  </sheetViews>
  <sheetFormatPr defaultColWidth="9" defaultRowHeight="13.5" outlineLevelRow="6" outlineLevelCol="6"/>
  <sheetData>
    <row r="1" spans="1:7">
      <c r="A1" s="39" t="s">
        <v>59</v>
      </c>
      <c r="B1" s="39"/>
      <c r="C1" s="39"/>
      <c r="D1" s="39"/>
      <c r="E1" s="39"/>
      <c r="F1" s="39"/>
      <c r="G1" s="39"/>
    </row>
    <row r="2" spans="1:7">
      <c r="A2" s="40" t="s">
        <v>60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61</v>
      </c>
      <c r="G2" s="40" t="s">
        <v>7</v>
      </c>
    </row>
    <row r="3" spans="1:7">
      <c r="A3" s="42" t="s">
        <v>43</v>
      </c>
      <c r="B3" s="42">
        <f>功能性能详情!I3</f>
        <v>1</v>
      </c>
      <c r="C3" s="42">
        <v>2</v>
      </c>
      <c r="D3" s="42">
        <v>0</v>
      </c>
      <c r="E3" s="42">
        <v>0</v>
      </c>
      <c r="F3" s="42">
        <v>1</v>
      </c>
      <c r="G3" s="42">
        <v>2</v>
      </c>
    </row>
    <row r="4" spans="1:7">
      <c r="A4" s="41" t="s">
        <v>44</v>
      </c>
      <c r="B4" s="41">
        <f>功能性能详情!I4</f>
        <v>2</v>
      </c>
      <c r="C4" s="41">
        <v>1</v>
      </c>
      <c r="D4" s="41">
        <v>1</v>
      </c>
      <c r="E4" s="41">
        <v>1</v>
      </c>
      <c r="F4" s="41">
        <v>1</v>
      </c>
      <c r="G4" s="41">
        <v>0</v>
      </c>
    </row>
    <row r="5" spans="1:7">
      <c r="A5" s="42" t="s">
        <v>11</v>
      </c>
      <c r="B5" s="42">
        <f>功能性能详情!I5</f>
        <v>0</v>
      </c>
      <c r="C5" s="42">
        <v>0</v>
      </c>
      <c r="D5" s="42">
        <v>1</v>
      </c>
      <c r="E5" s="42">
        <v>0</v>
      </c>
      <c r="F5" s="42">
        <v>0</v>
      </c>
      <c r="G5" s="42">
        <v>0</v>
      </c>
    </row>
    <row r="6" spans="1:7">
      <c r="A6" s="41" t="s">
        <v>45</v>
      </c>
      <c r="B6" s="41">
        <f>功能性能详情!I6</f>
        <v>1</v>
      </c>
      <c r="C6" s="41">
        <v>0</v>
      </c>
      <c r="D6" s="41">
        <v>0</v>
      </c>
      <c r="E6" s="41">
        <v>0</v>
      </c>
      <c r="F6" s="41">
        <v>1</v>
      </c>
      <c r="G6" s="41">
        <v>3</v>
      </c>
    </row>
    <row r="7" spans="1:7">
      <c r="A7" s="42" t="s">
        <v>62</v>
      </c>
      <c r="B7" s="42">
        <f>SUM(B3:B6)</f>
        <v>4</v>
      </c>
      <c r="C7" s="42">
        <v>3</v>
      </c>
      <c r="D7" s="42">
        <v>2</v>
      </c>
      <c r="E7" s="42">
        <v>1</v>
      </c>
      <c r="F7" s="42">
        <v>3</v>
      </c>
      <c r="G7" s="42">
        <v>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F4" sqref="F4:F7"/>
    </sheetView>
  </sheetViews>
  <sheetFormatPr defaultColWidth="9" defaultRowHeight="13.5" outlineLevelRow="6" outlineLevelCol="6"/>
  <cols>
    <col min="6" max="6" width="8.125" customWidth="1"/>
  </cols>
  <sheetData>
    <row r="1" spans="1:7">
      <c r="A1" s="43" t="s">
        <v>63</v>
      </c>
      <c r="B1" s="43"/>
      <c r="C1" s="43"/>
      <c r="D1" s="43"/>
      <c r="E1" s="43"/>
      <c r="F1" s="43"/>
      <c r="G1" s="43"/>
    </row>
    <row r="2" spans="1:7">
      <c r="A2" s="22" t="s">
        <v>60</v>
      </c>
      <c r="B2" s="22" t="s">
        <v>64</v>
      </c>
      <c r="C2" s="22"/>
      <c r="D2" s="22" t="s">
        <v>65</v>
      </c>
      <c r="E2" s="22"/>
      <c r="F2" s="22" t="s">
        <v>66</v>
      </c>
      <c r="G2" s="22"/>
    </row>
    <row r="3" spans="1:7">
      <c r="A3" s="24"/>
      <c r="B3" s="24" t="s">
        <v>67</v>
      </c>
      <c r="C3" s="24" t="s">
        <v>68</v>
      </c>
      <c r="D3" s="24" t="s">
        <v>67</v>
      </c>
      <c r="E3" s="24" t="s">
        <v>68</v>
      </c>
      <c r="F3" s="24" t="s">
        <v>67</v>
      </c>
      <c r="G3" s="24" t="s">
        <v>68</v>
      </c>
    </row>
    <row r="4" spans="1:7">
      <c r="A4" s="22" t="s">
        <v>43</v>
      </c>
      <c r="B4" s="22">
        <f>功能性能详情!B3</f>
        <v>719</v>
      </c>
      <c r="C4" s="22">
        <v>1234</v>
      </c>
      <c r="D4" s="22">
        <f>功能性能详情!C3</f>
        <v>57</v>
      </c>
      <c r="E4" s="22">
        <v>162</v>
      </c>
      <c r="F4" s="45">
        <f t="shared" ref="F4:F7" si="0">D4/B4</f>
        <v>0.0792767732962448</v>
      </c>
      <c r="G4" s="45">
        <v>0.13128038897893</v>
      </c>
    </row>
    <row r="5" spans="1:7">
      <c r="A5" s="24" t="s">
        <v>44</v>
      </c>
      <c r="B5" s="24">
        <f>功能性能详情!B4</f>
        <v>1085</v>
      </c>
      <c r="C5" s="24">
        <v>985</v>
      </c>
      <c r="D5" s="24">
        <f>功能性能详情!C4</f>
        <v>110</v>
      </c>
      <c r="E5" s="24">
        <v>122</v>
      </c>
      <c r="F5" s="46">
        <f>D5/B5</f>
        <v>0.101382488479263</v>
      </c>
      <c r="G5" s="46">
        <v>0.123857868020305</v>
      </c>
    </row>
    <row r="6" spans="1:7">
      <c r="A6" s="22" t="s">
        <v>11</v>
      </c>
      <c r="B6" s="22">
        <f>功能性能详情!B5</f>
        <v>223</v>
      </c>
      <c r="C6" s="22">
        <v>485</v>
      </c>
      <c r="D6" s="22">
        <f>功能性能详情!C5</f>
        <v>27</v>
      </c>
      <c r="E6" s="22">
        <v>54</v>
      </c>
      <c r="F6" s="45">
        <f>D6/B6</f>
        <v>0.121076233183857</v>
      </c>
      <c r="G6" s="45">
        <v>0.111340206185567</v>
      </c>
    </row>
    <row r="7" spans="1:7">
      <c r="A7" s="24" t="s">
        <v>45</v>
      </c>
      <c r="B7" s="24">
        <f>功能性能详情!B6</f>
        <v>226</v>
      </c>
      <c r="C7" s="24">
        <v>192</v>
      </c>
      <c r="D7" s="24">
        <f>功能性能详情!C6</f>
        <v>94</v>
      </c>
      <c r="E7" s="24">
        <v>69</v>
      </c>
      <c r="F7" s="46">
        <f>D7/B7</f>
        <v>0.415929203539823</v>
      </c>
      <c r="G7" s="46">
        <v>0.359375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workbookViewId="0">
      <selection activeCell="C21" sqref="C21:F21"/>
    </sheetView>
  </sheetViews>
  <sheetFormatPr defaultColWidth="9" defaultRowHeight="13.5" outlineLevelCol="5"/>
  <sheetData>
    <row r="1" spans="1:6">
      <c r="A1" s="43" t="s">
        <v>69</v>
      </c>
      <c r="B1" s="43"/>
      <c r="C1" s="43"/>
      <c r="D1" s="43"/>
      <c r="E1" s="43"/>
      <c r="F1" s="43"/>
    </row>
    <row r="2" spans="1:6">
      <c r="A2" s="22" t="s">
        <v>60</v>
      </c>
      <c r="B2" s="24"/>
      <c r="C2" s="22" t="s">
        <v>43</v>
      </c>
      <c r="D2" s="24" t="s">
        <v>44</v>
      </c>
      <c r="E2" s="22" t="s">
        <v>11</v>
      </c>
      <c r="F2" s="24" t="s">
        <v>45</v>
      </c>
    </row>
    <row r="3" spans="1:6">
      <c r="A3" s="44" t="s">
        <v>64</v>
      </c>
      <c r="B3" s="24" t="s">
        <v>2</v>
      </c>
      <c r="C3" s="22">
        <f>功能性能详情!B3</f>
        <v>719</v>
      </c>
      <c r="D3" s="24">
        <f>功能性能详情!B4</f>
        <v>1085</v>
      </c>
      <c r="E3" s="22">
        <f>功能性能详情!B5</f>
        <v>223</v>
      </c>
      <c r="F3" s="24">
        <f>功能性能详情!B6</f>
        <v>226</v>
      </c>
    </row>
    <row r="4" spans="1:6">
      <c r="A4" s="44"/>
      <c r="B4" s="24" t="s">
        <v>3</v>
      </c>
      <c r="C4" s="22">
        <v>1234</v>
      </c>
      <c r="D4" s="24">
        <v>985</v>
      </c>
      <c r="E4" s="22">
        <v>485</v>
      </c>
      <c r="F4" s="24">
        <v>192</v>
      </c>
    </row>
    <row r="5" spans="1:6">
      <c r="A5" s="44"/>
      <c r="B5" s="24" t="s">
        <v>4</v>
      </c>
      <c r="C5" s="22">
        <v>630</v>
      </c>
      <c r="D5" s="24">
        <v>1027</v>
      </c>
      <c r="E5" s="22">
        <v>332</v>
      </c>
      <c r="F5" s="24">
        <v>247</v>
      </c>
    </row>
    <row r="6" spans="1:6">
      <c r="A6" s="44"/>
      <c r="B6" s="24" t="s">
        <v>5</v>
      </c>
      <c r="C6" s="22">
        <v>364</v>
      </c>
      <c r="D6" s="24">
        <v>1773</v>
      </c>
      <c r="E6" s="22">
        <v>357</v>
      </c>
      <c r="F6" s="24">
        <v>560</v>
      </c>
    </row>
    <row r="7" spans="1:6">
      <c r="A7" s="44"/>
      <c r="B7" s="24" t="s">
        <v>61</v>
      </c>
      <c r="C7" s="22">
        <v>464</v>
      </c>
      <c r="D7" s="24">
        <v>519</v>
      </c>
      <c r="E7" s="22">
        <v>341</v>
      </c>
      <c r="F7" s="24">
        <v>375</v>
      </c>
    </row>
    <row r="8" spans="1:6">
      <c r="A8" s="44"/>
      <c r="B8" s="24" t="s">
        <v>7</v>
      </c>
      <c r="C8" s="22">
        <v>688</v>
      </c>
      <c r="D8" s="24">
        <v>524</v>
      </c>
      <c r="E8" s="22">
        <v>358</v>
      </c>
      <c r="F8" s="24">
        <v>302</v>
      </c>
    </row>
    <row r="9" spans="1:6">
      <c r="A9" s="44" t="s">
        <v>70</v>
      </c>
      <c r="B9" s="24" t="s">
        <v>2</v>
      </c>
      <c r="C9" s="22">
        <f>功能性能详情!C3</f>
        <v>57</v>
      </c>
      <c r="D9" s="24">
        <f>功能性能详情!C4</f>
        <v>110</v>
      </c>
      <c r="E9" s="22">
        <f>功能性能详情!B5</f>
        <v>223</v>
      </c>
      <c r="F9" s="24">
        <f>功能性能详情!B6</f>
        <v>226</v>
      </c>
    </row>
    <row r="10" spans="1:6">
      <c r="A10" s="44"/>
      <c r="B10" s="24" t="s">
        <v>3</v>
      </c>
      <c r="C10" s="22">
        <v>162</v>
      </c>
      <c r="D10" s="24">
        <v>122</v>
      </c>
      <c r="E10" s="22">
        <v>54</v>
      </c>
      <c r="F10" s="24">
        <v>69</v>
      </c>
    </row>
    <row r="11" spans="1:6">
      <c r="A11" s="44"/>
      <c r="B11" s="24" t="s">
        <v>4</v>
      </c>
      <c r="C11" s="22">
        <v>65</v>
      </c>
      <c r="D11" s="24">
        <v>159</v>
      </c>
      <c r="E11" s="22">
        <v>40</v>
      </c>
      <c r="F11" s="24">
        <v>88</v>
      </c>
    </row>
    <row r="12" spans="1:6">
      <c r="A12" s="44"/>
      <c r="B12" s="24" t="s">
        <v>71</v>
      </c>
      <c r="C12" s="22">
        <v>59</v>
      </c>
      <c r="D12" s="24">
        <v>319</v>
      </c>
      <c r="E12" s="22">
        <v>49</v>
      </c>
      <c r="F12" s="24">
        <v>209</v>
      </c>
    </row>
    <row r="13" spans="1:6">
      <c r="A13" s="44"/>
      <c r="B13" s="24" t="s">
        <v>61</v>
      </c>
      <c r="C13" s="22">
        <v>63</v>
      </c>
      <c r="D13" s="24">
        <v>142</v>
      </c>
      <c r="E13" s="22">
        <v>46</v>
      </c>
      <c r="F13" s="24">
        <v>115</v>
      </c>
    </row>
    <row r="14" spans="1:6">
      <c r="A14" s="44"/>
      <c r="B14" s="24" t="s">
        <v>7</v>
      </c>
      <c r="C14" s="22">
        <v>107</v>
      </c>
      <c r="D14" s="24">
        <v>183</v>
      </c>
      <c r="E14" s="22">
        <v>40</v>
      </c>
      <c r="F14" s="24">
        <v>78</v>
      </c>
    </row>
    <row r="15" spans="1:6">
      <c r="A15" s="44" t="s">
        <v>72</v>
      </c>
      <c r="B15" s="24" t="s">
        <v>2</v>
      </c>
      <c r="C15" s="22">
        <f>功能性能详情!H3</f>
        <v>14</v>
      </c>
      <c r="D15" s="24">
        <f>功能性能详情!H4</f>
        <v>16</v>
      </c>
      <c r="E15" s="22">
        <f>功能性能详情!H5</f>
        <v>9</v>
      </c>
      <c r="F15" s="24">
        <f>功能性能详情!H6</f>
        <v>22</v>
      </c>
    </row>
    <row r="16" spans="1:6">
      <c r="A16" s="44"/>
      <c r="B16" s="24" t="s">
        <v>3</v>
      </c>
      <c r="C16" s="22">
        <v>12</v>
      </c>
      <c r="D16" s="24">
        <v>15</v>
      </c>
      <c r="E16" s="22">
        <v>19</v>
      </c>
      <c r="F16" s="24">
        <v>11</v>
      </c>
    </row>
    <row r="17" spans="1:6">
      <c r="A17" s="44"/>
      <c r="B17" s="24" t="s">
        <v>4</v>
      </c>
      <c r="C17" s="22">
        <v>10</v>
      </c>
      <c r="D17" s="24">
        <v>16</v>
      </c>
      <c r="E17" s="22">
        <v>7</v>
      </c>
      <c r="F17" s="24">
        <v>20</v>
      </c>
    </row>
    <row r="18" spans="1:6">
      <c r="A18" s="44"/>
      <c r="B18" s="24" t="s">
        <v>5</v>
      </c>
      <c r="C18" s="22">
        <v>14</v>
      </c>
      <c r="D18" s="24">
        <v>17</v>
      </c>
      <c r="E18" s="22">
        <v>5</v>
      </c>
      <c r="F18" s="24">
        <v>19</v>
      </c>
    </row>
    <row r="19" spans="1:6">
      <c r="A19" s="44"/>
      <c r="B19" s="24" t="s">
        <v>61</v>
      </c>
      <c r="C19" s="22">
        <v>12</v>
      </c>
      <c r="D19" s="24">
        <v>8</v>
      </c>
      <c r="E19" s="22">
        <v>5</v>
      </c>
      <c r="F19" s="24">
        <v>21</v>
      </c>
    </row>
    <row r="20" spans="1:6">
      <c r="A20" s="44"/>
      <c r="B20" s="24" t="s">
        <v>7</v>
      </c>
      <c r="C20" s="22">
        <v>20</v>
      </c>
      <c r="D20" s="24">
        <v>10</v>
      </c>
      <c r="E20" s="22">
        <v>17</v>
      </c>
      <c r="F20" s="24">
        <v>31</v>
      </c>
    </row>
    <row r="21" spans="1:6">
      <c r="A21" s="44" t="s">
        <v>73</v>
      </c>
      <c r="B21" s="24" t="s">
        <v>2</v>
      </c>
      <c r="C21" s="22">
        <f>功能性能详情!I3</f>
        <v>1</v>
      </c>
      <c r="D21" s="24">
        <f>功能性能详情!I4</f>
        <v>2</v>
      </c>
      <c r="E21" s="22">
        <f>功能性能详情!I5</f>
        <v>0</v>
      </c>
      <c r="F21" s="24">
        <f>功能性能详情!I6</f>
        <v>1</v>
      </c>
    </row>
    <row r="22" spans="1:6">
      <c r="A22" s="44"/>
      <c r="B22" s="24" t="s">
        <v>3</v>
      </c>
      <c r="C22" s="22">
        <v>2</v>
      </c>
      <c r="D22" s="24">
        <v>1</v>
      </c>
      <c r="E22" s="22">
        <v>0</v>
      </c>
      <c r="F22" s="24">
        <v>0</v>
      </c>
    </row>
    <row r="23" spans="1:6">
      <c r="A23" s="44"/>
      <c r="B23" s="24" t="s">
        <v>4</v>
      </c>
      <c r="C23" s="22">
        <v>0</v>
      </c>
      <c r="D23" s="24">
        <v>1</v>
      </c>
      <c r="E23" s="22">
        <v>1</v>
      </c>
      <c r="F23" s="24">
        <v>0</v>
      </c>
    </row>
    <row r="24" spans="1:6">
      <c r="A24" s="44"/>
      <c r="B24" s="24" t="s">
        <v>71</v>
      </c>
      <c r="C24" s="22">
        <v>0</v>
      </c>
      <c r="D24" s="24">
        <v>1</v>
      </c>
      <c r="E24" s="22">
        <v>0</v>
      </c>
      <c r="F24" s="24">
        <v>0</v>
      </c>
    </row>
    <row r="25" spans="1:6">
      <c r="A25" s="44"/>
      <c r="B25" s="24" t="s">
        <v>61</v>
      </c>
      <c r="C25" s="22">
        <v>1</v>
      </c>
      <c r="D25" s="24">
        <v>1</v>
      </c>
      <c r="E25" s="22">
        <v>0</v>
      </c>
      <c r="F25" s="24">
        <v>1</v>
      </c>
    </row>
    <row r="26" spans="1:6">
      <c r="A26" s="44"/>
      <c r="B26" s="24" t="s">
        <v>7</v>
      </c>
      <c r="C26" s="22">
        <v>2</v>
      </c>
      <c r="D26" s="24">
        <v>0</v>
      </c>
      <c r="E26" s="22">
        <v>0</v>
      </c>
      <c r="F26" s="24">
        <v>3</v>
      </c>
    </row>
  </sheetData>
  <mergeCells count="4"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J13" sqref="J13"/>
    </sheetView>
  </sheetViews>
  <sheetFormatPr defaultColWidth="9" defaultRowHeight="13.5" outlineLevelCol="6"/>
  <sheetData>
    <row r="1" spans="1:7">
      <c r="A1" s="39" t="s">
        <v>74</v>
      </c>
      <c r="B1" s="39"/>
      <c r="C1" s="39"/>
      <c r="D1" s="39"/>
      <c r="E1" s="39"/>
      <c r="F1" s="39"/>
      <c r="G1" s="39"/>
    </row>
    <row r="2" spans="1:7">
      <c r="A2" s="40"/>
      <c r="B2" s="40" t="s">
        <v>75</v>
      </c>
      <c r="C2" s="40" t="s">
        <v>76</v>
      </c>
      <c r="D2" s="40" t="s">
        <v>77</v>
      </c>
      <c r="E2" s="40" t="s">
        <v>78</v>
      </c>
      <c r="F2" s="40" t="s">
        <v>79</v>
      </c>
      <c r="G2" s="40" t="s">
        <v>80</v>
      </c>
    </row>
    <row r="3" spans="1:7">
      <c r="A3" s="41" t="s">
        <v>2</v>
      </c>
      <c r="B3" s="41">
        <f>功能性能详情!B7</f>
        <v>2253</v>
      </c>
      <c r="C3" s="41">
        <f>功能性能详情!H7</f>
        <v>61</v>
      </c>
      <c r="D3" s="41">
        <f>B3+C3</f>
        <v>2314</v>
      </c>
      <c r="E3" s="41">
        <f>功能性能详情!C7</f>
        <v>288</v>
      </c>
      <c r="F3" s="41">
        <f>功能性能详情!I7</f>
        <v>4</v>
      </c>
      <c r="G3" s="41">
        <f>E3+F3</f>
        <v>292</v>
      </c>
    </row>
    <row r="4" spans="1:7">
      <c r="A4" s="42" t="s">
        <v>3</v>
      </c>
      <c r="B4" s="42">
        <v>2896</v>
      </c>
      <c r="C4" s="42">
        <v>57</v>
      </c>
      <c r="D4" s="42">
        <v>2953</v>
      </c>
      <c r="E4" s="42">
        <v>407</v>
      </c>
      <c r="F4" s="42">
        <v>3</v>
      </c>
      <c r="G4" s="42">
        <v>410</v>
      </c>
    </row>
    <row r="5" spans="1:7">
      <c r="A5" s="41" t="s">
        <v>4</v>
      </c>
      <c r="B5" s="41">
        <v>2236</v>
      </c>
      <c r="C5" s="41">
        <v>53</v>
      </c>
      <c r="D5" s="41">
        <v>2289</v>
      </c>
      <c r="E5" s="41">
        <v>352</v>
      </c>
      <c r="F5" s="41">
        <v>2</v>
      </c>
      <c r="G5" s="41">
        <v>354</v>
      </c>
    </row>
    <row r="6" spans="1:7">
      <c r="A6" s="42" t="s">
        <v>81</v>
      </c>
      <c r="B6" s="42">
        <f t="shared" ref="B6:G6" si="0">SUM(B3:B5)</f>
        <v>7385</v>
      </c>
      <c r="C6" s="42">
        <f>SUM(C3:C5)</f>
        <v>171</v>
      </c>
      <c r="D6" s="42">
        <f>SUM(D3:D5)</f>
        <v>7556</v>
      </c>
      <c r="E6" s="42">
        <f>SUM(E3:E5)</f>
        <v>1047</v>
      </c>
      <c r="F6" s="42">
        <f>SUM(F3:F5)</f>
        <v>9</v>
      </c>
      <c r="G6" s="42">
        <f>SUM(G3:G5)</f>
        <v>1056</v>
      </c>
    </row>
    <row r="7" spans="1:7">
      <c r="A7" s="41" t="s">
        <v>82</v>
      </c>
      <c r="B7" s="41">
        <v>3131</v>
      </c>
      <c r="C7" s="41">
        <v>68</v>
      </c>
      <c r="D7" s="41">
        <v>3199</v>
      </c>
      <c r="E7" s="41">
        <v>639</v>
      </c>
      <c r="F7" s="41">
        <v>1</v>
      </c>
      <c r="G7" s="41">
        <v>640</v>
      </c>
    </row>
    <row r="8" spans="1:7">
      <c r="A8" s="42" t="s">
        <v>83</v>
      </c>
      <c r="B8" s="42">
        <v>2159</v>
      </c>
      <c r="C8" s="42">
        <v>55</v>
      </c>
      <c r="D8" s="42">
        <v>2214</v>
      </c>
      <c r="E8" s="42">
        <v>396</v>
      </c>
      <c r="F8" s="42">
        <v>3</v>
      </c>
      <c r="G8" s="42">
        <v>399</v>
      </c>
    </row>
    <row r="9" spans="1:7">
      <c r="A9" s="41" t="s">
        <v>84</v>
      </c>
      <c r="B9" s="41">
        <v>2367</v>
      </c>
      <c r="C9" s="41">
        <v>121</v>
      </c>
      <c r="D9" s="41">
        <v>2488</v>
      </c>
      <c r="E9" s="41">
        <v>447</v>
      </c>
      <c r="F9" s="41">
        <v>7</v>
      </c>
      <c r="G9" s="41">
        <v>454</v>
      </c>
    </row>
    <row r="10" spans="1:7">
      <c r="A10" s="42" t="s">
        <v>85</v>
      </c>
      <c r="B10" s="42">
        <v>2319</v>
      </c>
      <c r="C10" s="42">
        <v>102</v>
      </c>
      <c r="D10" s="42">
        <v>2421</v>
      </c>
      <c r="E10" s="42">
        <v>504</v>
      </c>
      <c r="F10" s="42">
        <v>8</v>
      </c>
      <c r="G10" s="42">
        <v>512</v>
      </c>
    </row>
    <row r="11" spans="1:7">
      <c r="A11" s="41" t="s">
        <v>86</v>
      </c>
      <c r="B11" s="41">
        <v>9976</v>
      </c>
      <c r="C11" s="41">
        <v>346</v>
      </c>
      <c r="D11" s="41">
        <v>10322</v>
      </c>
      <c r="E11" s="41">
        <v>1986</v>
      </c>
      <c r="F11" s="41">
        <v>19</v>
      </c>
      <c r="G11" s="41">
        <v>2005</v>
      </c>
    </row>
    <row r="12" spans="1:7">
      <c r="A12" s="42" t="s">
        <v>87</v>
      </c>
      <c r="B12" s="42">
        <v>2990</v>
      </c>
      <c r="C12" s="42">
        <v>112</v>
      </c>
      <c r="D12" s="42">
        <v>3102</v>
      </c>
      <c r="E12" s="42">
        <v>604</v>
      </c>
      <c r="F12" s="42">
        <v>23</v>
      </c>
      <c r="G12" s="42">
        <v>627</v>
      </c>
    </row>
    <row r="13" spans="1:7">
      <c r="A13" s="41" t="s">
        <v>88</v>
      </c>
      <c r="B13" s="41">
        <v>2898</v>
      </c>
      <c r="C13" s="41">
        <v>119</v>
      </c>
      <c r="D13" s="41">
        <v>3017</v>
      </c>
      <c r="E13" s="41">
        <v>636</v>
      </c>
      <c r="F13" s="41">
        <v>28</v>
      </c>
      <c r="G13" s="41">
        <v>664</v>
      </c>
    </row>
    <row r="14" spans="1:7">
      <c r="A14" s="42" t="s">
        <v>89</v>
      </c>
      <c r="B14" s="42">
        <v>2382</v>
      </c>
      <c r="C14" s="42">
        <v>81</v>
      </c>
      <c r="D14" s="42">
        <v>2463</v>
      </c>
      <c r="E14" s="42">
        <v>534</v>
      </c>
      <c r="F14" s="42">
        <v>29</v>
      </c>
      <c r="G14" s="42">
        <v>563</v>
      </c>
    </row>
    <row r="15" spans="1:7">
      <c r="A15" s="41" t="s">
        <v>90</v>
      </c>
      <c r="B15" s="41">
        <v>1685</v>
      </c>
      <c r="C15" s="41">
        <v>64</v>
      </c>
      <c r="D15" s="41">
        <v>1749</v>
      </c>
      <c r="E15" s="41">
        <v>311</v>
      </c>
      <c r="F15" s="41">
        <v>31</v>
      </c>
      <c r="G15" s="41">
        <v>342</v>
      </c>
    </row>
    <row r="16" spans="1:7">
      <c r="A16" s="42" t="s">
        <v>91</v>
      </c>
      <c r="B16" s="42">
        <v>9955</v>
      </c>
      <c r="C16" s="42">
        <v>376</v>
      </c>
      <c r="D16" s="42">
        <v>10331</v>
      </c>
      <c r="E16" s="42">
        <v>2085</v>
      </c>
      <c r="F16" s="42">
        <v>111</v>
      </c>
      <c r="G16" s="42">
        <v>2196</v>
      </c>
    </row>
    <row r="17" spans="1:7">
      <c r="A17" s="41" t="s">
        <v>92</v>
      </c>
      <c r="B17" s="41">
        <v>2074</v>
      </c>
      <c r="C17" s="41">
        <v>99</v>
      </c>
      <c r="D17" s="41">
        <v>2173</v>
      </c>
      <c r="E17" s="41">
        <v>300</v>
      </c>
      <c r="F17" s="41">
        <v>34</v>
      </c>
      <c r="G17" s="41">
        <v>334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F19" sqref="F19"/>
    </sheetView>
  </sheetViews>
  <sheetFormatPr defaultColWidth="9" defaultRowHeight="13.5" outlineLevelCol="3"/>
  <cols>
    <col min="3" max="3" width="77.125" customWidth="1"/>
    <col min="4" max="4" width="15" customWidth="1"/>
  </cols>
  <sheetData>
    <row r="1" spans="1:4">
      <c r="A1" t="s">
        <v>34</v>
      </c>
      <c r="B1" t="s">
        <v>93</v>
      </c>
      <c r="C1" t="s">
        <v>94</v>
      </c>
      <c r="D1" t="s">
        <v>95</v>
      </c>
    </row>
    <row r="2" spans="1:4">
      <c r="A2" t="s">
        <v>96</v>
      </c>
      <c r="B2" t="s">
        <v>97</v>
      </c>
      <c r="C2" t="s">
        <v>98</v>
      </c>
      <c r="D2" t="s">
        <v>99</v>
      </c>
    </row>
    <row r="3" spans="1:4">
      <c r="A3" t="s">
        <v>96</v>
      </c>
      <c r="B3" t="s">
        <v>97</v>
      </c>
      <c r="C3" t="s">
        <v>100</v>
      </c>
      <c r="D3" t="s">
        <v>99</v>
      </c>
    </row>
    <row r="4" spans="1:4">
      <c r="A4" t="s">
        <v>96</v>
      </c>
      <c r="B4" t="s">
        <v>97</v>
      </c>
      <c r="C4" t="s">
        <v>101</v>
      </c>
      <c r="D4" t="s">
        <v>99</v>
      </c>
    </row>
    <row r="5" spans="1:4">
      <c r="A5" t="s">
        <v>96</v>
      </c>
      <c r="B5" t="s">
        <v>97</v>
      </c>
      <c r="C5" t="s">
        <v>102</v>
      </c>
      <c r="D5" t="s">
        <v>99</v>
      </c>
    </row>
    <row r="6" spans="1:4">
      <c r="A6" t="s">
        <v>96</v>
      </c>
      <c r="B6" t="s">
        <v>97</v>
      </c>
      <c r="C6" t="s">
        <v>103</v>
      </c>
      <c r="D6" t="s">
        <v>99</v>
      </c>
    </row>
    <row r="7" spans="1:4">
      <c r="A7" t="s">
        <v>96</v>
      </c>
      <c r="B7" t="s">
        <v>97</v>
      </c>
      <c r="C7" t="s">
        <v>104</v>
      </c>
      <c r="D7" t="s">
        <v>99</v>
      </c>
    </row>
    <row r="8" ht="27" spans="1:4">
      <c r="A8" t="s">
        <v>105</v>
      </c>
      <c r="B8" t="s">
        <v>106</v>
      </c>
      <c r="C8" s="37" t="s">
        <v>107</v>
      </c>
      <c r="D8" t="s">
        <v>108</v>
      </c>
    </row>
    <row r="9" ht="67.5" spans="1:4">
      <c r="A9" t="s">
        <v>105</v>
      </c>
      <c r="B9" t="s">
        <v>106</v>
      </c>
      <c r="C9" s="37" t="s">
        <v>109</v>
      </c>
      <c r="D9" t="s">
        <v>108</v>
      </c>
    </row>
    <row r="10" spans="1:4">
      <c r="A10" t="s">
        <v>105</v>
      </c>
      <c r="B10" t="s">
        <v>110</v>
      </c>
      <c r="C10" t="s">
        <v>111</v>
      </c>
      <c r="D10" t="s">
        <v>108</v>
      </c>
    </row>
    <row r="11" ht="27" spans="1:4">
      <c r="A11" t="s">
        <v>105</v>
      </c>
      <c r="B11" t="s">
        <v>110</v>
      </c>
      <c r="C11" s="37" t="s">
        <v>112</v>
      </c>
      <c r="D11" s="38" t="s">
        <v>113</v>
      </c>
    </row>
    <row r="12" ht="27" spans="1:4">
      <c r="A12" t="s">
        <v>105</v>
      </c>
      <c r="B12" t="s">
        <v>97</v>
      </c>
      <c r="C12" s="37" t="s">
        <v>114</v>
      </c>
      <c r="D12" t="s">
        <v>108</v>
      </c>
    </row>
    <row r="13" spans="1:4">
      <c r="A13" t="s">
        <v>105</v>
      </c>
      <c r="B13" t="s">
        <v>97</v>
      </c>
      <c r="C13" s="37" t="s">
        <v>115</v>
      </c>
      <c r="D13" t="s">
        <v>108</v>
      </c>
    </row>
    <row r="14" spans="1:4">
      <c r="A14" t="s">
        <v>45</v>
      </c>
      <c r="B14" t="s">
        <v>110</v>
      </c>
      <c r="C14" t="s">
        <v>116</v>
      </c>
      <c r="D14" t="s">
        <v>108</v>
      </c>
    </row>
    <row r="15" ht="40.5" spans="1:4">
      <c r="A15" t="s">
        <v>45</v>
      </c>
      <c r="B15" t="s">
        <v>110</v>
      </c>
      <c r="C15" s="37" t="s">
        <v>117</v>
      </c>
      <c r="D15" t="s">
        <v>108</v>
      </c>
    </row>
    <row r="16" ht="54" spans="1:4">
      <c r="A16" t="s">
        <v>45</v>
      </c>
      <c r="B16" t="s">
        <v>97</v>
      </c>
      <c r="C16" s="37" t="s">
        <v>118</v>
      </c>
      <c r="D16" t="s">
        <v>108</v>
      </c>
    </row>
    <row r="17" ht="27" spans="1:4">
      <c r="A17" t="s">
        <v>45</v>
      </c>
      <c r="B17" t="s">
        <v>97</v>
      </c>
      <c r="C17" s="37" t="s">
        <v>119</v>
      </c>
      <c r="D17" t="s">
        <v>108</v>
      </c>
    </row>
    <row r="18" ht="40.5" spans="1:4">
      <c r="A18" t="s">
        <v>45</v>
      </c>
      <c r="B18" t="s">
        <v>97</v>
      </c>
      <c r="C18" s="37" t="s">
        <v>120</v>
      </c>
      <c r="D18" t="s">
        <v>108</v>
      </c>
    </row>
    <row r="19" spans="1:4">
      <c r="A19" t="s">
        <v>45</v>
      </c>
      <c r="B19" t="s">
        <v>97</v>
      </c>
      <c r="C19" t="s">
        <v>121</v>
      </c>
      <c r="D19" t="s">
        <v>108</v>
      </c>
    </row>
    <row r="20" ht="27" spans="1:4">
      <c r="A20" t="s">
        <v>122</v>
      </c>
      <c r="B20" t="s">
        <v>106</v>
      </c>
      <c r="C20" s="37" t="s">
        <v>123</v>
      </c>
      <c r="D20" t="s">
        <v>108</v>
      </c>
    </row>
    <row r="21" spans="1:4">
      <c r="A21" t="s">
        <v>122</v>
      </c>
      <c r="B21" t="s">
        <v>110</v>
      </c>
      <c r="C21" t="s">
        <v>124</v>
      </c>
      <c r="D21" t="s">
        <v>108</v>
      </c>
    </row>
    <row r="22" spans="1:4">
      <c r="A22" t="s">
        <v>122</v>
      </c>
      <c r="B22" t="s">
        <v>97</v>
      </c>
      <c r="C22" t="s">
        <v>125</v>
      </c>
      <c r="D22" t="s">
        <v>108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H14" sqref="H14"/>
    </sheetView>
  </sheetViews>
  <sheetFormatPr defaultColWidth="9" defaultRowHeight="13.5" outlineLevelCol="3"/>
  <sheetData>
    <row r="1" spans="1:4">
      <c r="A1" s="27" t="s">
        <v>126</v>
      </c>
      <c r="B1" s="27"/>
      <c r="C1" s="27"/>
      <c r="D1" s="27"/>
    </row>
    <row r="2" ht="16.5" spans="1:4">
      <c r="A2" s="28"/>
      <c r="B2" s="28" t="s">
        <v>127</v>
      </c>
      <c r="C2" s="28" t="s">
        <v>128</v>
      </c>
      <c r="D2" s="29"/>
    </row>
    <row r="3" ht="16.5" spans="1:4">
      <c r="A3" s="30" t="s">
        <v>129</v>
      </c>
      <c r="B3" s="30">
        <v>9.25</v>
      </c>
      <c r="C3" s="30">
        <v>9.3333</v>
      </c>
      <c r="D3" s="31"/>
    </row>
    <row r="4" ht="16.5" spans="1:4">
      <c r="A4" s="32" t="s">
        <v>130</v>
      </c>
      <c r="B4" s="32">
        <v>9.1667</v>
      </c>
      <c r="C4" s="32">
        <v>9.4167</v>
      </c>
      <c r="D4" s="33"/>
    </row>
    <row r="5" ht="16.5" spans="1:4">
      <c r="A5" s="30" t="s">
        <v>131</v>
      </c>
      <c r="B5" s="30">
        <v>9.3846</v>
      </c>
      <c r="C5" s="30">
        <v>9.2692</v>
      </c>
      <c r="D5" s="31"/>
    </row>
    <row r="6" ht="16.5" spans="1:4">
      <c r="A6" s="32" t="s">
        <v>132</v>
      </c>
      <c r="B6" s="34">
        <v>9</v>
      </c>
      <c r="C6" s="32">
        <v>9.25</v>
      </c>
      <c r="D6" s="33"/>
    </row>
    <row r="7" ht="16.5" spans="1:4">
      <c r="A7" s="30" t="s">
        <v>133</v>
      </c>
      <c r="B7" s="35"/>
      <c r="C7" s="35"/>
      <c r="D7" s="31"/>
    </row>
    <row r="8" ht="16.5" spans="1:4">
      <c r="A8" s="32" t="s">
        <v>134</v>
      </c>
      <c r="B8" s="36"/>
      <c r="C8" s="35"/>
      <c r="D8" s="33"/>
    </row>
    <row r="9" ht="16.5" spans="1:4">
      <c r="A9" s="30" t="s">
        <v>135</v>
      </c>
      <c r="B9" s="35"/>
      <c r="C9" s="35"/>
      <c r="D9" s="31"/>
    </row>
    <row r="10" ht="16.5" spans="1:4">
      <c r="A10" s="32" t="s">
        <v>136</v>
      </c>
      <c r="B10" s="36"/>
      <c r="C10" s="35"/>
      <c r="D10" s="33"/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总览表</vt:lpstr>
      <vt:lpstr>功能性能详情</vt:lpstr>
      <vt:lpstr>逃逸率季度对比</vt:lpstr>
      <vt:lpstr>P1逃逸季度对比</vt:lpstr>
      <vt:lpstr>发现数季度对比</vt:lpstr>
      <vt:lpstr>全年数据统计</vt:lpstr>
      <vt:lpstr>与上年度对比</vt:lpstr>
      <vt:lpstr>逃逸详情</vt:lpstr>
      <vt:lpstr>第三方打分季度对比</vt:lpstr>
      <vt:lpstr>功能量化总览</vt:lpstr>
      <vt:lpstr>功能量化明细</vt:lpstr>
      <vt:lpstr>非功能半年对比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2014-01-06T20:24:00Z</dcterms:created>
  <dcterms:modified xsi:type="dcterms:W3CDTF">2014-01-06T20:30:20Z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