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快盘\工作\2014年Q3工作总结\"/>
    </mc:Choice>
  </mc:AlternateContent>
  <bookViews>
    <workbookView xWindow="0" yWindow="0" windowWidth="19815" windowHeight="8355" tabRatio="822"/>
  </bookViews>
  <sheets>
    <sheet name="总览表" sheetId="1" r:id="rId1"/>
    <sheet name="功能与性能" sheetId="2" r:id="rId2"/>
    <sheet name="逃逸率" sheetId="3" r:id="rId3"/>
    <sheet name="P1逃逸" sheetId="4" r:id="rId4"/>
    <sheet name="与上季度对比" sheetId="5" state="hidden" r:id="rId5"/>
    <sheet name="全年数据统计" sheetId="6" r:id="rId6"/>
    <sheet name="与上年度对比" sheetId="7" r:id="rId7"/>
    <sheet name="逃逸责任" sheetId="8" r:id="rId8"/>
    <sheet name="PPT用图" sheetId="15" r:id="rId9"/>
    <sheet name="更新的逃逸" sheetId="10" state="hidden" r:id="rId10"/>
    <sheet name="第三方打分季度对比" sheetId="11" state="hidden" r:id="rId11"/>
    <sheet name="功能量化总览" sheetId="12" state="hidden" r:id="rId12"/>
    <sheet name="功能量化明细" sheetId="13" state="hidden" r:id="rId13"/>
    <sheet name="非功能半年对比" sheetId="14" state="hidden" r:id="rId14"/>
  </sheets>
  <calcPr calcId="152511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E3" i="8" l="1"/>
  <c r="E4" i="8"/>
  <c r="E5" i="8"/>
  <c r="E2" i="8"/>
  <c r="B3" i="8"/>
  <c r="B4" i="8"/>
  <c r="B5" i="8"/>
  <c r="B2" i="8"/>
  <c r="F33" i="6"/>
  <c r="E33" i="6"/>
  <c r="D33" i="6"/>
  <c r="C33" i="6"/>
  <c r="F23" i="6"/>
  <c r="E23" i="6"/>
  <c r="D23" i="6"/>
  <c r="C23" i="6"/>
  <c r="F13" i="6"/>
  <c r="E13" i="6"/>
  <c r="D13" i="6"/>
  <c r="C13" i="6"/>
  <c r="F3" i="6"/>
  <c r="E3" i="6"/>
  <c r="D3" i="6"/>
  <c r="C3" i="6"/>
  <c r="F5" i="5"/>
  <c r="F6" i="5"/>
  <c r="F7" i="5"/>
  <c r="F4" i="5"/>
  <c r="D5" i="5"/>
  <c r="D6" i="5"/>
  <c r="D7" i="5"/>
  <c r="D4" i="5"/>
  <c r="B5" i="5"/>
  <c r="B6" i="5"/>
  <c r="B7" i="5"/>
  <c r="B4" i="5"/>
  <c r="B4" i="4"/>
  <c r="B5" i="4"/>
  <c r="B6" i="4"/>
  <c r="B3" i="4"/>
  <c r="B7" i="4" s="1"/>
  <c r="I4" i="2"/>
  <c r="I5" i="2"/>
  <c r="I6" i="2"/>
  <c r="I3" i="2"/>
  <c r="H4" i="2"/>
  <c r="H5" i="2"/>
  <c r="H6" i="2"/>
  <c r="H3" i="2"/>
  <c r="C4" i="2"/>
  <c r="C5" i="2"/>
  <c r="C6" i="2"/>
  <c r="C3" i="2"/>
  <c r="F7" i="2"/>
  <c r="G7" i="2"/>
  <c r="D7" i="2"/>
  <c r="E7" i="2"/>
  <c r="B4" i="2"/>
  <c r="B5" i="2"/>
  <c r="B6" i="2"/>
  <c r="B3" i="2"/>
  <c r="H7" i="2" l="1"/>
  <c r="C3" i="7" s="1"/>
  <c r="I7" i="2"/>
  <c r="B7" i="2"/>
  <c r="C7" i="2"/>
  <c r="C4" i="4"/>
  <c r="C5" i="4"/>
  <c r="C6" i="4"/>
  <c r="C3" i="4"/>
  <c r="G10" i="7"/>
  <c r="F10" i="7"/>
  <c r="E10" i="7"/>
  <c r="D10" i="7"/>
  <c r="C10" i="7"/>
  <c r="B10" i="7"/>
  <c r="D6" i="4"/>
  <c r="D5" i="4"/>
  <c r="D4" i="4"/>
  <c r="D3" i="4"/>
  <c r="D3" i="3" l="1"/>
  <c r="F3" i="7"/>
  <c r="F3" i="3"/>
  <c r="E3" i="7"/>
  <c r="C3" i="3"/>
  <c r="B3" i="3"/>
  <c r="E3" i="3" s="1"/>
  <c r="B3" i="7"/>
  <c r="D3" i="7" s="1"/>
  <c r="G3" i="7" l="1"/>
</calcChain>
</file>

<file path=xl/comments1.xml><?xml version="1.0" encoding="utf-8"?>
<comments xmlns="http://schemas.openxmlformats.org/spreadsheetml/2006/main">
  <authors>
    <author>liuzhe</author>
  </authors>
  <commentList>
    <comment ref="G8" authorId="0" shapeId="0">
      <text>
        <r>
          <rPr>
            <sz val="9"/>
            <color indexed="81"/>
            <rFont val="宋体"/>
            <family val="3"/>
            <charset val="134"/>
          </rPr>
          <t>liuzhe:
1.97%是逃逸数字/发现bu数的结果，以往季度数据的由来
1.93%是逃逸数字/(发现bug数+逃逸数字)的结果，更合理，但是考虑到以往季度的计算错误方便对比，这次还是按照错误的方式进行计算。</t>
        </r>
      </text>
    </comment>
  </commentList>
</comments>
</file>

<file path=xl/sharedStrings.xml><?xml version="1.0" encoding="utf-8"?>
<sst xmlns="http://schemas.openxmlformats.org/spreadsheetml/2006/main" count="534" uniqueCount="211">
  <si>
    <t>发现bug总数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</si>
  <si>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</si>
  <si>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</si>
  <si>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</si>
  <si>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</si>
  <si>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</si>
  <si>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</si>
  <si>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</si>
  <si>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</si>
  <si>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</si>
  <si>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Luna</t>
  </si>
  <si>
    <t>Ynote</t>
  </si>
  <si>
    <t>Armani</t>
  </si>
  <si>
    <t>Ead</t>
  </si>
  <si>
    <t>O2O</t>
  </si>
  <si>
    <t>Search</t>
  </si>
  <si>
    <t>发现P1bug数</t>
  </si>
  <si>
    <t>逃逸bug总数</t>
  </si>
  <si>
    <t>逃逸P1bug数</t>
  </si>
  <si>
    <t>2总/1过</t>
  </si>
  <si>
    <t>2/1</t>
  </si>
  <si>
    <t>13/6</t>
  </si>
  <si>
    <t>5/4</t>
  </si>
  <si>
    <t>4/4</t>
  </si>
  <si>
    <t>-</t>
  </si>
  <si>
    <t>16总/12过</t>
  </si>
  <si>
    <t>3/3</t>
  </si>
  <si>
    <t>13/9</t>
  </si>
  <si>
    <t>1/0</t>
  </si>
  <si>
    <t>0总/0过</t>
  </si>
  <si>
    <t>1/1</t>
  </si>
  <si>
    <t>0/0</t>
  </si>
  <si>
    <t>69总/65过</t>
  </si>
  <si>
    <t>9次未通过</t>
  </si>
  <si>
    <t>5次未通过</t>
  </si>
  <si>
    <t>产品</t>
  </si>
  <si>
    <t>评测&amp;性能测试bug数</t>
  </si>
  <si>
    <t>评测&amp;性能测试P1bug数</t>
  </si>
  <si>
    <t>逃逸bug数</t>
  </si>
  <si>
    <t>P1逃逸bug数</t>
  </si>
  <si>
    <t xml:space="preserve">Luna </t>
  </si>
  <si>
    <t>YNote</t>
  </si>
  <si>
    <t>共计</t>
  </si>
  <si>
    <t>发现有效bug数量(数据)</t>
  </si>
  <si>
    <t xml:space="preserve">Bug总数 </t>
  </si>
  <si>
    <t>P1Bug数</t>
  </si>
  <si>
    <t xml:space="preserve">逃逸率 </t>
  </si>
  <si>
    <t xml:space="preserve">P1逃逸数 </t>
  </si>
  <si>
    <t xml:space="preserve">备注 </t>
  </si>
  <si>
    <t>见批注</t>
  </si>
  <si>
    <t>2011Q4</t>
  </si>
  <si>
    <t xml:space="preserve">2011Q2 </t>
  </si>
  <si>
    <t xml:space="preserve">2010Q4 </t>
  </si>
  <si>
    <t>全年逃逸P1bug数</t>
  </si>
  <si>
    <t xml:space="preserve">项目 </t>
  </si>
  <si>
    <t xml:space="preserve">2012Q3 </t>
  </si>
  <si>
    <t>EAD</t>
  </si>
  <si>
    <t xml:space="preserve">共计 </t>
  </si>
  <si>
    <t>与上季度对比</t>
  </si>
  <si>
    <t xml:space="preserve">发现bug数 </t>
  </si>
  <si>
    <t xml:space="preserve">P1 bug 数 </t>
  </si>
  <si>
    <t xml:space="preserve">P1 bug 占比 </t>
  </si>
  <si>
    <t>全年数据统计</t>
  </si>
  <si>
    <t xml:space="preserve">P1bug数 </t>
  </si>
  <si>
    <t xml:space="preserve">2012Q4 </t>
  </si>
  <si>
    <t xml:space="preserve">逃逸bug数 </t>
  </si>
  <si>
    <t xml:space="preserve">逃逸P1bug数 </t>
  </si>
  <si>
    <t>与上年度对比</t>
  </si>
  <si>
    <t xml:space="preserve">Bug总数  </t>
  </si>
  <si>
    <t xml:space="preserve">P1总数 </t>
  </si>
  <si>
    <t>2013全年</t>
  </si>
  <si>
    <t xml:space="preserve">2012 Q3 </t>
  </si>
  <si>
    <t xml:space="preserve">2012 Q1  </t>
  </si>
  <si>
    <t>2011 Q4</t>
  </si>
  <si>
    <t xml:space="preserve">2011 Q2  </t>
  </si>
  <si>
    <t xml:space="preserve">2011全年 </t>
  </si>
  <si>
    <t>逃逸总数</t>
  </si>
  <si>
    <t>严重级别</t>
  </si>
  <si>
    <t>说明</t>
  </si>
  <si>
    <t>其他</t>
  </si>
  <si>
    <t>LUNA</t>
  </si>
  <si>
    <t>P3</t>
  </si>
  <si>
    <t>puser-editor（内部服务） 不停的开线程，导致机器挂掉 ，对用户没有影响</t>
  </si>
  <si>
    <t>内部系统未测试</t>
  </si>
  <si>
    <t>nc081 /disk4只读，原声例句服务挂掉</t>
  </si>
  <si>
    <t>nb310机器故障，导致web词典相关搜索不可用</t>
  </si>
  <si>
    <t>nb066机器故障，词典typo服务不可用</t>
  </si>
  <si>
    <t>词典ls nc067磁盘故障，/disk3 /disk4都有问题，检测不过去，无法开机</t>
  </si>
  <si>
    <t>nc019机器故障导致词典弹窗服务报警</t>
  </si>
  <si>
    <t>YNOTE</t>
  </si>
  <si>
    <t>P1</t>
  </si>
  <si>
    <t>10.7.5上登录mac会立刻崩溃，开发修改问题，重新打包，没有经过测试就直接上线了。已修复</t>
  </si>
  <si>
    <t>与测试无关</t>
  </si>
  <si>
    <t>29分钟笔记同步和web版笔记不可用，其他时间服务性能不稳定。开发未经风险评估上线有道云笔记的omap的增量备份功能，要删除旧的备份数据。因此使用了odfs shell的rm操作。由于被删除的数据比较庞大（40T），有大量的文件；而rm操作本质上是将所有文件mv到trash；在此过程中，大量的目录操作导致内存使用从5G变为7G，并导致namenode持续fullGC。停掉了odfs namenode，将内存从7G改为16G，重启NameNode后问题解决。</t>
  </si>
  <si>
    <t>P2</t>
  </si>
  <si>
    <t>note502磁盘只读,重启机器后解决,考虑更换atto卡</t>
  </si>
  <si>
    <t>10月份新建的笔记，排序不对。大于10的月份转化编码后，比7等月份小，导致排序错误。测试的时候不知道这个编码转化会有这种问题，导致遗漏。已修复</t>
  </si>
  <si>
    <t>测试遗漏</t>
  </si>
  <si>
    <t>笔记反馈系统无法访问,tb005 mysql binlog太多导致磁盘空间满，引起笔记反馈系统无法访问,清理 tb005 mysql binlog后重启反馈系统解决</t>
  </si>
  <si>
    <t>datanode fullgc,影响范围极小，odis中内存由200 调至1000，并把datanode进行了重启</t>
  </si>
  <si>
    <t>账户已入资，提示账户余额不足，数据库重启导致</t>
  </si>
  <si>
    <t>智选平台这两个推广系列广告审核通过几分钟，推广系列即显示“无效”状态，提示为“广告系列预算已达到”，两个推广系列设置的系列预算均为100元，且系列下的广告并无展示和点击，财务库所在机器挂了，运维问题。与上一个问题属同类型。</t>
  </si>
  <si>
    <t>hs020 挂机，联盟展示受到影响，hs020联盟实验服务有问题导致联盟广告超时过多，影响联盟展示服务,但经过和开发运营确认，此故障并没有对用户站长以及联盟消费造成影响 部分联盟展示服务有30分钟超时，经过确认影响不大 重启hs024 停掉联盟实验服务，展示回复正常</t>
  </si>
  <si>
    <t>venus后台流程无法下载数据.线上服务用老数据，数据格式未更新，后台服务，客户没感觉，及时处理了</t>
  </si>
  <si>
    <t>中联富康此客户于2013.9.03导入的关键词“招聘”为否定有效，导入成功之后在客户不知情情况下产生了于9月12日~9月15日产生消费200.1元。客服设置错误，没有否定有效这个类型。应该是否定匹配</t>
  </si>
  <si>
    <t>未投放地区仍有点击，应该是ip库不一致的问题</t>
  </si>
  <si>
    <t>ARMANI</t>
  </si>
  <si>
    <t>据不完全统计，惠惠的MySQL在Q3中，12次被大查询（没有索引的查询，或者数据量很大的查询)卡住。原因来自管理系统、EDM、实验代码、后台程序、大量插入等。</t>
  </si>
  <si>
    <t>运营同事添加的新内容有未闭合的标签，导致页面发生混乱</t>
  </si>
  <si>
    <t>助手升级包放在助手web上了，升级时流量较大。造成nginx集群超时较多</t>
  </si>
  <si>
    <t>数据来源：每月测试反馈10分制评分</t>
  </si>
  <si>
    <t>测试质量</t>
  </si>
  <si>
    <t>测试效率</t>
  </si>
  <si>
    <t>3月份</t>
  </si>
  <si>
    <r>
      <rPr>
        <sz val="10"/>
        <rFont val="微软雅黑"/>
        <family val="2"/>
        <charset val="134"/>
      </rPr>
      <t>4</t>
    </r>
    <r>
      <rPr>
        <sz val="10"/>
        <rFont val="微软雅黑"/>
        <family val="2"/>
        <charset val="134"/>
      </rPr>
      <t>月份</t>
    </r>
  </si>
  <si>
    <r>
      <rPr>
        <sz val="10"/>
        <rFont val="微软雅黑"/>
        <family val="2"/>
        <charset val="134"/>
      </rPr>
      <t>5</t>
    </r>
    <r>
      <rPr>
        <sz val="10"/>
        <rFont val="微软雅黑"/>
        <family val="2"/>
        <charset val="134"/>
      </rPr>
      <t>月份</t>
    </r>
  </si>
  <si>
    <t>6月份</t>
  </si>
  <si>
    <r>
      <rPr>
        <sz val="10"/>
        <color indexed="8"/>
        <rFont val="微软雅黑"/>
        <family val="2"/>
        <charset val="134"/>
      </rPr>
      <t>7</t>
    </r>
    <r>
      <rPr>
        <sz val="10"/>
        <rFont val="微软雅黑"/>
        <family val="2"/>
        <charset val="134"/>
      </rPr>
      <t>月份</t>
    </r>
  </si>
  <si>
    <t>8月份</t>
  </si>
  <si>
    <r>
      <rPr>
        <sz val="10"/>
        <color indexed="8"/>
        <rFont val="微软雅黑"/>
        <family val="2"/>
        <charset val="134"/>
      </rPr>
      <t>9</t>
    </r>
    <r>
      <rPr>
        <sz val="10"/>
        <rFont val="微软雅黑"/>
        <family val="2"/>
        <charset val="134"/>
      </rPr>
      <t>月份</t>
    </r>
  </si>
  <si>
    <t>10月份</t>
  </si>
  <si>
    <t>自动统计</t>
  </si>
  <si>
    <t>词典</t>
  </si>
  <si>
    <t>手机词典</t>
  </si>
  <si>
    <t>云笔记</t>
  </si>
  <si>
    <t>云笔记手机</t>
  </si>
  <si>
    <t>购物</t>
  </si>
  <si>
    <t>完成测试数</t>
  </si>
  <si>
    <t>准入测试数</t>
  </si>
  <si>
    <t>准入未过数</t>
  </si>
  <si>
    <t>用例完成数</t>
  </si>
  <si>
    <t>报告完成数</t>
  </si>
  <si>
    <t>（完成-提测）天数</t>
  </si>
  <si>
    <t>预计测试天数</t>
  </si>
  <si>
    <t>实际测试天数</t>
  </si>
  <si>
    <t>单个测试需要天数</t>
  </si>
  <si>
    <t>测试发现bug数</t>
  </si>
  <si>
    <t>测试发现有效bug数</t>
  </si>
  <si>
    <t>测试发现P1bug数</t>
  </si>
  <si>
    <t>测试发现P2bug数</t>
  </si>
  <si>
    <t>词典桌面</t>
  </si>
  <si>
    <t>测试申请数字</t>
  </si>
  <si>
    <t>测试人天数</t>
  </si>
  <si>
    <t>测试用例数</t>
  </si>
  <si>
    <t>测试用例完成度</t>
  </si>
  <si>
    <t>测试报告数</t>
  </si>
  <si>
    <t>测试报告完成度</t>
  </si>
  <si>
    <t>已经提测的测试</t>
  </si>
  <si>
    <t>已经完成的测试</t>
  </si>
  <si>
    <t>较大规模测试</t>
  </si>
  <si>
    <t>中等规模测试</t>
  </si>
  <si>
    <t>较小规模测试</t>
  </si>
  <si>
    <t>去掉0.1人天后测试</t>
  </si>
  <si>
    <t>词典手机</t>
  </si>
  <si>
    <t>笔记桌面</t>
  </si>
  <si>
    <t>笔记手机</t>
  </si>
  <si>
    <t>2014Q2</t>
    <phoneticPr fontId="15" type="noConversion"/>
  </si>
  <si>
    <t>2014Q1</t>
    <phoneticPr fontId="15" type="noConversion"/>
  </si>
  <si>
    <t>2014Q2</t>
    <phoneticPr fontId="15" type="noConversion"/>
  </si>
  <si>
    <t>-</t>
    <phoneticPr fontId="15" type="noConversion"/>
  </si>
  <si>
    <t>-</t>
    <phoneticPr fontId="15" type="noConversion"/>
  </si>
  <si>
    <t>1总/1过</t>
    <phoneticPr fontId="15" type="noConversion"/>
  </si>
  <si>
    <t>12总/11过</t>
    <phoneticPr fontId="15" type="noConversion"/>
  </si>
  <si>
    <t>71总/67过</t>
    <phoneticPr fontId="15" type="noConversion"/>
  </si>
  <si>
    <t>0总/0过</t>
    <phoneticPr fontId="15" type="noConversion"/>
  </si>
  <si>
    <t>2014Q3</t>
  </si>
  <si>
    <t>2014Q3</t>
    <phoneticPr fontId="15" type="noConversion"/>
  </si>
  <si>
    <t>Q2</t>
  </si>
  <si>
    <t>Q3</t>
    <phoneticPr fontId="15" type="noConversion"/>
  </si>
  <si>
    <t>Q3</t>
    <phoneticPr fontId="15" type="noConversion"/>
  </si>
  <si>
    <t>2014Q3</t>
    <phoneticPr fontId="15" type="noConversion"/>
  </si>
  <si>
    <t>19总/19过</t>
    <phoneticPr fontId="15" type="noConversion"/>
  </si>
  <si>
    <t>13总/12过</t>
    <phoneticPr fontId="15" type="noConversion"/>
  </si>
  <si>
    <t>27总/27过</t>
    <phoneticPr fontId="15" type="noConversion"/>
  </si>
  <si>
    <t>98总/91过</t>
    <phoneticPr fontId="15" type="noConversion"/>
  </si>
  <si>
    <t>2014Q3</t>
    <phoneticPr fontId="15" type="noConversion"/>
  </si>
  <si>
    <t>2013Q3</t>
    <phoneticPr fontId="15" type="noConversion"/>
  </si>
  <si>
    <t>2013Q1</t>
    <phoneticPr fontId="15" type="noConversion"/>
  </si>
  <si>
    <t>2012 Q4</t>
    <phoneticPr fontId="15" type="noConversion"/>
  </si>
  <si>
    <t xml:space="preserve">2012 Q2  </t>
    <phoneticPr fontId="15" type="noConversion"/>
  </si>
  <si>
    <t xml:space="preserve">2012全年 </t>
    <phoneticPr fontId="15" type="noConversion"/>
  </si>
  <si>
    <t xml:space="preserve">2011 Q3 </t>
    <phoneticPr fontId="15" type="noConversion"/>
  </si>
  <si>
    <t xml:space="preserve">2011 Q1  </t>
    <phoneticPr fontId="15" type="noConversion"/>
  </si>
  <si>
    <t xml:space="preserve">2010 Q4  </t>
    <phoneticPr fontId="15" type="noConversion"/>
  </si>
  <si>
    <t>2014Q3</t>
    <phoneticPr fontId="15" type="noConversion"/>
  </si>
  <si>
    <t>2013Q3</t>
    <phoneticPr fontId="15" type="noConversion"/>
  </si>
  <si>
    <t>2013Q1</t>
    <phoneticPr fontId="15" type="noConversion"/>
  </si>
  <si>
    <t>2012Q3</t>
    <phoneticPr fontId="15" type="noConversion"/>
  </si>
  <si>
    <t>2012Q1</t>
    <phoneticPr fontId="15" type="noConversion"/>
  </si>
  <si>
    <t xml:space="preserve">2011Q3 </t>
    <phoneticPr fontId="15" type="noConversion"/>
  </si>
  <si>
    <t xml:space="preserve">2011Q1 </t>
    <phoneticPr fontId="15" type="noConversion"/>
  </si>
  <si>
    <t>时间点</t>
    <phoneticPr fontId="15" type="noConversion"/>
  </si>
  <si>
    <t>逃逸P1数</t>
    <phoneticPr fontId="15" type="noConversion"/>
  </si>
  <si>
    <t>测试逃逸P1</t>
    <phoneticPr fontId="15" type="noConversion"/>
  </si>
  <si>
    <t>非测试责任逃逸P1</t>
    <phoneticPr fontId="15" type="noConversion"/>
  </si>
  <si>
    <t>测试逃逸总数</t>
    <phoneticPr fontId="15" type="noConversion"/>
  </si>
  <si>
    <t>非测试责任逃逸总数</t>
    <phoneticPr fontId="15" type="noConversion"/>
  </si>
  <si>
    <t>2013Q3</t>
    <phoneticPr fontId="15" type="noConversion"/>
  </si>
  <si>
    <t>准入通过情况</t>
    <phoneticPr fontId="15" type="noConversion"/>
  </si>
  <si>
    <t>本季度各产品数据</t>
    <phoneticPr fontId="15" type="noConversion"/>
  </si>
  <si>
    <t xml:space="preserve">发现Bug数 </t>
    <phoneticPr fontId="15" type="noConversion"/>
  </si>
  <si>
    <t xml:space="preserve">逃逸Bug数 </t>
    <phoneticPr fontId="15" type="noConversion"/>
  </si>
  <si>
    <t xml:space="preserve">发现P1数  </t>
    <phoneticPr fontId="15" type="noConversion"/>
  </si>
  <si>
    <t xml:space="preserve">逃逸P1问题 </t>
    <phoneticPr fontId="15" type="noConversion"/>
  </si>
  <si>
    <t>发现P1 bug</t>
    <phoneticPr fontId="15" type="noConversion"/>
  </si>
  <si>
    <t>发现bug</t>
    <phoneticPr fontId="15" type="noConversion"/>
  </si>
  <si>
    <t>功能测试bug</t>
    <phoneticPr fontId="15" type="noConversion"/>
  </si>
  <si>
    <t>功能测试P1bug</t>
    <phoneticPr fontId="15" type="noConversion"/>
  </si>
  <si>
    <t>评测&amp;性能测试bug</t>
    <phoneticPr fontId="15" type="noConversion"/>
  </si>
  <si>
    <t>评测&amp;性能测试P1bug</t>
    <phoneticPr fontId="15" type="noConversion"/>
  </si>
  <si>
    <t>逃逸bug数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</si>
</sst>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indexed="8"/>
      <name val="宋体"/>
      <family val="2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0.5"/>
      <color indexed="8"/>
      <name val="Arial"/>
      <family val="2"/>
      <charset val="134"/>
    </font>
    <font>
      <sz val="10"/>
      <color indexed="8"/>
      <name val="微软雅黑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2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theme="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12"/>
      </left>
      <right/>
      <top style="thin">
        <color indexed="9"/>
      </top>
      <bottom style="thin">
        <color indexed="12"/>
      </bottom>
      <diagonal/>
    </border>
    <border>
      <left/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4">
    <xf numFmtId="0" fontId="0" fillId="0" borderId="0" xfId="0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right" vertical="center"/>
    </xf>
    <xf numFmtId="0" fontId="0" fillId="3" borderId="1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vertical="center" wrapText="1"/>
    </xf>
    <xf numFmtId="0" fontId="4" fillId="3" borderId="5" xfId="0" applyNumberFormat="1" applyFont="1" applyFill="1" applyBorder="1" applyAlignment="1">
      <alignment vertical="center" wrapText="1"/>
    </xf>
    <xf numFmtId="0" fontId="4" fillId="4" borderId="5" xfId="0" applyNumberFormat="1" applyFont="1" applyFill="1" applyBorder="1" applyAlignment="1">
      <alignment vertical="center" wrapText="1"/>
    </xf>
    <xf numFmtId="10" fontId="4" fillId="4" borderId="5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4" fillId="4" borderId="6" xfId="0" applyNumberFormat="1" applyFont="1" applyFill="1" applyBorder="1" applyAlignment="1">
      <alignment vertical="center" wrapText="1"/>
    </xf>
    <xf numFmtId="10" fontId="4" fillId="4" borderId="6" xfId="0" applyNumberFormat="1" applyFont="1" applyFill="1" applyBorder="1" applyAlignment="1">
      <alignment vertical="center" wrapText="1"/>
    </xf>
    <xf numFmtId="0" fontId="4" fillId="3" borderId="6" xfId="0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2" fillId="2" borderId="1" xfId="0" applyNumberFormat="1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>
      <alignment vertical="center"/>
    </xf>
    <xf numFmtId="0" fontId="6" fillId="0" borderId="1" xfId="1" applyFont="1" applyFill="1" applyBorder="1" applyAlignment="1">
      <alignment vertical="center" wrapText="1" indent="2"/>
    </xf>
    <xf numFmtId="0" fontId="0" fillId="0" borderId="1" xfId="0" applyFill="1" applyBorder="1">
      <alignment vertical="center"/>
    </xf>
    <xf numFmtId="0" fontId="7" fillId="3" borderId="5" xfId="0" applyFont="1" applyFill="1" applyBorder="1" applyAlignment="1">
      <alignment wrapText="1"/>
    </xf>
    <xf numFmtId="0" fontId="0" fillId="3" borderId="5" xfId="0" applyFont="1" applyFill="1" applyBorder="1">
      <alignment vertical="center"/>
    </xf>
    <xf numFmtId="0" fontId="7" fillId="0" borderId="6" xfId="0" applyFont="1" applyFill="1" applyBorder="1" applyAlignment="1">
      <alignment wrapText="1"/>
    </xf>
    <xf numFmtId="0" fontId="0" fillId="0" borderId="6" xfId="0" applyFont="1" applyFill="1" applyBorder="1">
      <alignment vertical="center"/>
    </xf>
    <xf numFmtId="0" fontId="7" fillId="3" borderId="6" xfId="0" applyFont="1" applyFill="1" applyBorder="1" applyAlignment="1">
      <alignment wrapText="1"/>
    </xf>
    <xf numFmtId="0" fontId="0" fillId="3" borderId="6" xfId="0" applyFont="1" applyFill="1" applyBorder="1">
      <alignment vertical="center"/>
    </xf>
    <xf numFmtId="176" fontId="7" fillId="3" borderId="6" xfId="0" applyNumberFormat="1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176" fontId="7" fillId="4" borderId="6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0" fillId="0" borderId="6" xfId="0" applyNumberFormat="1" applyFont="1" applyFill="1" applyBorder="1">
      <alignment vertical="center"/>
    </xf>
    <xf numFmtId="0" fontId="9" fillId="0" borderId="6" xfId="0" applyNumberFormat="1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0" fillId="0" borderId="8" xfId="0" applyNumberFormat="1" applyFont="1" applyFill="1" applyBorder="1">
      <alignment vertical="center"/>
    </xf>
    <xf numFmtId="0" fontId="9" fillId="0" borderId="1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0" fillId="3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right" vertical="center"/>
    </xf>
    <xf numFmtId="0" fontId="0" fillId="3" borderId="6" xfId="0" applyNumberFormat="1" applyFont="1" applyFill="1" applyBorder="1" applyAlignment="1">
      <alignment horizontal="left" vertical="center"/>
    </xf>
    <xf numFmtId="0" fontId="0" fillId="3" borderId="6" xfId="0" applyNumberFormat="1" applyFont="1" applyFill="1" applyBorder="1" applyAlignment="1">
      <alignment horizontal="right" vertical="center"/>
    </xf>
    <xf numFmtId="10" fontId="0" fillId="3" borderId="6" xfId="0" applyNumberFormat="1" applyFont="1" applyFill="1" applyBorder="1" applyAlignment="1">
      <alignment horizontal="right" vertical="center"/>
    </xf>
    <xf numFmtId="10" fontId="0" fillId="0" borderId="6" xfId="0" applyNumberFormat="1" applyFont="1" applyFill="1" applyBorder="1" applyAlignment="1">
      <alignment horizontal="right" vertical="center"/>
    </xf>
    <xf numFmtId="10" fontId="0" fillId="3" borderId="5" xfId="0" applyNumberFormat="1" applyFont="1" applyFill="1" applyBorder="1">
      <alignment vertical="center"/>
    </xf>
    <xf numFmtId="10" fontId="9" fillId="0" borderId="6" xfId="0" applyNumberFormat="1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1" fillId="6" borderId="6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0" borderId="6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3" borderId="5" xfId="0" applyNumberFormat="1" applyFont="1" applyFill="1" applyBorder="1" applyAlignment="1">
      <alignment horizontal="right" vertical="center"/>
    </xf>
    <xf numFmtId="0" fontId="11" fillId="6" borderId="5" xfId="0" applyFont="1" applyFill="1" applyBorder="1" applyAlignment="1">
      <alignment horizontal="right" vertical="center"/>
    </xf>
    <xf numFmtId="58" fontId="11" fillId="6" borderId="5" xfId="0" applyNumberFormat="1" applyFont="1" applyFill="1" applyBorder="1" applyAlignment="1">
      <alignment horizontal="right" vertical="center"/>
    </xf>
    <xf numFmtId="49" fontId="11" fillId="6" borderId="5" xfId="0" applyNumberFormat="1" applyFont="1" applyFill="1" applyBorder="1" applyAlignment="1">
      <alignment horizontal="right" vertical="center"/>
    </xf>
    <xf numFmtId="0" fontId="11" fillId="6" borderId="5" xfId="0" quotePrefix="1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58" fontId="11" fillId="0" borderId="6" xfId="0" applyNumberFormat="1" applyFont="1" applyFill="1" applyBorder="1" applyAlignment="1">
      <alignment horizontal="right" vertical="center"/>
    </xf>
    <xf numFmtId="49" fontId="11" fillId="0" borderId="6" xfId="0" applyNumberFormat="1" applyFont="1" applyFill="1" applyBorder="1" applyAlignment="1">
      <alignment horizontal="right" vertical="center"/>
    </xf>
    <xf numFmtId="58" fontId="11" fillId="0" borderId="6" xfId="0" quotePrefix="1" applyNumberFormat="1" applyFont="1" applyFill="1" applyBorder="1" applyAlignment="1">
      <alignment horizontal="right" vertical="center"/>
    </xf>
    <xf numFmtId="0" fontId="11" fillId="6" borderId="6" xfId="0" applyFont="1" applyFill="1" applyBorder="1" applyAlignment="1">
      <alignment horizontal="right" vertical="center"/>
    </xf>
    <xf numFmtId="49" fontId="11" fillId="6" borderId="6" xfId="0" applyNumberFormat="1" applyFont="1" applyFill="1" applyBorder="1" applyAlignment="1">
      <alignment horizontal="right" vertical="center"/>
    </xf>
    <xf numFmtId="58" fontId="11" fillId="6" borderId="6" xfId="0" quotePrefix="1" applyNumberFormat="1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0" borderId="6" xfId="0" applyNumberFormat="1" applyFont="1" applyFill="1" applyBorder="1" applyAlignment="1">
      <alignment horizontal="right" vertical="center"/>
    </xf>
    <xf numFmtId="0" fontId="2" fillId="2" borderId="13" xfId="0" applyFont="1" applyFill="1" applyBorder="1">
      <alignment vertical="center"/>
    </xf>
    <xf numFmtId="0" fontId="0" fillId="3" borderId="5" xfId="0" applyNumberFormat="1" applyFont="1" applyFill="1" applyBorder="1" applyAlignment="1">
      <alignment vertical="center" wrapText="1"/>
    </xf>
    <xf numFmtId="0" fontId="10" fillId="5" borderId="4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2" fillId="6" borderId="5" xfId="0" applyFont="1" applyFill="1" applyBorder="1" applyAlignment="1">
      <alignment horizontal="right" vertical="center"/>
    </xf>
    <xf numFmtId="0" fontId="12" fillId="0" borderId="6" xfId="0" applyFont="1" applyFill="1" applyBorder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_基本测试数据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F81BD"/>
      <rgbColor rgb="00B8CCE4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599400</xdr:colOff>
      <xdr:row>20</xdr:row>
      <xdr:rowOff>171000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28575</xdr:rowOff>
    </xdr:from>
    <xdr:to>
      <xdr:col>7</xdr:col>
      <xdr:colOff>618450</xdr:colOff>
      <xdr:row>43</xdr:row>
      <xdr:rowOff>28125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00475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44</xdr:row>
      <xdr:rowOff>54750</xdr:rowOff>
    </xdr:from>
    <xdr:to>
      <xdr:col>7</xdr:col>
      <xdr:colOff>637500</xdr:colOff>
      <xdr:row>65</xdr:row>
      <xdr:rowOff>54300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59855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80925</xdr:colOff>
      <xdr:row>66</xdr:row>
      <xdr:rowOff>99975</xdr:rowOff>
    </xdr:from>
    <xdr:to>
      <xdr:col>7</xdr:col>
      <xdr:colOff>680325</xdr:colOff>
      <xdr:row>87</xdr:row>
      <xdr:rowOff>99525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5" y="11415675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88</xdr:row>
      <xdr:rowOff>78525</xdr:rowOff>
    </xdr:from>
    <xdr:to>
      <xdr:col>8</xdr:col>
      <xdr:colOff>8850</xdr:colOff>
      <xdr:row>109</xdr:row>
      <xdr:rowOff>78075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166125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110</xdr:row>
      <xdr:rowOff>114225</xdr:rowOff>
    </xdr:from>
    <xdr:to>
      <xdr:col>7</xdr:col>
      <xdr:colOff>675600</xdr:colOff>
      <xdr:row>131</xdr:row>
      <xdr:rowOff>113775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8973725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132</xdr:row>
      <xdr:rowOff>140400</xdr:rowOff>
    </xdr:from>
    <xdr:to>
      <xdr:col>7</xdr:col>
      <xdr:colOff>666075</xdr:colOff>
      <xdr:row>153</xdr:row>
      <xdr:rowOff>139950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27718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155</xdr:row>
      <xdr:rowOff>42750</xdr:rowOff>
    </xdr:from>
    <xdr:to>
      <xdr:col>7</xdr:col>
      <xdr:colOff>618450</xdr:colOff>
      <xdr:row>176</xdr:row>
      <xdr:rowOff>42300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6617500"/>
          <a:ext cx="5400000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8" workbookViewId="0">
      <selection activeCell="A9" sqref="A9"/>
    </sheetView>
  </sheetViews>
  <sheetFormatPr defaultColWidth="9" defaultRowHeight="13.5"/>
  <cols>
    <col min="1" max="1" width="14" customWidth="1"/>
    <col min="2" max="4" width="10.25" bestFit="1" customWidth="1"/>
    <col min="5" max="6" width="10" bestFit="1" customWidth="1"/>
    <col min="7" max="12" width="7.5" bestFit="1" customWidth="1"/>
  </cols>
  <sheetData>
    <row r="1" spans="1:12">
      <c r="A1" s="53" t="s">
        <v>0</v>
      </c>
      <c r="B1" s="77" t="s">
        <v>166</v>
      </c>
      <c r="C1" s="77" t="s">
        <v>156</v>
      </c>
      <c r="D1" s="77" t="s">
        <v>1</v>
      </c>
      <c r="E1" s="77" t="s">
        <v>2</v>
      </c>
      <c r="F1" s="78" t="s">
        <v>3</v>
      </c>
      <c r="G1" s="77" t="s">
        <v>4</v>
      </c>
      <c r="H1" s="78" t="s">
        <v>5</v>
      </c>
      <c r="I1" s="77" t="s">
        <v>6</v>
      </c>
      <c r="J1" s="78" t="s">
        <v>7</v>
      </c>
      <c r="K1" s="77" t="s">
        <v>8</v>
      </c>
      <c r="L1" s="78" t="s">
        <v>9</v>
      </c>
    </row>
    <row r="2" spans="1:12">
      <c r="A2" s="54" t="s">
        <v>10</v>
      </c>
      <c r="B2" s="61">
        <v>813</v>
      </c>
      <c r="C2" s="61">
        <v>589</v>
      </c>
      <c r="D2" s="61">
        <v>582</v>
      </c>
      <c r="E2" s="61">
        <v>517</v>
      </c>
      <c r="F2" s="61">
        <v>719</v>
      </c>
      <c r="G2" s="61">
        <v>1234</v>
      </c>
      <c r="H2" s="65">
        <v>630</v>
      </c>
      <c r="I2" s="61">
        <v>364</v>
      </c>
      <c r="J2" s="65">
        <v>464</v>
      </c>
      <c r="K2" s="61">
        <v>688</v>
      </c>
      <c r="L2" s="65">
        <v>854</v>
      </c>
    </row>
    <row r="3" spans="1:12">
      <c r="A3" s="55" t="s">
        <v>11</v>
      </c>
      <c r="B3" s="66">
        <v>1216</v>
      </c>
      <c r="C3" s="66">
        <v>860</v>
      </c>
      <c r="D3" s="66">
        <v>1269</v>
      </c>
      <c r="E3" s="66">
        <v>878</v>
      </c>
      <c r="F3" s="66">
        <v>1085</v>
      </c>
      <c r="G3" s="66">
        <v>985</v>
      </c>
      <c r="H3" s="66">
        <v>1027</v>
      </c>
      <c r="I3" s="66">
        <v>1773</v>
      </c>
      <c r="J3" s="66">
        <v>519</v>
      </c>
      <c r="K3" s="66">
        <v>524</v>
      </c>
      <c r="L3" s="66">
        <v>413</v>
      </c>
    </row>
    <row r="4" spans="1:12">
      <c r="A4" s="56" t="s">
        <v>12</v>
      </c>
      <c r="B4" s="70">
        <v>398</v>
      </c>
      <c r="C4" s="70">
        <v>352</v>
      </c>
      <c r="D4" s="70">
        <v>189</v>
      </c>
      <c r="E4" s="70">
        <v>299</v>
      </c>
      <c r="F4" s="70">
        <v>223</v>
      </c>
      <c r="G4" s="70">
        <v>485</v>
      </c>
      <c r="H4" s="73">
        <v>332</v>
      </c>
      <c r="I4" s="70">
        <v>357</v>
      </c>
      <c r="J4" s="73">
        <v>341</v>
      </c>
      <c r="K4" s="70">
        <v>358</v>
      </c>
      <c r="L4" s="73">
        <v>344</v>
      </c>
    </row>
    <row r="5" spans="1:12">
      <c r="A5" s="58" t="s">
        <v>13</v>
      </c>
      <c r="B5" s="74">
        <v>194</v>
      </c>
      <c r="C5" s="74">
        <v>176</v>
      </c>
      <c r="D5" s="74">
        <v>160</v>
      </c>
      <c r="E5" s="66">
        <v>165</v>
      </c>
      <c r="F5" s="66">
        <v>226</v>
      </c>
      <c r="G5" s="66">
        <v>192</v>
      </c>
      <c r="H5" s="66">
        <v>247</v>
      </c>
      <c r="I5" s="66">
        <v>560</v>
      </c>
      <c r="J5" s="66">
        <v>375</v>
      </c>
      <c r="K5" s="66">
        <v>302</v>
      </c>
      <c r="L5" s="66">
        <v>357</v>
      </c>
    </row>
    <row r="6" spans="1:12" hidden="1">
      <c r="A6" s="56" t="s">
        <v>14</v>
      </c>
      <c r="B6" s="70"/>
      <c r="C6" s="70" t="s">
        <v>159</v>
      </c>
      <c r="D6" s="70">
        <v>0</v>
      </c>
      <c r="E6" s="70">
        <v>0</v>
      </c>
      <c r="F6" s="73">
        <v>0</v>
      </c>
      <c r="G6" s="70">
        <v>0</v>
      </c>
      <c r="H6" s="73">
        <v>0</v>
      </c>
      <c r="I6" s="70">
        <v>77</v>
      </c>
      <c r="J6" s="73">
        <v>320</v>
      </c>
      <c r="K6" s="70">
        <v>86</v>
      </c>
      <c r="L6" s="73">
        <v>0</v>
      </c>
    </row>
    <row r="7" spans="1:12" hidden="1">
      <c r="A7" s="55" t="s">
        <v>15</v>
      </c>
      <c r="B7" s="66"/>
      <c r="C7" s="66" t="s">
        <v>160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140</v>
      </c>
      <c r="K7" s="66">
        <v>409</v>
      </c>
      <c r="L7" s="66">
        <v>351</v>
      </c>
    </row>
    <row r="8" spans="1:12">
      <c r="A8" s="5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</row>
    <row r="9" spans="1:12">
      <c r="A9" s="53" t="s">
        <v>16</v>
      </c>
      <c r="B9" s="77" t="s">
        <v>166</v>
      </c>
      <c r="C9" s="77" t="s">
        <v>156</v>
      </c>
      <c r="D9" s="77" t="s">
        <v>1</v>
      </c>
      <c r="E9" s="77" t="s">
        <v>2</v>
      </c>
      <c r="F9" s="78" t="s">
        <v>3</v>
      </c>
      <c r="G9" s="77" t="s">
        <v>4</v>
      </c>
      <c r="H9" s="78" t="s">
        <v>5</v>
      </c>
      <c r="I9" s="77" t="s">
        <v>6</v>
      </c>
      <c r="J9" s="78" t="s">
        <v>7</v>
      </c>
      <c r="K9" s="77" t="s">
        <v>8</v>
      </c>
      <c r="L9" s="78" t="s">
        <v>9</v>
      </c>
    </row>
    <row r="10" spans="1:12">
      <c r="A10" s="54" t="s">
        <v>10</v>
      </c>
      <c r="B10" s="61">
        <v>44</v>
      </c>
      <c r="C10" s="61">
        <v>23</v>
      </c>
      <c r="D10" s="80">
        <v>49</v>
      </c>
      <c r="E10" s="61">
        <v>42</v>
      </c>
      <c r="F10" s="61">
        <v>57</v>
      </c>
      <c r="G10" s="61">
        <v>162</v>
      </c>
      <c r="H10" s="65">
        <v>65</v>
      </c>
      <c r="I10" s="61">
        <v>59</v>
      </c>
      <c r="J10" s="65">
        <v>63</v>
      </c>
      <c r="K10" s="61">
        <v>107</v>
      </c>
      <c r="L10" s="65">
        <v>131</v>
      </c>
    </row>
    <row r="11" spans="1:12">
      <c r="A11" s="55" t="s">
        <v>11</v>
      </c>
      <c r="B11" s="66">
        <v>236</v>
      </c>
      <c r="C11" s="66">
        <v>109</v>
      </c>
      <c r="D11" s="66">
        <v>135</v>
      </c>
      <c r="E11" s="66">
        <v>83</v>
      </c>
      <c r="F11" s="66">
        <v>110</v>
      </c>
      <c r="G11" s="66">
        <v>122</v>
      </c>
      <c r="H11" s="66">
        <v>159</v>
      </c>
      <c r="I11" s="66">
        <v>319</v>
      </c>
      <c r="J11" s="66">
        <v>142</v>
      </c>
      <c r="K11" s="66">
        <v>183</v>
      </c>
      <c r="L11" s="66">
        <v>126</v>
      </c>
    </row>
    <row r="12" spans="1:12">
      <c r="A12" s="56" t="s">
        <v>12</v>
      </c>
      <c r="B12" s="70">
        <v>15</v>
      </c>
      <c r="C12" s="70">
        <v>12</v>
      </c>
      <c r="D12" s="70">
        <v>15</v>
      </c>
      <c r="E12" s="70">
        <v>26</v>
      </c>
      <c r="F12" s="70">
        <v>27</v>
      </c>
      <c r="G12" s="70">
        <v>54</v>
      </c>
      <c r="H12" s="73">
        <v>40</v>
      </c>
      <c r="I12" s="70">
        <v>49</v>
      </c>
      <c r="J12" s="73">
        <v>46</v>
      </c>
      <c r="K12" s="70">
        <v>40</v>
      </c>
      <c r="L12" s="73">
        <v>36</v>
      </c>
    </row>
    <row r="13" spans="1:12">
      <c r="A13" s="58" t="s">
        <v>13</v>
      </c>
      <c r="B13" s="74">
        <v>121</v>
      </c>
      <c r="C13" s="74">
        <v>93</v>
      </c>
      <c r="D13" s="74">
        <v>87</v>
      </c>
      <c r="E13" s="66">
        <v>81</v>
      </c>
      <c r="F13" s="66">
        <v>94</v>
      </c>
      <c r="G13" s="66">
        <v>69</v>
      </c>
      <c r="H13" s="66">
        <v>88</v>
      </c>
      <c r="I13" s="66">
        <v>209</v>
      </c>
      <c r="J13" s="66">
        <v>115</v>
      </c>
      <c r="K13" s="66">
        <v>78</v>
      </c>
      <c r="L13" s="66">
        <v>115</v>
      </c>
    </row>
    <row r="14" spans="1:12" hidden="1">
      <c r="A14" s="56" t="s">
        <v>14</v>
      </c>
      <c r="B14" s="70"/>
      <c r="C14" s="70" t="s">
        <v>160</v>
      </c>
      <c r="D14" s="70">
        <v>0</v>
      </c>
      <c r="E14" s="70">
        <v>0</v>
      </c>
      <c r="F14" s="73">
        <v>0</v>
      </c>
      <c r="G14" s="70">
        <v>0</v>
      </c>
      <c r="H14" s="73">
        <v>0</v>
      </c>
      <c r="I14" s="70">
        <v>3</v>
      </c>
      <c r="J14" s="73">
        <v>16</v>
      </c>
      <c r="K14" s="70">
        <v>3</v>
      </c>
      <c r="L14" s="73">
        <v>0</v>
      </c>
    </row>
    <row r="15" spans="1:12" hidden="1">
      <c r="A15" s="55" t="s">
        <v>15</v>
      </c>
      <c r="B15" s="66"/>
      <c r="C15" s="66" t="s">
        <v>160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14</v>
      </c>
      <c r="K15" s="66">
        <v>36</v>
      </c>
      <c r="L15" s="66">
        <v>96</v>
      </c>
    </row>
    <row r="16" spans="1:12">
      <c r="A16" s="5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1:12">
      <c r="A17" s="53" t="s">
        <v>17</v>
      </c>
      <c r="B17" s="77" t="s">
        <v>166</v>
      </c>
      <c r="C17" s="77" t="s">
        <v>156</v>
      </c>
      <c r="D17" s="77" t="s">
        <v>1</v>
      </c>
      <c r="E17" s="77" t="s">
        <v>2</v>
      </c>
      <c r="F17" s="78" t="s">
        <v>3</v>
      </c>
      <c r="G17" s="77" t="s">
        <v>4</v>
      </c>
      <c r="H17" s="78" t="s">
        <v>5</v>
      </c>
      <c r="I17" s="77" t="s">
        <v>6</v>
      </c>
      <c r="J17" s="78" t="s">
        <v>7</v>
      </c>
      <c r="K17" s="77" t="s">
        <v>8</v>
      </c>
      <c r="L17" s="78" t="s">
        <v>9</v>
      </c>
    </row>
    <row r="18" spans="1:12">
      <c r="A18" s="54" t="s">
        <v>10</v>
      </c>
      <c r="B18" s="61">
        <v>23</v>
      </c>
      <c r="C18" s="61">
        <v>16</v>
      </c>
      <c r="D18" s="61">
        <v>14</v>
      </c>
      <c r="E18" s="61">
        <v>9</v>
      </c>
      <c r="F18" s="61">
        <v>14</v>
      </c>
      <c r="G18" s="61">
        <v>12</v>
      </c>
      <c r="H18" s="65">
        <v>10</v>
      </c>
      <c r="I18" s="61">
        <v>14</v>
      </c>
      <c r="J18" s="65">
        <v>12</v>
      </c>
      <c r="K18" s="61">
        <v>20</v>
      </c>
      <c r="L18" s="65">
        <v>16</v>
      </c>
    </row>
    <row r="19" spans="1:12">
      <c r="A19" s="55" t="s">
        <v>11</v>
      </c>
      <c r="B19" s="66">
        <v>16</v>
      </c>
      <c r="C19" s="66">
        <v>22</v>
      </c>
      <c r="D19" s="66">
        <v>15</v>
      </c>
      <c r="E19" s="81">
        <v>25</v>
      </c>
      <c r="F19" s="66">
        <v>16</v>
      </c>
      <c r="G19" s="66">
        <v>15</v>
      </c>
      <c r="H19" s="66">
        <v>16</v>
      </c>
      <c r="I19" s="66">
        <v>17</v>
      </c>
      <c r="J19" s="66">
        <v>8</v>
      </c>
      <c r="K19" s="66">
        <v>10</v>
      </c>
      <c r="L19" s="66">
        <v>4</v>
      </c>
    </row>
    <row r="20" spans="1:12">
      <c r="A20" s="56" t="s">
        <v>12</v>
      </c>
      <c r="B20" s="70">
        <v>9</v>
      </c>
      <c r="C20" s="70">
        <v>10</v>
      </c>
      <c r="D20" s="70">
        <v>5</v>
      </c>
      <c r="E20" s="70">
        <v>7</v>
      </c>
      <c r="F20" s="70">
        <v>9</v>
      </c>
      <c r="G20" s="70">
        <v>19</v>
      </c>
      <c r="H20" s="73">
        <v>7</v>
      </c>
      <c r="I20" s="70">
        <v>5</v>
      </c>
      <c r="J20" s="73">
        <v>5</v>
      </c>
      <c r="K20" s="70">
        <v>17</v>
      </c>
      <c r="L20" s="73">
        <v>11</v>
      </c>
    </row>
    <row r="21" spans="1:12">
      <c r="A21" s="58" t="s">
        <v>13</v>
      </c>
      <c r="B21" s="74">
        <v>15</v>
      </c>
      <c r="C21" s="74">
        <v>18</v>
      </c>
      <c r="D21" s="74">
        <v>13</v>
      </c>
      <c r="E21" s="81">
        <v>14</v>
      </c>
      <c r="F21" s="66">
        <v>22</v>
      </c>
      <c r="G21" s="66">
        <v>11</v>
      </c>
      <c r="H21" s="66">
        <v>20</v>
      </c>
      <c r="I21" s="66">
        <v>19</v>
      </c>
      <c r="J21" s="66">
        <v>21</v>
      </c>
      <c r="K21" s="66">
        <v>31</v>
      </c>
      <c r="L21" s="66">
        <v>41</v>
      </c>
    </row>
    <row r="22" spans="1:12" hidden="1">
      <c r="A22" s="56" t="s">
        <v>14</v>
      </c>
      <c r="B22" s="70"/>
      <c r="C22" s="70" t="s">
        <v>160</v>
      </c>
      <c r="D22" s="70">
        <v>0</v>
      </c>
      <c r="E22" s="70">
        <v>0</v>
      </c>
      <c r="F22" s="73">
        <v>0</v>
      </c>
      <c r="G22" s="70">
        <v>0</v>
      </c>
      <c r="H22" s="73">
        <v>0</v>
      </c>
      <c r="I22" s="70">
        <v>2</v>
      </c>
      <c r="J22" s="73">
        <v>2</v>
      </c>
      <c r="K22" s="70">
        <v>7</v>
      </c>
      <c r="L22" s="73">
        <v>0</v>
      </c>
    </row>
    <row r="23" spans="1:12" hidden="1">
      <c r="A23" s="55" t="s">
        <v>15</v>
      </c>
      <c r="B23" s="66"/>
      <c r="C23" s="66" t="s">
        <v>160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11</v>
      </c>
      <c r="J23" s="66">
        <v>7</v>
      </c>
      <c r="K23" s="66">
        <v>36</v>
      </c>
      <c r="L23" s="66">
        <v>30</v>
      </c>
    </row>
    <row r="24" spans="1:12">
      <c r="A24" s="5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1:12">
      <c r="A25" s="53" t="s">
        <v>18</v>
      </c>
      <c r="B25" s="77" t="s">
        <v>166</v>
      </c>
      <c r="C25" s="77" t="s">
        <v>156</v>
      </c>
      <c r="D25" s="77" t="s">
        <v>1</v>
      </c>
      <c r="E25" s="77" t="s">
        <v>2</v>
      </c>
      <c r="F25" s="82" t="s">
        <v>197</v>
      </c>
      <c r="G25" s="82" t="s">
        <v>4</v>
      </c>
      <c r="H25" s="82" t="s">
        <v>5</v>
      </c>
      <c r="I25" s="77" t="s">
        <v>6</v>
      </c>
      <c r="J25" s="78" t="s">
        <v>7</v>
      </c>
      <c r="K25" s="77" t="s">
        <v>8</v>
      </c>
      <c r="L25" s="78" t="s">
        <v>9</v>
      </c>
    </row>
    <row r="26" spans="1:12">
      <c r="A26" s="54" t="s">
        <v>10</v>
      </c>
      <c r="B26" s="61">
        <v>2</v>
      </c>
      <c r="C26" s="61">
        <v>2</v>
      </c>
      <c r="D26" s="61">
        <v>0</v>
      </c>
      <c r="E26" s="61">
        <v>0</v>
      </c>
      <c r="F26" s="61">
        <v>1</v>
      </c>
      <c r="G26" s="61">
        <v>2</v>
      </c>
      <c r="H26" s="65">
        <v>0</v>
      </c>
      <c r="I26" s="61">
        <v>0</v>
      </c>
      <c r="J26" s="65">
        <v>1</v>
      </c>
      <c r="K26" s="61">
        <v>2</v>
      </c>
      <c r="L26" s="65">
        <v>2</v>
      </c>
    </row>
    <row r="27" spans="1:12">
      <c r="A27" s="55" t="s">
        <v>11</v>
      </c>
      <c r="B27" s="66">
        <v>3</v>
      </c>
      <c r="C27" s="66">
        <v>0</v>
      </c>
      <c r="D27" s="66">
        <v>0</v>
      </c>
      <c r="E27" s="66">
        <v>1</v>
      </c>
      <c r="F27" s="66">
        <v>2</v>
      </c>
      <c r="G27" s="66">
        <v>1</v>
      </c>
      <c r="H27" s="66">
        <v>1</v>
      </c>
      <c r="I27" s="66">
        <v>1</v>
      </c>
      <c r="J27" s="66">
        <v>1</v>
      </c>
      <c r="K27" s="66">
        <v>0</v>
      </c>
      <c r="L27" s="66">
        <v>1</v>
      </c>
    </row>
    <row r="28" spans="1:12">
      <c r="A28" s="56" t="s">
        <v>12</v>
      </c>
      <c r="B28" s="70">
        <v>0</v>
      </c>
      <c r="C28" s="70">
        <v>1</v>
      </c>
      <c r="D28" s="70">
        <v>0</v>
      </c>
      <c r="E28" s="70">
        <v>2</v>
      </c>
      <c r="F28" s="70">
        <v>0</v>
      </c>
      <c r="G28" s="70">
        <v>0</v>
      </c>
      <c r="H28" s="73">
        <v>1</v>
      </c>
      <c r="I28" s="70">
        <v>0</v>
      </c>
      <c r="J28" s="73">
        <v>0</v>
      </c>
      <c r="K28" s="70">
        <v>0</v>
      </c>
      <c r="L28" s="73">
        <v>3</v>
      </c>
    </row>
    <row r="29" spans="1:12">
      <c r="A29" s="58" t="s">
        <v>13</v>
      </c>
      <c r="B29" s="74">
        <v>0</v>
      </c>
      <c r="C29" s="74">
        <v>0</v>
      </c>
      <c r="D29" s="74">
        <v>0</v>
      </c>
      <c r="E29" s="66">
        <v>0</v>
      </c>
      <c r="F29" s="66">
        <v>1</v>
      </c>
      <c r="G29" s="66">
        <v>0</v>
      </c>
      <c r="H29" s="66">
        <v>0</v>
      </c>
      <c r="I29" s="66">
        <v>0</v>
      </c>
      <c r="J29" s="66">
        <v>1</v>
      </c>
      <c r="K29" s="66">
        <v>3</v>
      </c>
      <c r="L29" s="66">
        <v>2</v>
      </c>
    </row>
    <row r="30" spans="1:12" hidden="1">
      <c r="A30" s="56" t="s">
        <v>14</v>
      </c>
      <c r="B30" s="70"/>
      <c r="C30" s="70" t="s">
        <v>160</v>
      </c>
      <c r="D30" s="70">
        <v>0</v>
      </c>
      <c r="E30" s="70">
        <v>0</v>
      </c>
      <c r="F30" s="73">
        <v>0</v>
      </c>
      <c r="G30" s="70">
        <v>0</v>
      </c>
      <c r="H30" s="73">
        <v>0</v>
      </c>
      <c r="I30" s="70">
        <v>0</v>
      </c>
      <c r="J30" s="73">
        <v>0</v>
      </c>
      <c r="K30" s="70">
        <v>2</v>
      </c>
      <c r="L30" s="73">
        <v>0</v>
      </c>
    </row>
    <row r="31" spans="1:12" hidden="1">
      <c r="A31" s="55" t="s">
        <v>15</v>
      </c>
      <c r="B31" s="66"/>
      <c r="C31" s="66" t="s">
        <v>160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</row>
    <row r="32" spans="1:12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1:12">
      <c r="A33" s="53" t="s">
        <v>198</v>
      </c>
      <c r="B33" s="77" t="s">
        <v>166</v>
      </c>
      <c r="C33" s="77" t="s">
        <v>156</v>
      </c>
      <c r="D33" s="77" t="s">
        <v>1</v>
      </c>
      <c r="E33" s="77" t="s">
        <v>2</v>
      </c>
      <c r="F33" s="78" t="s">
        <v>3</v>
      </c>
      <c r="G33" s="77" t="s">
        <v>4</v>
      </c>
      <c r="H33" s="78" t="s">
        <v>5</v>
      </c>
      <c r="I33" s="77" t="s">
        <v>6</v>
      </c>
      <c r="J33" s="78" t="s">
        <v>7</v>
      </c>
      <c r="K33" s="77" t="s">
        <v>8</v>
      </c>
      <c r="L33" s="78" t="s">
        <v>9</v>
      </c>
    </row>
    <row r="34" spans="1:12">
      <c r="A34" s="54" t="s">
        <v>10</v>
      </c>
      <c r="B34" s="61" t="s">
        <v>171</v>
      </c>
      <c r="C34" s="61" t="s">
        <v>161</v>
      </c>
      <c r="D34" s="62" t="s">
        <v>19</v>
      </c>
      <c r="E34" s="63" t="s">
        <v>20</v>
      </c>
      <c r="F34" s="64" t="s">
        <v>21</v>
      </c>
      <c r="G34" s="61" t="s">
        <v>22</v>
      </c>
      <c r="H34" s="65" t="s">
        <v>23</v>
      </c>
      <c r="I34" s="61" t="s">
        <v>24</v>
      </c>
      <c r="J34" s="65" t="s">
        <v>24</v>
      </c>
      <c r="K34" s="61" t="s">
        <v>24</v>
      </c>
      <c r="L34" s="65" t="s">
        <v>24</v>
      </c>
    </row>
    <row r="35" spans="1:12">
      <c r="A35" s="55" t="s">
        <v>11</v>
      </c>
      <c r="B35" s="66" t="s">
        <v>172</v>
      </c>
      <c r="C35" s="66" t="s">
        <v>162</v>
      </c>
      <c r="D35" s="67" t="s">
        <v>25</v>
      </c>
      <c r="E35" s="68" t="s">
        <v>26</v>
      </c>
      <c r="F35" s="69" t="s">
        <v>27</v>
      </c>
      <c r="G35" s="66" t="s">
        <v>26</v>
      </c>
      <c r="H35" s="66" t="s">
        <v>28</v>
      </c>
      <c r="I35" s="66" t="s">
        <v>24</v>
      </c>
      <c r="J35" s="66" t="s">
        <v>24</v>
      </c>
      <c r="K35" s="66" t="s">
        <v>24</v>
      </c>
      <c r="L35" s="66" t="s">
        <v>24</v>
      </c>
    </row>
    <row r="36" spans="1:12">
      <c r="A36" s="56" t="s">
        <v>12</v>
      </c>
      <c r="B36" s="70" t="s">
        <v>173</v>
      </c>
      <c r="C36" s="70" t="s">
        <v>164</v>
      </c>
      <c r="D36" s="70" t="s">
        <v>29</v>
      </c>
      <c r="E36" s="71" t="s">
        <v>27</v>
      </c>
      <c r="F36" s="72" t="s">
        <v>30</v>
      </c>
      <c r="G36" s="70" t="s">
        <v>26</v>
      </c>
      <c r="H36" s="73" t="s">
        <v>31</v>
      </c>
      <c r="I36" s="70" t="s">
        <v>24</v>
      </c>
      <c r="J36" s="73" t="s">
        <v>24</v>
      </c>
      <c r="K36" s="70" t="s">
        <v>24</v>
      </c>
      <c r="L36" s="73" t="s">
        <v>24</v>
      </c>
    </row>
    <row r="37" spans="1:12">
      <c r="A37" s="58" t="s">
        <v>13</v>
      </c>
      <c r="B37" s="74" t="s">
        <v>174</v>
      </c>
      <c r="C37" s="74" t="s">
        <v>163</v>
      </c>
      <c r="D37" s="74" t="s">
        <v>32</v>
      </c>
      <c r="E37" s="74" t="s">
        <v>33</v>
      </c>
      <c r="F37" s="66" t="s">
        <v>34</v>
      </c>
      <c r="G37" s="66" t="s">
        <v>31</v>
      </c>
      <c r="H37" s="66" t="s">
        <v>31</v>
      </c>
      <c r="I37" s="66" t="s">
        <v>24</v>
      </c>
      <c r="J37" s="66" t="s">
        <v>24</v>
      </c>
      <c r="K37" s="66" t="s">
        <v>24</v>
      </c>
      <c r="L37" s="66" t="s">
        <v>24</v>
      </c>
    </row>
    <row r="38" spans="1:12" hidden="1">
      <c r="A38" s="56" t="s">
        <v>14</v>
      </c>
      <c r="B38" s="56"/>
      <c r="C38" s="56" t="s">
        <v>160</v>
      </c>
      <c r="D38" s="56" t="s">
        <v>24</v>
      </c>
      <c r="E38" s="56" t="s">
        <v>24</v>
      </c>
      <c r="F38" s="54" t="s">
        <v>24</v>
      </c>
      <c r="G38" s="56" t="s">
        <v>24</v>
      </c>
      <c r="H38" s="57" t="s">
        <v>24</v>
      </c>
      <c r="I38" s="56" t="s">
        <v>24</v>
      </c>
      <c r="J38" s="57" t="s">
        <v>24</v>
      </c>
      <c r="K38" s="56" t="s">
        <v>24</v>
      </c>
      <c r="L38" s="57" t="s">
        <v>24</v>
      </c>
    </row>
    <row r="39" spans="1:12" hidden="1">
      <c r="A39" s="55" t="s">
        <v>15</v>
      </c>
      <c r="B39" s="55"/>
      <c r="C39" s="55" t="s">
        <v>160</v>
      </c>
      <c r="D39" s="55" t="s">
        <v>24</v>
      </c>
      <c r="E39" s="55" t="s">
        <v>24</v>
      </c>
      <c r="F39" s="55" t="s">
        <v>24</v>
      </c>
      <c r="G39" s="55" t="s">
        <v>24</v>
      </c>
      <c r="H39" s="55" t="s">
        <v>24</v>
      </c>
      <c r="I39" s="55" t="s">
        <v>24</v>
      </c>
      <c r="J39" s="55" t="s">
        <v>24</v>
      </c>
      <c r="K39" s="55" t="s">
        <v>24</v>
      </c>
      <c r="L39" s="55" t="s">
        <v>24</v>
      </c>
    </row>
  </sheetData>
  <phoneticPr fontId="15" type="noConversion"/>
  <pageMargins left="0" right="0" top="0" bottom="0" header="0" footer="0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6" sqref="C16"/>
    </sheetView>
  </sheetViews>
  <sheetFormatPr defaultColWidth="9" defaultRowHeight="13.5"/>
  <cols>
    <col min="3" max="3" width="77.125" customWidth="1"/>
    <col min="4" max="4" width="15" customWidth="1"/>
  </cols>
  <sheetData>
    <row r="1" spans="1:4">
      <c r="A1" t="s">
        <v>35</v>
      </c>
      <c r="B1" t="s">
        <v>77</v>
      </c>
      <c r="C1" t="s">
        <v>78</v>
      </c>
      <c r="D1" t="s">
        <v>79</v>
      </c>
    </row>
    <row r="2" spans="1:4">
      <c r="A2" t="s">
        <v>80</v>
      </c>
      <c r="B2" t="s">
        <v>81</v>
      </c>
      <c r="C2" t="s">
        <v>82</v>
      </c>
      <c r="D2" t="s">
        <v>83</v>
      </c>
    </row>
    <row r="3" spans="1:4">
      <c r="A3" t="s">
        <v>80</v>
      </c>
      <c r="B3" t="s">
        <v>81</v>
      </c>
      <c r="C3" t="s">
        <v>84</v>
      </c>
      <c r="D3" t="s">
        <v>83</v>
      </c>
    </row>
    <row r="4" spans="1:4">
      <c r="A4" t="s">
        <v>80</v>
      </c>
      <c r="B4" t="s">
        <v>81</v>
      </c>
      <c r="C4" t="s">
        <v>85</v>
      </c>
      <c r="D4" t="s">
        <v>83</v>
      </c>
    </row>
    <row r="5" spans="1:4">
      <c r="A5" t="s">
        <v>80</v>
      </c>
      <c r="B5" t="s">
        <v>81</v>
      </c>
      <c r="C5" t="s">
        <v>86</v>
      </c>
      <c r="D5" t="s">
        <v>83</v>
      </c>
    </row>
    <row r="6" spans="1:4">
      <c r="A6" t="s">
        <v>80</v>
      </c>
      <c r="B6" t="s">
        <v>81</v>
      </c>
      <c r="C6" t="s">
        <v>87</v>
      </c>
      <c r="D6" t="s">
        <v>83</v>
      </c>
    </row>
    <row r="7" spans="1:4">
      <c r="A7" t="s">
        <v>80</v>
      </c>
      <c r="B7" t="s">
        <v>81</v>
      </c>
      <c r="C7" t="s">
        <v>88</v>
      </c>
      <c r="D7" t="s">
        <v>83</v>
      </c>
    </row>
    <row r="8" spans="1:4" ht="27">
      <c r="A8" t="s">
        <v>89</v>
      </c>
      <c r="B8" t="s">
        <v>90</v>
      </c>
      <c r="C8" s="32" t="s">
        <v>91</v>
      </c>
      <c r="D8" t="s">
        <v>92</v>
      </c>
    </row>
    <row r="9" spans="1:4" ht="67.5">
      <c r="A9" t="s">
        <v>89</v>
      </c>
      <c r="B9" t="s">
        <v>90</v>
      </c>
      <c r="C9" s="32" t="s">
        <v>93</v>
      </c>
      <c r="D9" t="s">
        <v>92</v>
      </c>
    </row>
    <row r="10" spans="1:4">
      <c r="A10" t="s">
        <v>89</v>
      </c>
      <c r="B10" t="s">
        <v>94</v>
      </c>
      <c r="C10" t="s">
        <v>95</v>
      </c>
      <c r="D10" t="s">
        <v>92</v>
      </c>
    </row>
    <row r="11" spans="1:4" ht="27">
      <c r="A11" t="s">
        <v>89</v>
      </c>
      <c r="B11" t="s">
        <v>94</v>
      </c>
      <c r="C11" s="32" t="s">
        <v>96</v>
      </c>
      <c r="D11" s="33" t="s">
        <v>97</v>
      </c>
    </row>
    <row r="12" spans="1:4" ht="27">
      <c r="A12" t="s">
        <v>89</v>
      </c>
      <c r="B12" t="s">
        <v>81</v>
      </c>
      <c r="C12" s="32" t="s">
        <v>98</v>
      </c>
      <c r="D12" t="s">
        <v>92</v>
      </c>
    </row>
    <row r="13" spans="1:4">
      <c r="A13" t="s">
        <v>89</v>
      </c>
      <c r="B13" t="s">
        <v>81</v>
      </c>
      <c r="C13" s="32" t="s">
        <v>99</v>
      </c>
      <c r="D13" t="s">
        <v>92</v>
      </c>
    </row>
    <row r="14" spans="1:4">
      <c r="A14" t="s">
        <v>56</v>
      </c>
      <c r="B14" t="s">
        <v>94</v>
      </c>
      <c r="C14" t="s">
        <v>100</v>
      </c>
      <c r="D14" t="s">
        <v>92</v>
      </c>
    </row>
    <row r="15" spans="1:4" ht="40.5">
      <c r="A15" t="s">
        <v>56</v>
      </c>
      <c r="B15" t="s">
        <v>94</v>
      </c>
      <c r="C15" s="32" t="s">
        <v>101</v>
      </c>
      <c r="D15" t="s">
        <v>92</v>
      </c>
    </row>
    <row r="16" spans="1:4" ht="54">
      <c r="A16" t="s">
        <v>56</v>
      </c>
      <c r="B16" t="s">
        <v>81</v>
      </c>
      <c r="C16" s="32" t="s">
        <v>102</v>
      </c>
      <c r="D16" t="s">
        <v>92</v>
      </c>
    </row>
    <row r="17" spans="1:4" ht="27">
      <c r="A17" t="s">
        <v>56</v>
      </c>
      <c r="B17" t="s">
        <v>81</v>
      </c>
      <c r="C17" s="32" t="s">
        <v>103</v>
      </c>
      <c r="D17" t="s">
        <v>92</v>
      </c>
    </row>
    <row r="18" spans="1:4" ht="40.5">
      <c r="A18" t="s">
        <v>56</v>
      </c>
      <c r="B18" t="s">
        <v>81</v>
      </c>
      <c r="C18" s="32" t="s">
        <v>104</v>
      </c>
      <c r="D18" t="s">
        <v>92</v>
      </c>
    </row>
    <row r="19" spans="1:4">
      <c r="A19" t="s">
        <v>56</v>
      </c>
      <c r="B19" t="s">
        <v>81</v>
      </c>
      <c r="C19" t="s">
        <v>105</v>
      </c>
      <c r="D19" t="s">
        <v>92</v>
      </c>
    </row>
    <row r="20" spans="1:4" ht="27">
      <c r="A20" t="s">
        <v>106</v>
      </c>
      <c r="B20" t="s">
        <v>90</v>
      </c>
      <c r="C20" s="32" t="s">
        <v>107</v>
      </c>
      <c r="D20" t="s">
        <v>92</v>
      </c>
    </row>
    <row r="21" spans="1:4">
      <c r="A21" t="s">
        <v>106</v>
      </c>
      <c r="B21" t="s">
        <v>94</v>
      </c>
      <c r="C21" t="s">
        <v>108</v>
      </c>
      <c r="D21" t="s">
        <v>92</v>
      </c>
    </row>
    <row r="22" spans="1:4">
      <c r="A22" t="s">
        <v>106</v>
      </c>
      <c r="B22" t="s">
        <v>81</v>
      </c>
      <c r="C22" t="s">
        <v>109</v>
      </c>
      <c r="D22" t="s">
        <v>92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4" sqref="H14"/>
    </sheetView>
  </sheetViews>
  <sheetFormatPr defaultColWidth="9" defaultRowHeight="13.5"/>
  <sheetData>
    <row r="1" spans="1:4">
      <c r="A1" s="89" t="s">
        <v>110</v>
      </c>
      <c r="B1" s="89"/>
      <c r="C1" s="89"/>
      <c r="D1" s="89"/>
    </row>
    <row r="2" spans="1:4" ht="16.5">
      <c r="A2" s="23"/>
      <c r="B2" s="23" t="s">
        <v>111</v>
      </c>
      <c r="C2" s="23" t="s">
        <v>112</v>
      </c>
      <c r="D2" s="24"/>
    </row>
    <row r="3" spans="1:4" ht="16.5">
      <c r="A3" s="25" t="s">
        <v>113</v>
      </c>
      <c r="B3" s="25">
        <v>9.25</v>
      </c>
      <c r="C3" s="25">
        <v>9.3332999999999995</v>
      </c>
      <c r="D3" s="26"/>
    </row>
    <row r="4" spans="1:4" ht="16.5">
      <c r="A4" s="27" t="s">
        <v>114</v>
      </c>
      <c r="B4" s="27">
        <v>9.1667000000000005</v>
      </c>
      <c r="C4" s="27">
        <v>9.4167000000000005</v>
      </c>
      <c r="D4" s="28"/>
    </row>
    <row r="5" spans="1:4" ht="16.5">
      <c r="A5" s="25" t="s">
        <v>115</v>
      </c>
      <c r="B5" s="25">
        <v>9.3846000000000007</v>
      </c>
      <c r="C5" s="25">
        <v>9.2691999999999997</v>
      </c>
      <c r="D5" s="26"/>
    </row>
    <row r="6" spans="1:4" ht="16.5">
      <c r="A6" s="27" t="s">
        <v>116</v>
      </c>
      <c r="B6" s="29">
        <v>9</v>
      </c>
      <c r="C6" s="27">
        <v>9.25</v>
      </c>
      <c r="D6" s="28"/>
    </row>
    <row r="7" spans="1:4" ht="16.5">
      <c r="A7" s="25" t="s">
        <v>117</v>
      </c>
      <c r="B7" s="30"/>
      <c r="C7" s="30"/>
      <c r="D7" s="26"/>
    </row>
    <row r="8" spans="1:4" ht="16.5">
      <c r="A8" s="27" t="s">
        <v>118</v>
      </c>
      <c r="B8" s="31"/>
      <c r="C8" s="30"/>
      <c r="D8" s="28"/>
    </row>
    <row r="9" spans="1:4" ht="16.5">
      <c r="A9" s="25" t="s">
        <v>119</v>
      </c>
      <c r="B9" s="30"/>
      <c r="C9" s="30"/>
      <c r="D9" s="26"/>
    </row>
    <row r="10" spans="1:4" ht="16.5">
      <c r="A10" s="27" t="s">
        <v>120</v>
      </c>
      <c r="B10" s="31"/>
      <c r="C10" s="30"/>
      <c r="D10" s="28"/>
    </row>
  </sheetData>
  <mergeCells count="1">
    <mergeCell ref="A1:D1"/>
  </mergeCells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4" sqref="F24"/>
    </sheetView>
  </sheetViews>
  <sheetFormatPr defaultColWidth="9" defaultRowHeight="13.5"/>
  <cols>
    <col min="1" max="1" width="18.375" customWidth="1"/>
    <col min="2" max="3" width="12.625" customWidth="1"/>
    <col min="4" max="4" width="12.625"/>
    <col min="5" max="5" width="10.875" customWidth="1"/>
    <col min="6" max="6" width="12.625" customWidth="1"/>
  </cols>
  <sheetData>
    <row r="1" spans="1:6">
      <c r="A1" s="17" t="s">
        <v>121</v>
      </c>
      <c r="B1" s="17" t="s">
        <v>122</v>
      </c>
      <c r="C1" s="17" t="s">
        <v>123</v>
      </c>
      <c r="D1" s="17" t="s">
        <v>124</v>
      </c>
      <c r="E1" s="17" t="s">
        <v>125</v>
      </c>
      <c r="F1" s="17" t="s">
        <v>126</v>
      </c>
    </row>
    <row r="2" spans="1:6" ht="14.25">
      <c r="A2" s="18" t="s">
        <v>127</v>
      </c>
      <c r="B2" s="19">
        <v>56</v>
      </c>
      <c r="C2" s="19">
        <v>47</v>
      </c>
      <c r="D2" s="19">
        <v>59</v>
      </c>
      <c r="E2" s="20"/>
      <c r="F2" s="20">
        <v>84</v>
      </c>
    </row>
    <row r="3" spans="1:6">
      <c r="A3" s="20" t="s">
        <v>128</v>
      </c>
      <c r="B3" s="21">
        <v>0</v>
      </c>
      <c r="C3" s="21">
        <v>1</v>
      </c>
      <c r="D3" s="21">
        <v>6</v>
      </c>
      <c r="E3" s="20"/>
      <c r="F3" s="20">
        <v>1</v>
      </c>
    </row>
    <row r="4" spans="1:6">
      <c r="A4" s="18" t="s">
        <v>129</v>
      </c>
      <c r="B4" s="22"/>
      <c r="C4" s="22"/>
      <c r="D4" s="20"/>
      <c r="E4" s="20"/>
      <c r="F4" s="20"/>
    </row>
    <row r="5" spans="1:6" ht="14.25">
      <c r="A5" s="20" t="s">
        <v>130</v>
      </c>
      <c r="B5" s="22">
        <v>0</v>
      </c>
      <c r="C5" s="19">
        <v>22</v>
      </c>
      <c r="D5" s="20">
        <v>30</v>
      </c>
      <c r="E5" s="20"/>
      <c r="F5" s="20">
        <v>1</v>
      </c>
    </row>
    <row r="6" spans="1:6" ht="14.25">
      <c r="A6" s="18" t="s">
        <v>131</v>
      </c>
      <c r="B6" s="19">
        <v>0</v>
      </c>
      <c r="C6" s="19">
        <v>0</v>
      </c>
      <c r="D6" s="20">
        <v>9</v>
      </c>
      <c r="E6" s="20"/>
      <c r="F6" s="20">
        <v>0</v>
      </c>
    </row>
    <row r="7" spans="1:6" ht="14.25">
      <c r="A7" s="20" t="s">
        <v>132</v>
      </c>
      <c r="B7" s="19">
        <v>178</v>
      </c>
      <c r="C7" s="19">
        <v>98</v>
      </c>
      <c r="D7" s="20">
        <v>61</v>
      </c>
      <c r="E7" s="20"/>
      <c r="F7" s="20">
        <v>52</v>
      </c>
    </row>
    <row r="8" spans="1:6" ht="14.25">
      <c r="A8" s="18" t="s">
        <v>133</v>
      </c>
      <c r="B8" s="19">
        <v>73.400000000000006</v>
      </c>
      <c r="C8" s="19">
        <v>77.5</v>
      </c>
      <c r="D8" s="20">
        <v>113.2</v>
      </c>
      <c r="E8" s="20"/>
      <c r="F8" s="20">
        <v>102.2</v>
      </c>
    </row>
    <row r="9" spans="1:6" ht="14.25">
      <c r="A9" s="20" t="s">
        <v>134</v>
      </c>
      <c r="B9" s="19">
        <v>69.400000000000006</v>
      </c>
      <c r="C9" s="19">
        <v>66</v>
      </c>
      <c r="D9" s="20">
        <v>113.2</v>
      </c>
      <c r="E9" s="20"/>
      <c r="F9" s="20">
        <v>104.2</v>
      </c>
    </row>
    <row r="10" spans="1:6" ht="14.25">
      <c r="A10" s="18" t="s">
        <v>135</v>
      </c>
      <c r="B10" s="19">
        <v>1.239285714</v>
      </c>
      <c r="C10" s="19">
        <v>1.40425531914894</v>
      </c>
      <c r="D10" s="20">
        <v>1.9186440677966099</v>
      </c>
      <c r="E10" s="20"/>
      <c r="F10" s="20">
        <v>1.2404761904761901</v>
      </c>
    </row>
    <row r="11" spans="1:6" ht="14.25">
      <c r="A11" s="20" t="s">
        <v>136</v>
      </c>
      <c r="B11" s="19">
        <v>471</v>
      </c>
      <c r="C11" s="19">
        <v>284</v>
      </c>
      <c r="D11" s="20">
        <v>571</v>
      </c>
      <c r="E11" s="20"/>
      <c r="F11" s="20">
        <v>247</v>
      </c>
    </row>
    <row r="12" spans="1:6" ht="14.25">
      <c r="A12" s="18" t="s">
        <v>137</v>
      </c>
      <c r="B12" s="19">
        <v>467</v>
      </c>
      <c r="C12" s="19">
        <v>274</v>
      </c>
      <c r="D12" s="20">
        <v>550</v>
      </c>
      <c r="E12" s="20"/>
      <c r="F12" s="20">
        <v>240</v>
      </c>
    </row>
    <row r="13" spans="1:6" ht="14.25">
      <c r="A13" s="20" t="s">
        <v>138</v>
      </c>
      <c r="B13" s="19">
        <v>27</v>
      </c>
      <c r="C13" s="19">
        <v>25</v>
      </c>
      <c r="D13" s="20">
        <v>62</v>
      </c>
      <c r="E13" s="20"/>
      <c r="F13" s="20">
        <v>27</v>
      </c>
    </row>
    <row r="14" spans="1:6" ht="14.25">
      <c r="A14" s="18" t="s">
        <v>139</v>
      </c>
      <c r="B14" s="19">
        <v>183</v>
      </c>
      <c r="C14" s="19">
        <v>231</v>
      </c>
      <c r="D14" s="20">
        <v>399</v>
      </c>
      <c r="E14" s="20"/>
      <c r="F14" s="20">
        <v>71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J7" sqref="J7"/>
    </sheetView>
  </sheetViews>
  <sheetFormatPr defaultColWidth="9" defaultRowHeight="13.5"/>
  <cols>
    <col min="1" max="1" width="18.375" customWidth="1"/>
    <col min="2" max="2" width="12.875" customWidth="1"/>
    <col min="3" max="3" width="10.875" customWidth="1"/>
    <col min="4" max="4" width="12.625" customWidth="1"/>
    <col min="5" max="5" width="10.875" customWidth="1"/>
    <col min="6" max="6" width="15" customWidth="1"/>
    <col min="7" max="7" width="10.875" customWidth="1"/>
    <col min="8" max="8" width="15" customWidth="1"/>
  </cols>
  <sheetData>
    <row r="1" spans="1:8" ht="14.25">
      <c r="A1" s="8" t="s">
        <v>140</v>
      </c>
      <c r="B1" s="8" t="s">
        <v>141</v>
      </c>
      <c r="C1" s="8" t="s">
        <v>142</v>
      </c>
      <c r="D1" s="8" t="s">
        <v>112</v>
      </c>
      <c r="E1" s="8" t="s">
        <v>143</v>
      </c>
      <c r="F1" s="8" t="s">
        <v>144</v>
      </c>
      <c r="G1" s="8" t="s">
        <v>145</v>
      </c>
      <c r="H1" s="8" t="s">
        <v>146</v>
      </c>
    </row>
    <row r="2" spans="1:8" ht="14.25">
      <c r="A2" s="9" t="s">
        <v>147</v>
      </c>
      <c r="B2" s="10"/>
      <c r="C2" s="10"/>
      <c r="D2" s="10"/>
      <c r="E2" s="10"/>
      <c r="F2" s="11"/>
      <c r="G2" s="10"/>
      <c r="H2" s="11"/>
    </row>
    <row r="3" spans="1:8" ht="14.25">
      <c r="A3" s="12" t="s">
        <v>148</v>
      </c>
      <c r="B3" s="13"/>
      <c r="C3" s="13"/>
      <c r="D3" s="13"/>
      <c r="E3" s="13"/>
      <c r="F3" s="14"/>
      <c r="G3" s="13"/>
      <c r="H3" s="14"/>
    </row>
    <row r="4" spans="1:8" ht="14.25">
      <c r="A4" s="15" t="s">
        <v>149</v>
      </c>
      <c r="B4" s="13"/>
      <c r="C4" s="13"/>
      <c r="D4" s="13"/>
      <c r="E4" s="13"/>
      <c r="F4" s="14"/>
      <c r="G4" s="13"/>
      <c r="H4" s="14"/>
    </row>
    <row r="5" spans="1:8" ht="14.25">
      <c r="A5" s="12" t="s">
        <v>150</v>
      </c>
      <c r="B5" s="13"/>
      <c r="C5" s="13"/>
      <c r="D5" s="13"/>
      <c r="E5" s="13"/>
      <c r="F5" s="14"/>
      <c r="G5" s="13"/>
      <c r="H5" s="14"/>
    </row>
    <row r="6" spans="1:8" ht="14.25">
      <c r="A6" s="15" t="s">
        <v>151</v>
      </c>
      <c r="B6" s="13"/>
      <c r="C6" s="13"/>
      <c r="D6" s="13"/>
      <c r="E6" s="13"/>
      <c r="F6" s="14"/>
      <c r="G6" s="13"/>
      <c r="H6" s="14"/>
    </row>
    <row r="7" spans="1:8" ht="14.25">
      <c r="A7" s="12" t="s">
        <v>152</v>
      </c>
      <c r="B7" s="13"/>
      <c r="C7" s="13"/>
      <c r="D7" s="13"/>
      <c r="E7" s="13"/>
      <c r="F7" s="14"/>
      <c r="G7" s="13"/>
      <c r="H7" s="14"/>
    </row>
    <row r="8" spans="1:8">
      <c r="A8" s="16"/>
      <c r="B8" s="16"/>
      <c r="C8" s="16"/>
      <c r="D8" s="16"/>
      <c r="E8" s="16"/>
      <c r="F8" s="16"/>
      <c r="G8" s="16"/>
      <c r="H8" s="16"/>
    </row>
    <row r="9" spans="1:8" ht="14.25">
      <c r="A9" s="8" t="s">
        <v>153</v>
      </c>
      <c r="B9" s="8" t="s">
        <v>141</v>
      </c>
      <c r="C9" s="8" t="s">
        <v>142</v>
      </c>
      <c r="D9" s="8" t="s">
        <v>112</v>
      </c>
      <c r="E9" s="8" t="s">
        <v>143</v>
      </c>
      <c r="F9" s="8" t="s">
        <v>144</v>
      </c>
      <c r="G9" s="8" t="s">
        <v>145</v>
      </c>
      <c r="H9" s="8" t="s">
        <v>146</v>
      </c>
    </row>
    <row r="10" spans="1:8" ht="14.25">
      <c r="A10" s="9" t="s">
        <v>147</v>
      </c>
      <c r="B10" s="10"/>
      <c r="C10" s="10"/>
      <c r="D10" s="10"/>
      <c r="E10" s="10"/>
      <c r="F10" s="11"/>
      <c r="G10" s="10"/>
      <c r="H10" s="11"/>
    </row>
    <row r="11" spans="1:8" ht="14.25">
      <c r="A11" s="12" t="s">
        <v>148</v>
      </c>
      <c r="B11" s="13"/>
      <c r="C11" s="13"/>
      <c r="D11" s="13"/>
      <c r="E11" s="13"/>
      <c r="F11" s="14"/>
      <c r="G11" s="13"/>
      <c r="H11" s="14"/>
    </row>
    <row r="12" spans="1:8" ht="14.25">
      <c r="A12" s="15" t="s">
        <v>149</v>
      </c>
      <c r="B12" s="13"/>
      <c r="C12" s="13"/>
      <c r="D12" s="13"/>
      <c r="E12" s="13"/>
      <c r="F12" s="14"/>
      <c r="G12" s="13"/>
      <c r="H12" s="14"/>
    </row>
    <row r="13" spans="1:8" ht="14.25">
      <c r="A13" s="12" t="s">
        <v>150</v>
      </c>
      <c r="B13" s="13"/>
      <c r="C13" s="13"/>
      <c r="D13" s="13"/>
      <c r="E13" s="13"/>
      <c r="F13" s="14"/>
      <c r="G13" s="13"/>
      <c r="H13" s="14"/>
    </row>
    <row r="14" spans="1:8" ht="14.25">
      <c r="A14" s="15" t="s">
        <v>151</v>
      </c>
      <c r="B14" s="13"/>
      <c r="C14" s="13"/>
      <c r="D14" s="13"/>
      <c r="E14" s="13"/>
      <c r="F14" s="14"/>
      <c r="G14" s="13"/>
      <c r="H14" s="14"/>
    </row>
    <row r="15" spans="1:8" ht="14.25">
      <c r="A15" s="12" t="s">
        <v>152</v>
      </c>
      <c r="B15" s="13"/>
      <c r="C15" s="13"/>
      <c r="D15" s="13"/>
      <c r="E15" s="13"/>
      <c r="F15" s="14"/>
      <c r="G15" s="13"/>
      <c r="H15" s="14"/>
    </row>
    <row r="16" spans="1:8">
      <c r="A16" s="16"/>
      <c r="B16" s="16"/>
      <c r="C16" s="16"/>
      <c r="D16" s="16"/>
      <c r="E16" s="16"/>
      <c r="F16" s="16"/>
      <c r="G16" s="16"/>
      <c r="H16" s="16"/>
    </row>
    <row r="17" spans="1:8" ht="14.25">
      <c r="A17" s="8" t="s">
        <v>154</v>
      </c>
      <c r="B17" s="8" t="s">
        <v>141</v>
      </c>
      <c r="C17" s="8" t="s">
        <v>142</v>
      </c>
      <c r="D17" s="8" t="s">
        <v>112</v>
      </c>
      <c r="E17" s="8" t="s">
        <v>143</v>
      </c>
      <c r="F17" s="8" t="s">
        <v>144</v>
      </c>
      <c r="G17" s="8" t="s">
        <v>145</v>
      </c>
      <c r="H17" s="8" t="s">
        <v>146</v>
      </c>
    </row>
    <row r="18" spans="1:8" ht="14.25">
      <c r="A18" s="9" t="s">
        <v>147</v>
      </c>
      <c r="B18" s="10"/>
      <c r="C18" s="10"/>
      <c r="D18" s="10"/>
      <c r="E18" s="10"/>
      <c r="F18" s="11"/>
      <c r="G18" s="10"/>
      <c r="H18" s="11"/>
    </row>
    <row r="19" spans="1:8" ht="14.25">
      <c r="A19" s="12" t="s">
        <v>148</v>
      </c>
      <c r="B19" s="13"/>
      <c r="C19" s="13"/>
      <c r="D19" s="13"/>
      <c r="E19" s="13"/>
      <c r="F19" s="14"/>
      <c r="G19" s="13"/>
      <c r="H19" s="14"/>
    </row>
    <row r="20" spans="1:8" ht="14.25">
      <c r="A20" s="15" t="s">
        <v>149</v>
      </c>
      <c r="B20" s="13"/>
      <c r="C20" s="13"/>
      <c r="D20" s="13"/>
      <c r="E20" s="13"/>
      <c r="F20" s="14"/>
      <c r="G20" s="13"/>
      <c r="H20" s="14"/>
    </row>
    <row r="21" spans="1:8" ht="14.25">
      <c r="A21" s="12" t="s">
        <v>150</v>
      </c>
      <c r="B21" s="13"/>
      <c r="C21" s="13"/>
      <c r="D21" s="13"/>
      <c r="E21" s="13"/>
      <c r="F21" s="14"/>
      <c r="G21" s="13"/>
      <c r="H21" s="14"/>
    </row>
    <row r="22" spans="1:8" ht="14.25">
      <c r="A22" s="15" t="s">
        <v>151</v>
      </c>
      <c r="B22" s="13"/>
      <c r="C22" s="13"/>
      <c r="D22" s="13"/>
      <c r="E22" s="13"/>
      <c r="F22" s="14"/>
      <c r="G22" s="13"/>
      <c r="H22" s="14"/>
    </row>
    <row r="23" spans="1:8" ht="14.25">
      <c r="A23" s="12" t="s">
        <v>152</v>
      </c>
      <c r="B23" s="13"/>
      <c r="C23" s="13"/>
      <c r="D23" s="13"/>
      <c r="E23" s="13"/>
      <c r="F23" s="14"/>
      <c r="G23" s="13"/>
      <c r="H23" s="14"/>
    </row>
    <row r="24" spans="1:8">
      <c r="A24" s="16"/>
      <c r="B24" s="16"/>
      <c r="C24" s="16"/>
      <c r="D24" s="16"/>
      <c r="E24" s="16"/>
      <c r="F24" s="16"/>
      <c r="G24" s="16"/>
      <c r="H24" s="16"/>
    </row>
    <row r="25" spans="1:8" ht="14.25">
      <c r="A25" s="8" t="s">
        <v>155</v>
      </c>
      <c r="B25" s="8" t="s">
        <v>141</v>
      </c>
      <c r="C25" s="8" t="s">
        <v>142</v>
      </c>
      <c r="D25" s="8" t="s">
        <v>112</v>
      </c>
      <c r="E25" s="8" t="s">
        <v>143</v>
      </c>
      <c r="F25" s="8" t="s">
        <v>144</v>
      </c>
      <c r="G25" s="8" t="s">
        <v>145</v>
      </c>
      <c r="H25" s="8" t="s">
        <v>146</v>
      </c>
    </row>
    <row r="26" spans="1:8" ht="14.25">
      <c r="A26" s="9" t="s">
        <v>147</v>
      </c>
      <c r="B26" s="10"/>
      <c r="C26" s="10"/>
      <c r="D26" s="10"/>
      <c r="E26" s="10"/>
      <c r="F26" s="11"/>
      <c r="G26" s="10"/>
      <c r="H26" s="11"/>
    </row>
    <row r="27" spans="1:8" ht="14.25">
      <c r="A27" s="12" t="s">
        <v>148</v>
      </c>
      <c r="B27" s="13"/>
      <c r="C27" s="13"/>
      <c r="D27" s="13"/>
      <c r="E27" s="13"/>
      <c r="F27" s="14"/>
      <c r="G27" s="13"/>
      <c r="H27" s="14"/>
    </row>
    <row r="28" spans="1:8" ht="14.25">
      <c r="A28" s="15" t="s">
        <v>149</v>
      </c>
      <c r="B28" s="13"/>
      <c r="C28" s="13"/>
      <c r="D28" s="13"/>
      <c r="E28" s="13"/>
      <c r="F28" s="14"/>
      <c r="G28" s="13"/>
      <c r="H28" s="14"/>
    </row>
    <row r="29" spans="1:8" ht="14.25">
      <c r="A29" s="12" t="s">
        <v>150</v>
      </c>
      <c r="B29" s="13"/>
      <c r="C29" s="13"/>
      <c r="D29" s="13"/>
      <c r="E29" s="13"/>
      <c r="F29" s="14"/>
      <c r="G29" s="13"/>
      <c r="H29" s="14"/>
    </row>
    <row r="30" spans="1:8" ht="14.25">
      <c r="A30" s="15" t="s">
        <v>151</v>
      </c>
      <c r="B30" s="13"/>
      <c r="C30" s="13"/>
      <c r="D30" s="13"/>
      <c r="E30" s="13"/>
      <c r="F30" s="14"/>
      <c r="G30" s="13"/>
      <c r="H30" s="14"/>
    </row>
    <row r="31" spans="1:8" ht="14.25">
      <c r="A31" s="12" t="s">
        <v>152</v>
      </c>
      <c r="B31" s="13"/>
      <c r="C31" s="13"/>
      <c r="D31" s="13"/>
      <c r="E31" s="13"/>
      <c r="F31" s="14"/>
      <c r="G31" s="13"/>
      <c r="H31" s="14"/>
    </row>
    <row r="32" spans="1:8">
      <c r="A32" s="16"/>
      <c r="B32" s="16"/>
      <c r="C32" s="16"/>
      <c r="D32" s="16"/>
      <c r="E32" s="16"/>
      <c r="F32" s="16"/>
      <c r="G32" s="16"/>
      <c r="H32" s="16"/>
    </row>
    <row r="33" spans="1:8" ht="14.25">
      <c r="A33" s="8" t="s">
        <v>126</v>
      </c>
      <c r="B33" s="8" t="s">
        <v>141</v>
      </c>
      <c r="C33" s="8" t="s">
        <v>142</v>
      </c>
      <c r="D33" s="8" t="s">
        <v>112</v>
      </c>
      <c r="E33" s="8" t="s">
        <v>143</v>
      </c>
      <c r="F33" s="8" t="s">
        <v>144</v>
      </c>
      <c r="G33" s="8" t="s">
        <v>145</v>
      </c>
      <c r="H33" s="8" t="s">
        <v>146</v>
      </c>
    </row>
    <row r="34" spans="1:8" ht="14.25">
      <c r="A34" s="9" t="s">
        <v>147</v>
      </c>
      <c r="B34" s="10"/>
      <c r="C34" s="10"/>
      <c r="D34" s="10"/>
      <c r="E34" s="10"/>
      <c r="F34" s="11"/>
      <c r="G34" s="10"/>
      <c r="H34" s="11"/>
    </row>
    <row r="35" spans="1:8" ht="14.25">
      <c r="A35" s="12" t="s">
        <v>148</v>
      </c>
      <c r="B35" s="13"/>
      <c r="C35" s="13"/>
      <c r="D35" s="13"/>
      <c r="E35" s="13"/>
      <c r="F35" s="14"/>
      <c r="G35" s="13"/>
      <c r="H35" s="14"/>
    </row>
    <row r="36" spans="1:8" ht="14.25">
      <c r="A36" s="15" t="s">
        <v>149</v>
      </c>
      <c r="B36" s="13"/>
      <c r="C36" s="13"/>
      <c r="D36" s="13"/>
      <c r="E36" s="13"/>
      <c r="F36" s="14"/>
      <c r="G36" s="13"/>
      <c r="H36" s="14"/>
    </row>
    <row r="37" spans="1:8" ht="14.25">
      <c r="A37" s="12" t="s">
        <v>150</v>
      </c>
      <c r="B37" s="13"/>
      <c r="C37" s="13"/>
      <c r="D37" s="13"/>
      <c r="E37" s="13"/>
      <c r="F37" s="14"/>
      <c r="G37" s="13"/>
      <c r="H37" s="14"/>
    </row>
    <row r="38" spans="1:8" ht="14.25">
      <c r="A38" s="15" t="s">
        <v>151</v>
      </c>
      <c r="B38" s="13"/>
      <c r="C38" s="13"/>
      <c r="D38" s="13"/>
      <c r="E38" s="13"/>
      <c r="F38" s="14"/>
      <c r="G38" s="13"/>
      <c r="H38" s="14"/>
    </row>
    <row r="39" spans="1:8" ht="14.25">
      <c r="A39" s="12" t="s">
        <v>152</v>
      </c>
      <c r="B39" s="13"/>
      <c r="C39" s="13"/>
      <c r="D39" s="13"/>
      <c r="E39" s="13"/>
      <c r="F39" s="14"/>
      <c r="G39" s="13"/>
      <c r="H39" s="14"/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22" sqref="K22"/>
    </sheetView>
  </sheetViews>
  <sheetFormatPr defaultColWidth="8.875" defaultRowHeight="13.5"/>
  <cols>
    <col min="3" max="9" width="7.625" customWidth="1"/>
  </cols>
  <sheetData>
    <row r="1" spans="1:9">
      <c r="A1" s="92" t="s">
        <v>35</v>
      </c>
      <c r="B1" s="90" t="s">
        <v>36</v>
      </c>
      <c r="C1" s="91"/>
      <c r="D1" s="90"/>
      <c r="E1" s="90"/>
      <c r="F1" s="90" t="s">
        <v>37</v>
      </c>
      <c r="G1" s="91"/>
      <c r="H1" s="90"/>
      <c r="I1" s="90"/>
    </row>
    <row r="2" spans="1:9">
      <c r="A2" s="93"/>
      <c r="B2" s="1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>
      <c r="A3" s="3" t="s">
        <v>40</v>
      </c>
      <c r="B3" s="4"/>
      <c r="C3" s="3">
        <v>56</v>
      </c>
      <c r="D3" s="3">
        <v>36</v>
      </c>
      <c r="E3" s="3">
        <v>28</v>
      </c>
      <c r="F3" s="4"/>
      <c r="G3" s="3">
        <v>20</v>
      </c>
      <c r="H3" s="3">
        <v>18</v>
      </c>
      <c r="I3" s="3">
        <v>28</v>
      </c>
    </row>
    <row r="4" spans="1:9">
      <c r="A4" s="5" t="s">
        <v>41</v>
      </c>
      <c r="B4" s="4"/>
      <c r="C4" s="5">
        <v>8</v>
      </c>
      <c r="D4" s="5">
        <v>10</v>
      </c>
      <c r="E4" s="5">
        <v>12</v>
      </c>
      <c r="F4" s="4"/>
      <c r="G4" s="5">
        <v>1</v>
      </c>
      <c r="H4" s="5">
        <v>6</v>
      </c>
      <c r="I4" s="5">
        <v>6</v>
      </c>
    </row>
    <row r="5" spans="1:9">
      <c r="A5" s="3" t="s">
        <v>12</v>
      </c>
      <c r="B5" s="4"/>
      <c r="C5" s="3">
        <v>74</v>
      </c>
      <c r="D5" s="3">
        <v>68</v>
      </c>
      <c r="E5" s="3">
        <v>27</v>
      </c>
      <c r="F5" s="4"/>
      <c r="G5" s="3">
        <v>29</v>
      </c>
      <c r="H5" s="3">
        <v>17</v>
      </c>
      <c r="I5" s="3">
        <v>11</v>
      </c>
    </row>
    <row r="6" spans="1:9">
      <c r="A6" s="5" t="s">
        <v>56</v>
      </c>
      <c r="B6" s="4"/>
      <c r="C6" s="5">
        <v>3</v>
      </c>
      <c r="D6" s="5">
        <v>3</v>
      </c>
      <c r="E6" s="5">
        <v>14</v>
      </c>
      <c r="F6" s="4"/>
      <c r="G6" s="5">
        <v>3</v>
      </c>
      <c r="H6" s="5">
        <v>2</v>
      </c>
      <c r="I6" s="5">
        <v>14</v>
      </c>
    </row>
    <row r="7" spans="1:9">
      <c r="A7" s="3" t="s">
        <v>14</v>
      </c>
      <c r="B7" s="4"/>
      <c r="C7" s="6" t="s">
        <v>24</v>
      </c>
      <c r="D7" s="6" t="s">
        <v>24</v>
      </c>
      <c r="E7" s="3">
        <v>2</v>
      </c>
      <c r="F7" s="4"/>
      <c r="G7" s="6" t="s">
        <v>24</v>
      </c>
      <c r="H7" s="6" t="s">
        <v>24</v>
      </c>
      <c r="I7" s="3">
        <v>0</v>
      </c>
    </row>
    <row r="8" spans="1:9">
      <c r="A8" s="5" t="s">
        <v>15</v>
      </c>
      <c r="B8" s="4"/>
      <c r="C8" s="7" t="s">
        <v>24</v>
      </c>
      <c r="D8" s="7" t="s">
        <v>24</v>
      </c>
      <c r="E8" s="5">
        <v>0</v>
      </c>
      <c r="F8" s="4"/>
      <c r="G8" s="7" t="s">
        <v>24</v>
      </c>
      <c r="H8" s="7" t="s">
        <v>24</v>
      </c>
      <c r="I8" s="5">
        <v>0</v>
      </c>
    </row>
    <row r="9" spans="1:9">
      <c r="A9" s="3" t="s">
        <v>42</v>
      </c>
      <c r="B9" s="4"/>
      <c r="C9" s="3">
        <v>141</v>
      </c>
      <c r="D9" s="3">
        <v>117</v>
      </c>
      <c r="E9" s="3">
        <v>83</v>
      </c>
      <c r="F9" s="4"/>
      <c r="G9" s="3">
        <v>53</v>
      </c>
      <c r="H9" s="3">
        <v>43</v>
      </c>
      <c r="I9" s="3">
        <v>59</v>
      </c>
    </row>
  </sheetData>
  <mergeCells count="3">
    <mergeCell ref="B1:E1"/>
    <mergeCell ref="F1:I1"/>
    <mergeCell ref="A1:A2"/>
  </mergeCells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3" sqref="E13"/>
    </sheetView>
  </sheetViews>
  <sheetFormatPr defaultColWidth="9" defaultRowHeight="13.5"/>
  <cols>
    <col min="2" max="2" width="8.25" bestFit="1" customWidth="1"/>
    <col min="3" max="3" width="11.375" bestFit="1" customWidth="1"/>
    <col min="4" max="4" width="14.125" customWidth="1"/>
    <col min="5" max="5" width="16.375" customWidth="1"/>
    <col min="6" max="6" width="17.5" bestFit="1" customWidth="1"/>
    <col min="7" max="7" width="19.75" bestFit="1" customWidth="1"/>
    <col min="8" max="8" width="10" customWidth="1"/>
    <col min="9" max="9" width="12.25" customWidth="1"/>
  </cols>
  <sheetData>
    <row r="1" spans="1:9">
      <c r="A1" s="35" t="s">
        <v>199</v>
      </c>
      <c r="B1" s="35"/>
      <c r="C1" s="35"/>
      <c r="D1" s="35"/>
      <c r="E1" s="35"/>
      <c r="F1" s="35"/>
      <c r="G1" s="35"/>
      <c r="H1" s="35"/>
      <c r="I1" s="35"/>
    </row>
    <row r="2" spans="1:9">
      <c r="A2" s="36" t="s">
        <v>35</v>
      </c>
      <c r="B2" s="36" t="s">
        <v>205</v>
      </c>
      <c r="C2" s="76" t="s">
        <v>204</v>
      </c>
      <c r="D2" s="36" t="s">
        <v>206</v>
      </c>
      <c r="E2" s="36" t="s">
        <v>207</v>
      </c>
      <c r="F2" s="36" t="s">
        <v>208</v>
      </c>
      <c r="G2" s="36" t="s">
        <v>209</v>
      </c>
      <c r="H2" s="36" t="s">
        <v>210</v>
      </c>
      <c r="I2" s="36" t="s">
        <v>39</v>
      </c>
    </row>
    <row r="3" spans="1:9">
      <c r="A3" s="37" t="s">
        <v>40</v>
      </c>
      <c r="B3" s="37">
        <f>总览表!B2</f>
        <v>813</v>
      </c>
      <c r="C3" s="37">
        <f>总览表!B10</f>
        <v>44</v>
      </c>
      <c r="D3" s="37">
        <v>810</v>
      </c>
      <c r="E3" s="37">
        <v>44</v>
      </c>
      <c r="F3" s="37">
        <v>3</v>
      </c>
      <c r="G3" s="37">
        <v>0</v>
      </c>
      <c r="H3" s="37">
        <f>总览表!B18</f>
        <v>23</v>
      </c>
      <c r="I3" s="37">
        <f>总览表!B26</f>
        <v>2</v>
      </c>
    </row>
    <row r="4" spans="1:9">
      <c r="A4" s="36" t="s">
        <v>41</v>
      </c>
      <c r="B4" s="36">
        <f>总览表!B3</f>
        <v>1216</v>
      </c>
      <c r="C4" s="36">
        <f>总览表!B11</f>
        <v>236</v>
      </c>
      <c r="D4" s="36">
        <v>1196</v>
      </c>
      <c r="E4" s="36">
        <v>233</v>
      </c>
      <c r="F4" s="36">
        <v>20</v>
      </c>
      <c r="G4" s="36">
        <v>3</v>
      </c>
      <c r="H4" s="36">
        <f>总览表!B19</f>
        <v>16</v>
      </c>
      <c r="I4" s="36">
        <f>总览表!B27</f>
        <v>3</v>
      </c>
    </row>
    <row r="5" spans="1:9">
      <c r="A5" s="37" t="s">
        <v>12</v>
      </c>
      <c r="B5" s="37">
        <f>总览表!B4</f>
        <v>398</v>
      </c>
      <c r="C5" s="37">
        <f>总览表!B12</f>
        <v>15</v>
      </c>
      <c r="D5" s="37">
        <v>274</v>
      </c>
      <c r="E5" s="37">
        <v>15</v>
      </c>
      <c r="F5" s="37">
        <v>124</v>
      </c>
      <c r="G5" s="37">
        <v>0</v>
      </c>
      <c r="H5" s="37">
        <f>总览表!B20</f>
        <v>9</v>
      </c>
      <c r="I5" s="37">
        <f>总览表!B28</f>
        <v>0</v>
      </c>
    </row>
    <row r="6" spans="1:9">
      <c r="A6" s="36" t="s">
        <v>13</v>
      </c>
      <c r="B6" s="36">
        <f>总览表!B5</f>
        <v>194</v>
      </c>
      <c r="C6" s="36">
        <f>总览表!B13</f>
        <v>121</v>
      </c>
      <c r="D6" s="36">
        <v>189</v>
      </c>
      <c r="E6" s="36">
        <v>118</v>
      </c>
      <c r="F6" s="36">
        <v>5</v>
      </c>
      <c r="G6" s="36">
        <v>3</v>
      </c>
      <c r="H6" s="36">
        <f>总览表!B21</f>
        <v>15</v>
      </c>
      <c r="I6" s="36">
        <f>总览表!B29</f>
        <v>0</v>
      </c>
    </row>
    <row r="7" spans="1:9">
      <c r="A7" s="37" t="s">
        <v>42</v>
      </c>
      <c r="B7" s="37">
        <f>SUM(B3:B6)</f>
        <v>2621</v>
      </c>
      <c r="C7" s="37">
        <f t="shared" ref="C7:I7" si="0">SUM(C3:C6)</f>
        <v>416</v>
      </c>
      <c r="D7" s="37">
        <f>SUM(D3:D6)</f>
        <v>2469</v>
      </c>
      <c r="E7" s="37">
        <f>SUM(E3:E6)</f>
        <v>410</v>
      </c>
      <c r="F7" s="37">
        <f t="shared" si="0"/>
        <v>152</v>
      </c>
      <c r="G7" s="37">
        <f t="shared" si="0"/>
        <v>6</v>
      </c>
      <c r="H7" s="37">
        <f t="shared" si="0"/>
        <v>63</v>
      </c>
      <c r="I7" s="37">
        <f t="shared" si="0"/>
        <v>5</v>
      </c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ColWidth="9" defaultRowHeight="13.5"/>
  <cols>
    <col min="5" max="5" width="10.375" customWidth="1"/>
  </cols>
  <sheetData>
    <row r="1" spans="1:7">
      <c r="A1" s="35" t="s">
        <v>43</v>
      </c>
      <c r="B1" s="35"/>
      <c r="C1" s="35"/>
      <c r="D1" s="35"/>
      <c r="E1" s="35"/>
      <c r="F1" s="35"/>
      <c r="G1" s="35"/>
    </row>
    <row r="2" spans="1:7">
      <c r="A2" s="36"/>
      <c r="B2" s="36" t="s">
        <v>44</v>
      </c>
      <c r="C2" s="36" t="s">
        <v>45</v>
      </c>
      <c r="D2" s="36" t="s">
        <v>38</v>
      </c>
      <c r="E2" s="51" t="s">
        <v>46</v>
      </c>
      <c r="F2" s="36" t="s">
        <v>47</v>
      </c>
      <c r="G2" s="36" t="s">
        <v>48</v>
      </c>
    </row>
    <row r="3" spans="1:7">
      <c r="A3" s="37" t="s">
        <v>184</v>
      </c>
      <c r="B3" s="37">
        <f>功能与性能!B7</f>
        <v>2621</v>
      </c>
      <c r="C3" s="37">
        <f>功能与性能!C7</f>
        <v>416</v>
      </c>
      <c r="D3" s="38">
        <f>功能与性能!H7</f>
        <v>63</v>
      </c>
      <c r="E3" s="52">
        <f>D3/(D3+B3)</f>
        <v>2.3472429210134128E-2</v>
      </c>
      <c r="F3" s="37">
        <f>功能与性能!I7</f>
        <v>5</v>
      </c>
      <c r="G3" s="37"/>
    </row>
    <row r="4" spans="1:7">
      <c r="A4" s="36" t="s">
        <v>156</v>
      </c>
      <c r="B4" s="36">
        <v>1977</v>
      </c>
      <c r="C4" s="36">
        <v>237</v>
      </c>
      <c r="D4" s="36">
        <v>66</v>
      </c>
      <c r="E4" s="51">
        <v>3.2305433186490456E-2</v>
      </c>
      <c r="F4" s="36">
        <v>3</v>
      </c>
      <c r="G4" s="36"/>
    </row>
    <row r="5" spans="1:7">
      <c r="A5" s="37" t="s">
        <v>157</v>
      </c>
      <c r="B5" s="37">
        <v>2200</v>
      </c>
      <c r="C5" s="37">
        <v>286</v>
      </c>
      <c r="D5" s="38">
        <v>47</v>
      </c>
      <c r="E5" s="52">
        <v>2.091677792612372E-2</v>
      </c>
      <c r="F5" s="37">
        <v>0</v>
      </c>
      <c r="G5" s="37"/>
    </row>
    <row r="6" spans="1:7">
      <c r="A6" s="36" t="s">
        <v>2</v>
      </c>
      <c r="B6" s="36">
        <v>1859</v>
      </c>
      <c r="C6" s="36">
        <v>232</v>
      </c>
      <c r="D6" s="36">
        <v>55</v>
      </c>
      <c r="E6" s="51">
        <v>2.8735632183908E-2</v>
      </c>
      <c r="F6" s="36">
        <v>3</v>
      </c>
      <c r="G6" s="36">
        <v>235</v>
      </c>
    </row>
    <row r="7" spans="1:7">
      <c r="A7" s="37" t="s">
        <v>185</v>
      </c>
      <c r="B7" s="37">
        <v>2253</v>
      </c>
      <c r="C7" s="37">
        <v>288</v>
      </c>
      <c r="D7" s="38">
        <v>61</v>
      </c>
      <c r="E7" s="52">
        <v>2.6361279170267898E-2</v>
      </c>
      <c r="F7" s="37">
        <v>4</v>
      </c>
      <c r="G7" s="37"/>
    </row>
    <row r="8" spans="1:7">
      <c r="A8" s="36" t="s">
        <v>4</v>
      </c>
      <c r="B8" s="36">
        <v>2896</v>
      </c>
      <c r="C8" s="36">
        <v>407</v>
      </c>
      <c r="D8" s="36">
        <v>57</v>
      </c>
      <c r="E8" s="51">
        <v>1.96823204419889E-2</v>
      </c>
      <c r="F8" s="36">
        <v>3</v>
      </c>
      <c r="G8" s="36" t="s">
        <v>49</v>
      </c>
    </row>
    <row r="9" spans="1:7">
      <c r="A9" s="37" t="s">
        <v>186</v>
      </c>
      <c r="B9" s="37">
        <v>2236</v>
      </c>
      <c r="C9" s="37">
        <v>352</v>
      </c>
      <c r="D9" s="38">
        <v>53</v>
      </c>
      <c r="E9" s="52">
        <v>2.3703041144901599E-2</v>
      </c>
      <c r="F9" s="37">
        <v>2</v>
      </c>
      <c r="G9" s="37"/>
    </row>
    <row r="10" spans="1:7">
      <c r="A10" s="36" t="s">
        <v>6</v>
      </c>
      <c r="B10" s="36">
        <v>3131</v>
      </c>
      <c r="C10" s="36">
        <v>639</v>
      </c>
      <c r="D10" s="36">
        <v>68</v>
      </c>
      <c r="E10" s="51">
        <v>2.17183008623443E-2</v>
      </c>
      <c r="F10" s="36">
        <v>1</v>
      </c>
      <c r="G10" s="36"/>
    </row>
    <row r="11" spans="1:7">
      <c r="A11" s="37" t="s">
        <v>187</v>
      </c>
      <c r="B11" s="37">
        <v>2159</v>
      </c>
      <c r="C11" s="37">
        <v>396</v>
      </c>
      <c r="D11" s="38">
        <v>55</v>
      </c>
      <c r="E11" s="52">
        <v>2.5474756831866601E-2</v>
      </c>
      <c r="F11" s="37">
        <v>3</v>
      </c>
      <c r="G11" s="37"/>
    </row>
    <row r="12" spans="1:7">
      <c r="A12" s="36" t="s">
        <v>8</v>
      </c>
      <c r="B12" s="36">
        <v>2367</v>
      </c>
      <c r="C12" s="36">
        <v>447</v>
      </c>
      <c r="D12" s="36">
        <v>121</v>
      </c>
      <c r="E12" s="51">
        <v>5.1119560625264002E-2</v>
      </c>
      <c r="F12" s="36">
        <v>7</v>
      </c>
      <c r="G12" s="36"/>
    </row>
    <row r="13" spans="1:7">
      <c r="A13" s="37" t="s">
        <v>188</v>
      </c>
      <c r="B13" s="37">
        <v>2319</v>
      </c>
      <c r="C13" s="37">
        <v>504</v>
      </c>
      <c r="D13" s="38">
        <v>102</v>
      </c>
      <c r="E13" s="52">
        <v>4.3984476067270399E-2</v>
      </c>
      <c r="F13" s="37">
        <v>8</v>
      </c>
      <c r="G13" s="37"/>
    </row>
    <row r="14" spans="1:7">
      <c r="A14" s="36" t="s">
        <v>50</v>
      </c>
      <c r="B14" s="36">
        <v>2990</v>
      </c>
      <c r="C14" s="36">
        <v>604</v>
      </c>
      <c r="D14" s="36">
        <v>112</v>
      </c>
      <c r="E14" s="51">
        <v>3.7458193979933101E-2</v>
      </c>
      <c r="F14" s="36">
        <v>21</v>
      </c>
      <c r="G14" s="36"/>
    </row>
    <row r="15" spans="1:7">
      <c r="A15" s="37" t="s">
        <v>189</v>
      </c>
      <c r="B15" s="37">
        <v>2898</v>
      </c>
      <c r="C15" s="37">
        <v>636</v>
      </c>
      <c r="D15" s="38">
        <v>119</v>
      </c>
      <c r="E15" s="52">
        <v>4.1000000000000002E-2</v>
      </c>
      <c r="F15" s="37">
        <v>28</v>
      </c>
      <c r="G15" s="37"/>
    </row>
    <row r="16" spans="1:7">
      <c r="A16" s="36" t="s">
        <v>51</v>
      </c>
      <c r="B16" s="36">
        <v>2382</v>
      </c>
      <c r="C16" s="36">
        <v>534</v>
      </c>
      <c r="D16" s="36">
        <v>81</v>
      </c>
      <c r="E16" s="51">
        <v>3.4000000000000002E-2</v>
      </c>
      <c r="F16" s="36">
        <v>29</v>
      </c>
      <c r="G16" s="36"/>
    </row>
    <row r="17" spans="1:7">
      <c r="A17" s="37" t="s">
        <v>190</v>
      </c>
      <c r="B17" s="37">
        <v>1685</v>
      </c>
      <c r="C17" s="37">
        <v>311</v>
      </c>
      <c r="D17" s="38">
        <v>64</v>
      </c>
      <c r="E17" s="52">
        <v>3.7999999999999999E-2</v>
      </c>
      <c r="F17" s="37">
        <v>31</v>
      </c>
      <c r="G17" s="37"/>
    </row>
    <row r="18" spans="1:7">
      <c r="A18" s="36" t="s">
        <v>52</v>
      </c>
      <c r="B18" s="36">
        <v>2074</v>
      </c>
      <c r="C18" s="36">
        <v>300</v>
      </c>
      <c r="D18" s="36">
        <v>99</v>
      </c>
      <c r="E18" s="51">
        <v>4.8000000000000001E-2</v>
      </c>
      <c r="F18" s="36">
        <v>34</v>
      </c>
      <c r="G18" s="36"/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0" sqref="J10"/>
    </sheetView>
  </sheetViews>
  <sheetFormatPr defaultColWidth="9" defaultRowHeight="13.5"/>
  <cols>
    <col min="1" max="16384" width="9" style="42"/>
  </cols>
  <sheetData>
    <row r="1" spans="1:11">
      <c r="A1" s="43" t="s">
        <v>53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>
      <c r="A2" s="44" t="s">
        <v>54</v>
      </c>
      <c r="B2" s="44" t="s">
        <v>170</v>
      </c>
      <c r="C2" s="44" t="s">
        <v>156</v>
      </c>
      <c r="D2" s="44" t="s">
        <v>1</v>
      </c>
      <c r="E2" s="44" t="s">
        <v>2</v>
      </c>
      <c r="F2" s="44" t="s">
        <v>3</v>
      </c>
      <c r="G2" s="44" t="s">
        <v>4</v>
      </c>
      <c r="H2" s="44" t="s">
        <v>5</v>
      </c>
      <c r="I2" s="44" t="s">
        <v>6</v>
      </c>
      <c r="J2" s="44" t="s">
        <v>55</v>
      </c>
      <c r="K2" s="44" t="s">
        <v>8</v>
      </c>
    </row>
    <row r="3" spans="1:11">
      <c r="A3" s="45" t="s">
        <v>40</v>
      </c>
      <c r="B3" s="46">
        <f>总览表!B18</f>
        <v>23</v>
      </c>
      <c r="C3" s="46">
        <f>总览表!C26</f>
        <v>2</v>
      </c>
      <c r="D3" s="46">
        <f>总览表!D26</f>
        <v>0</v>
      </c>
      <c r="E3" s="46">
        <v>0</v>
      </c>
      <c r="F3" s="46">
        <v>1</v>
      </c>
      <c r="G3" s="46">
        <v>2</v>
      </c>
      <c r="H3" s="46">
        <v>0</v>
      </c>
      <c r="I3" s="46">
        <v>0</v>
      </c>
      <c r="J3" s="46">
        <v>1</v>
      </c>
      <c r="K3" s="46">
        <v>2</v>
      </c>
    </row>
    <row r="4" spans="1:11">
      <c r="A4" s="44" t="s">
        <v>41</v>
      </c>
      <c r="B4" s="60">
        <f>总览表!B19</f>
        <v>16</v>
      </c>
      <c r="C4" s="60">
        <f>总览表!C27</f>
        <v>0</v>
      </c>
      <c r="D4" s="60">
        <f>总览表!D27</f>
        <v>0</v>
      </c>
      <c r="E4" s="60">
        <v>1</v>
      </c>
      <c r="F4" s="60">
        <v>2</v>
      </c>
      <c r="G4" s="60">
        <v>1</v>
      </c>
      <c r="H4" s="60">
        <v>1</v>
      </c>
      <c r="I4" s="60">
        <v>1</v>
      </c>
      <c r="J4" s="60">
        <v>1</v>
      </c>
      <c r="K4" s="60">
        <v>0</v>
      </c>
    </row>
    <row r="5" spans="1:11">
      <c r="A5" s="45" t="s">
        <v>12</v>
      </c>
      <c r="B5" s="46">
        <f>总览表!B20</f>
        <v>9</v>
      </c>
      <c r="C5" s="46">
        <f>总览表!C28</f>
        <v>1</v>
      </c>
      <c r="D5" s="46">
        <f>总览表!D28</f>
        <v>0</v>
      </c>
      <c r="E5" s="46">
        <v>2</v>
      </c>
      <c r="F5" s="46">
        <v>0</v>
      </c>
      <c r="G5" s="46">
        <v>0</v>
      </c>
      <c r="H5" s="46">
        <v>1</v>
      </c>
      <c r="I5" s="46">
        <v>0</v>
      </c>
      <c r="J5" s="46">
        <v>0</v>
      </c>
      <c r="K5" s="46">
        <v>0</v>
      </c>
    </row>
    <row r="6" spans="1:11">
      <c r="A6" s="44" t="s">
        <v>56</v>
      </c>
      <c r="B6" s="60">
        <f>总览表!B21</f>
        <v>15</v>
      </c>
      <c r="C6" s="60">
        <f>总览表!C29</f>
        <v>0</v>
      </c>
      <c r="D6" s="60">
        <f>总览表!D29</f>
        <v>0</v>
      </c>
      <c r="E6" s="60">
        <v>0</v>
      </c>
      <c r="F6" s="60">
        <v>1</v>
      </c>
      <c r="G6" s="60">
        <v>0</v>
      </c>
      <c r="H6" s="60">
        <v>0</v>
      </c>
      <c r="I6" s="60">
        <v>0</v>
      </c>
      <c r="J6" s="60">
        <v>1</v>
      </c>
      <c r="K6" s="60">
        <v>3</v>
      </c>
    </row>
    <row r="7" spans="1:11">
      <c r="A7" s="45" t="s">
        <v>57</v>
      </c>
      <c r="B7" s="46">
        <f>SUM(B3:B6)</f>
        <v>63</v>
      </c>
      <c r="C7" s="46">
        <f t="shared" ref="C7:K7" si="0">SUM(C3:C6)</f>
        <v>3</v>
      </c>
      <c r="D7" s="46">
        <f t="shared" si="0"/>
        <v>0</v>
      </c>
      <c r="E7" s="46">
        <f t="shared" si="0"/>
        <v>3</v>
      </c>
      <c r="F7" s="46">
        <f t="shared" si="0"/>
        <v>4</v>
      </c>
      <c r="G7" s="46">
        <f t="shared" si="0"/>
        <v>3</v>
      </c>
      <c r="H7" s="46">
        <f t="shared" si="0"/>
        <v>2</v>
      </c>
      <c r="I7" s="46">
        <f t="shared" si="0"/>
        <v>1</v>
      </c>
      <c r="J7" s="46">
        <f t="shared" si="0"/>
        <v>3</v>
      </c>
      <c r="K7" s="46">
        <f t="shared" si="0"/>
        <v>5</v>
      </c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5" sqref="I5"/>
    </sheetView>
  </sheetViews>
  <sheetFormatPr defaultColWidth="9" defaultRowHeight="13.5"/>
  <cols>
    <col min="1" max="5" width="9" style="42"/>
    <col min="6" max="6" width="8.125" style="42" customWidth="1"/>
    <col min="7" max="16384" width="9" style="42"/>
  </cols>
  <sheetData>
    <row r="1" spans="1:7">
      <c r="A1" s="43" t="s">
        <v>58</v>
      </c>
      <c r="B1" s="43"/>
      <c r="C1" s="43"/>
      <c r="D1" s="43"/>
      <c r="E1" s="43"/>
      <c r="F1" s="43"/>
      <c r="G1" s="43"/>
    </row>
    <row r="2" spans="1:7">
      <c r="A2" s="44" t="s">
        <v>54</v>
      </c>
      <c r="B2" s="84" t="s">
        <v>59</v>
      </c>
      <c r="C2" s="85"/>
      <c r="D2" s="84" t="s">
        <v>60</v>
      </c>
      <c r="E2" s="85"/>
      <c r="F2" s="84" t="s">
        <v>61</v>
      </c>
      <c r="G2" s="85"/>
    </row>
    <row r="3" spans="1:7">
      <c r="A3" s="45"/>
      <c r="B3" s="46" t="s">
        <v>168</v>
      </c>
      <c r="C3" s="46" t="s">
        <v>167</v>
      </c>
      <c r="D3" s="46" t="s">
        <v>169</v>
      </c>
      <c r="E3" s="46" t="s">
        <v>167</v>
      </c>
      <c r="F3" s="46" t="s">
        <v>168</v>
      </c>
      <c r="G3" s="46" t="s">
        <v>167</v>
      </c>
    </row>
    <row r="4" spans="1:7">
      <c r="A4" s="47" t="s">
        <v>40</v>
      </c>
      <c r="B4" s="48">
        <f>总览表!B2</f>
        <v>813</v>
      </c>
      <c r="C4" s="48">
        <v>589</v>
      </c>
      <c r="D4" s="48">
        <f>总览表!B10</f>
        <v>44</v>
      </c>
      <c r="E4" s="48">
        <v>23</v>
      </c>
      <c r="F4" s="49">
        <f>D4/B4</f>
        <v>5.4120541205412057E-2</v>
      </c>
      <c r="G4" s="49">
        <v>3.9049235993208829E-2</v>
      </c>
    </row>
    <row r="5" spans="1:7">
      <c r="A5" s="45" t="s">
        <v>41</v>
      </c>
      <c r="B5" s="46">
        <f>总览表!B3</f>
        <v>1216</v>
      </c>
      <c r="C5" s="46">
        <v>860</v>
      </c>
      <c r="D5" s="46">
        <f>总览表!B11</f>
        <v>236</v>
      </c>
      <c r="E5" s="46">
        <v>109</v>
      </c>
      <c r="F5" s="46">
        <f t="shared" ref="F5:F7" si="0">D5/B5</f>
        <v>0.19407894736842105</v>
      </c>
      <c r="G5" s="50">
        <v>0.12674418604651164</v>
      </c>
    </row>
    <row r="6" spans="1:7">
      <c r="A6" s="47" t="s">
        <v>12</v>
      </c>
      <c r="B6" s="48">
        <f>总览表!B4</f>
        <v>398</v>
      </c>
      <c r="C6" s="48">
        <v>352</v>
      </c>
      <c r="D6" s="48">
        <f>总览表!B12</f>
        <v>15</v>
      </c>
      <c r="E6" s="48">
        <v>12</v>
      </c>
      <c r="F6" s="49">
        <f t="shared" si="0"/>
        <v>3.7688442211055273E-2</v>
      </c>
      <c r="G6" s="49">
        <v>3.4090909090909088E-2</v>
      </c>
    </row>
    <row r="7" spans="1:7">
      <c r="A7" s="45" t="s">
        <v>56</v>
      </c>
      <c r="B7" s="46">
        <f>总览表!B5</f>
        <v>194</v>
      </c>
      <c r="C7" s="46">
        <v>176</v>
      </c>
      <c r="D7" s="46">
        <f>总览表!B13</f>
        <v>121</v>
      </c>
      <c r="E7" s="46">
        <v>93</v>
      </c>
      <c r="F7" s="46">
        <f t="shared" si="0"/>
        <v>0.62371134020618557</v>
      </c>
      <c r="G7" s="50">
        <v>0.52840909090909094</v>
      </c>
    </row>
  </sheetData>
  <mergeCells count="3">
    <mergeCell ref="B2:C2"/>
    <mergeCell ref="D2:E2"/>
    <mergeCell ref="F2:G2"/>
  </mergeCells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ColWidth="9" defaultRowHeight="13.5"/>
  <cols>
    <col min="1" max="1" width="13.375" customWidth="1"/>
  </cols>
  <sheetData>
    <row r="1" spans="1:6">
      <c r="A1" s="39" t="s">
        <v>62</v>
      </c>
      <c r="B1" s="39"/>
      <c r="C1" s="39"/>
      <c r="D1" s="39"/>
      <c r="E1" s="39"/>
      <c r="F1" s="39"/>
    </row>
    <row r="2" spans="1:6">
      <c r="A2" s="18" t="s">
        <v>54</v>
      </c>
      <c r="B2" s="18" t="s">
        <v>191</v>
      </c>
      <c r="C2" s="18" t="s">
        <v>40</v>
      </c>
      <c r="D2" s="18" t="s">
        <v>11</v>
      </c>
      <c r="E2" s="18" t="s">
        <v>12</v>
      </c>
      <c r="F2" s="18" t="s">
        <v>13</v>
      </c>
    </row>
    <row r="3" spans="1:6">
      <c r="A3" s="86" t="s">
        <v>59</v>
      </c>
      <c r="B3" s="40" t="s">
        <v>166</v>
      </c>
      <c r="C3" s="18">
        <f>总览表!B2</f>
        <v>813</v>
      </c>
      <c r="D3" s="20">
        <f>总览表!B3</f>
        <v>1216</v>
      </c>
      <c r="E3" s="18">
        <f>总览表!B4</f>
        <v>398</v>
      </c>
      <c r="F3" s="20">
        <f>总览表!B5</f>
        <v>194</v>
      </c>
    </row>
    <row r="4" spans="1:6">
      <c r="A4" s="87"/>
      <c r="B4" s="40" t="s">
        <v>158</v>
      </c>
      <c r="C4" s="18">
        <v>589</v>
      </c>
      <c r="D4" s="20">
        <v>860</v>
      </c>
      <c r="E4" s="18">
        <v>352</v>
      </c>
      <c r="F4" s="20">
        <v>176</v>
      </c>
    </row>
    <row r="5" spans="1:6">
      <c r="A5" s="87"/>
      <c r="B5" s="40" t="s">
        <v>157</v>
      </c>
      <c r="C5" s="18">
        <v>582</v>
      </c>
      <c r="D5" s="20">
        <v>1269</v>
      </c>
      <c r="E5" s="18">
        <v>189</v>
      </c>
      <c r="F5" s="20">
        <v>160</v>
      </c>
    </row>
    <row r="6" spans="1:6">
      <c r="A6" s="87"/>
      <c r="B6" s="40" t="s">
        <v>2</v>
      </c>
      <c r="C6" s="18">
        <v>517</v>
      </c>
      <c r="D6" s="20">
        <v>878</v>
      </c>
      <c r="E6" s="18">
        <v>299</v>
      </c>
      <c r="F6" s="20">
        <v>165</v>
      </c>
    </row>
    <row r="7" spans="1:6">
      <c r="A7" s="87"/>
      <c r="B7" s="40" t="s">
        <v>3</v>
      </c>
      <c r="C7" s="18">
        <v>719</v>
      </c>
      <c r="D7" s="20">
        <v>1085</v>
      </c>
      <c r="E7" s="18">
        <v>223</v>
      </c>
      <c r="F7" s="20">
        <v>226</v>
      </c>
    </row>
    <row r="8" spans="1:6">
      <c r="A8" s="87"/>
      <c r="B8" s="40" t="s">
        <v>4</v>
      </c>
      <c r="C8" s="18">
        <v>1234</v>
      </c>
      <c r="D8" s="20">
        <v>985</v>
      </c>
      <c r="E8" s="18">
        <v>485</v>
      </c>
      <c r="F8" s="20">
        <v>192</v>
      </c>
    </row>
    <row r="9" spans="1:6">
      <c r="A9" s="87"/>
      <c r="B9" s="40" t="s">
        <v>5</v>
      </c>
      <c r="C9" s="18">
        <v>630</v>
      </c>
      <c r="D9" s="20">
        <v>1027</v>
      </c>
      <c r="E9" s="18">
        <v>332</v>
      </c>
      <c r="F9" s="20">
        <v>247</v>
      </c>
    </row>
    <row r="10" spans="1:6">
      <c r="A10" s="87"/>
      <c r="B10" s="40" t="s">
        <v>6</v>
      </c>
      <c r="C10" s="18">
        <v>364</v>
      </c>
      <c r="D10" s="20">
        <v>1773</v>
      </c>
      <c r="E10" s="18">
        <v>357</v>
      </c>
      <c r="F10" s="20">
        <v>560</v>
      </c>
    </row>
    <row r="11" spans="1:6">
      <c r="A11" s="87"/>
      <c r="B11" s="40" t="s">
        <v>55</v>
      </c>
      <c r="C11" s="18">
        <v>464</v>
      </c>
      <c r="D11" s="20">
        <v>519</v>
      </c>
      <c r="E11" s="18">
        <v>341</v>
      </c>
      <c r="F11" s="20">
        <v>375</v>
      </c>
    </row>
    <row r="12" spans="1:6">
      <c r="A12" s="88"/>
      <c r="B12" s="40" t="s">
        <v>8</v>
      </c>
      <c r="C12" s="18">
        <v>688</v>
      </c>
      <c r="D12" s="20">
        <v>524</v>
      </c>
      <c r="E12" s="18">
        <v>358</v>
      </c>
      <c r="F12" s="20">
        <v>302</v>
      </c>
    </row>
    <row r="13" spans="1:6">
      <c r="A13" s="86" t="s">
        <v>63</v>
      </c>
      <c r="B13" s="40" t="s">
        <v>166</v>
      </c>
      <c r="C13" s="18">
        <f>总览表!B10</f>
        <v>44</v>
      </c>
      <c r="D13" s="20">
        <f>总览表!B11</f>
        <v>236</v>
      </c>
      <c r="E13" s="18">
        <f>总览表!B12</f>
        <v>15</v>
      </c>
      <c r="F13" s="20">
        <f>总览表!B13</f>
        <v>121</v>
      </c>
    </row>
    <row r="14" spans="1:6">
      <c r="A14" s="87"/>
      <c r="B14" s="40" t="s">
        <v>158</v>
      </c>
      <c r="C14" s="18">
        <v>23</v>
      </c>
      <c r="D14" s="20">
        <v>109</v>
      </c>
      <c r="E14" s="18">
        <v>12</v>
      </c>
      <c r="F14" s="20">
        <v>93</v>
      </c>
    </row>
    <row r="15" spans="1:6">
      <c r="A15" s="87"/>
      <c r="B15" s="40" t="s">
        <v>1</v>
      </c>
      <c r="C15" s="18">
        <v>49</v>
      </c>
      <c r="D15" s="20">
        <v>135</v>
      </c>
      <c r="E15" s="18">
        <v>15</v>
      </c>
      <c r="F15" s="20">
        <v>87</v>
      </c>
    </row>
    <row r="16" spans="1:6">
      <c r="A16" s="87"/>
      <c r="B16" s="40" t="s">
        <v>2</v>
      </c>
      <c r="C16" s="18">
        <v>42</v>
      </c>
      <c r="D16" s="20">
        <v>83</v>
      </c>
      <c r="E16" s="18">
        <v>299</v>
      </c>
      <c r="F16" s="20">
        <v>165</v>
      </c>
    </row>
    <row r="17" spans="1:6">
      <c r="A17" s="87"/>
      <c r="B17" s="40" t="s">
        <v>3</v>
      </c>
      <c r="C17" s="18">
        <v>57</v>
      </c>
      <c r="D17" s="20">
        <v>110</v>
      </c>
      <c r="E17" s="18">
        <v>223</v>
      </c>
      <c r="F17" s="20">
        <v>226</v>
      </c>
    </row>
    <row r="18" spans="1:6">
      <c r="A18" s="87"/>
      <c r="B18" s="40" t="s">
        <v>4</v>
      </c>
      <c r="C18" s="18">
        <v>162</v>
      </c>
      <c r="D18" s="20">
        <v>122</v>
      </c>
      <c r="E18" s="18">
        <v>54</v>
      </c>
      <c r="F18" s="20">
        <v>69</v>
      </c>
    </row>
    <row r="19" spans="1:6">
      <c r="A19" s="87"/>
      <c r="B19" s="40" t="s">
        <v>5</v>
      </c>
      <c r="C19" s="18">
        <v>65</v>
      </c>
      <c r="D19" s="20">
        <v>159</v>
      </c>
      <c r="E19" s="18">
        <v>40</v>
      </c>
      <c r="F19" s="20">
        <v>88</v>
      </c>
    </row>
    <row r="20" spans="1:6">
      <c r="A20" s="87"/>
      <c r="B20" s="40" t="s">
        <v>64</v>
      </c>
      <c r="C20" s="18">
        <v>59</v>
      </c>
      <c r="D20" s="20">
        <v>319</v>
      </c>
      <c r="E20" s="18">
        <v>49</v>
      </c>
      <c r="F20" s="20">
        <v>209</v>
      </c>
    </row>
    <row r="21" spans="1:6">
      <c r="A21" s="87"/>
      <c r="B21" s="40" t="s">
        <v>55</v>
      </c>
      <c r="C21" s="18">
        <v>63</v>
      </c>
      <c r="D21" s="20">
        <v>142</v>
      </c>
      <c r="E21" s="18">
        <v>46</v>
      </c>
      <c r="F21" s="20">
        <v>115</v>
      </c>
    </row>
    <row r="22" spans="1:6">
      <c r="A22" s="88"/>
      <c r="B22" s="40" t="s">
        <v>8</v>
      </c>
      <c r="C22" s="18">
        <v>107</v>
      </c>
      <c r="D22" s="20">
        <v>183</v>
      </c>
      <c r="E22" s="18">
        <v>40</v>
      </c>
      <c r="F22" s="20">
        <v>78</v>
      </c>
    </row>
    <row r="23" spans="1:6">
      <c r="A23" s="86" t="s">
        <v>65</v>
      </c>
      <c r="B23" s="40" t="s">
        <v>165</v>
      </c>
      <c r="C23" s="18">
        <f>总览表!B18</f>
        <v>23</v>
      </c>
      <c r="D23" s="20">
        <f>总览表!B19</f>
        <v>16</v>
      </c>
      <c r="E23" s="18">
        <f>总览表!B20</f>
        <v>9</v>
      </c>
      <c r="F23" s="20">
        <f>总览表!B21</f>
        <v>15</v>
      </c>
    </row>
    <row r="24" spans="1:6">
      <c r="A24" s="87"/>
      <c r="B24" s="40" t="s">
        <v>158</v>
      </c>
      <c r="C24" s="18">
        <v>16</v>
      </c>
      <c r="D24" s="20">
        <v>22</v>
      </c>
      <c r="E24" s="18">
        <v>10</v>
      </c>
      <c r="F24" s="20">
        <v>18</v>
      </c>
    </row>
    <row r="25" spans="1:6">
      <c r="A25" s="87"/>
      <c r="B25" s="40" t="s">
        <v>1</v>
      </c>
      <c r="C25" s="18">
        <v>14</v>
      </c>
      <c r="D25" s="20">
        <v>15</v>
      </c>
      <c r="E25" s="18">
        <v>5</v>
      </c>
      <c r="F25" s="20">
        <v>13</v>
      </c>
    </row>
    <row r="26" spans="1:6">
      <c r="A26" s="87"/>
      <c r="B26" s="40" t="s">
        <v>2</v>
      </c>
      <c r="C26" s="18">
        <v>9</v>
      </c>
      <c r="D26" s="41">
        <v>25</v>
      </c>
      <c r="E26" s="18">
        <v>7</v>
      </c>
      <c r="F26" s="41">
        <v>14</v>
      </c>
    </row>
    <row r="27" spans="1:6">
      <c r="A27" s="87"/>
      <c r="B27" s="40" t="s">
        <v>3</v>
      </c>
      <c r="C27" s="18">
        <v>14</v>
      </c>
      <c r="D27" s="20">
        <v>16</v>
      </c>
      <c r="E27" s="18">
        <v>9</v>
      </c>
      <c r="F27" s="20">
        <v>22</v>
      </c>
    </row>
    <row r="28" spans="1:6">
      <c r="A28" s="87"/>
      <c r="B28" s="40" t="s">
        <v>4</v>
      </c>
      <c r="C28" s="18">
        <v>12</v>
      </c>
      <c r="D28" s="20">
        <v>15</v>
      </c>
      <c r="E28" s="18">
        <v>19</v>
      </c>
      <c r="F28" s="20">
        <v>11</v>
      </c>
    </row>
    <row r="29" spans="1:6">
      <c r="A29" s="87"/>
      <c r="B29" s="40" t="s">
        <v>5</v>
      </c>
      <c r="C29" s="18">
        <v>10</v>
      </c>
      <c r="D29" s="20">
        <v>16</v>
      </c>
      <c r="E29" s="18">
        <v>7</v>
      </c>
      <c r="F29" s="20">
        <v>20</v>
      </c>
    </row>
    <row r="30" spans="1:6">
      <c r="A30" s="87"/>
      <c r="B30" s="40" t="s">
        <v>6</v>
      </c>
      <c r="C30" s="18">
        <v>14</v>
      </c>
      <c r="D30" s="20">
        <v>17</v>
      </c>
      <c r="E30" s="18">
        <v>5</v>
      </c>
      <c r="F30" s="20">
        <v>19</v>
      </c>
    </row>
    <row r="31" spans="1:6">
      <c r="A31" s="87"/>
      <c r="B31" s="40" t="s">
        <v>55</v>
      </c>
      <c r="C31" s="18">
        <v>12</v>
      </c>
      <c r="D31" s="20">
        <v>8</v>
      </c>
      <c r="E31" s="18">
        <v>5</v>
      </c>
      <c r="F31" s="20">
        <v>21</v>
      </c>
    </row>
    <row r="32" spans="1:6">
      <c r="A32" s="88"/>
      <c r="B32" s="40" t="s">
        <v>8</v>
      </c>
      <c r="C32" s="18">
        <v>20</v>
      </c>
      <c r="D32" s="20">
        <v>10</v>
      </c>
      <c r="E32" s="18">
        <v>17</v>
      </c>
      <c r="F32" s="20">
        <v>31</v>
      </c>
    </row>
    <row r="33" spans="1:6">
      <c r="A33" s="86" t="s">
        <v>66</v>
      </c>
      <c r="B33" s="40" t="s">
        <v>165</v>
      </c>
      <c r="C33" s="18">
        <f>总览表!B26</f>
        <v>2</v>
      </c>
      <c r="D33" s="20">
        <f>总览表!B27</f>
        <v>3</v>
      </c>
      <c r="E33" s="18">
        <f>总览表!B28</f>
        <v>0</v>
      </c>
      <c r="F33" s="20">
        <f>总览表!B29</f>
        <v>0</v>
      </c>
    </row>
    <row r="34" spans="1:6">
      <c r="A34" s="87"/>
      <c r="B34" s="40" t="s">
        <v>158</v>
      </c>
      <c r="C34" s="18">
        <v>2</v>
      </c>
      <c r="D34" s="20">
        <v>0</v>
      </c>
      <c r="E34" s="18">
        <v>1</v>
      </c>
      <c r="F34" s="20">
        <v>0</v>
      </c>
    </row>
    <row r="35" spans="1:6">
      <c r="A35" s="87"/>
      <c r="B35" s="40" t="s">
        <v>1</v>
      </c>
      <c r="C35" s="18">
        <v>0</v>
      </c>
      <c r="D35" s="20">
        <v>0</v>
      </c>
      <c r="E35" s="18">
        <v>0</v>
      </c>
      <c r="F35" s="20">
        <v>0</v>
      </c>
    </row>
    <row r="36" spans="1:6">
      <c r="A36" s="87"/>
      <c r="B36" s="40" t="s">
        <v>2</v>
      </c>
      <c r="C36" s="18">
        <v>0</v>
      </c>
      <c r="D36" s="20">
        <v>1</v>
      </c>
      <c r="E36" s="18">
        <v>2</v>
      </c>
      <c r="F36" s="20">
        <v>0</v>
      </c>
    </row>
    <row r="37" spans="1:6">
      <c r="A37" s="87"/>
      <c r="B37" s="40" t="s">
        <v>3</v>
      </c>
      <c r="C37" s="18">
        <v>1</v>
      </c>
      <c r="D37" s="20">
        <v>2</v>
      </c>
      <c r="E37" s="18">
        <v>0</v>
      </c>
      <c r="F37" s="20">
        <v>1</v>
      </c>
    </row>
    <row r="38" spans="1:6">
      <c r="A38" s="87"/>
      <c r="B38" s="40" t="s">
        <v>4</v>
      </c>
      <c r="C38" s="18">
        <v>2</v>
      </c>
      <c r="D38" s="20">
        <v>1</v>
      </c>
      <c r="E38" s="18">
        <v>0</v>
      </c>
      <c r="F38" s="20">
        <v>0</v>
      </c>
    </row>
    <row r="39" spans="1:6">
      <c r="A39" s="87"/>
      <c r="B39" s="40" t="s">
        <v>5</v>
      </c>
      <c r="C39" s="18">
        <v>0</v>
      </c>
      <c r="D39" s="20">
        <v>1</v>
      </c>
      <c r="E39" s="18">
        <v>1</v>
      </c>
      <c r="F39" s="20">
        <v>0</v>
      </c>
    </row>
    <row r="40" spans="1:6">
      <c r="A40" s="87"/>
      <c r="B40" s="40" t="s">
        <v>64</v>
      </c>
      <c r="C40" s="18">
        <v>0</v>
      </c>
      <c r="D40" s="20">
        <v>1</v>
      </c>
      <c r="E40" s="18">
        <v>0</v>
      </c>
      <c r="F40" s="20">
        <v>0</v>
      </c>
    </row>
    <row r="41" spans="1:6">
      <c r="A41" s="87"/>
      <c r="B41" s="40" t="s">
        <v>55</v>
      </c>
      <c r="C41" s="18">
        <v>1</v>
      </c>
      <c r="D41" s="20">
        <v>1</v>
      </c>
      <c r="E41" s="18">
        <v>0</v>
      </c>
      <c r="F41" s="20">
        <v>1</v>
      </c>
    </row>
    <row r="42" spans="1:6">
      <c r="A42" s="88"/>
      <c r="B42" s="40" t="s">
        <v>8</v>
      </c>
      <c r="C42" s="18">
        <v>2</v>
      </c>
      <c r="D42" s="20">
        <v>0</v>
      </c>
      <c r="E42" s="18">
        <v>0</v>
      </c>
      <c r="F42" s="20">
        <v>3</v>
      </c>
    </row>
  </sheetData>
  <mergeCells count="4">
    <mergeCell ref="A3:A12"/>
    <mergeCell ref="A13:A22"/>
    <mergeCell ref="A23:A32"/>
    <mergeCell ref="A33:A42"/>
  </mergeCells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ColWidth="9" defaultRowHeight="13.5"/>
  <cols>
    <col min="2" max="3" width="11.125" customWidth="1"/>
    <col min="4" max="4" width="10.125" customWidth="1"/>
    <col min="5" max="5" width="11.125" customWidth="1"/>
    <col min="6" max="6" width="12.125" customWidth="1"/>
    <col min="7" max="7" width="8.125" customWidth="1"/>
  </cols>
  <sheetData>
    <row r="1" spans="1:7">
      <c r="A1" s="35" t="s">
        <v>67</v>
      </c>
      <c r="B1" s="35"/>
      <c r="C1" s="35"/>
      <c r="D1" s="35"/>
      <c r="E1" s="35"/>
      <c r="F1" s="35"/>
      <c r="G1" s="35"/>
    </row>
    <row r="2" spans="1:7">
      <c r="A2" s="36"/>
      <c r="B2" s="36" t="s">
        <v>200</v>
      </c>
      <c r="C2" s="36" t="s">
        <v>201</v>
      </c>
      <c r="D2" s="36" t="s">
        <v>68</v>
      </c>
      <c r="E2" s="36" t="s">
        <v>202</v>
      </c>
      <c r="F2" s="36" t="s">
        <v>203</v>
      </c>
      <c r="G2" s="36" t="s">
        <v>69</v>
      </c>
    </row>
    <row r="3" spans="1:7">
      <c r="A3" s="37" t="s">
        <v>175</v>
      </c>
      <c r="B3" s="37">
        <f>功能与性能!B7</f>
        <v>2621</v>
      </c>
      <c r="C3" s="38">
        <f>功能与性能!H7</f>
        <v>63</v>
      </c>
      <c r="D3" s="38">
        <f>B3+C3</f>
        <v>2684</v>
      </c>
      <c r="E3" s="37">
        <f>功能与性能!C7</f>
        <v>416</v>
      </c>
      <c r="F3" s="37">
        <f>功能与性能!I7</f>
        <v>5</v>
      </c>
      <c r="G3" s="37">
        <f>E3+F3</f>
        <v>421</v>
      </c>
    </row>
    <row r="4" spans="1:7">
      <c r="A4" s="36" t="s">
        <v>156</v>
      </c>
      <c r="B4" s="36">
        <v>1977</v>
      </c>
      <c r="C4" s="36">
        <v>66</v>
      </c>
      <c r="D4" s="36">
        <v>2043</v>
      </c>
      <c r="E4" s="36">
        <v>237</v>
      </c>
      <c r="F4" s="36">
        <v>3</v>
      </c>
      <c r="G4" s="36">
        <v>240</v>
      </c>
    </row>
    <row r="5" spans="1:7">
      <c r="A5" s="37" t="s">
        <v>157</v>
      </c>
      <c r="B5" s="37">
        <v>2200</v>
      </c>
      <c r="C5" s="38">
        <v>47</v>
      </c>
      <c r="D5" s="38">
        <v>2247</v>
      </c>
      <c r="E5" s="37">
        <v>286</v>
      </c>
      <c r="F5" s="37">
        <v>0</v>
      </c>
      <c r="G5" s="37">
        <v>286</v>
      </c>
    </row>
    <row r="6" spans="1:7">
      <c r="A6" s="36" t="s">
        <v>2</v>
      </c>
      <c r="B6" s="36">
        <v>1859</v>
      </c>
      <c r="C6" s="36">
        <v>55</v>
      </c>
      <c r="D6" s="36">
        <v>1914</v>
      </c>
      <c r="E6" s="36">
        <v>232</v>
      </c>
      <c r="F6" s="36">
        <v>3</v>
      </c>
      <c r="G6" s="36">
        <v>235</v>
      </c>
    </row>
    <row r="7" spans="1:7">
      <c r="A7" s="37" t="s">
        <v>176</v>
      </c>
      <c r="B7" s="37">
        <v>2253</v>
      </c>
      <c r="C7" s="38">
        <v>61</v>
      </c>
      <c r="D7" s="38">
        <v>2314</v>
      </c>
      <c r="E7" s="37">
        <v>288</v>
      </c>
      <c r="F7" s="37">
        <v>4</v>
      </c>
      <c r="G7" s="37">
        <v>292</v>
      </c>
    </row>
    <row r="8" spans="1:7">
      <c r="A8" s="36" t="s">
        <v>4</v>
      </c>
      <c r="B8" s="36">
        <v>2896</v>
      </c>
      <c r="C8" s="36">
        <v>57</v>
      </c>
      <c r="D8" s="36">
        <v>2953</v>
      </c>
      <c r="E8" s="36">
        <v>407</v>
      </c>
      <c r="F8" s="36">
        <v>3</v>
      </c>
      <c r="G8" s="36">
        <v>410</v>
      </c>
    </row>
    <row r="9" spans="1:7">
      <c r="A9" s="37" t="s">
        <v>177</v>
      </c>
      <c r="B9" s="37">
        <v>2236</v>
      </c>
      <c r="C9" s="38">
        <v>53</v>
      </c>
      <c r="D9" s="38">
        <v>2289</v>
      </c>
      <c r="E9" s="37">
        <v>352</v>
      </c>
      <c r="F9" s="37">
        <v>2</v>
      </c>
      <c r="G9" s="37">
        <v>354</v>
      </c>
    </row>
    <row r="10" spans="1:7">
      <c r="A10" s="36" t="s">
        <v>70</v>
      </c>
      <c r="B10" s="36">
        <f t="shared" ref="B10" si="0">SUM(B6:B9)</f>
        <v>9244</v>
      </c>
      <c r="C10" s="36">
        <f>SUM(C6:C9)</f>
        <v>226</v>
      </c>
      <c r="D10" s="36">
        <f>SUM(D6:D9)</f>
        <v>9470</v>
      </c>
      <c r="E10" s="36">
        <f>SUM(E6:E9)</f>
        <v>1279</v>
      </c>
      <c r="F10" s="36">
        <f>SUM(F6:F9)</f>
        <v>12</v>
      </c>
      <c r="G10" s="36">
        <f>SUM(G6:G9)</f>
        <v>1291</v>
      </c>
    </row>
    <row r="11" spans="1:7">
      <c r="A11" s="37" t="s">
        <v>178</v>
      </c>
      <c r="B11" s="37">
        <v>3131</v>
      </c>
      <c r="C11" s="38">
        <v>68</v>
      </c>
      <c r="D11" s="38">
        <v>3199</v>
      </c>
      <c r="E11" s="37">
        <v>639</v>
      </c>
      <c r="F11" s="37">
        <v>1</v>
      </c>
      <c r="G11" s="37">
        <v>640</v>
      </c>
    </row>
    <row r="12" spans="1:7">
      <c r="A12" s="36" t="s">
        <v>71</v>
      </c>
      <c r="B12" s="36">
        <v>2159</v>
      </c>
      <c r="C12" s="36">
        <v>55</v>
      </c>
      <c r="D12" s="36">
        <v>2214</v>
      </c>
      <c r="E12" s="36">
        <v>396</v>
      </c>
      <c r="F12" s="36">
        <v>3</v>
      </c>
      <c r="G12" s="36">
        <v>399</v>
      </c>
    </row>
    <row r="13" spans="1:7">
      <c r="A13" s="37" t="s">
        <v>179</v>
      </c>
      <c r="B13" s="37">
        <v>2367</v>
      </c>
      <c r="C13" s="38">
        <v>121</v>
      </c>
      <c r="D13" s="38">
        <v>2488</v>
      </c>
      <c r="E13" s="37">
        <v>447</v>
      </c>
      <c r="F13" s="37">
        <v>7</v>
      </c>
      <c r="G13" s="37">
        <v>454</v>
      </c>
    </row>
    <row r="14" spans="1:7">
      <c r="A14" s="36" t="s">
        <v>72</v>
      </c>
      <c r="B14" s="36">
        <v>2319</v>
      </c>
      <c r="C14" s="36">
        <v>102</v>
      </c>
      <c r="D14" s="36">
        <v>2421</v>
      </c>
      <c r="E14" s="36">
        <v>504</v>
      </c>
      <c r="F14" s="36">
        <v>8</v>
      </c>
      <c r="G14" s="36">
        <v>512</v>
      </c>
    </row>
    <row r="15" spans="1:7">
      <c r="A15" s="37" t="s">
        <v>180</v>
      </c>
      <c r="B15" s="37">
        <v>9976</v>
      </c>
      <c r="C15" s="38">
        <v>346</v>
      </c>
      <c r="D15" s="38">
        <v>10322</v>
      </c>
      <c r="E15" s="37">
        <v>1986</v>
      </c>
      <c r="F15" s="37">
        <v>19</v>
      </c>
      <c r="G15" s="37">
        <v>2005</v>
      </c>
    </row>
    <row r="16" spans="1:7">
      <c r="A16" s="36" t="s">
        <v>73</v>
      </c>
      <c r="B16" s="36">
        <v>2990</v>
      </c>
      <c r="C16" s="36">
        <v>112</v>
      </c>
      <c r="D16" s="36">
        <v>3102</v>
      </c>
      <c r="E16" s="36">
        <v>604</v>
      </c>
      <c r="F16" s="36">
        <v>23</v>
      </c>
      <c r="G16" s="36">
        <v>627</v>
      </c>
    </row>
    <row r="17" spans="1:7">
      <c r="A17" s="37" t="s">
        <v>181</v>
      </c>
      <c r="B17" s="37">
        <v>2898</v>
      </c>
      <c r="C17" s="38">
        <v>119</v>
      </c>
      <c r="D17" s="38">
        <v>3017</v>
      </c>
      <c r="E17" s="37">
        <v>636</v>
      </c>
      <c r="F17" s="37">
        <v>28</v>
      </c>
      <c r="G17" s="37">
        <v>664</v>
      </c>
    </row>
    <row r="18" spans="1:7">
      <c r="A18" s="36" t="s">
        <v>74</v>
      </c>
      <c r="B18" s="36">
        <v>2382</v>
      </c>
      <c r="C18" s="36">
        <v>81</v>
      </c>
      <c r="D18" s="36">
        <v>2463</v>
      </c>
      <c r="E18" s="36">
        <v>534</v>
      </c>
      <c r="F18" s="36">
        <v>29</v>
      </c>
      <c r="G18" s="36">
        <v>563</v>
      </c>
    </row>
    <row r="19" spans="1:7">
      <c r="A19" s="37" t="s">
        <v>182</v>
      </c>
      <c r="B19" s="37">
        <v>1685</v>
      </c>
      <c r="C19" s="38">
        <v>64</v>
      </c>
      <c r="D19" s="38">
        <v>1749</v>
      </c>
      <c r="E19" s="37">
        <v>311</v>
      </c>
      <c r="F19" s="37">
        <v>31</v>
      </c>
      <c r="G19" s="37">
        <v>342</v>
      </c>
    </row>
    <row r="20" spans="1:7">
      <c r="A20" s="36" t="s">
        <v>75</v>
      </c>
      <c r="B20" s="36">
        <v>9955</v>
      </c>
      <c r="C20" s="36">
        <v>376</v>
      </c>
      <c r="D20" s="36">
        <v>10331</v>
      </c>
      <c r="E20" s="36">
        <v>2085</v>
      </c>
      <c r="F20" s="36">
        <v>111</v>
      </c>
      <c r="G20" s="36">
        <v>2196</v>
      </c>
    </row>
    <row r="21" spans="1:7">
      <c r="A21" s="37" t="s">
        <v>183</v>
      </c>
      <c r="B21" s="37">
        <v>2074</v>
      </c>
      <c r="C21" s="38">
        <v>99</v>
      </c>
      <c r="D21" s="38">
        <v>2173</v>
      </c>
      <c r="E21" s="37">
        <v>300</v>
      </c>
      <c r="F21" s="37">
        <v>34</v>
      </c>
      <c r="G21" s="37">
        <v>334</v>
      </c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3" sqref="I3"/>
    </sheetView>
  </sheetViews>
  <sheetFormatPr defaultColWidth="9" defaultRowHeight="13.5"/>
  <cols>
    <col min="2" max="2" width="8.875" customWidth="1"/>
    <col min="3" max="3" width="12.875" customWidth="1"/>
    <col min="4" max="4" width="19.25" bestFit="1" customWidth="1"/>
    <col min="6" max="6" width="11.125" bestFit="1" customWidth="1"/>
    <col min="7" max="7" width="17.375" bestFit="1" customWidth="1"/>
  </cols>
  <sheetData>
    <row r="1" spans="1:7">
      <c r="A1" s="34"/>
      <c r="B1" s="34" t="s">
        <v>76</v>
      </c>
      <c r="C1" s="34" t="s">
        <v>195</v>
      </c>
      <c r="D1" s="34" t="s">
        <v>196</v>
      </c>
      <c r="E1" s="75" t="s">
        <v>192</v>
      </c>
      <c r="F1" s="75" t="s">
        <v>193</v>
      </c>
      <c r="G1" s="75" t="s">
        <v>194</v>
      </c>
    </row>
    <row r="2" spans="1:7">
      <c r="A2" s="26" t="s">
        <v>10</v>
      </c>
      <c r="B2" s="26">
        <f>总览表!B18</f>
        <v>23</v>
      </c>
      <c r="C2" s="26">
        <v>12</v>
      </c>
      <c r="D2" s="26">
        <v>11</v>
      </c>
      <c r="E2">
        <f>总览表!B26</f>
        <v>2</v>
      </c>
      <c r="F2">
        <v>0</v>
      </c>
      <c r="G2">
        <v>2</v>
      </c>
    </row>
    <row r="3" spans="1:7">
      <c r="A3" s="24" t="s">
        <v>11</v>
      </c>
      <c r="B3" s="24">
        <f>总览表!B19</f>
        <v>16</v>
      </c>
      <c r="C3" s="24">
        <v>11</v>
      </c>
      <c r="D3" s="28">
        <v>5</v>
      </c>
      <c r="E3" s="28">
        <f>总览表!B27</f>
        <v>3</v>
      </c>
      <c r="F3" s="28">
        <v>1</v>
      </c>
      <c r="G3" s="28">
        <v>2</v>
      </c>
    </row>
    <row r="4" spans="1:7">
      <c r="A4" s="26" t="s">
        <v>12</v>
      </c>
      <c r="B4" s="26">
        <f>总览表!B20</f>
        <v>9</v>
      </c>
      <c r="C4" s="26">
        <v>3</v>
      </c>
      <c r="D4" s="26">
        <v>6</v>
      </c>
      <c r="E4">
        <f>总览表!B28</f>
        <v>0</v>
      </c>
      <c r="F4">
        <v>0</v>
      </c>
      <c r="G4">
        <v>0</v>
      </c>
    </row>
    <row r="5" spans="1:7">
      <c r="A5" s="24" t="s">
        <v>13</v>
      </c>
      <c r="B5" s="24">
        <f>总览表!B21</f>
        <v>15</v>
      </c>
      <c r="C5" s="24">
        <v>11</v>
      </c>
      <c r="D5" s="28">
        <v>4</v>
      </c>
      <c r="E5" s="28">
        <f>总览表!B29</f>
        <v>0</v>
      </c>
      <c r="F5" s="28">
        <v>0</v>
      </c>
      <c r="G5" s="28">
        <v>0</v>
      </c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7" sqref="K47"/>
    </sheetView>
  </sheetViews>
  <sheetFormatPr defaultRowHeight="13.5"/>
  <sheetData/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总览表</vt:lpstr>
      <vt:lpstr>功能与性能</vt:lpstr>
      <vt:lpstr>逃逸率</vt:lpstr>
      <vt:lpstr>P1逃逸</vt:lpstr>
      <vt:lpstr>与上季度对比</vt:lpstr>
      <vt:lpstr>全年数据统计</vt:lpstr>
      <vt:lpstr>与上年度对比</vt:lpstr>
      <vt:lpstr>逃逸责任</vt:lpstr>
      <vt:lpstr>PPT用图</vt:lpstr>
      <vt:lpstr>更新的逃逸</vt:lpstr>
      <vt:lpstr>第三方打分季度对比</vt:lpstr>
      <vt:lpstr>功能量化总览</vt:lpstr>
      <vt:lpstr>功能量化明细</vt:lpstr>
      <vt:lpstr>非功能半年对比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</dc:creator>
  <cp:lastModifiedBy>liuzhe</cp:lastModifiedBy>
  <dcterms:created xsi:type="dcterms:W3CDTF">2014-04-10T15:54:35Z</dcterms:created>
  <dcterms:modified xsi:type="dcterms:W3CDTF">2014-10-14T14:54:32Z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