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E8B09B0-92E6-4005-88A8-AA7F319AE1A6}" xr6:coauthVersionLast="47" xr6:coauthVersionMax="47" xr10:uidLastSave="{00000000-0000-0000-0000-000000000000}"/>
  <bookViews>
    <workbookView xWindow="-144" yWindow="-144" windowWidth="23328" windowHeight="13248" firstSheet="5" activeTab="8" xr2:uid="{DCEAA4C4-A0F9-4A42-8481-20547D55CC6A}"/>
  </bookViews>
  <sheets>
    <sheet name="0130 PSL Wildcard01" sheetId="1" r:id="rId1"/>
    <sheet name="0131 PSL Wildcard03" sheetId="2" r:id="rId2"/>
    <sheet name="0132 PSL Wildcard07" sheetId="3" r:id="rId3"/>
    <sheet name="0133 PSL Wildcard09" sheetId="4" r:id="rId4"/>
    <sheet name="0134 Chart 8 Equaltions" sheetId="6" r:id="rId5"/>
    <sheet name="0135 Graph 8 Equations" sheetId="7" r:id="rId6"/>
    <sheet name="0136 Chart 30 Equations" sheetId="8" r:id="rId7"/>
    <sheet name="0137 Graph 30 Equations" sheetId="9" r:id="rId8"/>
    <sheet name="0138 Calc Get Slope xy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5" l="1"/>
  <c r="K1" i="5" a="1"/>
  <c r="K1" i="5" s="1"/>
  <c r="B1" i="8" a="1"/>
  <c r="B1" i="8" s="1"/>
  <c r="B1" i="6" a="1"/>
  <c r="B1" i="6" s="1"/>
  <c r="B1" i="4" a="1"/>
  <c r="B1" i="4" s="1"/>
  <c r="B1" i="3" a="1"/>
  <c r="B1" i="3" s="1"/>
  <c r="B1" i="2" a="1"/>
  <c r="B1" i="2" s="1"/>
  <c r="B1" i="1" a="1"/>
  <c r="B1" i="1" s="1"/>
  <c r="J1" i="5" l="1" a="1"/>
  <c r="J1" i="5" s="1"/>
  <c r="A1" i="8" a="1"/>
  <c r="A1" i="8" s="1"/>
  <c r="E11" i="8"/>
  <c r="G11" i="8"/>
  <c r="E12" i="8"/>
  <c r="G12" i="8"/>
  <c r="G13" i="8" s="1"/>
  <c r="E13" i="8"/>
  <c r="E15" i="8"/>
  <c r="G15" i="8"/>
  <c r="E17" i="8"/>
  <c r="G17" i="8"/>
  <c r="G18" i="8" s="1"/>
  <c r="G19" i="8" s="1"/>
  <c r="E18" i="8"/>
  <c r="E19" i="8" s="1"/>
  <c r="E21" i="8"/>
  <c r="F21" i="8"/>
  <c r="G21" i="8"/>
  <c r="E23" i="8"/>
  <c r="F23" i="8"/>
  <c r="F24" i="8" s="1"/>
  <c r="F25" i="8" s="1"/>
  <c r="G23" i="8"/>
  <c r="G24" i="8" s="1"/>
  <c r="G25" i="8" s="1"/>
  <c r="E24" i="8"/>
  <c r="E25" i="8" s="1"/>
  <c r="E27" i="8"/>
  <c r="F27" i="8"/>
  <c r="G27" i="8"/>
  <c r="E28" i="8"/>
  <c r="F28" i="8"/>
  <c r="G28" i="8"/>
  <c r="E29" i="8"/>
  <c r="F29" i="8"/>
  <c r="F30" i="8" s="1"/>
  <c r="F31" i="8" s="1"/>
  <c r="G29" i="8"/>
  <c r="G30" i="8" s="1"/>
  <c r="G31" i="8" s="1"/>
  <c r="E30" i="8"/>
  <c r="E31" i="8" s="1"/>
  <c r="A1" i="6" a="1"/>
  <c r="A1" i="6" s="1"/>
  <c r="D7" i="5"/>
  <c r="F7" i="5"/>
  <c r="L7" i="5"/>
  <c r="N7" i="5"/>
  <c r="P7" i="5"/>
  <c r="Q7" i="5"/>
  <c r="S7" i="5"/>
  <c r="V7" i="5" s="1"/>
  <c r="T7" i="5"/>
  <c r="U7" i="5"/>
  <c r="D8" i="5"/>
  <c r="F8" i="5"/>
  <c r="N8" i="5"/>
  <c r="P8" i="5"/>
  <c r="Q8" i="5"/>
  <c r="S8" i="5"/>
  <c r="T8" i="5"/>
  <c r="U8" i="5"/>
  <c r="V8" i="5"/>
  <c r="D9" i="5"/>
  <c r="F9" i="5"/>
  <c r="L9" i="5"/>
  <c r="N9" i="5"/>
  <c r="P9" i="5"/>
  <c r="Q9" i="5"/>
  <c r="S9" i="5"/>
  <c r="V9" i="5" s="1"/>
  <c r="T9" i="5"/>
  <c r="U9" i="5"/>
  <c r="D10" i="5"/>
  <c r="F10" i="5"/>
  <c r="L10" i="5"/>
  <c r="N10" i="5"/>
  <c r="P10" i="5"/>
  <c r="Q10" i="5"/>
  <c r="S10" i="5"/>
  <c r="T10" i="5"/>
  <c r="U10" i="5"/>
  <c r="V10" i="5"/>
  <c r="D11" i="5"/>
  <c r="F11" i="5"/>
  <c r="L11" i="5"/>
  <c r="N11" i="5"/>
  <c r="P11" i="5"/>
  <c r="Q11" i="5"/>
  <c r="S11" i="5"/>
  <c r="V11" i="5" s="1"/>
  <c r="T11" i="5"/>
  <c r="U11" i="5"/>
  <c r="D12" i="5"/>
  <c r="F12" i="5"/>
  <c r="L12" i="5"/>
  <c r="N12" i="5"/>
  <c r="P12" i="5"/>
  <c r="Q12" i="5"/>
  <c r="S12" i="5"/>
  <c r="T12" i="5"/>
  <c r="U12" i="5"/>
  <c r="V12" i="5"/>
  <c r="D13" i="5"/>
  <c r="F13" i="5"/>
  <c r="L13" i="5"/>
  <c r="N13" i="5"/>
  <c r="P13" i="5"/>
  <c r="Q13" i="5"/>
  <c r="S13" i="5"/>
  <c r="V13" i="5" s="1"/>
  <c r="T13" i="5"/>
  <c r="U13" i="5"/>
  <c r="D14" i="5"/>
  <c r="F14" i="5"/>
  <c r="L14" i="5"/>
  <c r="N14" i="5"/>
  <c r="P14" i="5"/>
  <c r="Q14" i="5"/>
  <c r="S14" i="5"/>
  <c r="T14" i="5"/>
  <c r="U14" i="5"/>
  <c r="V14" i="5"/>
  <c r="D15" i="5"/>
  <c r="F15" i="5"/>
  <c r="L15" i="5"/>
  <c r="N15" i="5"/>
  <c r="P15" i="5"/>
  <c r="Q15" i="5"/>
  <c r="S15" i="5"/>
  <c r="V15" i="5" s="1"/>
  <c r="T15" i="5"/>
  <c r="U15" i="5"/>
  <c r="D16" i="5"/>
  <c r="F16" i="5"/>
  <c r="L16" i="5"/>
  <c r="N16" i="5"/>
  <c r="P16" i="5"/>
  <c r="Q16" i="5"/>
  <c r="S16" i="5"/>
  <c r="T16" i="5"/>
  <c r="U16" i="5"/>
  <c r="V16" i="5"/>
  <c r="D17" i="5"/>
  <c r="F17" i="5"/>
  <c r="L17" i="5"/>
  <c r="N17" i="5"/>
  <c r="P17" i="5"/>
  <c r="Q17" i="5"/>
  <c r="S17" i="5"/>
  <c r="V17" i="5" s="1"/>
  <c r="T17" i="5"/>
  <c r="U17" i="5"/>
  <c r="D18" i="5"/>
  <c r="F18" i="5"/>
  <c r="L18" i="5"/>
  <c r="N18" i="5"/>
  <c r="P18" i="5"/>
  <c r="Q18" i="5"/>
  <c r="S18" i="5"/>
  <c r="T18" i="5"/>
  <c r="U18" i="5"/>
  <c r="V18" i="5"/>
  <c r="D19" i="5"/>
  <c r="F19" i="5"/>
  <c r="L19" i="5"/>
  <c r="N19" i="5"/>
  <c r="P19" i="5"/>
  <c r="Q19" i="5"/>
  <c r="S19" i="5"/>
  <c r="V19" i="5" s="1"/>
  <c r="T19" i="5"/>
  <c r="U19" i="5"/>
  <c r="D20" i="5"/>
  <c r="F20" i="5"/>
  <c r="L20" i="5"/>
  <c r="N20" i="5"/>
  <c r="P20" i="5"/>
  <c r="Q20" i="5"/>
  <c r="S20" i="5"/>
  <c r="T20" i="5"/>
  <c r="U20" i="5"/>
  <c r="V20" i="5"/>
  <c r="D21" i="5"/>
  <c r="F21" i="5"/>
  <c r="L21" i="5"/>
  <c r="N21" i="5"/>
  <c r="P21" i="5"/>
  <c r="Q21" i="5"/>
  <c r="S21" i="5"/>
  <c r="V21" i="5" s="1"/>
  <c r="T21" i="5"/>
  <c r="U21" i="5"/>
  <c r="D22" i="5"/>
  <c r="F22" i="5"/>
  <c r="L22" i="5"/>
  <c r="N22" i="5"/>
  <c r="P22" i="5"/>
  <c r="Q22" i="5"/>
  <c r="S22" i="5"/>
  <c r="T22" i="5"/>
  <c r="U22" i="5"/>
  <c r="V22" i="5"/>
  <c r="D23" i="5"/>
  <c r="F23" i="5"/>
  <c r="L23" i="5"/>
  <c r="N23" i="5"/>
  <c r="P23" i="5"/>
  <c r="Q23" i="5"/>
  <c r="S23" i="5"/>
  <c r="V23" i="5" s="1"/>
  <c r="T23" i="5"/>
  <c r="U23" i="5"/>
  <c r="D24" i="5"/>
  <c r="F24" i="5"/>
  <c r="L24" i="5"/>
  <c r="N24" i="5"/>
  <c r="P24" i="5"/>
  <c r="Q24" i="5"/>
  <c r="S24" i="5"/>
  <c r="T24" i="5"/>
  <c r="U24" i="5"/>
  <c r="V24" i="5"/>
  <c r="D25" i="5"/>
  <c r="F25" i="5"/>
  <c r="L25" i="5"/>
  <c r="N25" i="5"/>
  <c r="P25" i="5"/>
  <c r="Q25" i="5"/>
  <c r="S25" i="5"/>
  <c r="V25" i="5" s="1"/>
  <c r="T25" i="5"/>
  <c r="U25" i="5"/>
  <c r="D26" i="5"/>
  <c r="F26" i="5"/>
  <c r="L26" i="5"/>
  <c r="N26" i="5"/>
  <c r="P26" i="5"/>
  <c r="Q26" i="5"/>
  <c r="S26" i="5"/>
  <c r="T26" i="5"/>
  <c r="U26" i="5"/>
  <c r="V26" i="5"/>
  <c r="D27" i="5"/>
  <c r="F27" i="5"/>
  <c r="L27" i="5"/>
  <c r="N27" i="5"/>
  <c r="P27" i="5"/>
  <c r="Q27" i="5"/>
  <c r="S27" i="5"/>
  <c r="V27" i="5" s="1"/>
  <c r="T27" i="5"/>
  <c r="U27" i="5"/>
  <c r="D28" i="5"/>
  <c r="F28" i="5"/>
  <c r="L28" i="5"/>
  <c r="N28" i="5"/>
  <c r="P28" i="5"/>
  <c r="Q28" i="5"/>
  <c r="S28" i="5"/>
  <c r="T28" i="5"/>
  <c r="U28" i="5"/>
  <c r="V28" i="5"/>
  <c r="D29" i="5"/>
  <c r="F29" i="5"/>
  <c r="L29" i="5"/>
  <c r="N29" i="5"/>
  <c r="P29" i="5"/>
  <c r="Q29" i="5"/>
  <c r="S29" i="5"/>
  <c r="V29" i="5" s="1"/>
  <c r="T29" i="5"/>
  <c r="U29" i="5"/>
  <c r="D30" i="5"/>
  <c r="F30" i="5"/>
  <c r="L30" i="5"/>
  <c r="N30" i="5"/>
  <c r="P30" i="5"/>
  <c r="Q30" i="5"/>
  <c r="S30" i="5"/>
  <c r="T30" i="5"/>
  <c r="U30" i="5"/>
  <c r="V30" i="5"/>
  <c r="D31" i="5"/>
  <c r="F31" i="5"/>
  <c r="L31" i="5"/>
  <c r="N31" i="5"/>
  <c r="P31" i="5"/>
  <c r="Q31" i="5"/>
  <c r="S31" i="5"/>
  <c r="V31" i="5" s="1"/>
  <c r="T31" i="5"/>
  <c r="U31" i="5"/>
  <c r="D32" i="5"/>
  <c r="F32" i="5"/>
  <c r="L32" i="5"/>
  <c r="N32" i="5"/>
  <c r="P32" i="5"/>
  <c r="Q32" i="5"/>
  <c r="S32" i="5"/>
  <c r="T32" i="5"/>
  <c r="U32" i="5"/>
  <c r="V32" i="5"/>
  <c r="D33" i="5"/>
  <c r="F33" i="5"/>
  <c r="L33" i="5"/>
  <c r="N33" i="5"/>
  <c r="P33" i="5"/>
  <c r="Q33" i="5"/>
  <c r="S33" i="5"/>
  <c r="V33" i="5" s="1"/>
  <c r="T33" i="5"/>
  <c r="U33" i="5"/>
  <c r="D34" i="5"/>
  <c r="F34" i="5"/>
  <c r="L34" i="5"/>
  <c r="N34" i="5"/>
  <c r="P34" i="5"/>
  <c r="Q34" i="5"/>
  <c r="S34" i="5"/>
  <c r="T34" i="5"/>
  <c r="U34" i="5"/>
  <c r="V34" i="5"/>
  <c r="D35" i="5"/>
  <c r="F35" i="5"/>
  <c r="L35" i="5"/>
  <c r="N35" i="5"/>
  <c r="P35" i="5"/>
  <c r="Q35" i="5"/>
  <c r="S35" i="5"/>
  <c r="V35" i="5" s="1"/>
  <c r="T35" i="5"/>
  <c r="U35" i="5"/>
  <c r="D36" i="5"/>
  <c r="F36" i="5"/>
  <c r="L36" i="5"/>
  <c r="N36" i="5"/>
  <c r="P36" i="5"/>
  <c r="Q36" i="5"/>
  <c r="S36" i="5"/>
  <c r="T36" i="5"/>
  <c r="U36" i="5"/>
  <c r="V36" i="5"/>
  <c r="A1" i="4" a="1"/>
  <c r="A1" i="4" s="1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D30" i="4"/>
  <c r="E30" i="4"/>
  <c r="F30" i="4"/>
  <c r="D31" i="4"/>
  <c r="E31" i="4"/>
  <c r="F31" i="4"/>
  <c r="D32" i="4"/>
  <c r="E32" i="4"/>
  <c r="F32" i="4"/>
  <c r="D33" i="4"/>
  <c r="E33" i="4"/>
  <c r="F33" i="4"/>
  <c r="D34" i="4"/>
  <c r="E34" i="4"/>
  <c r="F34" i="4"/>
  <c r="D35" i="4"/>
  <c r="E35" i="4"/>
  <c r="F35" i="4"/>
  <c r="D36" i="4"/>
  <c r="E36" i="4"/>
  <c r="F36" i="4"/>
  <c r="D37" i="4"/>
  <c r="E37" i="4"/>
  <c r="F37" i="4"/>
  <c r="D38" i="4"/>
  <c r="E38" i="4"/>
  <c r="F38" i="4"/>
  <c r="D39" i="4"/>
  <c r="E39" i="4"/>
  <c r="F39" i="4"/>
  <c r="D40" i="4"/>
  <c r="E40" i="4"/>
  <c r="F40" i="4"/>
  <c r="D41" i="4"/>
  <c r="E41" i="4"/>
  <c r="F41" i="4"/>
  <c r="D42" i="4"/>
  <c r="E42" i="4"/>
  <c r="F42" i="4"/>
  <c r="D43" i="4"/>
  <c r="E43" i="4"/>
  <c r="F43" i="4"/>
  <c r="D44" i="4"/>
  <c r="E44" i="4"/>
  <c r="F44" i="4"/>
  <c r="D45" i="4"/>
  <c r="E45" i="4"/>
  <c r="F45" i="4"/>
  <c r="D46" i="4"/>
  <c r="E46" i="4"/>
  <c r="F46" i="4"/>
  <c r="A1" i="3" a="1"/>
  <c r="A1" i="3" s="1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A1" i="2" a="1"/>
  <c r="A1" i="2" s="1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A1" i="1" a="1"/>
  <c r="A1" i="1" s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<sst xmlns="http://schemas.openxmlformats.org/spreadsheetml/2006/main" count="89" uniqueCount="65">
  <si>
    <t>deleted 21</t>
  </si>
  <si>
    <t>Prime *1</t>
  </si>
  <si>
    <t>PSL = (*1 - 01)/(30)</t>
  </si>
  <si>
    <t>PSL = (*1 - 21)/(30)</t>
  </si>
  <si>
    <t>PSL = (*1 - 11)/(30)</t>
  </si>
  <si>
    <t>PS means prime suspect</t>
  </si>
  <si>
    <t>How high up the pile.</t>
  </si>
  <si>
    <t>deleted 3</t>
  </si>
  <si>
    <t>23</t>
  </si>
  <si>
    <t>13</t>
  </si>
  <si>
    <t>Prime *3</t>
  </si>
  <si>
    <t>PSL = (*3 - 03)/(30)</t>
  </si>
  <si>
    <t>PSL = (*3 - 23)/(30)</t>
  </si>
  <si>
    <t>PSL = (*3 - 13)/(30)</t>
  </si>
  <si>
    <t>deleted 27</t>
  </si>
  <si>
    <t>Prime *7</t>
  </si>
  <si>
    <t>PSL = (*7 - 27)/(30)</t>
  </si>
  <si>
    <t>PSL = (*7 - 17)/(30)</t>
  </si>
  <si>
    <t>PSL = (*7 - 07)/(30)</t>
  </si>
  <si>
    <t>deleted 09</t>
  </si>
  <si>
    <t>Prime *9</t>
  </si>
  <si>
    <t>PSL = (*9 - 09)/(30)</t>
  </si>
  <si>
    <t>PSL = (*9 - 29)/(30)</t>
  </si>
  <si>
    <t>PSL = (*9 - 19)/(30)</t>
  </si>
  <si>
    <t>Slope</t>
  </si>
  <si>
    <t>n</t>
  </si>
  <si>
    <t>Value</t>
  </si>
  <si>
    <t>equation</t>
  </si>
  <si>
    <t>lines for Cash Pile</t>
  </si>
  <si>
    <t>x3,y3</t>
  </si>
  <si>
    <t>x2,y2</t>
  </si>
  <si>
    <t>x1,y1</t>
  </si>
  <si>
    <t>Cash Pile Input</t>
  </si>
  <si>
    <t xml:space="preserve"> 1+n(3)(10)</t>
  </si>
  <si>
    <t>*fam29</t>
  </si>
  <si>
    <t>*fam23</t>
  </si>
  <si>
    <t>*fam19</t>
  </si>
  <si>
    <t>*fam17</t>
  </si>
  <si>
    <t>*fam13</t>
  </si>
  <si>
    <t>*fam11</t>
  </si>
  <si>
    <t>*fam07</t>
  </si>
  <si>
    <t>x axis</t>
  </si>
  <si>
    <t>*fam01</t>
  </si>
  <si>
    <t>*fam28</t>
  </si>
  <si>
    <t>*fam27</t>
  </si>
  <si>
    <t>*fam26</t>
  </si>
  <si>
    <t>*fam25</t>
  </si>
  <si>
    <t>*fam24</t>
  </si>
  <si>
    <t>*fam22</t>
  </si>
  <si>
    <t>*fam21</t>
  </si>
  <si>
    <t>*fam20</t>
  </si>
  <si>
    <t>*fam18</t>
  </si>
  <si>
    <t>*fam16</t>
  </si>
  <si>
    <t>*fam15</t>
  </si>
  <si>
    <t>*fam14</t>
  </si>
  <si>
    <t>*fam12</t>
  </si>
  <si>
    <t>*fam10</t>
  </si>
  <si>
    <t>*fam09</t>
  </si>
  <si>
    <t>*fam08</t>
  </si>
  <si>
    <t>*fam06</t>
  </si>
  <si>
    <t>*fam05</t>
  </si>
  <si>
    <t>*fam04</t>
  </si>
  <si>
    <t>*fam03</t>
  </si>
  <si>
    <t>*fam02</t>
  </si>
  <si>
    <t>*fam00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</si>
</sst>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#0.00"/>
  </numFmts>
  <fonts count="11" x14ac:knownFonts="1">
    <font>
      <sz val="10"/>
      <name val="Courier New"/>
      <family val="3"/>
    </font>
    <font>
      <sz val="12"/>
      <color theme="1"/>
      <name val="Arial Black"/>
      <family val="2"/>
    </font>
    <font>
      <sz val="12"/>
      <color theme="1"/>
      <name val="Arial Black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4"/>
      <color rgb="FFFF0000"/>
      <name val="Calibri"/>
      <family val="2"/>
    </font>
    <font>
      <b/>
      <sz val="12"/>
      <name val="Courier New"/>
      <family val="3"/>
    </font>
    <font>
      <sz val="12"/>
      <name val="Arial Black"/>
      <family val="2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1" fillId="0" borderId="0"/>
  </cellStyleXfs>
  <cellXfs count="67">
    <xf numFmtId="0" fontId="0" fillId="0" borderId="0" xfId="0"/>
    <xf numFmtId="0" fontId="2" fillId="0" borderId="0" xfId="1"/>
    <xf numFmtId="0" fontId="4" fillId="2" borderId="1" xfId="2" applyFont="1" applyFill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0" fontId="5" fillId="3" borderId="1" xfId="2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0" fillId="4" borderId="5" xfId="0" applyFill="1" applyBorder="1"/>
    <xf numFmtId="0" fontId="4" fillId="3" borderId="6" xfId="2" applyFont="1" applyFill="1" applyBorder="1" applyAlignment="1">
      <alignment horizontal="left"/>
    </xf>
    <xf numFmtId="0" fontId="1" fillId="0" borderId="0" xfId="3"/>
    <xf numFmtId="0" fontId="7" fillId="0" borderId="0" xfId="0" applyFont="1" applyAlignment="1">
      <alignment horizontal="right" wrapText="1" indent="1"/>
    </xf>
    <xf numFmtId="0" fontId="1" fillId="0" borderId="0" xfId="4"/>
    <xf numFmtId="0" fontId="9" fillId="0" borderId="0" xfId="5" applyFont="1"/>
    <xf numFmtId="2" fontId="9" fillId="0" borderId="0" xfId="5" applyNumberFormat="1" applyFont="1"/>
    <xf numFmtId="165" fontId="9" fillId="0" borderId="0" xfId="5" applyNumberFormat="1" applyFont="1"/>
    <xf numFmtId="2" fontId="9" fillId="4" borderId="7" xfId="5" applyNumberFormat="1" applyFont="1" applyFill="1" applyBorder="1"/>
    <xf numFmtId="2" fontId="9" fillId="5" borderId="8" xfId="5" applyNumberFormat="1" applyFont="1" applyFill="1" applyBorder="1"/>
    <xf numFmtId="0" fontId="9" fillId="5" borderId="9" xfId="5" applyFont="1" applyFill="1" applyBorder="1" applyAlignment="1">
      <alignment horizontal="center"/>
    </xf>
    <xf numFmtId="2" fontId="9" fillId="2" borderId="8" xfId="5" applyNumberFormat="1" applyFont="1" applyFill="1" applyBorder="1"/>
    <xf numFmtId="0" fontId="9" fillId="2" borderId="9" xfId="5" applyFont="1" applyFill="1" applyBorder="1" applyAlignment="1">
      <alignment horizontal="center"/>
    </xf>
    <xf numFmtId="165" fontId="9" fillId="6" borderId="8" xfId="5" applyNumberFormat="1" applyFont="1" applyFill="1" applyBorder="1"/>
    <xf numFmtId="0" fontId="9" fillId="6" borderId="9" xfId="5" applyFont="1" applyFill="1" applyBorder="1" applyAlignment="1">
      <alignment horizontal="center"/>
    </xf>
    <xf numFmtId="0" fontId="9" fillId="0" borderId="0" xfId="5" applyFont="1" applyAlignment="1">
      <alignment horizontal="right"/>
    </xf>
    <xf numFmtId="0" fontId="9" fillId="7" borderId="0" xfId="5" applyFont="1" applyFill="1" applyAlignment="1">
      <alignment horizontal="right" indent="1"/>
    </xf>
    <xf numFmtId="0" fontId="9" fillId="0" borderId="0" xfId="5" applyFont="1" applyAlignment="1">
      <alignment horizontal="center"/>
    </xf>
    <xf numFmtId="2" fontId="9" fillId="4" borderId="10" xfId="5" applyNumberFormat="1" applyFont="1" applyFill="1" applyBorder="1"/>
    <xf numFmtId="2" fontId="9" fillId="5" borderId="11" xfId="5" applyNumberFormat="1" applyFont="1" applyFill="1" applyBorder="1"/>
    <xf numFmtId="0" fontId="9" fillId="5" borderId="12" xfId="5" applyFont="1" applyFill="1" applyBorder="1" applyAlignment="1">
      <alignment horizontal="center"/>
    </xf>
    <xf numFmtId="2" fontId="9" fillId="2" borderId="11" xfId="5" applyNumberFormat="1" applyFont="1" applyFill="1" applyBorder="1"/>
    <xf numFmtId="0" fontId="9" fillId="2" borderId="12" xfId="5" applyFont="1" applyFill="1" applyBorder="1" applyAlignment="1">
      <alignment horizontal="center"/>
    </xf>
    <xf numFmtId="165" fontId="9" fillId="6" borderId="11" xfId="5" applyNumberFormat="1" applyFont="1" applyFill="1" applyBorder="1"/>
    <xf numFmtId="0" fontId="9" fillId="6" borderId="12" xfId="5" applyFont="1" applyFill="1" applyBorder="1" applyAlignment="1">
      <alignment horizontal="center"/>
    </xf>
    <xf numFmtId="0" fontId="9" fillId="7" borderId="0" xfId="5" applyFont="1" applyFill="1"/>
    <xf numFmtId="2" fontId="9" fillId="4" borderId="13" xfId="5" applyNumberFormat="1" applyFont="1" applyFill="1" applyBorder="1"/>
    <xf numFmtId="2" fontId="9" fillId="5" borderId="14" xfId="5" applyNumberFormat="1" applyFont="1" applyFill="1" applyBorder="1"/>
    <xf numFmtId="0" fontId="9" fillId="5" borderId="15" xfId="5" applyFont="1" applyFill="1" applyBorder="1" applyAlignment="1">
      <alignment horizontal="center"/>
    </xf>
    <xf numFmtId="2" fontId="9" fillId="2" borderId="14" xfId="5" applyNumberFormat="1" applyFont="1" applyFill="1" applyBorder="1"/>
    <xf numFmtId="0" fontId="9" fillId="2" borderId="15" xfId="5" applyFont="1" applyFill="1" applyBorder="1" applyAlignment="1">
      <alignment horizontal="center"/>
    </xf>
    <xf numFmtId="165" fontId="9" fillId="6" borderId="14" xfId="5" applyNumberFormat="1" applyFont="1" applyFill="1" applyBorder="1"/>
    <xf numFmtId="0" fontId="9" fillId="6" borderId="15" xfId="5" applyFont="1" applyFill="1" applyBorder="1" applyAlignment="1">
      <alignment horizontal="center"/>
    </xf>
    <xf numFmtId="2" fontId="9" fillId="4" borderId="16" xfId="5" applyNumberFormat="1" applyFont="1" applyFill="1" applyBorder="1"/>
    <xf numFmtId="0" fontId="10" fillId="5" borderId="0" xfId="5" applyFont="1" applyFill="1"/>
    <xf numFmtId="0" fontId="10" fillId="2" borderId="0" xfId="5" applyFont="1" applyFill="1"/>
    <xf numFmtId="0" fontId="10" fillId="6" borderId="0" xfId="5" applyFont="1" applyFill="1"/>
    <xf numFmtId="0" fontId="10" fillId="4" borderId="0" xfId="5" applyFont="1" applyFill="1"/>
    <xf numFmtId="0" fontId="1" fillId="0" borderId="0" xfId="6"/>
    <xf numFmtId="1" fontId="1" fillId="5" borderId="8" xfId="5" applyNumberFormat="1" applyFont="1" applyFill="1" applyBorder="1"/>
    <xf numFmtId="1" fontId="1" fillId="2" borderId="8" xfId="5" applyNumberFormat="1" applyFont="1" applyFill="1" applyBorder="1"/>
    <xf numFmtId="1" fontId="1" fillId="6" borderId="8" xfId="5" applyNumberFormat="1" applyFont="1" applyFill="1" applyBorder="1"/>
    <xf numFmtId="0" fontId="1" fillId="0" borderId="9" xfId="6" applyBorder="1"/>
    <xf numFmtId="1" fontId="1" fillId="5" borderId="11" xfId="5" applyNumberFormat="1" applyFont="1" applyFill="1" applyBorder="1"/>
    <xf numFmtId="1" fontId="1" fillId="2" borderId="11" xfId="5" applyNumberFormat="1" applyFont="1" applyFill="1" applyBorder="1"/>
    <xf numFmtId="1" fontId="1" fillId="6" borderId="11" xfId="5" applyNumberFormat="1" applyFont="1" applyFill="1" applyBorder="1"/>
    <xf numFmtId="0" fontId="1" fillId="0" borderId="12" xfId="6" applyBorder="1"/>
    <xf numFmtId="0" fontId="1" fillId="0" borderId="7" xfId="6" quotePrefix="1" applyBorder="1"/>
    <xf numFmtId="0" fontId="1" fillId="0" borderId="10" xfId="6" quotePrefix="1" applyBorder="1"/>
    <xf numFmtId="0" fontId="1" fillId="0" borderId="13" xfId="6" applyBorder="1"/>
    <xf numFmtId="1" fontId="1" fillId="5" borderId="14" xfId="5" applyNumberFormat="1" applyFont="1" applyFill="1" applyBorder="1"/>
    <xf numFmtId="1" fontId="1" fillId="2" borderId="14" xfId="5" applyNumberFormat="1" applyFont="1" applyFill="1" applyBorder="1"/>
    <xf numFmtId="1" fontId="1" fillId="6" borderId="14" xfId="5" applyNumberFormat="1" applyFont="1" applyFill="1" applyBorder="1"/>
    <xf numFmtId="0" fontId="1" fillId="0" borderId="15" xfId="6" applyBorder="1"/>
    <xf numFmtId="0" fontId="1" fillId="0" borderId="1" xfId="6" applyBorder="1"/>
    <xf numFmtId="1" fontId="1" fillId="0" borderId="1" xfId="6" applyNumberFormat="1" applyBorder="1"/>
    <xf numFmtId="1" fontId="1" fillId="8" borderId="1" xfId="5" applyNumberFormat="1" applyFont="1" applyFill="1" applyBorder="1"/>
  </cellXfs>
  <cellStyles count="7">
    <cellStyle name="Normal" xfId="0" builtinId="0"/>
    <cellStyle name="Normal 2" xfId="3" xr:uid="{7326FCE5-F051-48F8-AF25-F09849E5714A}"/>
    <cellStyle name="Normal 4" xfId="1" xr:uid="{F9109D05-697A-418D-8869-57B111F3C592}"/>
    <cellStyle name="Normal 4 2" xfId="4" xr:uid="{7EF5CF07-A1A1-42A0-9449-69AAA840AF88}"/>
    <cellStyle name="Normal 5" xfId="6" xr:uid="{DD148928-AC03-482A-A8A1-7A7832D094ED}"/>
    <cellStyle name="Normal 6" xfId="5" xr:uid="{1AACDF6F-84A5-46A9-8A93-8151F3E86604}"/>
    <cellStyle name="Normal_The Pile 13 23" xfId="2" xr:uid="{ED1451FF-3B7F-4535-9D01-482002236F0F}"/>
  </cellStyles>
  <dxfs count="15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0135 Chart 8 Equations</a:t>
            </a:r>
          </a:p>
        </c:rich>
      </c:tx>
      <c:layout>
        <c:manualLayout>
          <c:xMode val="edge"/>
          <c:yMode val="edge"/>
          <c:x val="0.46979498721017199"/>
          <c:y val="1.01072611200564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465242832248101E-2"/>
          <c:y val="6.5050332568683214E-2"/>
          <c:w val="0.92792469456536597"/>
          <c:h val="0.88441336183103481"/>
        </c:manualLayout>
      </c:layout>
      <c:lineChart>
        <c:grouping val="standard"/>
        <c:varyColors val="0"/>
        <c:ser>
          <c:idx val="0"/>
          <c:order val="0"/>
          <c:tx>
            <c:v>fam01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Equaltions'!$E$3:$G$3</c:f>
              <c:numCache>
                <c:formatCode>0</c:formatCode>
                <c:ptCount val="3"/>
                <c:pt idx="0">
                  <c:v>-29</c:v>
                </c:pt>
                <c:pt idx="1">
                  <c:v>1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8-4AD3-A1E9-A9E7A2EA2552}"/>
            </c:ext>
          </c:extLst>
        </c:ser>
        <c:ser>
          <c:idx val="1"/>
          <c:order val="1"/>
          <c:tx>
            <c:v>fam07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Equaltions'!$E$4:$G$4</c:f>
              <c:numCache>
                <c:formatCode>0</c:formatCode>
                <c:ptCount val="3"/>
                <c:pt idx="0">
                  <c:v>-23</c:v>
                </c:pt>
                <c:pt idx="1">
                  <c:v>7</c:v>
                </c:pt>
                <c:pt idx="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AD3-A1E9-A9E7A2EA2552}"/>
            </c:ext>
          </c:extLst>
        </c:ser>
        <c:ser>
          <c:idx val="2"/>
          <c:order val="2"/>
          <c:tx>
            <c:v>fam11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Equaltions'!$E$5:$G$5</c:f>
              <c:numCache>
                <c:formatCode>0</c:formatCode>
                <c:ptCount val="3"/>
                <c:pt idx="0">
                  <c:v>-19</c:v>
                </c:pt>
                <c:pt idx="1">
                  <c:v>11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AD3-A1E9-A9E7A2EA2552}"/>
            </c:ext>
          </c:extLst>
        </c:ser>
        <c:ser>
          <c:idx val="3"/>
          <c:order val="3"/>
          <c:tx>
            <c:v>fam13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Equaltions'!$E$6:$G$6</c:f>
              <c:numCache>
                <c:formatCode>0</c:formatCode>
                <c:ptCount val="3"/>
                <c:pt idx="0">
                  <c:v>-17</c:v>
                </c:pt>
                <c:pt idx="1">
                  <c:v>13</c:v>
                </c:pt>
                <c:pt idx="2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8-4AD3-A1E9-A9E7A2EA2552}"/>
            </c:ext>
          </c:extLst>
        </c:ser>
        <c:ser>
          <c:idx val="4"/>
          <c:order val="4"/>
          <c:tx>
            <c:v>fam17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Equaltions'!$E$7:$G$7</c:f>
              <c:numCache>
                <c:formatCode>0</c:formatCode>
                <c:ptCount val="3"/>
                <c:pt idx="0">
                  <c:v>-13</c:v>
                </c:pt>
                <c:pt idx="1">
                  <c:v>17</c:v>
                </c:pt>
                <c:pt idx="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18-4AD3-A1E9-A9E7A2EA2552}"/>
            </c:ext>
          </c:extLst>
        </c:ser>
        <c:ser>
          <c:idx val="5"/>
          <c:order val="5"/>
          <c:tx>
            <c:v>fam19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Equaltions'!$E$8:$G$8</c:f>
              <c:numCache>
                <c:formatCode>0</c:formatCode>
                <c:ptCount val="3"/>
                <c:pt idx="0">
                  <c:v>-11</c:v>
                </c:pt>
                <c:pt idx="1">
                  <c:v>19</c:v>
                </c:pt>
                <c:pt idx="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18-4AD3-A1E9-A9E7A2EA2552}"/>
            </c:ext>
          </c:extLst>
        </c:ser>
        <c:ser>
          <c:idx val="6"/>
          <c:order val="6"/>
          <c:tx>
            <c:v>fam23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Equaltions'!$E$9:$G$9</c:f>
              <c:numCache>
                <c:formatCode>0</c:formatCode>
                <c:ptCount val="3"/>
                <c:pt idx="0">
                  <c:v>-7</c:v>
                </c:pt>
                <c:pt idx="1">
                  <c:v>23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18-4AD3-A1E9-A9E7A2EA2552}"/>
            </c:ext>
          </c:extLst>
        </c:ser>
        <c:ser>
          <c:idx val="7"/>
          <c:order val="7"/>
          <c:tx>
            <c:v>fam29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'0134 Chart 8 Equaltions'!$B$5:$B$7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cat>
          <c:val>
            <c:numRef>
              <c:f>'0134 Chart 8 Equaltions'!$E$10:$G$10</c:f>
              <c:numCache>
                <c:formatCode>0</c:formatCode>
                <c:ptCount val="3"/>
                <c:pt idx="0">
                  <c:v>-1</c:v>
                </c:pt>
                <c:pt idx="1">
                  <c:v>29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18-4AD3-A1E9-A9E7A2EA2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119840"/>
        <c:axId val="606111520"/>
      </c:lineChart>
      <c:catAx>
        <c:axId val="60611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11520"/>
        <c:crossesAt val="0"/>
        <c:auto val="1"/>
        <c:lblAlgn val="ctr"/>
        <c:lblOffset val="100"/>
        <c:noMultiLvlLbl val="0"/>
      </c:catAx>
      <c:valAx>
        <c:axId val="606111520"/>
        <c:scaling>
          <c:orientation val="minMax"/>
          <c:max val="6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19840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0137 Chart 20 Equations</a:t>
            </a:r>
            <a:endParaRPr lang="en-US" baseline="0"/>
          </a:p>
        </c:rich>
      </c:tx>
      <c:layout>
        <c:manualLayout>
          <c:xMode val="edge"/>
          <c:yMode val="edge"/>
          <c:x val="0.46979498721017199"/>
          <c:y val="1.01072611200564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452664579265683E-2"/>
          <c:y val="6.1007428120660644E-2"/>
          <c:w val="0.92792469456536597"/>
          <c:h val="0.88441336183103481"/>
        </c:manualLayout>
      </c:layout>
      <c:lineChart>
        <c:grouping val="standard"/>
        <c:varyColors val="0"/>
        <c:ser>
          <c:idx val="0"/>
          <c:order val="0"/>
          <c:tx>
            <c:v>*fam00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'0136 Chart 30 Equations'!$E$3:$G$3</c:f>
              <c:numCache>
                <c:formatCode>General</c:formatCode>
                <c:ptCount val="3"/>
                <c:pt idx="0">
                  <c:v>-30</c:v>
                </c:pt>
                <c:pt idx="1">
                  <c:v>0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8-46BD-AB98-4EB00854BFF3}"/>
            </c:ext>
          </c:extLst>
        </c:ser>
        <c:ser>
          <c:idx val="1"/>
          <c:order val="1"/>
          <c:tx>
            <c:v>*fam01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'0136 Chart 30 Equations'!$E$4:$G$4</c:f>
              <c:numCache>
                <c:formatCode>0</c:formatCode>
                <c:ptCount val="3"/>
                <c:pt idx="0">
                  <c:v>-29</c:v>
                </c:pt>
                <c:pt idx="1">
                  <c:v>1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8-46BD-AB98-4EB00854BFF3}"/>
            </c:ext>
          </c:extLst>
        </c:ser>
        <c:ser>
          <c:idx val="2"/>
          <c:order val="2"/>
          <c:tx>
            <c:v>*fam02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F8-46BD-AB98-4EB00854BFF3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F8-46BD-AB98-4EB00854BFF3}"/>
              </c:ext>
            </c:extLst>
          </c:dPt>
          <c:val>
            <c:numRef>
              <c:f>'0136 Chart 30 Equations'!$E$5:$G$5</c:f>
              <c:numCache>
                <c:formatCode>General</c:formatCode>
                <c:ptCount val="3"/>
                <c:pt idx="0">
                  <c:v>-28</c:v>
                </c:pt>
                <c:pt idx="1">
                  <c:v>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F8-46BD-AB98-4EB00854BFF3}"/>
            </c:ext>
          </c:extLst>
        </c:ser>
        <c:ser>
          <c:idx val="3"/>
          <c:order val="3"/>
          <c:tx>
            <c:v>*fam03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Equations'!$E$6:$G$6</c:f>
              <c:numCache>
                <c:formatCode>General</c:formatCode>
                <c:ptCount val="3"/>
                <c:pt idx="0">
                  <c:v>-27</c:v>
                </c:pt>
                <c:pt idx="1">
                  <c:v>3</c:v>
                </c:pt>
                <c:pt idx="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F8-46BD-AB98-4EB00854BFF3}"/>
            </c:ext>
          </c:extLst>
        </c:ser>
        <c:ser>
          <c:idx val="4"/>
          <c:order val="4"/>
          <c:tx>
            <c:v>*fam04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Equations'!$E$7:$G$7</c:f>
              <c:numCache>
                <c:formatCode>General</c:formatCode>
                <c:ptCount val="3"/>
                <c:pt idx="0">
                  <c:v>-26</c:v>
                </c:pt>
                <c:pt idx="1">
                  <c:v>4</c:v>
                </c:pt>
                <c:pt idx="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F8-46BD-AB98-4EB00854BFF3}"/>
            </c:ext>
          </c:extLst>
        </c:ser>
        <c:ser>
          <c:idx val="5"/>
          <c:order val="5"/>
          <c:tx>
            <c:v>*fam05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Equations'!$E$8:$G$8</c:f>
              <c:numCache>
                <c:formatCode>General</c:formatCode>
                <c:ptCount val="3"/>
                <c:pt idx="0">
                  <c:v>-25</c:v>
                </c:pt>
                <c:pt idx="1">
                  <c:v>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F8-46BD-AB98-4EB00854BFF3}"/>
            </c:ext>
          </c:extLst>
        </c:ser>
        <c:ser>
          <c:idx val="7"/>
          <c:order val="6"/>
          <c:tx>
            <c:v>*fam06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3F8-46BD-AB98-4EB00854BFF3}"/>
              </c:ext>
            </c:extLst>
          </c:dPt>
          <c:val>
            <c:numRef>
              <c:f>'0136 Chart 30 Equations'!$E$9:$G$9</c:f>
              <c:numCache>
                <c:formatCode>General</c:formatCode>
                <c:ptCount val="3"/>
                <c:pt idx="0">
                  <c:v>-24</c:v>
                </c:pt>
                <c:pt idx="1">
                  <c:v>6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F8-46BD-AB98-4EB00854BFF3}"/>
            </c:ext>
          </c:extLst>
        </c:ser>
        <c:ser>
          <c:idx val="8"/>
          <c:order val="7"/>
          <c:tx>
            <c:v>*fam07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'0136 Chart 30 Equations'!$E$10:$G$10</c:f>
              <c:numCache>
                <c:formatCode>0</c:formatCode>
                <c:ptCount val="3"/>
                <c:pt idx="0">
                  <c:v>-23</c:v>
                </c:pt>
                <c:pt idx="1">
                  <c:v>7</c:v>
                </c:pt>
                <c:pt idx="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F8-46BD-AB98-4EB00854BFF3}"/>
            </c:ext>
          </c:extLst>
        </c:ser>
        <c:ser>
          <c:idx val="9"/>
          <c:order val="8"/>
          <c:tx>
            <c:v>*fam08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Equations'!$E$11:$G$11</c:f>
              <c:numCache>
                <c:formatCode>General</c:formatCode>
                <c:ptCount val="3"/>
                <c:pt idx="0" formatCode="0">
                  <c:v>-22</c:v>
                </c:pt>
                <c:pt idx="1">
                  <c:v>8</c:v>
                </c:pt>
                <c:pt idx="2" formatCode="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F8-46BD-AB98-4EB00854BFF3}"/>
            </c:ext>
          </c:extLst>
        </c:ser>
        <c:ser>
          <c:idx val="10"/>
          <c:order val="9"/>
          <c:tx>
            <c:v>*fam09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Equations'!$E$12:$G$12</c:f>
              <c:numCache>
                <c:formatCode>General</c:formatCode>
                <c:ptCount val="3"/>
                <c:pt idx="0" formatCode="0">
                  <c:v>-21</c:v>
                </c:pt>
                <c:pt idx="1">
                  <c:v>9</c:v>
                </c:pt>
                <c:pt idx="2" formatCode="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F8-46BD-AB98-4EB00854BFF3}"/>
            </c:ext>
          </c:extLst>
        </c:ser>
        <c:ser>
          <c:idx val="11"/>
          <c:order val="10"/>
          <c:tx>
            <c:v>*fam10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Equations'!$E$13:$G$13</c:f>
              <c:numCache>
                <c:formatCode>General</c:formatCode>
                <c:ptCount val="3"/>
                <c:pt idx="0" formatCode="0">
                  <c:v>-20</c:v>
                </c:pt>
                <c:pt idx="1">
                  <c:v>10</c:v>
                </c:pt>
                <c:pt idx="2" formatCode="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3F8-46BD-AB98-4EB00854BFF3}"/>
            </c:ext>
          </c:extLst>
        </c:ser>
        <c:ser>
          <c:idx val="12"/>
          <c:order val="11"/>
          <c:tx>
            <c:v>*fam11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'0136 Chart 30 Equations'!$E$14:$G$14</c:f>
              <c:numCache>
                <c:formatCode>0</c:formatCode>
                <c:ptCount val="3"/>
                <c:pt idx="0">
                  <c:v>-19</c:v>
                </c:pt>
                <c:pt idx="1">
                  <c:v>11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3F8-46BD-AB98-4EB00854BFF3}"/>
            </c:ext>
          </c:extLst>
        </c:ser>
        <c:ser>
          <c:idx val="13"/>
          <c:order val="12"/>
          <c:tx>
            <c:v>*fam12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Equations'!$E$15:$G$15</c:f>
              <c:numCache>
                <c:formatCode>General</c:formatCode>
                <c:ptCount val="3"/>
                <c:pt idx="0" formatCode="0">
                  <c:v>-18</c:v>
                </c:pt>
                <c:pt idx="1">
                  <c:v>12</c:v>
                </c:pt>
                <c:pt idx="2" formatCode="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3F8-46BD-AB98-4EB00854BFF3}"/>
            </c:ext>
          </c:extLst>
        </c:ser>
        <c:ser>
          <c:idx val="14"/>
          <c:order val="13"/>
          <c:tx>
            <c:v>*fam13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'0136 Chart 30 Equations'!$E$16:$G$16</c:f>
              <c:numCache>
                <c:formatCode>0</c:formatCode>
                <c:ptCount val="3"/>
                <c:pt idx="0">
                  <c:v>-17</c:v>
                </c:pt>
                <c:pt idx="1">
                  <c:v>13</c:v>
                </c:pt>
                <c:pt idx="2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3F8-46BD-AB98-4EB00854BFF3}"/>
            </c:ext>
          </c:extLst>
        </c:ser>
        <c:ser>
          <c:idx val="15"/>
          <c:order val="14"/>
          <c:tx>
            <c:v>*fam14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Equations'!$E$17:$G$17</c:f>
              <c:numCache>
                <c:formatCode>General</c:formatCode>
                <c:ptCount val="3"/>
                <c:pt idx="0" formatCode="0">
                  <c:v>-16</c:v>
                </c:pt>
                <c:pt idx="1">
                  <c:v>14</c:v>
                </c:pt>
                <c:pt idx="2" formatCode="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3F8-46BD-AB98-4EB00854BFF3}"/>
            </c:ext>
          </c:extLst>
        </c:ser>
        <c:ser>
          <c:idx val="16"/>
          <c:order val="15"/>
          <c:tx>
            <c:v>*fam15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Equations'!$E$18:$G$18</c:f>
              <c:numCache>
                <c:formatCode>General</c:formatCode>
                <c:ptCount val="3"/>
                <c:pt idx="0" formatCode="0">
                  <c:v>-15</c:v>
                </c:pt>
                <c:pt idx="1">
                  <c:v>15</c:v>
                </c:pt>
                <c:pt idx="2" formatCode="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3F8-46BD-AB98-4EB00854BFF3}"/>
            </c:ext>
          </c:extLst>
        </c:ser>
        <c:ser>
          <c:idx val="17"/>
          <c:order val="16"/>
          <c:tx>
            <c:v>*fam16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Equations'!$E$19:$G$19</c:f>
              <c:numCache>
                <c:formatCode>General</c:formatCode>
                <c:ptCount val="3"/>
                <c:pt idx="0" formatCode="0">
                  <c:v>-14</c:v>
                </c:pt>
                <c:pt idx="1">
                  <c:v>16</c:v>
                </c:pt>
                <c:pt idx="2" formatCode="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3F8-46BD-AB98-4EB00854BFF3}"/>
            </c:ext>
          </c:extLst>
        </c:ser>
        <c:ser>
          <c:idx val="18"/>
          <c:order val="17"/>
          <c:tx>
            <c:v>*fam17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'0136 Chart 30 Equations'!$E$20:$G$20</c:f>
              <c:numCache>
                <c:formatCode>0</c:formatCode>
                <c:ptCount val="3"/>
                <c:pt idx="0">
                  <c:v>-13</c:v>
                </c:pt>
                <c:pt idx="1">
                  <c:v>17</c:v>
                </c:pt>
                <c:pt idx="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3F8-46BD-AB98-4EB00854BFF3}"/>
            </c:ext>
          </c:extLst>
        </c:ser>
        <c:ser>
          <c:idx val="19"/>
          <c:order val="18"/>
          <c:tx>
            <c:v>*fam18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Equations'!$E$21:$G$21</c:f>
              <c:numCache>
                <c:formatCode>0</c:formatCode>
                <c:ptCount val="3"/>
                <c:pt idx="0">
                  <c:v>-12</c:v>
                </c:pt>
                <c:pt idx="1">
                  <c:v>18</c:v>
                </c:pt>
                <c:pt idx="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3F8-46BD-AB98-4EB00854BFF3}"/>
            </c:ext>
          </c:extLst>
        </c:ser>
        <c:ser>
          <c:idx val="20"/>
          <c:order val="19"/>
          <c:tx>
            <c:v>*fam19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'0136 Chart 30 Equations'!$E$22:$G$22</c:f>
              <c:numCache>
                <c:formatCode>0</c:formatCode>
                <c:ptCount val="3"/>
                <c:pt idx="0">
                  <c:v>-11</c:v>
                </c:pt>
                <c:pt idx="1">
                  <c:v>19</c:v>
                </c:pt>
                <c:pt idx="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3F8-46BD-AB98-4EB00854BFF3}"/>
            </c:ext>
          </c:extLst>
        </c:ser>
        <c:ser>
          <c:idx val="21"/>
          <c:order val="20"/>
          <c:tx>
            <c:v>*fam20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Equations'!$E$23:$G$23</c:f>
              <c:numCache>
                <c:formatCode>0</c:formatCode>
                <c:ptCount val="3"/>
                <c:pt idx="0">
                  <c:v>-10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3F8-46BD-AB98-4EB00854BFF3}"/>
            </c:ext>
          </c:extLst>
        </c:ser>
        <c:ser>
          <c:idx val="22"/>
          <c:order val="21"/>
          <c:tx>
            <c:v>*fam21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Equations'!$E$24:$G$24</c:f>
              <c:numCache>
                <c:formatCode>0</c:formatCode>
                <c:ptCount val="3"/>
                <c:pt idx="0">
                  <c:v>-9</c:v>
                </c:pt>
                <c:pt idx="1">
                  <c:v>21</c:v>
                </c:pt>
                <c:pt idx="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3F8-46BD-AB98-4EB00854BFF3}"/>
            </c:ext>
          </c:extLst>
        </c:ser>
        <c:ser>
          <c:idx val="23"/>
          <c:order val="22"/>
          <c:tx>
            <c:v>*fam22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Equations'!$E$25:$G$25</c:f>
              <c:numCache>
                <c:formatCode>0</c:formatCode>
                <c:ptCount val="3"/>
                <c:pt idx="0">
                  <c:v>-8</c:v>
                </c:pt>
                <c:pt idx="1">
                  <c:v>22</c:v>
                </c:pt>
                <c:pt idx="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3F8-46BD-AB98-4EB00854BFF3}"/>
            </c:ext>
          </c:extLst>
        </c:ser>
        <c:ser>
          <c:idx val="24"/>
          <c:order val="23"/>
          <c:tx>
            <c:v>*fam23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'0136 Chart 30 Equations'!$E$26:$G$26</c:f>
              <c:numCache>
                <c:formatCode>0</c:formatCode>
                <c:ptCount val="3"/>
                <c:pt idx="0">
                  <c:v>-7</c:v>
                </c:pt>
                <c:pt idx="1">
                  <c:v>23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3F8-46BD-AB98-4EB00854BFF3}"/>
            </c:ext>
          </c:extLst>
        </c:ser>
        <c:ser>
          <c:idx val="25"/>
          <c:order val="24"/>
          <c:tx>
            <c:v>*fam24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Equations'!$E$27:$G$27</c:f>
              <c:numCache>
                <c:formatCode>0</c:formatCode>
                <c:ptCount val="3"/>
                <c:pt idx="0">
                  <c:v>-6</c:v>
                </c:pt>
                <c:pt idx="1">
                  <c:v>24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3F8-46BD-AB98-4EB00854BFF3}"/>
            </c:ext>
          </c:extLst>
        </c:ser>
        <c:ser>
          <c:idx val="26"/>
          <c:order val="25"/>
          <c:tx>
            <c:v>*fam25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Equations'!$E$28:$G$28</c:f>
              <c:numCache>
                <c:formatCode>0</c:formatCode>
                <c:ptCount val="3"/>
                <c:pt idx="0">
                  <c:v>-5</c:v>
                </c:pt>
                <c:pt idx="1">
                  <c:v>25</c:v>
                </c:pt>
                <c:pt idx="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3F8-46BD-AB98-4EB00854BFF3}"/>
            </c:ext>
          </c:extLst>
        </c:ser>
        <c:ser>
          <c:idx val="27"/>
          <c:order val="26"/>
          <c:tx>
            <c:v>*fam26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Equations'!$E$29:$G$29</c:f>
              <c:numCache>
                <c:formatCode>0</c:formatCode>
                <c:ptCount val="3"/>
                <c:pt idx="0">
                  <c:v>-4</c:v>
                </c:pt>
                <c:pt idx="1">
                  <c:v>26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3F8-46BD-AB98-4EB00854BFF3}"/>
            </c:ext>
          </c:extLst>
        </c:ser>
        <c:ser>
          <c:idx val="28"/>
          <c:order val="27"/>
          <c:tx>
            <c:v>*fam27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Equations'!$E$30:$G$30</c:f>
              <c:numCache>
                <c:formatCode>0</c:formatCode>
                <c:ptCount val="3"/>
                <c:pt idx="0">
                  <c:v>-3</c:v>
                </c:pt>
                <c:pt idx="1">
                  <c:v>27</c:v>
                </c:pt>
                <c:pt idx="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3F8-46BD-AB98-4EB00854BFF3}"/>
            </c:ext>
          </c:extLst>
        </c:ser>
        <c:ser>
          <c:idx val="29"/>
          <c:order val="28"/>
          <c:tx>
            <c:v>*fam28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'0136 Chart 30 Equations'!$E$31:$G$31</c:f>
              <c:numCache>
                <c:formatCode>0</c:formatCode>
                <c:ptCount val="3"/>
                <c:pt idx="0">
                  <c:v>-2</c:v>
                </c:pt>
                <c:pt idx="1">
                  <c:v>28</c:v>
                </c:pt>
                <c:pt idx="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3F8-46BD-AB98-4EB00854BFF3}"/>
            </c:ext>
          </c:extLst>
        </c:ser>
        <c:ser>
          <c:idx val="6"/>
          <c:order val="29"/>
          <c:tx>
            <c:v>*fam29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val>
            <c:numRef>
              <c:f>'0136 Chart 30 Equations'!$E$32:$G$32</c:f>
              <c:numCache>
                <c:formatCode>0</c:formatCode>
                <c:ptCount val="3"/>
                <c:pt idx="0">
                  <c:v>-1</c:v>
                </c:pt>
                <c:pt idx="1">
                  <c:v>29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3F8-46BD-AB98-4EB00854B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119840"/>
        <c:axId val="606111520"/>
      </c:lineChart>
      <c:catAx>
        <c:axId val="60611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11520"/>
        <c:crossesAt val="0"/>
        <c:auto val="1"/>
        <c:lblAlgn val="ctr"/>
        <c:lblOffset val="100"/>
        <c:noMultiLvlLbl val="0"/>
      </c:catAx>
      <c:valAx>
        <c:axId val="606111520"/>
        <c:scaling>
          <c:orientation val="minMax"/>
          <c:max val="6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19840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9A6E54-F4DB-4F5D-B2CF-35F945A646DD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C6F13D-E2BF-40A0-8193-408D38A99389}">
  <sheetPr/>
  <sheetViews>
    <sheetView zoomScale="10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A44619-7F55-487C-A2E5-668C048022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CF2CBF-3F67-4DFF-ADD3-262228E477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EDFF-C058-4F03-87B1-23F3DCC06625}">
  <dimension ref="A1:F46"/>
  <sheetViews>
    <sheetView topLeftCell="A6" workbookViewId="0">
      <selection sqref="A1:F25"/>
    </sheetView>
  </sheetViews>
  <sheetFormatPr defaultRowHeight="18.600000000000001" x14ac:dyDescent="0.45"/>
  <cols>
    <col min="1" max="1" width="20.69921875" style="1" customWidth="1"/>
    <col min="2" max="2" width="8.796875" style="1"/>
    <col min="3" max="3" width="16.296875" style="1" bestFit="1" customWidth="1"/>
    <col min="4" max="6" width="21" style="1" customWidth="1"/>
    <col min="7" max="16384" width="8.796875" style="1"/>
  </cols>
  <sheetData>
    <row r="1" spans="1:6" ht="55.8" x14ac:dyDescent="0.45">
      <c r="A1" s="13" t="str" cm="1">
        <f t="array" aca="1" ref="A1" ca="1">MID(CELL("filename",A1),FIND("]",CELL("filename",A1))+1,255)</f>
        <v>0130 PSL Wildcard01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3" spans="1:6" ht="19.2" thickBot="1" x14ac:dyDescent="0.5"/>
    <row r="4" spans="1:6" ht="19.2" thickBot="1" x14ac:dyDescent="0.5">
      <c r="C4" s="11" t="s">
        <v>6</v>
      </c>
      <c r="D4" s="10"/>
      <c r="E4" s="9" t="s">
        <v>5</v>
      </c>
      <c r="F4" s="8"/>
    </row>
    <row r="5" spans="1:6" x14ac:dyDescent="0.45">
      <c r="C5"/>
      <c r="D5" s="7" t="s">
        <v>2</v>
      </c>
      <c r="E5" s="7" t="s">
        <v>4</v>
      </c>
      <c r="F5" s="7" t="s">
        <v>3</v>
      </c>
    </row>
    <row r="6" spans="1:6" ht="19.2" x14ac:dyDescent="0.45">
      <c r="C6" s="6" t="s">
        <v>1</v>
      </c>
      <c r="D6" s="5">
        <v>1</v>
      </c>
      <c r="E6" s="4">
        <v>11</v>
      </c>
      <c r="F6" s="4" t="s">
        <v>0</v>
      </c>
    </row>
    <row r="7" spans="1:6" x14ac:dyDescent="0.45">
      <c r="C7" s="3">
        <v>1</v>
      </c>
      <c r="D7" s="3">
        <f t="shared" ref="D7:D46" si="0">(C7-1)/30</f>
        <v>0</v>
      </c>
      <c r="E7" s="3">
        <f t="shared" ref="E7:E46" si="1">(C7-11)/30</f>
        <v>-0.33333333333333331</v>
      </c>
      <c r="F7" s="2">
        <f t="shared" ref="F7:F46" si="2">(C7-21)/30</f>
        <v>-0.66666666666666663</v>
      </c>
    </row>
    <row r="8" spans="1:6" x14ac:dyDescent="0.45">
      <c r="C8" s="3">
        <v>11</v>
      </c>
      <c r="D8" s="3">
        <f t="shared" si="0"/>
        <v>0.33333333333333331</v>
      </c>
      <c r="E8" s="3">
        <f t="shared" si="1"/>
        <v>0</v>
      </c>
      <c r="F8" s="2">
        <f t="shared" si="2"/>
        <v>-0.33333333333333331</v>
      </c>
    </row>
    <row r="9" spans="1:6" x14ac:dyDescent="0.45">
      <c r="C9" s="3">
        <v>31</v>
      </c>
      <c r="D9" s="3">
        <f t="shared" si="0"/>
        <v>1</v>
      </c>
      <c r="E9" s="3">
        <f t="shared" si="1"/>
        <v>0.66666666666666663</v>
      </c>
      <c r="F9" s="2">
        <f t="shared" si="2"/>
        <v>0.33333333333333331</v>
      </c>
    </row>
    <row r="10" spans="1:6" x14ac:dyDescent="0.45">
      <c r="C10" s="3">
        <v>41</v>
      </c>
      <c r="D10" s="3">
        <f t="shared" si="0"/>
        <v>1.3333333333333333</v>
      </c>
      <c r="E10" s="3">
        <f t="shared" si="1"/>
        <v>1</v>
      </c>
      <c r="F10" s="2">
        <f t="shared" si="2"/>
        <v>0.66666666666666663</v>
      </c>
    </row>
    <row r="11" spans="1:6" x14ac:dyDescent="0.45">
      <c r="C11" s="3">
        <v>61</v>
      </c>
      <c r="D11" s="3">
        <f t="shared" si="0"/>
        <v>2</v>
      </c>
      <c r="E11" s="3">
        <f t="shared" si="1"/>
        <v>1.6666666666666667</v>
      </c>
      <c r="F11" s="2">
        <f t="shared" si="2"/>
        <v>1.3333333333333333</v>
      </c>
    </row>
    <row r="12" spans="1:6" x14ac:dyDescent="0.45">
      <c r="C12" s="3">
        <v>71</v>
      </c>
      <c r="D12" s="3">
        <f t="shared" si="0"/>
        <v>2.3333333333333335</v>
      </c>
      <c r="E12" s="3">
        <f t="shared" si="1"/>
        <v>2</v>
      </c>
      <c r="F12" s="2">
        <f t="shared" si="2"/>
        <v>1.6666666666666667</v>
      </c>
    </row>
    <row r="13" spans="1:6" x14ac:dyDescent="0.45">
      <c r="C13" s="3">
        <v>101</v>
      </c>
      <c r="D13" s="3">
        <f t="shared" si="0"/>
        <v>3.3333333333333335</v>
      </c>
      <c r="E13" s="3">
        <f t="shared" si="1"/>
        <v>3</v>
      </c>
      <c r="F13" s="2">
        <f t="shared" si="2"/>
        <v>2.6666666666666665</v>
      </c>
    </row>
    <row r="14" spans="1:6" x14ac:dyDescent="0.45">
      <c r="C14" s="3">
        <v>131</v>
      </c>
      <c r="D14" s="3">
        <f t="shared" si="0"/>
        <v>4.333333333333333</v>
      </c>
      <c r="E14" s="3">
        <f t="shared" si="1"/>
        <v>4</v>
      </c>
      <c r="F14" s="2">
        <f t="shared" si="2"/>
        <v>3.6666666666666665</v>
      </c>
    </row>
    <row r="15" spans="1:6" x14ac:dyDescent="0.45">
      <c r="C15" s="3">
        <v>151</v>
      </c>
      <c r="D15" s="3">
        <f t="shared" si="0"/>
        <v>5</v>
      </c>
      <c r="E15" s="3">
        <f t="shared" si="1"/>
        <v>4.666666666666667</v>
      </c>
      <c r="F15" s="2">
        <f t="shared" si="2"/>
        <v>4.333333333333333</v>
      </c>
    </row>
    <row r="16" spans="1:6" x14ac:dyDescent="0.45">
      <c r="C16" s="3">
        <v>181</v>
      </c>
      <c r="D16" s="3">
        <f t="shared" si="0"/>
        <v>6</v>
      </c>
      <c r="E16" s="3">
        <f t="shared" si="1"/>
        <v>5.666666666666667</v>
      </c>
      <c r="F16" s="2">
        <f t="shared" si="2"/>
        <v>5.333333333333333</v>
      </c>
    </row>
    <row r="17" spans="3:6" x14ac:dyDescent="0.45">
      <c r="C17" s="3">
        <v>191</v>
      </c>
      <c r="D17" s="3">
        <f t="shared" si="0"/>
        <v>6.333333333333333</v>
      </c>
      <c r="E17" s="3">
        <f t="shared" si="1"/>
        <v>6</v>
      </c>
      <c r="F17" s="2">
        <f t="shared" si="2"/>
        <v>5.666666666666667</v>
      </c>
    </row>
    <row r="18" spans="3:6" x14ac:dyDescent="0.45">
      <c r="C18" s="3">
        <v>211</v>
      </c>
      <c r="D18" s="3">
        <f t="shared" si="0"/>
        <v>7</v>
      </c>
      <c r="E18" s="3">
        <f t="shared" si="1"/>
        <v>6.666666666666667</v>
      </c>
      <c r="F18" s="2">
        <f t="shared" si="2"/>
        <v>6.333333333333333</v>
      </c>
    </row>
    <row r="19" spans="3:6" x14ac:dyDescent="0.45">
      <c r="C19" s="3">
        <v>241</v>
      </c>
      <c r="D19" s="3">
        <f t="shared" si="0"/>
        <v>8</v>
      </c>
      <c r="E19" s="3">
        <f t="shared" si="1"/>
        <v>7.666666666666667</v>
      </c>
      <c r="F19" s="2">
        <f t="shared" si="2"/>
        <v>7.333333333333333</v>
      </c>
    </row>
    <row r="20" spans="3:6" x14ac:dyDescent="0.45">
      <c r="C20" s="3">
        <v>251</v>
      </c>
      <c r="D20" s="3">
        <f t="shared" si="0"/>
        <v>8.3333333333333339</v>
      </c>
      <c r="E20" s="3">
        <f t="shared" si="1"/>
        <v>8</v>
      </c>
      <c r="F20" s="2">
        <f t="shared" si="2"/>
        <v>7.666666666666667</v>
      </c>
    </row>
    <row r="21" spans="3:6" x14ac:dyDescent="0.45">
      <c r="C21" s="3">
        <v>271</v>
      </c>
      <c r="D21" s="3">
        <f t="shared" si="0"/>
        <v>9</v>
      </c>
      <c r="E21" s="3">
        <f t="shared" si="1"/>
        <v>8.6666666666666661</v>
      </c>
      <c r="F21" s="2">
        <f t="shared" si="2"/>
        <v>8.3333333333333339</v>
      </c>
    </row>
    <row r="22" spans="3:6" x14ac:dyDescent="0.45">
      <c r="C22" s="3">
        <v>281</v>
      </c>
      <c r="D22" s="3">
        <f t="shared" si="0"/>
        <v>9.3333333333333339</v>
      </c>
      <c r="E22" s="3">
        <f t="shared" si="1"/>
        <v>9</v>
      </c>
      <c r="F22" s="2">
        <f t="shared" si="2"/>
        <v>8.6666666666666661</v>
      </c>
    </row>
    <row r="23" spans="3:6" x14ac:dyDescent="0.45">
      <c r="C23" s="3">
        <v>311</v>
      </c>
      <c r="D23" s="3">
        <f t="shared" si="0"/>
        <v>10.333333333333334</v>
      </c>
      <c r="E23" s="3">
        <f t="shared" si="1"/>
        <v>10</v>
      </c>
      <c r="F23" s="2">
        <f t="shared" si="2"/>
        <v>9.6666666666666661</v>
      </c>
    </row>
    <row r="24" spans="3:6" x14ac:dyDescent="0.45">
      <c r="C24" s="3">
        <v>331</v>
      </c>
      <c r="D24" s="3">
        <f t="shared" si="0"/>
        <v>11</v>
      </c>
      <c r="E24" s="3">
        <f t="shared" si="1"/>
        <v>10.666666666666666</v>
      </c>
      <c r="F24" s="2">
        <f t="shared" si="2"/>
        <v>10.333333333333334</v>
      </c>
    </row>
    <row r="25" spans="3:6" x14ac:dyDescent="0.45">
      <c r="C25" s="3">
        <v>401</v>
      </c>
      <c r="D25" s="3">
        <f t="shared" si="0"/>
        <v>13.333333333333334</v>
      </c>
      <c r="E25" s="3">
        <f t="shared" si="1"/>
        <v>13</v>
      </c>
      <c r="F25" s="2">
        <f t="shared" si="2"/>
        <v>12.666666666666666</v>
      </c>
    </row>
    <row r="26" spans="3:6" x14ac:dyDescent="0.45">
      <c r="C26" s="3">
        <v>421</v>
      </c>
      <c r="D26" s="3">
        <f t="shared" si="0"/>
        <v>14</v>
      </c>
      <c r="E26" s="3">
        <f t="shared" si="1"/>
        <v>13.666666666666666</v>
      </c>
      <c r="F26" s="2">
        <f t="shared" si="2"/>
        <v>13.333333333333334</v>
      </c>
    </row>
    <row r="27" spans="3:6" x14ac:dyDescent="0.45">
      <c r="C27" s="3">
        <v>431</v>
      </c>
      <c r="D27" s="3">
        <f t="shared" si="0"/>
        <v>14.333333333333334</v>
      </c>
      <c r="E27" s="3">
        <f t="shared" si="1"/>
        <v>14</v>
      </c>
      <c r="F27" s="2">
        <f t="shared" si="2"/>
        <v>13.666666666666666</v>
      </c>
    </row>
    <row r="28" spans="3:6" x14ac:dyDescent="0.45">
      <c r="C28" s="3">
        <v>461</v>
      </c>
      <c r="D28" s="3">
        <f t="shared" si="0"/>
        <v>15.333333333333334</v>
      </c>
      <c r="E28" s="3">
        <f t="shared" si="1"/>
        <v>15</v>
      </c>
      <c r="F28" s="2">
        <f t="shared" si="2"/>
        <v>14.666666666666666</v>
      </c>
    </row>
    <row r="29" spans="3:6" x14ac:dyDescent="0.45">
      <c r="C29" s="3">
        <v>491</v>
      </c>
      <c r="D29" s="3">
        <f t="shared" si="0"/>
        <v>16.333333333333332</v>
      </c>
      <c r="E29" s="3">
        <f t="shared" si="1"/>
        <v>16</v>
      </c>
      <c r="F29" s="2">
        <f t="shared" si="2"/>
        <v>15.666666666666666</v>
      </c>
    </row>
    <row r="30" spans="3:6" x14ac:dyDescent="0.45">
      <c r="C30" s="3">
        <v>521</v>
      </c>
      <c r="D30" s="3">
        <f t="shared" si="0"/>
        <v>17.333333333333332</v>
      </c>
      <c r="E30" s="3">
        <f t="shared" si="1"/>
        <v>17</v>
      </c>
      <c r="F30" s="2">
        <f t="shared" si="2"/>
        <v>16.666666666666668</v>
      </c>
    </row>
    <row r="31" spans="3:6" x14ac:dyDescent="0.45">
      <c r="C31" s="3">
        <v>541</v>
      </c>
      <c r="D31" s="3">
        <f t="shared" si="0"/>
        <v>18</v>
      </c>
      <c r="E31" s="3">
        <f t="shared" si="1"/>
        <v>17.666666666666668</v>
      </c>
      <c r="F31" s="2">
        <f t="shared" si="2"/>
        <v>17.333333333333332</v>
      </c>
    </row>
    <row r="32" spans="3:6" x14ac:dyDescent="0.45">
      <c r="C32" s="3">
        <v>571</v>
      </c>
      <c r="D32" s="3">
        <f t="shared" si="0"/>
        <v>19</v>
      </c>
      <c r="E32" s="3">
        <f t="shared" si="1"/>
        <v>18.666666666666668</v>
      </c>
      <c r="F32" s="2">
        <f t="shared" si="2"/>
        <v>18.333333333333332</v>
      </c>
    </row>
    <row r="33" spans="3:6" x14ac:dyDescent="0.45">
      <c r="C33" s="3">
        <v>601</v>
      </c>
      <c r="D33" s="3">
        <f t="shared" si="0"/>
        <v>20</v>
      </c>
      <c r="E33" s="3">
        <f t="shared" si="1"/>
        <v>19.666666666666668</v>
      </c>
      <c r="F33" s="2">
        <f t="shared" si="2"/>
        <v>19.333333333333332</v>
      </c>
    </row>
    <row r="34" spans="3:6" x14ac:dyDescent="0.45">
      <c r="C34" s="3">
        <v>631</v>
      </c>
      <c r="D34" s="3">
        <f t="shared" si="0"/>
        <v>21</v>
      </c>
      <c r="E34" s="3">
        <f t="shared" si="1"/>
        <v>20.666666666666668</v>
      </c>
      <c r="F34" s="2">
        <f t="shared" si="2"/>
        <v>20.333333333333332</v>
      </c>
    </row>
    <row r="35" spans="3:6" x14ac:dyDescent="0.45">
      <c r="C35" s="3">
        <v>641</v>
      </c>
      <c r="D35" s="3">
        <f t="shared" si="0"/>
        <v>21.333333333333332</v>
      </c>
      <c r="E35" s="3">
        <f t="shared" si="1"/>
        <v>21</v>
      </c>
      <c r="F35" s="2">
        <f t="shared" si="2"/>
        <v>20.666666666666668</v>
      </c>
    </row>
    <row r="36" spans="3:6" x14ac:dyDescent="0.45">
      <c r="C36" s="3">
        <v>661</v>
      </c>
      <c r="D36" s="3">
        <f t="shared" si="0"/>
        <v>22</v>
      </c>
      <c r="E36" s="3">
        <f t="shared" si="1"/>
        <v>21.666666666666668</v>
      </c>
      <c r="F36" s="2">
        <f t="shared" si="2"/>
        <v>21.333333333333332</v>
      </c>
    </row>
    <row r="37" spans="3:6" x14ac:dyDescent="0.45">
      <c r="C37" s="3">
        <v>691</v>
      </c>
      <c r="D37" s="3">
        <f t="shared" si="0"/>
        <v>23</v>
      </c>
      <c r="E37" s="3">
        <f t="shared" si="1"/>
        <v>22.666666666666668</v>
      </c>
      <c r="F37" s="2">
        <f t="shared" si="2"/>
        <v>22.333333333333332</v>
      </c>
    </row>
    <row r="38" spans="3:6" x14ac:dyDescent="0.45">
      <c r="C38" s="3">
        <v>701</v>
      </c>
      <c r="D38" s="3">
        <f t="shared" si="0"/>
        <v>23.333333333333332</v>
      </c>
      <c r="E38" s="3">
        <f t="shared" si="1"/>
        <v>23</v>
      </c>
      <c r="F38" s="2">
        <f t="shared" si="2"/>
        <v>22.666666666666668</v>
      </c>
    </row>
    <row r="39" spans="3:6" x14ac:dyDescent="0.45">
      <c r="C39" s="3">
        <v>751</v>
      </c>
      <c r="D39" s="3">
        <f t="shared" si="0"/>
        <v>25</v>
      </c>
      <c r="E39" s="3">
        <f t="shared" si="1"/>
        <v>24.666666666666668</v>
      </c>
      <c r="F39" s="2">
        <f t="shared" si="2"/>
        <v>24.333333333333332</v>
      </c>
    </row>
    <row r="40" spans="3:6" x14ac:dyDescent="0.45">
      <c r="C40" s="3">
        <v>761</v>
      </c>
      <c r="D40" s="3">
        <f t="shared" si="0"/>
        <v>25.333333333333332</v>
      </c>
      <c r="E40" s="3">
        <f t="shared" si="1"/>
        <v>25</v>
      </c>
      <c r="F40" s="2">
        <f t="shared" si="2"/>
        <v>24.666666666666668</v>
      </c>
    </row>
    <row r="41" spans="3:6" x14ac:dyDescent="0.45">
      <c r="C41" s="3">
        <v>811</v>
      </c>
      <c r="D41" s="3">
        <f t="shared" si="0"/>
        <v>27</v>
      </c>
      <c r="E41" s="3">
        <f t="shared" si="1"/>
        <v>26.666666666666668</v>
      </c>
      <c r="F41" s="2">
        <f t="shared" si="2"/>
        <v>26.333333333333332</v>
      </c>
    </row>
    <row r="42" spans="3:6" x14ac:dyDescent="0.45">
      <c r="C42" s="3">
        <v>821</v>
      </c>
      <c r="D42" s="3">
        <f t="shared" si="0"/>
        <v>27.333333333333332</v>
      </c>
      <c r="E42" s="3">
        <f t="shared" si="1"/>
        <v>27</v>
      </c>
      <c r="F42" s="2">
        <f t="shared" si="2"/>
        <v>26.666666666666668</v>
      </c>
    </row>
    <row r="43" spans="3:6" x14ac:dyDescent="0.45">
      <c r="C43" s="3">
        <v>881</v>
      </c>
      <c r="D43" s="3">
        <f t="shared" si="0"/>
        <v>29.333333333333332</v>
      </c>
      <c r="E43" s="3">
        <f t="shared" si="1"/>
        <v>29</v>
      </c>
      <c r="F43" s="2">
        <f t="shared" si="2"/>
        <v>28.666666666666668</v>
      </c>
    </row>
    <row r="44" spans="3:6" x14ac:dyDescent="0.45">
      <c r="C44" s="3">
        <v>911</v>
      </c>
      <c r="D44" s="3">
        <f t="shared" si="0"/>
        <v>30.333333333333332</v>
      </c>
      <c r="E44" s="3">
        <f t="shared" si="1"/>
        <v>30</v>
      </c>
      <c r="F44" s="2">
        <f t="shared" si="2"/>
        <v>29.666666666666668</v>
      </c>
    </row>
    <row r="45" spans="3:6" x14ac:dyDescent="0.45">
      <c r="C45" s="3">
        <v>941</v>
      </c>
      <c r="D45" s="3">
        <f t="shared" si="0"/>
        <v>31.333333333333332</v>
      </c>
      <c r="E45" s="3">
        <f t="shared" si="1"/>
        <v>31</v>
      </c>
      <c r="F45" s="2">
        <f t="shared" si="2"/>
        <v>30.666666666666668</v>
      </c>
    </row>
    <row r="46" spans="3:6" x14ac:dyDescent="0.45">
      <c r="C46" s="3">
        <v>971</v>
      </c>
      <c r="D46" s="3">
        <f t="shared" si="0"/>
        <v>32.333333333333336</v>
      </c>
      <c r="E46" s="3">
        <f t="shared" si="1"/>
        <v>32</v>
      </c>
      <c r="F46" s="2">
        <f t="shared" si="2"/>
        <v>31.666666666666668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070-2B6A-47C6-A9D3-E0B67F2153A1}">
  <dimension ref="A1:F46"/>
  <sheetViews>
    <sheetView topLeftCell="A5" workbookViewId="0">
      <selection sqref="A1:F25"/>
    </sheetView>
  </sheetViews>
  <sheetFormatPr defaultRowHeight="18.600000000000001" x14ac:dyDescent="0.45"/>
  <cols>
    <col min="1" max="1" width="20.69921875" style="14" customWidth="1"/>
    <col min="2" max="2" width="8.796875" style="14"/>
    <col min="3" max="3" width="16.296875" style="14" bestFit="1" customWidth="1"/>
    <col min="4" max="6" width="21" style="14" customWidth="1"/>
    <col min="7" max="16384" width="8.796875" style="14"/>
  </cols>
  <sheetData>
    <row r="1" spans="1:6" ht="55.8" x14ac:dyDescent="0.45">
      <c r="A1" s="13" t="str" cm="1">
        <f t="array" aca="1" ref="A1" ca="1">MID(CELL("filename",A1),FIND("]",CELL("filename",A1))+1,255)</f>
        <v>0131 PSL Wildcard03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3" spans="1:6" ht="19.2" thickBot="1" x14ac:dyDescent="0.5"/>
    <row r="4" spans="1:6" ht="19.2" thickBot="1" x14ac:dyDescent="0.5">
      <c r="C4" s="11" t="s">
        <v>6</v>
      </c>
      <c r="D4" s="10"/>
      <c r="E4" s="9" t="s">
        <v>5</v>
      </c>
      <c r="F4" s="8"/>
    </row>
    <row r="5" spans="1:6" x14ac:dyDescent="0.45">
      <c r="C5"/>
      <c r="D5" s="6" t="s">
        <v>13</v>
      </c>
      <c r="E5" s="7" t="s">
        <v>12</v>
      </c>
      <c r="F5" s="7" t="s">
        <v>11</v>
      </c>
    </row>
    <row r="6" spans="1:6" ht="19.2" x14ac:dyDescent="0.45">
      <c r="C6" s="6" t="s">
        <v>10</v>
      </c>
      <c r="D6" s="4" t="s">
        <v>9</v>
      </c>
      <c r="E6" s="4" t="s">
        <v>8</v>
      </c>
      <c r="F6" s="4" t="s">
        <v>7</v>
      </c>
    </row>
    <row r="7" spans="1:6" x14ac:dyDescent="0.45">
      <c r="C7" s="3">
        <v>13</v>
      </c>
      <c r="D7" s="3">
        <f t="shared" ref="D7:D46" si="0">(C7-13)/30</f>
        <v>0</v>
      </c>
      <c r="E7" s="3">
        <f t="shared" ref="E7:E46" si="1">(C7-23)/30</f>
        <v>-0.33333333333333331</v>
      </c>
      <c r="F7" s="2">
        <f t="shared" ref="F7:F46" si="2">(C7-3)/30</f>
        <v>0.33333333333333331</v>
      </c>
    </row>
    <row r="8" spans="1:6" x14ac:dyDescent="0.45">
      <c r="C8" s="3">
        <v>23</v>
      </c>
      <c r="D8" s="3">
        <f t="shared" si="0"/>
        <v>0.33333333333333331</v>
      </c>
      <c r="E8" s="3">
        <f t="shared" si="1"/>
        <v>0</v>
      </c>
      <c r="F8" s="2">
        <f t="shared" si="2"/>
        <v>0.66666666666666663</v>
      </c>
    </row>
    <row r="9" spans="1:6" x14ac:dyDescent="0.45">
      <c r="C9" s="3">
        <v>43</v>
      </c>
      <c r="D9" s="3">
        <f t="shared" si="0"/>
        <v>1</v>
      </c>
      <c r="E9" s="3">
        <f t="shared" si="1"/>
        <v>0.66666666666666663</v>
      </c>
      <c r="F9" s="2">
        <f t="shared" si="2"/>
        <v>1.3333333333333333</v>
      </c>
    </row>
    <row r="10" spans="1:6" x14ac:dyDescent="0.45">
      <c r="C10" s="3">
        <v>53</v>
      </c>
      <c r="D10" s="3">
        <f t="shared" si="0"/>
        <v>1.3333333333333333</v>
      </c>
      <c r="E10" s="3">
        <f t="shared" si="1"/>
        <v>1</v>
      </c>
      <c r="F10" s="2">
        <f t="shared" si="2"/>
        <v>1.6666666666666667</v>
      </c>
    </row>
    <row r="11" spans="1:6" x14ac:dyDescent="0.45">
      <c r="C11" s="3">
        <v>73</v>
      </c>
      <c r="D11" s="3">
        <f t="shared" si="0"/>
        <v>2</v>
      </c>
      <c r="E11" s="3">
        <f t="shared" si="1"/>
        <v>1.6666666666666667</v>
      </c>
      <c r="F11" s="2">
        <f t="shared" si="2"/>
        <v>2.3333333333333335</v>
      </c>
    </row>
    <row r="12" spans="1:6" x14ac:dyDescent="0.45">
      <c r="C12" s="3">
        <v>83</v>
      </c>
      <c r="D12" s="3">
        <f t="shared" si="0"/>
        <v>2.3333333333333335</v>
      </c>
      <c r="E12" s="3">
        <f t="shared" si="1"/>
        <v>2</v>
      </c>
      <c r="F12" s="2">
        <f t="shared" si="2"/>
        <v>2.6666666666666665</v>
      </c>
    </row>
    <row r="13" spans="1:6" x14ac:dyDescent="0.45">
      <c r="C13" s="3">
        <v>103</v>
      </c>
      <c r="D13" s="3">
        <f t="shared" si="0"/>
        <v>3</v>
      </c>
      <c r="E13" s="3">
        <f t="shared" si="1"/>
        <v>2.6666666666666665</v>
      </c>
      <c r="F13" s="2">
        <f t="shared" si="2"/>
        <v>3.3333333333333335</v>
      </c>
    </row>
    <row r="14" spans="1:6" x14ac:dyDescent="0.45">
      <c r="C14" s="3">
        <v>113</v>
      </c>
      <c r="D14" s="3">
        <f t="shared" si="0"/>
        <v>3.3333333333333335</v>
      </c>
      <c r="E14" s="3">
        <f t="shared" si="1"/>
        <v>3</v>
      </c>
      <c r="F14" s="2">
        <f t="shared" si="2"/>
        <v>3.6666666666666665</v>
      </c>
    </row>
    <row r="15" spans="1:6" x14ac:dyDescent="0.45">
      <c r="C15" s="3">
        <v>163</v>
      </c>
      <c r="D15" s="3">
        <f t="shared" si="0"/>
        <v>5</v>
      </c>
      <c r="E15" s="3">
        <f t="shared" si="1"/>
        <v>4.666666666666667</v>
      </c>
      <c r="F15" s="2">
        <f t="shared" si="2"/>
        <v>5.333333333333333</v>
      </c>
    </row>
    <row r="16" spans="1:6" x14ac:dyDescent="0.45">
      <c r="C16" s="3">
        <v>173</v>
      </c>
      <c r="D16" s="3">
        <f t="shared" si="0"/>
        <v>5.333333333333333</v>
      </c>
      <c r="E16" s="3">
        <f t="shared" si="1"/>
        <v>5</v>
      </c>
      <c r="F16" s="2">
        <f t="shared" si="2"/>
        <v>5.666666666666667</v>
      </c>
    </row>
    <row r="17" spans="3:6" x14ac:dyDescent="0.45">
      <c r="C17" s="3">
        <v>193</v>
      </c>
      <c r="D17" s="3">
        <f t="shared" si="0"/>
        <v>6</v>
      </c>
      <c r="E17" s="3">
        <f t="shared" si="1"/>
        <v>5.666666666666667</v>
      </c>
      <c r="F17" s="2">
        <f t="shared" si="2"/>
        <v>6.333333333333333</v>
      </c>
    </row>
    <row r="18" spans="3:6" x14ac:dyDescent="0.45">
      <c r="C18" s="3">
        <v>223</v>
      </c>
      <c r="D18" s="3">
        <f t="shared" si="0"/>
        <v>7</v>
      </c>
      <c r="E18" s="3">
        <f t="shared" si="1"/>
        <v>6.666666666666667</v>
      </c>
      <c r="F18" s="2">
        <f t="shared" si="2"/>
        <v>7.333333333333333</v>
      </c>
    </row>
    <row r="19" spans="3:6" x14ac:dyDescent="0.45">
      <c r="C19" s="3">
        <v>233</v>
      </c>
      <c r="D19" s="3">
        <f t="shared" si="0"/>
        <v>7.333333333333333</v>
      </c>
      <c r="E19" s="3">
        <f t="shared" si="1"/>
        <v>7</v>
      </c>
      <c r="F19" s="2">
        <f t="shared" si="2"/>
        <v>7.666666666666667</v>
      </c>
    </row>
    <row r="20" spans="3:6" x14ac:dyDescent="0.45">
      <c r="C20" s="3">
        <v>263</v>
      </c>
      <c r="D20" s="3">
        <f t="shared" si="0"/>
        <v>8.3333333333333339</v>
      </c>
      <c r="E20" s="3">
        <f t="shared" si="1"/>
        <v>8</v>
      </c>
      <c r="F20" s="2">
        <f t="shared" si="2"/>
        <v>8.6666666666666661</v>
      </c>
    </row>
    <row r="21" spans="3:6" x14ac:dyDescent="0.45">
      <c r="C21" s="3">
        <v>283</v>
      </c>
      <c r="D21" s="3">
        <f t="shared" si="0"/>
        <v>9</v>
      </c>
      <c r="E21" s="3">
        <f t="shared" si="1"/>
        <v>8.6666666666666661</v>
      </c>
      <c r="F21" s="2">
        <f t="shared" si="2"/>
        <v>9.3333333333333339</v>
      </c>
    </row>
    <row r="22" spans="3:6" x14ac:dyDescent="0.45">
      <c r="C22" s="3">
        <v>293</v>
      </c>
      <c r="D22" s="3">
        <f t="shared" si="0"/>
        <v>9.3333333333333339</v>
      </c>
      <c r="E22" s="3">
        <f t="shared" si="1"/>
        <v>9</v>
      </c>
      <c r="F22" s="2">
        <f t="shared" si="2"/>
        <v>9.6666666666666661</v>
      </c>
    </row>
    <row r="23" spans="3:6" x14ac:dyDescent="0.45">
      <c r="C23" s="3">
        <v>313</v>
      </c>
      <c r="D23" s="3">
        <f t="shared" si="0"/>
        <v>10</v>
      </c>
      <c r="E23" s="3">
        <f t="shared" si="1"/>
        <v>9.6666666666666661</v>
      </c>
      <c r="F23" s="2">
        <f t="shared" si="2"/>
        <v>10.333333333333334</v>
      </c>
    </row>
    <row r="24" spans="3:6" x14ac:dyDescent="0.45">
      <c r="C24" s="3">
        <v>353</v>
      </c>
      <c r="D24" s="3">
        <f t="shared" si="0"/>
        <v>11.333333333333334</v>
      </c>
      <c r="E24" s="3">
        <f t="shared" si="1"/>
        <v>11</v>
      </c>
      <c r="F24" s="2">
        <f t="shared" si="2"/>
        <v>11.666666666666666</v>
      </c>
    </row>
    <row r="25" spans="3:6" x14ac:dyDescent="0.45">
      <c r="C25" s="3">
        <v>373</v>
      </c>
      <c r="D25" s="3">
        <f t="shared" si="0"/>
        <v>12</v>
      </c>
      <c r="E25" s="3">
        <f t="shared" si="1"/>
        <v>11.666666666666666</v>
      </c>
      <c r="F25" s="2">
        <f t="shared" si="2"/>
        <v>12.333333333333334</v>
      </c>
    </row>
    <row r="26" spans="3:6" x14ac:dyDescent="0.45">
      <c r="C26" s="3">
        <v>383</v>
      </c>
      <c r="D26" s="3">
        <f t="shared" si="0"/>
        <v>12.333333333333334</v>
      </c>
      <c r="E26" s="3">
        <f t="shared" si="1"/>
        <v>12</v>
      </c>
      <c r="F26" s="2">
        <f t="shared" si="2"/>
        <v>12.666666666666666</v>
      </c>
    </row>
    <row r="27" spans="3:6" x14ac:dyDescent="0.45">
      <c r="C27" s="3">
        <v>433</v>
      </c>
      <c r="D27" s="3">
        <f t="shared" si="0"/>
        <v>14</v>
      </c>
      <c r="E27" s="3">
        <f t="shared" si="1"/>
        <v>13.666666666666666</v>
      </c>
      <c r="F27" s="2">
        <f t="shared" si="2"/>
        <v>14.333333333333334</v>
      </c>
    </row>
    <row r="28" spans="3:6" x14ac:dyDescent="0.45">
      <c r="C28" s="3">
        <v>443</v>
      </c>
      <c r="D28" s="3">
        <f t="shared" si="0"/>
        <v>14.333333333333334</v>
      </c>
      <c r="E28" s="3">
        <f t="shared" si="1"/>
        <v>14</v>
      </c>
      <c r="F28" s="2">
        <f t="shared" si="2"/>
        <v>14.666666666666666</v>
      </c>
    </row>
    <row r="29" spans="3:6" x14ac:dyDescent="0.45">
      <c r="C29" s="3">
        <v>463</v>
      </c>
      <c r="D29" s="3">
        <f t="shared" si="0"/>
        <v>15</v>
      </c>
      <c r="E29" s="3">
        <f t="shared" si="1"/>
        <v>14.666666666666666</v>
      </c>
      <c r="F29" s="2">
        <f t="shared" si="2"/>
        <v>15.333333333333334</v>
      </c>
    </row>
    <row r="30" spans="3:6" x14ac:dyDescent="0.45">
      <c r="C30" s="3">
        <v>503</v>
      </c>
      <c r="D30" s="3">
        <f t="shared" si="0"/>
        <v>16.333333333333332</v>
      </c>
      <c r="E30" s="3">
        <f t="shared" si="1"/>
        <v>16</v>
      </c>
      <c r="F30" s="2">
        <f t="shared" si="2"/>
        <v>16.666666666666668</v>
      </c>
    </row>
    <row r="31" spans="3:6" x14ac:dyDescent="0.45">
      <c r="C31" s="3">
        <v>523</v>
      </c>
      <c r="D31" s="3">
        <f t="shared" si="0"/>
        <v>17</v>
      </c>
      <c r="E31" s="3">
        <f t="shared" si="1"/>
        <v>16.666666666666668</v>
      </c>
      <c r="F31" s="2">
        <f t="shared" si="2"/>
        <v>17.333333333333332</v>
      </c>
    </row>
    <row r="32" spans="3:6" x14ac:dyDescent="0.45">
      <c r="C32" s="3">
        <v>563</v>
      </c>
      <c r="D32" s="3">
        <f t="shared" si="0"/>
        <v>18.333333333333332</v>
      </c>
      <c r="E32" s="3">
        <f t="shared" si="1"/>
        <v>18</v>
      </c>
      <c r="F32" s="2">
        <f t="shared" si="2"/>
        <v>18.666666666666668</v>
      </c>
    </row>
    <row r="33" spans="3:6" x14ac:dyDescent="0.45">
      <c r="C33" s="3">
        <v>593</v>
      </c>
      <c r="D33" s="3">
        <f t="shared" si="0"/>
        <v>19.333333333333332</v>
      </c>
      <c r="E33" s="3">
        <f t="shared" si="1"/>
        <v>19</v>
      </c>
      <c r="F33" s="2">
        <f t="shared" si="2"/>
        <v>19.666666666666668</v>
      </c>
    </row>
    <row r="34" spans="3:6" x14ac:dyDescent="0.45">
      <c r="C34" s="3">
        <v>613</v>
      </c>
      <c r="D34" s="3">
        <f t="shared" si="0"/>
        <v>20</v>
      </c>
      <c r="E34" s="3">
        <f t="shared" si="1"/>
        <v>19.666666666666668</v>
      </c>
      <c r="F34" s="2">
        <f t="shared" si="2"/>
        <v>20.333333333333332</v>
      </c>
    </row>
    <row r="35" spans="3:6" x14ac:dyDescent="0.45">
      <c r="C35" s="3">
        <v>643</v>
      </c>
      <c r="D35" s="3">
        <f t="shared" si="0"/>
        <v>21</v>
      </c>
      <c r="E35" s="3">
        <f t="shared" si="1"/>
        <v>20.666666666666668</v>
      </c>
      <c r="F35" s="2">
        <f t="shared" si="2"/>
        <v>21.333333333333332</v>
      </c>
    </row>
    <row r="36" spans="3:6" x14ac:dyDescent="0.45">
      <c r="C36" s="3">
        <v>653</v>
      </c>
      <c r="D36" s="3">
        <f t="shared" si="0"/>
        <v>21.333333333333332</v>
      </c>
      <c r="E36" s="3">
        <f t="shared" si="1"/>
        <v>21</v>
      </c>
      <c r="F36" s="2">
        <f t="shared" si="2"/>
        <v>21.666666666666668</v>
      </c>
    </row>
    <row r="37" spans="3:6" x14ac:dyDescent="0.45">
      <c r="C37" s="3">
        <v>673</v>
      </c>
      <c r="D37" s="3">
        <f t="shared" si="0"/>
        <v>22</v>
      </c>
      <c r="E37" s="3">
        <f t="shared" si="1"/>
        <v>21.666666666666668</v>
      </c>
      <c r="F37" s="2">
        <f t="shared" si="2"/>
        <v>22.333333333333332</v>
      </c>
    </row>
    <row r="38" spans="3:6" x14ac:dyDescent="0.45">
      <c r="C38" s="3">
        <v>683</v>
      </c>
      <c r="D38" s="3">
        <f t="shared" si="0"/>
        <v>22.333333333333332</v>
      </c>
      <c r="E38" s="3">
        <f t="shared" si="1"/>
        <v>22</v>
      </c>
      <c r="F38" s="2">
        <f t="shared" si="2"/>
        <v>22.666666666666668</v>
      </c>
    </row>
    <row r="39" spans="3:6" x14ac:dyDescent="0.45">
      <c r="C39" s="3">
        <v>733</v>
      </c>
      <c r="D39" s="3">
        <f t="shared" si="0"/>
        <v>24</v>
      </c>
      <c r="E39" s="3">
        <f t="shared" si="1"/>
        <v>23.666666666666668</v>
      </c>
      <c r="F39" s="2">
        <f t="shared" si="2"/>
        <v>24.333333333333332</v>
      </c>
    </row>
    <row r="40" spans="3:6" x14ac:dyDescent="0.45">
      <c r="C40" s="3">
        <v>743</v>
      </c>
      <c r="D40" s="3">
        <f t="shared" si="0"/>
        <v>24.333333333333332</v>
      </c>
      <c r="E40" s="3">
        <f t="shared" si="1"/>
        <v>24</v>
      </c>
      <c r="F40" s="2">
        <f t="shared" si="2"/>
        <v>24.666666666666668</v>
      </c>
    </row>
    <row r="41" spans="3:6" x14ac:dyDescent="0.45">
      <c r="C41" s="3">
        <v>773</v>
      </c>
      <c r="D41" s="3">
        <f t="shared" si="0"/>
        <v>25.333333333333332</v>
      </c>
      <c r="E41" s="3">
        <f t="shared" si="1"/>
        <v>25</v>
      </c>
      <c r="F41" s="2">
        <f t="shared" si="2"/>
        <v>25.666666666666668</v>
      </c>
    </row>
    <row r="42" spans="3:6" x14ac:dyDescent="0.45">
      <c r="C42" s="3">
        <v>823</v>
      </c>
      <c r="D42" s="3">
        <f t="shared" si="0"/>
        <v>27</v>
      </c>
      <c r="E42" s="3">
        <f t="shared" si="1"/>
        <v>26.666666666666668</v>
      </c>
      <c r="F42" s="2">
        <f t="shared" si="2"/>
        <v>27.333333333333332</v>
      </c>
    </row>
    <row r="43" spans="3:6" x14ac:dyDescent="0.45">
      <c r="C43" s="3">
        <v>853</v>
      </c>
      <c r="D43" s="3">
        <f t="shared" si="0"/>
        <v>28</v>
      </c>
      <c r="E43" s="3">
        <f t="shared" si="1"/>
        <v>27.666666666666668</v>
      </c>
      <c r="F43" s="2">
        <f t="shared" si="2"/>
        <v>28.333333333333332</v>
      </c>
    </row>
    <row r="44" spans="3:6" x14ac:dyDescent="0.45">
      <c r="C44" s="3">
        <v>863</v>
      </c>
      <c r="D44" s="3">
        <f t="shared" si="0"/>
        <v>28.333333333333332</v>
      </c>
      <c r="E44" s="3">
        <f t="shared" si="1"/>
        <v>28</v>
      </c>
      <c r="F44" s="2">
        <f t="shared" si="2"/>
        <v>28.666666666666668</v>
      </c>
    </row>
    <row r="45" spans="3:6" x14ac:dyDescent="0.45">
      <c r="C45" s="3">
        <v>883</v>
      </c>
      <c r="D45" s="3">
        <f t="shared" si="0"/>
        <v>29</v>
      </c>
      <c r="E45" s="3">
        <f t="shared" si="1"/>
        <v>28.666666666666668</v>
      </c>
      <c r="F45" s="2">
        <f t="shared" si="2"/>
        <v>29.333333333333332</v>
      </c>
    </row>
    <row r="46" spans="3:6" x14ac:dyDescent="0.45">
      <c r="C46" s="3">
        <v>953</v>
      </c>
      <c r="D46" s="3">
        <f t="shared" si="0"/>
        <v>31.333333333333332</v>
      </c>
      <c r="E46" s="3">
        <f t="shared" si="1"/>
        <v>31</v>
      </c>
      <c r="F46" s="2">
        <f t="shared" si="2"/>
        <v>31.666666666666668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AE2E-824D-4B1D-BD84-15D65435A53B}">
  <dimension ref="A1:F46"/>
  <sheetViews>
    <sheetView topLeftCell="A12" workbookViewId="0">
      <selection sqref="A1:F25"/>
    </sheetView>
  </sheetViews>
  <sheetFormatPr defaultRowHeight="18.600000000000001" x14ac:dyDescent="0.45"/>
  <cols>
    <col min="1" max="1" width="20.69921875" style="14" customWidth="1"/>
    <col min="2" max="2" width="8.796875" style="14"/>
    <col min="3" max="3" width="16.296875" style="14" bestFit="1" customWidth="1"/>
    <col min="4" max="6" width="21" style="14" customWidth="1"/>
    <col min="7" max="16384" width="8.796875" style="14"/>
  </cols>
  <sheetData>
    <row r="1" spans="1:6" ht="55.8" x14ac:dyDescent="0.45">
      <c r="A1" s="13" t="str" cm="1">
        <f t="array" aca="1" ref="A1" ca="1">MID(CELL("filename",A1),FIND("]",CELL("filename",A1))+1,255)</f>
        <v>0132 PSL Wildcard07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3" spans="1:6" ht="19.2" thickBot="1" x14ac:dyDescent="0.5"/>
    <row r="4" spans="1:6" ht="19.2" thickBot="1" x14ac:dyDescent="0.5">
      <c r="C4" s="11" t="s">
        <v>6</v>
      </c>
      <c r="D4" s="10"/>
      <c r="E4" s="9" t="s">
        <v>5</v>
      </c>
      <c r="F4" s="8"/>
    </row>
    <row r="5" spans="1:6" x14ac:dyDescent="0.45">
      <c r="C5"/>
      <c r="D5" s="6" t="s">
        <v>18</v>
      </c>
      <c r="E5" s="6" t="s">
        <v>17</v>
      </c>
      <c r="F5" s="6" t="s">
        <v>16</v>
      </c>
    </row>
    <row r="6" spans="1:6" ht="19.2" x14ac:dyDescent="0.45">
      <c r="C6" s="6" t="s">
        <v>15</v>
      </c>
      <c r="D6" s="5">
        <v>7</v>
      </c>
      <c r="E6" s="4">
        <v>17</v>
      </c>
      <c r="F6" s="4" t="s">
        <v>14</v>
      </c>
    </row>
    <row r="7" spans="1:6" x14ac:dyDescent="0.45">
      <c r="C7" s="3">
        <v>7</v>
      </c>
      <c r="D7" s="3">
        <f t="shared" ref="D7:D46" si="0">(C7-7)/30</f>
        <v>0</v>
      </c>
      <c r="E7" s="3">
        <f t="shared" ref="E7:E46" si="1">(C7-17)/30</f>
        <v>-0.33333333333333331</v>
      </c>
      <c r="F7" s="2">
        <f t="shared" ref="F7:F46" si="2">(C7-27)/30</f>
        <v>-0.66666666666666663</v>
      </c>
    </row>
    <row r="8" spans="1:6" x14ac:dyDescent="0.45">
      <c r="C8" s="3">
        <v>17</v>
      </c>
      <c r="D8" s="3">
        <f t="shared" si="0"/>
        <v>0.33333333333333331</v>
      </c>
      <c r="E8" s="3">
        <f t="shared" si="1"/>
        <v>0</v>
      </c>
      <c r="F8" s="2">
        <f t="shared" si="2"/>
        <v>-0.33333333333333331</v>
      </c>
    </row>
    <row r="9" spans="1:6" x14ac:dyDescent="0.45">
      <c r="C9" s="3">
        <v>37</v>
      </c>
      <c r="D9" s="3">
        <f t="shared" si="0"/>
        <v>1</v>
      </c>
      <c r="E9" s="3">
        <f t="shared" si="1"/>
        <v>0.66666666666666663</v>
      </c>
      <c r="F9" s="2">
        <f t="shared" si="2"/>
        <v>0.33333333333333331</v>
      </c>
    </row>
    <row r="10" spans="1:6" x14ac:dyDescent="0.45">
      <c r="C10" s="3">
        <v>47</v>
      </c>
      <c r="D10" s="3">
        <f t="shared" si="0"/>
        <v>1.3333333333333333</v>
      </c>
      <c r="E10" s="3">
        <f t="shared" si="1"/>
        <v>1</v>
      </c>
      <c r="F10" s="2">
        <f t="shared" si="2"/>
        <v>0.66666666666666663</v>
      </c>
    </row>
    <row r="11" spans="1:6" x14ac:dyDescent="0.45">
      <c r="C11" s="3">
        <v>67</v>
      </c>
      <c r="D11" s="3">
        <f t="shared" si="0"/>
        <v>2</v>
      </c>
      <c r="E11" s="3">
        <f t="shared" si="1"/>
        <v>1.6666666666666667</v>
      </c>
      <c r="F11" s="2">
        <f t="shared" si="2"/>
        <v>1.3333333333333333</v>
      </c>
    </row>
    <row r="12" spans="1:6" x14ac:dyDescent="0.45">
      <c r="C12" s="3">
        <v>97</v>
      </c>
      <c r="D12" s="3">
        <f t="shared" si="0"/>
        <v>3</v>
      </c>
      <c r="E12" s="3">
        <f t="shared" si="1"/>
        <v>2.6666666666666665</v>
      </c>
      <c r="F12" s="2">
        <f t="shared" si="2"/>
        <v>2.3333333333333335</v>
      </c>
    </row>
    <row r="13" spans="1:6" x14ac:dyDescent="0.45">
      <c r="C13" s="3">
        <v>107</v>
      </c>
      <c r="D13" s="3">
        <f t="shared" si="0"/>
        <v>3.3333333333333335</v>
      </c>
      <c r="E13" s="3">
        <f t="shared" si="1"/>
        <v>3</v>
      </c>
      <c r="F13" s="2">
        <f t="shared" si="2"/>
        <v>2.6666666666666665</v>
      </c>
    </row>
    <row r="14" spans="1:6" x14ac:dyDescent="0.45">
      <c r="C14" s="3">
        <v>127</v>
      </c>
      <c r="D14" s="3">
        <f t="shared" si="0"/>
        <v>4</v>
      </c>
      <c r="E14" s="3">
        <f t="shared" si="1"/>
        <v>3.6666666666666665</v>
      </c>
      <c r="F14" s="2">
        <f t="shared" si="2"/>
        <v>3.3333333333333335</v>
      </c>
    </row>
    <row r="15" spans="1:6" x14ac:dyDescent="0.45">
      <c r="C15" s="3">
        <v>137</v>
      </c>
      <c r="D15" s="3">
        <f t="shared" si="0"/>
        <v>4.333333333333333</v>
      </c>
      <c r="E15" s="3">
        <f t="shared" si="1"/>
        <v>4</v>
      </c>
      <c r="F15" s="2">
        <f t="shared" si="2"/>
        <v>3.6666666666666665</v>
      </c>
    </row>
    <row r="16" spans="1:6" x14ac:dyDescent="0.45">
      <c r="C16" s="3">
        <v>157</v>
      </c>
      <c r="D16" s="3">
        <f t="shared" si="0"/>
        <v>5</v>
      </c>
      <c r="E16" s="3">
        <f t="shared" si="1"/>
        <v>4.666666666666667</v>
      </c>
      <c r="F16" s="2">
        <f t="shared" si="2"/>
        <v>4.333333333333333</v>
      </c>
    </row>
    <row r="17" spans="3:6" x14ac:dyDescent="0.45">
      <c r="C17" s="3">
        <v>167</v>
      </c>
      <c r="D17" s="3">
        <f t="shared" si="0"/>
        <v>5.333333333333333</v>
      </c>
      <c r="E17" s="3">
        <f t="shared" si="1"/>
        <v>5</v>
      </c>
      <c r="F17" s="2">
        <f t="shared" si="2"/>
        <v>4.666666666666667</v>
      </c>
    </row>
    <row r="18" spans="3:6" x14ac:dyDescent="0.45">
      <c r="C18" s="3">
        <v>197</v>
      </c>
      <c r="D18" s="3">
        <f t="shared" si="0"/>
        <v>6.333333333333333</v>
      </c>
      <c r="E18" s="3">
        <f t="shared" si="1"/>
        <v>6</v>
      </c>
      <c r="F18" s="2">
        <f t="shared" si="2"/>
        <v>5.666666666666667</v>
      </c>
    </row>
    <row r="19" spans="3:6" x14ac:dyDescent="0.45">
      <c r="C19" s="3">
        <v>227</v>
      </c>
      <c r="D19" s="3">
        <f t="shared" si="0"/>
        <v>7.333333333333333</v>
      </c>
      <c r="E19" s="3">
        <f t="shared" si="1"/>
        <v>7</v>
      </c>
      <c r="F19" s="2">
        <f t="shared" si="2"/>
        <v>6.666666666666667</v>
      </c>
    </row>
    <row r="20" spans="3:6" x14ac:dyDescent="0.45">
      <c r="C20" s="3">
        <v>257</v>
      </c>
      <c r="D20" s="3">
        <f t="shared" si="0"/>
        <v>8.3333333333333339</v>
      </c>
      <c r="E20" s="3">
        <f t="shared" si="1"/>
        <v>8</v>
      </c>
      <c r="F20" s="2">
        <f t="shared" si="2"/>
        <v>7.666666666666667</v>
      </c>
    </row>
    <row r="21" spans="3:6" x14ac:dyDescent="0.45">
      <c r="C21" s="3">
        <v>277</v>
      </c>
      <c r="D21" s="3">
        <f t="shared" si="0"/>
        <v>9</v>
      </c>
      <c r="E21" s="3">
        <f t="shared" si="1"/>
        <v>8.6666666666666661</v>
      </c>
      <c r="F21" s="2">
        <f t="shared" si="2"/>
        <v>8.3333333333333339</v>
      </c>
    </row>
    <row r="22" spans="3:6" x14ac:dyDescent="0.45">
      <c r="C22" s="3">
        <v>307</v>
      </c>
      <c r="D22" s="3">
        <f t="shared" si="0"/>
        <v>10</v>
      </c>
      <c r="E22" s="3">
        <f t="shared" si="1"/>
        <v>9.6666666666666661</v>
      </c>
      <c r="F22" s="2">
        <f t="shared" si="2"/>
        <v>9.3333333333333339</v>
      </c>
    </row>
    <row r="23" spans="3:6" x14ac:dyDescent="0.45">
      <c r="C23" s="3">
        <v>317</v>
      </c>
      <c r="D23" s="3">
        <f t="shared" si="0"/>
        <v>10.333333333333334</v>
      </c>
      <c r="E23" s="3">
        <f t="shared" si="1"/>
        <v>10</v>
      </c>
      <c r="F23" s="2">
        <f t="shared" si="2"/>
        <v>9.6666666666666661</v>
      </c>
    </row>
    <row r="24" spans="3:6" x14ac:dyDescent="0.45">
      <c r="C24" s="3">
        <v>337</v>
      </c>
      <c r="D24" s="3">
        <f t="shared" si="0"/>
        <v>11</v>
      </c>
      <c r="E24" s="3">
        <f t="shared" si="1"/>
        <v>10.666666666666666</v>
      </c>
      <c r="F24" s="2">
        <f t="shared" si="2"/>
        <v>10.333333333333334</v>
      </c>
    </row>
    <row r="25" spans="3:6" x14ac:dyDescent="0.45">
      <c r="C25" s="3">
        <v>347</v>
      </c>
      <c r="D25" s="3">
        <f t="shared" si="0"/>
        <v>11.333333333333334</v>
      </c>
      <c r="E25" s="3">
        <f t="shared" si="1"/>
        <v>11</v>
      </c>
      <c r="F25" s="2">
        <f t="shared" si="2"/>
        <v>10.666666666666666</v>
      </c>
    </row>
    <row r="26" spans="3:6" x14ac:dyDescent="0.45">
      <c r="C26" s="3">
        <v>367</v>
      </c>
      <c r="D26" s="3">
        <f t="shared" si="0"/>
        <v>12</v>
      </c>
      <c r="E26" s="3">
        <f t="shared" si="1"/>
        <v>11.666666666666666</v>
      </c>
      <c r="F26" s="2">
        <f t="shared" si="2"/>
        <v>11.333333333333334</v>
      </c>
    </row>
    <row r="27" spans="3:6" x14ac:dyDescent="0.45">
      <c r="C27" s="3">
        <v>397</v>
      </c>
      <c r="D27" s="3">
        <f t="shared" si="0"/>
        <v>13</v>
      </c>
      <c r="E27" s="3">
        <f t="shared" si="1"/>
        <v>12.666666666666666</v>
      </c>
      <c r="F27" s="2">
        <f t="shared" si="2"/>
        <v>12.333333333333334</v>
      </c>
    </row>
    <row r="28" spans="3:6" x14ac:dyDescent="0.45">
      <c r="C28" s="3">
        <v>457</v>
      </c>
      <c r="D28" s="3">
        <f t="shared" si="0"/>
        <v>15</v>
      </c>
      <c r="E28" s="3">
        <f t="shared" si="1"/>
        <v>14.666666666666666</v>
      </c>
      <c r="F28" s="2">
        <f t="shared" si="2"/>
        <v>14.333333333333334</v>
      </c>
    </row>
    <row r="29" spans="3:6" x14ac:dyDescent="0.45">
      <c r="C29" s="3">
        <v>467</v>
      </c>
      <c r="D29" s="3">
        <f t="shared" si="0"/>
        <v>15.333333333333334</v>
      </c>
      <c r="E29" s="3">
        <f t="shared" si="1"/>
        <v>15</v>
      </c>
      <c r="F29" s="2">
        <f t="shared" si="2"/>
        <v>14.666666666666666</v>
      </c>
    </row>
    <row r="30" spans="3:6" x14ac:dyDescent="0.45">
      <c r="C30" s="3">
        <v>487</v>
      </c>
      <c r="D30" s="3">
        <f t="shared" si="0"/>
        <v>16</v>
      </c>
      <c r="E30" s="3">
        <f t="shared" si="1"/>
        <v>15.666666666666666</v>
      </c>
      <c r="F30" s="2">
        <f t="shared" si="2"/>
        <v>15.333333333333334</v>
      </c>
    </row>
    <row r="31" spans="3:6" x14ac:dyDescent="0.45">
      <c r="C31" s="3">
        <v>547</v>
      </c>
      <c r="D31" s="3">
        <f t="shared" si="0"/>
        <v>18</v>
      </c>
      <c r="E31" s="3">
        <f t="shared" si="1"/>
        <v>17.666666666666668</v>
      </c>
      <c r="F31" s="2">
        <f t="shared" si="2"/>
        <v>17.333333333333332</v>
      </c>
    </row>
    <row r="32" spans="3:6" x14ac:dyDescent="0.45">
      <c r="C32" s="3">
        <v>557</v>
      </c>
      <c r="D32" s="3">
        <f t="shared" si="0"/>
        <v>18.333333333333332</v>
      </c>
      <c r="E32" s="3">
        <f t="shared" si="1"/>
        <v>18</v>
      </c>
      <c r="F32" s="2">
        <f t="shared" si="2"/>
        <v>17.666666666666668</v>
      </c>
    </row>
    <row r="33" spans="3:6" x14ac:dyDescent="0.45">
      <c r="C33" s="3">
        <v>577</v>
      </c>
      <c r="D33" s="3">
        <f t="shared" si="0"/>
        <v>19</v>
      </c>
      <c r="E33" s="3">
        <f t="shared" si="1"/>
        <v>18.666666666666668</v>
      </c>
      <c r="F33" s="2">
        <f t="shared" si="2"/>
        <v>18.333333333333332</v>
      </c>
    </row>
    <row r="34" spans="3:6" x14ac:dyDescent="0.45">
      <c r="C34" s="3">
        <v>587</v>
      </c>
      <c r="D34" s="3">
        <f t="shared" si="0"/>
        <v>19.333333333333332</v>
      </c>
      <c r="E34" s="3">
        <f t="shared" si="1"/>
        <v>19</v>
      </c>
      <c r="F34" s="2">
        <f t="shared" si="2"/>
        <v>18.666666666666668</v>
      </c>
    </row>
    <row r="35" spans="3:6" x14ac:dyDescent="0.45">
      <c r="C35" s="3">
        <v>607</v>
      </c>
      <c r="D35" s="3">
        <f t="shared" si="0"/>
        <v>20</v>
      </c>
      <c r="E35" s="3">
        <f t="shared" si="1"/>
        <v>19.666666666666668</v>
      </c>
      <c r="F35" s="2">
        <f t="shared" si="2"/>
        <v>19.333333333333332</v>
      </c>
    </row>
    <row r="36" spans="3:6" x14ac:dyDescent="0.45">
      <c r="C36" s="3">
        <v>617</v>
      </c>
      <c r="D36" s="3">
        <f t="shared" si="0"/>
        <v>20.333333333333332</v>
      </c>
      <c r="E36" s="3">
        <f t="shared" si="1"/>
        <v>20</v>
      </c>
      <c r="F36" s="2">
        <f t="shared" si="2"/>
        <v>19.666666666666668</v>
      </c>
    </row>
    <row r="37" spans="3:6" x14ac:dyDescent="0.45">
      <c r="C37" s="3">
        <v>647</v>
      </c>
      <c r="D37" s="3">
        <f t="shared" si="0"/>
        <v>21.333333333333332</v>
      </c>
      <c r="E37" s="3">
        <f t="shared" si="1"/>
        <v>21</v>
      </c>
      <c r="F37" s="2">
        <f t="shared" si="2"/>
        <v>20.666666666666668</v>
      </c>
    </row>
    <row r="38" spans="3:6" x14ac:dyDescent="0.45">
      <c r="C38" s="3">
        <v>677</v>
      </c>
      <c r="D38" s="3">
        <f t="shared" si="0"/>
        <v>22.333333333333332</v>
      </c>
      <c r="E38" s="3">
        <f t="shared" si="1"/>
        <v>22</v>
      </c>
      <c r="F38" s="2">
        <f t="shared" si="2"/>
        <v>21.666666666666668</v>
      </c>
    </row>
    <row r="39" spans="3:6" x14ac:dyDescent="0.45">
      <c r="C39" s="3">
        <v>727</v>
      </c>
      <c r="D39" s="3">
        <f t="shared" si="0"/>
        <v>24</v>
      </c>
      <c r="E39" s="3">
        <f t="shared" si="1"/>
        <v>23.666666666666668</v>
      </c>
      <c r="F39" s="2">
        <f t="shared" si="2"/>
        <v>23.333333333333332</v>
      </c>
    </row>
    <row r="40" spans="3:6" x14ac:dyDescent="0.45">
      <c r="C40" s="3">
        <v>757</v>
      </c>
      <c r="D40" s="3">
        <f t="shared" si="0"/>
        <v>25</v>
      </c>
      <c r="E40" s="3">
        <f t="shared" si="1"/>
        <v>24.666666666666668</v>
      </c>
      <c r="F40" s="2">
        <f t="shared" si="2"/>
        <v>24.333333333333332</v>
      </c>
    </row>
    <row r="41" spans="3:6" x14ac:dyDescent="0.45">
      <c r="C41" s="3">
        <v>787</v>
      </c>
      <c r="D41" s="3">
        <f t="shared" si="0"/>
        <v>26</v>
      </c>
      <c r="E41" s="3">
        <f t="shared" si="1"/>
        <v>25.666666666666668</v>
      </c>
      <c r="F41" s="2">
        <f t="shared" si="2"/>
        <v>25.333333333333332</v>
      </c>
    </row>
    <row r="42" spans="3:6" x14ac:dyDescent="0.45">
      <c r="C42" s="3">
        <v>797</v>
      </c>
      <c r="D42" s="3">
        <f t="shared" si="0"/>
        <v>26.333333333333332</v>
      </c>
      <c r="E42" s="3">
        <f t="shared" si="1"/>
        <v>26</v>
      </c>
      <c r="F42" s="2">
        <f t="shared" si="2"/>
        <v>25.666666666666668</v>
      </c>
    </row>
    <row r="43" spans="3:6" x14ac:dyDescent="0.45">
      <c r="C43" s="3">
        <v>827</v>
      </c>
      <c r="D43" s="3">
        <f t="shared" si="0"/>
        <v>27.333333333333332</v>
      </c>
      <c r="E43" s="3">
        <f t="shared" si="1"/>
        <v>27</v>
      </c>
      <c r="F43" s="2">
        <f t="shared" si="2"/>
        <v>26.666666666666668</v>
      </c>
    </row>
    <row r="44" spans="3:6" x14ac:dyDescent="0.45">
      <c r="C44" s="3">
        <v>857</v>
      </c>
      <c r="D44" s="3">
        <f t="shared" si="0"/>
        <v>28.333333333333332</v>
      </c>
      <c r="E44" s="3">
        <f t="shared" si="1"/>
        <v>28</v>
      </c>
      <c r="F44" s="2">
        <f t="shared" si="2"/>
        <v>27.666666666666668</v>
      </c>
    </row>
    <row r="45" spans="3:6" x14ac:dyDescent="0.45">
      <c r="C45" s="3">
        <v>877</v>
      </c>
      <c r="D45" s="3">
        <f t="shared" si="0"/>
        <v>29</v>
      </c>
      <c r="E45" s="3">
        <f t="shared" si="1"/>
        <v>28.666666666666668</v>
      </c>
      <c r="F45" s="2">
        <f t="shared" si="2"/>
        <v>28.333333333333332</v>
      </c>
    </row>
    <row r="46" spans="3:6" x14ac:dyDescent="0.45">
      <c r="C46" s="3">
        <v>887</v>
      </c>
      <c r="D46" s="3">
        <f t="shared" si="0"/>
        <v>29.333333333333332</v>
      </c>
      <c r="E46" s="3">
        <f t="shared" si="1"/>
        <v>29</v>
      </c>
      <c r="F46" s="2">
        <f t="shared" si="2"/>
        <v>28.666666666666668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B192-D066-4DE0-9EF5-A0CE3D848A1B}">
  <dimension ref="A1:F46"/>
  <sheetViews>
    <sheetView topLeftCell="A5" workbookViewId="0">
      <selection sqref="A1:F25"/>
    </sheetView>
  </sheetViews>
  <sheetFormatPr defaultRowHeight="18.600000000000001" x14ac:dyDescent="0.45"/>
  <cols>
    <col min="1" max="1" width="20.69921875" style="14" customWidth="1"/>
    <col min="2" max="2" width="8.796875" style="14"/>
    <col min="3" max="3" width="16.296875" style="14" bestFit="1" customWidth="1"/>
    <col min="4" max="6" width="21" style="14" customWidth="1"/>
    <col min="7" max="16384" width="8.796875" style="14"/>
  </cols>
  <sheetData>
    <row r="1" spans="1:6" ht="55.8" x14ac:dyDescent="0.45">
      <c r="A1" s="13" t="str" cm="1">
        <f t="array" aca="1" ref="A1" ca="1">MID(CELL("filename",A1),FIND("]",CELL("filename",A1))+1,255)</f>
        <v>0133 PSL Wildcard09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3" spans="1:6" ht="19.2" thickBot="1" x14ac:dyDescent="0.5"/>
    <row r="4" spans="1:6" ht="19.2" thickBot="1" x14ac:dyDescent="0.5">
      <c r="C4" s="11" t="s">
        <v>6</v>
      </c>
      <c r="D4" s="10"/>
      <c r="E4" s="9" t="s">
        <v>5</v>
      </c>
      <c r="F4" s="8"/>
    </row>
    <row r="5" spans="1:6" x14ac:dyDescent="0.45">
      <c r="C5"/>
      <c r="D5" s="6" t="s">
        <v>23</v>
      </c>
      <c r="E5" s="6" t="s">
        <v>22</v>
      </c>
      <c r="F5" s="6" t="s">
        <v>21</v>
      </c>
    </row>
    <row r="6" spans="1:6" ht="19.2" x14ac:dyDescent="0.45">
      <c r="C6" s="6" t="s">
        <v>20</v>
      </c>
      <c r="D6" s="5">
        <v>19</v>
      </c>
      <c r="E6" s="4">
        <v>29</v>
      </c>
      <c r="F6" s="4" t="s">
        <v>19</v>
      </c>
    </row>
    <row r="7" spans="1:6" x14ac:dyDescent="0.45">
      <c r="C7" s="3">
        <v>19</v>
      </c>
      <c r="D7" s="3">
        <f t="shared" ref="D7:D46" si="0">(C7-19)/30</f>
        <v>0</v>
      </c>
      <c r="E7" s="3">
        <f t="shared" ref="E7:E46" si="1">(C7-29)/30</f>
        <v>-0.33333333333333331</v>
      </c>
      <c r="F7" s="2">
        <f t="shared" ref="F7:F46" si="2">(C7-9)/30</f>
        <v>0.33333333333333331</v>
      </c>
    </row>
    <row r="8" spans="1:6" x14ac:dyDescent="0.45">
      <c r="C8" s="3">
        <v>29</v>
      </c>
      <c r="D8" s="3">
        <f t="shared" si="0"/>
        <v>0.33333333333333331</v>
      </c>
      <c r="E8" s="3">
        <f t="shared" si="1"/>
        <v>0</v>
      </c>
      <c r="F8" s="2">
        <f t="shared" si="2"/>
        <v>0.66666666666666663</v>
      </c>
    </row>
    <row r="9" spans="1:6" x14ac:dyDescent="0.45">
      <c r="C9" s="3">
        <v>59</v>
      </c>
      <c r="D9" s="3">
        <f t="shared" si="0"/>
        <v>1.3333333333333333</v>
      </c>
      <c r="E9" s="3">
        <f t="shared" si="1"/>
        <v>1</v>
      </c>
      <c r="F9" s="2">
        <f t="shared" si="2"/>
        <v>1.6666666666666667</v>
      </c>
    </row>
    <row r="10" spans="1:6" x14ac:dyDescent="0.45">
      <c r="C10" s="3">
        <v>79</v>
      </c>
      <c r="D10" s="3">
        <f t="shared" si="0"/>
        <v>2</v>
      </c>
      <c r="E10" s="3">
        <f t="shared" si="1"/>
        <v>1.6666666666666667</v>
      </c>
      <c r="F10" s="2">
        <f t="shared" si="2"/>
        <v>2.3333333333333335</v>
      </c>
    </row>
    <row r="11" spans="1:6" x14ac:dyDescent="0.45">
      <c r="C11" s="3">
        <v>89</v>
      </c>
      <c r="D11" s="3">
        <f t="shared" si="0"/>
        <v>2.3333333333333335</v>
      </c>
      <c r="E11" s="3">
        <f t="shared" si="1"/>
        <v>2</v>
      </c>
      <c r="F11" s="2">
        <f t="shared" si="2"/>
        <v>2.6666666666666665</v>
      </c>
    </row>
    <row r="12" spans="1:6" x14ac:dyDescent="0.45">
      <c r="C12" s="3">
        <v>109</v>
      </c>
      <c r="D12" s="3">
        <f t="shared" si="0"/>
        <v>3</v>
      </c>
      <c r="E12" s="3">
        <f t="shared" si="1"/>
        <v>2.6666666666666665</v>
      </c>
      <c r="F12" s="2">
        <f t="shared" si="2"/>
        <v>3.3333333333333335</v>
      </c>
    </row>
    <row r="13" spans="1:6" x14ac:dyDescent="0.45">
      <c r="C13" s="3">
        <v>139</v>
      </c>
      <c r="D13" s="3">
        <f t="shared" si="0"/>
        <v>4</v>
      </c>
      <c r="E13" s="3">
        <f t="shared" si="1"/>
        <v>3.6666666666666665</v>
      </c>
      <c r="F13" s="2">
        <f t="shared" si="2"/>
        <v>4.333333333333333</v>
      </c>
    </row>
    <row r="14" spans="1:6" x14ac:dyDescent="0.45">
      <c r="C14" s="3">
        <v>149</v>
      </c>
      <c r="D14" s="3">
        <f t="shared" si="0"/>
        <v>4.333333333333333</v>
      </c>
      <c r="E14" s="3">
        <f t="shared" si="1"/>
        <v>4</v>
      </c>
      <c r="F14" s="2">
        <f t="shared" si="2"/>
        <v>4.666666666666667</v>
      </c>
    </row>
    <row r="15" spans="1:6" x14ac:dyDescent="0.45">
      <c r="C15" s="3">
        <v>179</v>
      </c>
      <c r="D15" s="3">
        <f t="shared" si="0"/>
        <v>5.333333333333333</v>
      </c>
      <c r="E15" s="3">
        <f t="shared" si="1"/>
        <v>5</v>
      </c>
      <c r="F15" s="2">
        <f t="shared" si="2"/>
        <v>5.666666666666667</v>
      </c>
    </row>
    <row r="16" spans="1:6" x14ac:dyDescent="0.45">
      <c r="C16" s="3">
        <v>199</v>
      </c>
      <c r="D16" s="3">
        <f t="shared" si="0"/>
        <v>6</v>
      </c>
      <c r="E16" s="3">
        <f t="shared" si="1"/>
        <v>5.666666666666667</v>
      </c>
      <c r="F16" s="2">
        <f t="shared" si="2"/>
        <v>6.333333333333333</v>
      </c>
    </row>
    <row r="17" spans="3:6" x14ac:dyDescent="0.45">
      <c r="C17" s="3">
        <v>229</v>
      </c>
      <c r="D17" s="3">
        <f t="shared" si="0"/>
        <v>7</v>
      </c>
      <c r="E17" s="3">
        <f t="shared" si="1"/>
        <v>6.666666666666667</v>
      </c>
      <c r="F17" s="2">
        <f t="shared" si="2"/>
        <v>7.333333333333333</v>
      </c>
    </row>
    <row r="18" spans="3:6" x14ac:dyDescent="0.45">
      <c r="C18" s="3">
        <v>239</v>
      </c>
      <c r="D18" s="3">
        <f t="shared" si="0"/>
        <v>7.333333333333333</v>
      </c>
      <c r="E18" s="3">
        <f t="shared" si="1"/>
        <v>7</v>
      </c>
      <c r="F18" s="2">
        <f t="shared" si="2"/>
        <v>7.666666666666667</v>
      </c>
    </row>
    <row r="19" spans="3:6" x14ac:dyDescent="0.45">
      <c r="C19" s="3">
        <v>269</v>
      </c>
      <c r="D19" s="3">
        <f t="shared" si="0"/>
        <v>8.3333333333333339</v>
      </c>
      <c r="E19" s="3">
        <f t="shared" si="1"/>
        <v>8</v>
      </c>
      <c r="F19" s="2">
        <f t="shared" si="2"/>
        <v>8.6666666666666661</v>
      </c>
    </row>
    <row r="20" spans="3:6" x14ac:dyDescent="0.45">
      <c r="C20" s="3">
        <v>349</v>
      </c>
      <c r="D20" s="3">
        <f t="shared" si="0"/>
        <v>11</v>
      </c>
      <c r="E20" s="3">
        <f t="shared" si="1"/>
        <v>10.666666666666666</v>
      </c>
      <c r="F20" s="2">
        <f t="shared" si="2"/>
        <v>11.333333333333334</v>
      </c>
    </row>
    <row r="21" spans="3:6" x14ac:dyDescent="0.45">
      <c r="C21" s="3">
        <v>359</v>
      </c>
      <c r="D21" s="3">
        <f t="shared" si="0"/>
        <v>11.333333333333334</v>
      </c>
      <c r="E21" s="3">
        <f t="shared" si="1"/>
        <v>11</v>
      </c>
      <c r="F21" s="2">
        <f t="shared" si="2"/>
        <v>11.666666666666666</v>
      </c>
    </row>
    <row r="22" spans="3:6" x14ac:dyDescent="0.45">
      <c r="C22" s="3">
        <v>379</v>
      </c>
      <c r="D22" s="3">
        <f t="shared" si="0"/>
        <v>12</v>
      </c>
      <c r="E22" s="3">
        <f t="shared" si="1"/>
        <v>11.666666666666666</v>
      </c>
      <c r="F22" s="2">
        <f t="shared" si="2"/>
        <v>12.333333333333334</v>
      </c>
    </row>
    <row r="23" spans="3:6" x14ac:dyDescent="0.45">
      <c r="C23" s="3">
        <v>389</v>
      </c>
      <c r="D23" s="3">
        <f t="shared" si="0"/>
        <v>12.333333333333334</v>
      </c>
      <c r="E23" s="3">
        <f t="shared" si="1"/>
        <v>12</v>
      </c>
      <c r="F23" s="2">
        <f t="shared" si="2"/>
        <v>12.666666666666666</v>
      </c>
    </row>
    <row r="24" spans="3:6" x14ac:dyDescent="0.45">
      <c r="C24" s="3">
        <v>409</v>
      </c>
      <c r="D24" s="3">
        <f t="shared" si="0"/>
        <v>13</v>
      </c>
      <c r="E24" s="3">
        <f t="shared" si="1"/>
        <v>12.666666666666666</v>
      </c>
      <c r="F24" s="2">
        <f t="shared" si="2"/>
        <v>13.333333333333334</v>
      </c>
    </row>
    <row r="25" spans="3:6" x14ac:dyDescent="0.45">
      <c r="C25" s="3">
        <v>419</v>
      </c>
      <c r="D25" s="3">
        <f t="shared" si="0"/>
        <v>13.333333333333334</v>
      </c>
      <c r="E25" s="3">
        <f t="shared" si="1"/>
        <v>13</v>
      </c>
      <c r="F25" s="2">
        <f t="shared" si="2"/>
        <v>13.666666666666666</v>
      </c>
    </row>
    <row r="26" spans="3:6" x14ac:dyDescent="0.45">
      <c r="C26" s="3">
        <v>439</v>
      </c>
      <c r="D26" s="3">
        <f t="shared" si="0"/>
        <v>14</v>
      </c>
      <c r="E26" s="3">
        <f t="shared" si="1"/>
        <v>13.666666666666666</v>
      </c>
      <c r="F26" s="2">
        <f t="shared" si="2"/>
        <v>14.333333333333334</v>
      </c>
    </row>
    <row r="27" spans="3:6" x14ac:dyDescent="0.45">
      <c r="C27" s="3">
        <v>449</v>
      </c>
      <c r="D27" s="3">
        <f t="shared" si="0"/>
        <v>14.333333333333334</v>
      </c>
      <c r="E27" s="3">
        <f t="shared" si="1"/>
        <v>14</v>
      </c>
      <c r="F27" s="2">
        <f t="shared" si="2"/>
        <v>14.666666666666666</v>
      </c>
    </row>
    <row r="28" spans="3:6" x14ac:dyDescent="0.45">
      <c r="C28" s="3">
        <v>479</v>
      </c>
      <c r="D28" s="3">
        <f t="shared" si="0"/>
        <v>15.333333333333334</v>
      </c>
      <c r="E28" s="3">
        <f t="shared" si="1"/>
        <v>15</v>
      </c>
      <c r="F28" s="2">
        <f t="shared" si="2"/>
        <v>15.666666666666666</v>
      </c>
    </row>
    <row r="29" spans="3:6" x14ac:dyDescent="0.45">
      <c r="C29" s="3">
        <v>499</v>
      </c>
      <c r="D29" s="3">
        <f t="shared" si="0"/>
        <v>16</v>
      </c>
      <c r="E29" s="3">
        <f t="shared" si="1"/>
        <v>15.666666666666666</v>
      </c>
      <c r="F29" s="2">
        <f t="shared" si="2"/>
        <v>16.333333333333332</v>
      </c>
    </row>
    <row r="30" spans="3:6" x14ac:dyDescent="0.45">
      <c r="C30" s="3">
        <v>509</v>
      </c>
      <c r="D30" s="3">
        <f t="shared" si="0"/>
        <v>16.333333333333332</v>
      </c>
      <c r="E30" s="3">
        <f t="shared" si="1"/>
        <v>16</v>
      </c>
      <c r="F30" s="2">
        <f t="shared" si="2"/>
        <v>16.666666666666668</v>
      </c>
    </row>
    <row r="31" spans="3:6" x14ac:dyDescent="0.45">
      <c r="C31" s="3">
        <v>569</v>
      </c>
      <c r="D31" s="3">
        <f t="shared" si="0"/>
        <v>18.333333333333332</v>
      </c>
      <c r="E31" s="3">
        <f t="shared" si="1"/>
        <v>18</v>
      </c>
      <c r="F31" s="2">
        <f t="shared" si="2"/>
        <v>18.666666666666668</v>
      </c>
    </row>
    <row r="32" spans="3:6" x14ac:dyDescent="0.45">
      <c r="C32" s="3">
        <v>599</v>
      </c>
      <c r="D32" s="3">
        <f t="shared" si="0"/>
        <v>19.333333333333332</v>
      </c>
      <c r="E32" s="3">
        <f t="shared" si="1"/>
        <v>19</v>
      </c>
      <c r="F32" s="2">
        <f t="shared" si="2"/>
        <v>19.666666666666668</v>
      </c>
    </row>
    <row r="33" spans="3:6" x14ac:dyDescent="0.45">
      <c r="C33" s="3">
        <v>619</v>
      </c>
      <c r="D33" s="3">
        <f t="shared" si="0"/>
        <v>20</v>
      </c>
      <c r="E33" s="3">
        <f t="shared" si="1"/>
        <v>19.666666666666668</v>
      </c>
      <c r="F33" s="2">
        <f t="shared" si="2"/>
        <v>20.333333333333332</v>
      </c>
    </row>
    <row r="34" spans="3:6" x14ac:dyDescent="0.45">
      <c r="C34" s="3">
        <v>659</v>
      </c>
      <c r="D34" s="3">
        <f t="shared" si="0"/>
        <v>21.333333333333332</v>
      </c>
      <c r="E34" s="3">
        <f t="shared" si="1"/>
        <v>21</v>
      </c>
      <c r="F34" s="2">
        <f t="shared" si="2"/>
        <v>21.666666666666668</v>
      </c>
    </row>
    <row r="35" spans="3:6" x14ac:dyDescent="0.45">
      <c r="C35" s="3">
        <v>709</v>
      </c>
      <c r="D35" s="3">
        <f t="shared" si="0"/>
        <v>23</v>
      </c>
      <c r="E35" s="3">
        <f t="shared" si="1"/>
        <v>22.666666666666668</v>
      </c>
      <c r="F35" s="2">
        <f t="shared" si="2"/>
        <v>23.333333333333332</v>
      </c>
    </row>
    <row r="36" spans="3:6" x14ac:dyDescent="0.45">
      <c r="C36" s="3">
        <v>719</v>
      </c>
      <c r="D36" s="3">
        <f t="shared" si="0"/>
        <v>23.333333333333332</v>
      </c>
      <c r="E36" s="3">
        <f t="shared" si="1"/>
        <v>23</v>
      </c>
      <c r="F36" s="2">
        <f t="shared" si="2"/>
        <v>23.666666666666668</v>
      </c>
    </row>
    <row r="37" spans="3:6" x14ac:dyDescent="0.45">
      <c r="C37" s="3">
        <v>739</v>
      </c>
      <c r="D37" s="3">
        <f t="shared" si="0"/>
        <v>24</v>
      </c>
      <c r="E37" s="3">
        <f t="shared" si="1"/>
        <v>23.666666666666668</v>
      </c>
      <c r="F37" s="2">
        <f t="shared" si="2"/>
        <v>24.333333333333332</v>
      </c>
    </row>
    <row r="38" spans="3:6" x14ac:dyDescent="0.45">
      <c r="C38" s="3">
        <v>769</v>
      </c>
      <c r="D38" s="3">
        <f t="shared" si="0"/>
        <v>25</v>
      </c>
      <c r="E38" s="3">
        <f t="shared" si="1"/>
        <v>24.666666666666668</v>
      </c>
      <c r="F38" s="2">
        <f t="shared" si="2"/>
        <v>25.333333333333332</v>
      </c>
    </row>
    <row r="39" spans="3:6" x14ac:dyDescent="0.45">
      <c r="C39" s="3">
        <v>809</v>
      </c>
      <c r="D39" s="3">
        <f t="shared" si="0"/>
        <v>26.333333333333332</v>
      </c>
      <c r="E39" s="3">
        <f t="shared" si="1"/>
        <v>26</v>
      </c>
      <c r="F39" s="2">
        <f t="shared" si="2"/>
        <v>26.666666666666668</v>
      </c>
    </row>
    <row r="40" spans="3:6" x14ac:dyDescent="0.45">
      <c r="C40" s="3">
        <v>829</v>
      </c>
      <c r="D40" s="3">
        <f t="shared" si="0"/>
        <v>27</v>
      </c>
      <c r="E40" s="3">
        <f t="shared" si="1"/>
        <v>26.666666666666668</v>
      </c>
      <c r="F40" s="2">
        <f t="shared" si="2"/>
        <v>27.333333333333332</v>
      </c>
    </row>
    <row r="41" spans="3:6" x14ac:dyDescent="0.45">
      <c r="C41" s="3">
        <v>839</v>
      </c>
      <c r="D41" s="3">
        <f t="shared" si="0"/>
        <v>27.333333333333332</v>
      </c>
      <c r="E41" s="3">
        <f t="shared" si="1"/>
        <v>27</v>
      </c>
      <c r="F41" s="2">
        <f t="shared" si="2"/>
        <v>27.666666666666668</v>
      </c>
    </row>
    <row r="42" spans="3:6" x14ac:dyDescent="0.45">
      <c r="C42" s="3">
        <v>859</v>
      </c>
      <c r="D42" s="3">
        <f t="shared" si="0"/>
        <v>28</v>
      </c>
      <c r="E42" s="3">
        <f t="shared" si="1"/>
        <v>27.666666666666668</v>
      </c>
      <c r="F42" s="2">
        <f t="shared" si="2"/>
        <v>28.333333333333332</v>
      </c>
    </row>
    <row r="43" spans="3:6" x14ac:dyDescent="0.45">
      <c r="C43" s="3">
        <v>919</v>
      </c>
      <c r="D43" s="3">
        <f t="shared" si="0"/>
        <v>30</v>
      </c>
      <c r="E43" s="3">
        <f t="shared" si="1"/>
        <v>29.666666666666668</v>
      </c>
      <c r="F43" s="2">
        <f t="shared" si="2"/>
        <v>30.333333333333332</v>
      </c>
    </row>
    <row r="44" spans="3:6" x14ac:dyDescent="0.45">
      <c r="C44" s="3">
        <v>929</v>
      </c>
      <c r="D44" s="3">
        <f t="shared" si="0"/>
        <v>30.333333333333332</v>
      </c>
      <c r="E44" s="3">
        <f t="shared" si="1"/>
        <v>30</v>
      </c>
      <c r="F44" s="2">
        <f t="shared" si="2"/>
        <v>30.666666666666668</v>
      </c>
    </row>
    <row r="45" spans="3:6" x14ac:dyDescent="0.45">
      <c r="C45" s="3">
        <v>1009</v>
      </c>
      <c r="D45" s="3">
        <f t="shared" si="0"/>
        <v>33</v>
      </c>
      <c r="E45" s="3">
        <f t="shared" si="1"/>
        <v>32.666666666666664</v>
      </c>
      <c r="F45" s="2">
        <f t="shared" si="2"/>
        <v>33.333333333333336</v>
      </c>
    </row>
    <row r="46" spans="3:6" x14ac:dyDescent="0.45">
      <c r="C46" s="3">
        <v>1019</v>
      </c>
      <c r="D46" s="3">
        <f t="shared" si="0"/>
        <v>33.333333333333336</v>
      </c>
      <c r="E46" s="3">
        <f t="shared" si="1"/>
        <v>33</v>
      </c>
      <c r="F46" s="2">
        <f t="shared" si="2"/>
        <v>33.666666666666664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F6FE-275A-4048-86E8-431AC2D2CFCB}">
  <dimension ref="A1:K32"/>
  <sheetViews>
    <sheetView workbookViewId="0">
      <selection sqref="A1:K32"/>
    </sheetView>
  </sheetViews>
  <sheetFormatPr defaultRowHeight="18.600000000000001" x14ac:dyDescent="0.45"/>
  <cols>
    <col min="1" max="1" width="20.69921875" style="48" customWidth="1"/>
    <col min="2" max="2" width="8.796875" style="48"/>
    <col min="3" max="3" width="5.796875" style="48" customWidth="1"/>
    <col min="4" max="7" width="8.796875" style="48"/>
    <col min="8" max="8" width="5.796875" style="48" customWidth="1"/>
    <col min="9" max="16384" width="8.796875" style="48"/>
  </cols>
  <sheetData>
    <row r="1" spans="1:11" ht="37.950000000000003" customHeight="1" x14ac:dyDescent="0.45">
      <c r="A1" s="13" t="str" cm="1">
        <f t="array" aca="1" ref="A1" ca="1">MID(CELL("filename",A1),FIND("]",CELL("filename",A1))+1,255)</f>
        <v>0134 Chart 8 Equaltions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2" spans="1:11" ht="19.2" thickBot="1" x14ac:dyDescent="0.5"/>
    <row r="3" spans="1:11" ht="19.2" thickBot="1" x14ac:dyDescent="0.5">
      <c r="D3" s="63" t="s">
        <v>42</v>
      </c>
      <c r="E3" s="62">
        <v>-29</v>
      </c>
      <c r="F3" s="61">
        <v>1</v>
      </c>
      <c r="G3" s="60">
        <v>31</v>
      </c>
      <c r="I3" s="41">
        <v>-29</v>
      </c>
      <c r="J3" s="39">
        <v>1</v>
      </c>
      <c r="K3" s="37">
        <v>31</v>
      </c>
    </row>
    <row r="4" spans="1:11" x14ac:dyDescent="0.45">
      <c r="B4" s="59" t="s">
        <v>41</v>
      </c>
      <c r="D4" s="56" t="s">
        <v>40</v>
      </c>
      <c r="E4" s="55">
        <v>-23</v>
      </c>
      <c r="F4" s="54">
        <v>7</v>
      </c>
      <c r="G4" s="53">
        <v>37</v>
      </c>
      <c r="I4" s="33">
        <v>-28</v>
      </c>
      <c r="J4" s="31">
        <v>2</v>
      </c>
      <c r="K4" s="29">
        <v>32</v>
      </c>
    </row>
    <row r="5" spans="1:11" x14ac:dyDescent="0.45">
      <c r="B5" s="58">
        <v>-1</v>
      </c>
      <c r="D5" s="56" t="s">
        <v>39</v>
      </c>
      <c r="E5" s="55">
        <v>-19</v>
      </c>
      <c r="F5" s="54">
        <v>11</v>
      </c>
      <c r="G5" s="53">
        <v>41</v>
      </c>
      <c r="I5" s="33">
        <v>-27</v>
      </c>
      <c r="J5" s="31">
        <v>3</v>
      </c>
      <c r="K5" s="29">
        <v>33</v>
      </c>
    </row>
    <row r="6" spans="1:11" x14ac:dyDescent="0.45">
      <c r="B6" s="58">
        <v>0</v>
      </c>
      <c r="D6" s="56" t="s">
        <v>38</v>
      </c>
      <c r="E6" s="55">
        <v>-17</v>
      </c>
      <c r="F6" s="54">
        <v>13</v>
      </c>
      <c r="G6" s="53">
        <v>43</v>
      </c>
      <c r="I6" s="33">
        <v>-26</v>
      </c>
      <c r="J6" s="31">
        <v>4</v>
      </c>
      <c r="K6" s="29">
        <v>34</v>
      </c>
    </row>
    <row r="7" spans="1:11" ht="19.2" thickBot="1" x14ac:dyDescent="0.5">
      <c r="B7" s="57">
        <v>1</v>
      </c>
      <c r="D7" s="56" t="s">
        <v>37</v>
      </c>
      <c r="E7" s="55">
        <v>-13</v>
      </c>
      <c r="F7" s="54">
        <v>17</v>
      </c>
      <c r="G7" s="53">
        <v>47</v>
      </c>
      <c r="I7" s="33">
        <v>-25</v>
      </c>
      <c r="J7" s="31">
        <v>5</v>
      </c>
      <c r="K7" s="29">
        <v>35</v>
      </c>
    </row>
    <row r="8" spans="1:11" x14ac:dyDescent="0.45">
      <c r="D8" s="56" t="s">
        <v>36</v>
      </c>
      <c r="E8" s="55">
        <v>-11</v>
      </c>
      <c r="F8" s="54">
        <v>19</v>
      </c>
      <c r="G8" s="53">
        <v>49</v>
      </c>
      <c r="I8" s="33">
        <v>-24</v>
      </c>
      <c r="J8" s="31">
        <v>6</v>
      </c>
      <c r="K8" s="29">
        <v>36</v>
      </c>
    </row>
    <row r="9" spans="1:11" x14ac:dyDescent="0.45">
      <c r="D9" s="56" t="s">
        <v>35</v>
      </c>
      <c r="E9" s="55">
        <v>-7</v>
      </c>
      <c r="F9" s="54">
        <v>23</v>
      </c>
      <c r="G9" s="53">
        <v>53</v>
      </c>
      <c r="I9" s="33">
        <v>-23</v>
      </c>
      <c r="J9" s="31">
        <v>7</v>
      </c>
      <c r="K9" s="29">
        <v>37</v>
      </c>
    </row>
    <row r="10" spans="1:11" ht="19.2" thickBot="1" x14ac:dyDescent="0.5">
      <c r="D10" s="52" t="s">
        <v>34</v>
      </c>
      <c r="E10" s="51">
        <v>-1</v>
      </c>
      <c r="F10" s="50">
        <v>29</v>
      </c>
      <c r="G10" s="49">
        <v>59</v>
      </c>
      <c r="I10" s="33">
        <v>-22</v>
      </c>
      <c r="J10" s="31">
        <v>8</v>
      </c>
      <c r="K10" s="29">
        <v>38</v>
      </c>
    </row>
    <row r="11" spans="1:11" x14ac:dyDescent="0.45">
      <c r="I11" s="33">
        <v>-21</v>
      </c>
      <c r="J11" s="31">
        <v>9</v>
      </c>
      <c r="K11" s="29">
        <v>39</v>
      </c>
    </row>
    <row r="12" spans="1:11" x14ac:dyDescent="0.45">
      <c r="I12" s="33">
        <v>-20</v>
      </c>
      <c r="J12" s="31">
        <v>10</v>
      </c>
      <c r="K12" s="29">
        <v>40</v>
      </c>
    </row>
    <row r="13" spans="1:11" x14ac:dyDescent="0.45">
      <c r="I13" s="33">
        <v>-19</v>
      </c>
      <c r="J13" s="31">
        <v>11</v>
      </c>
      <c r="K13" s="29">
        <v>41</v>
      </c>
    </row>
    <row r="14" spans="1:11" x14ac:dyDescent="0.45">
      <c r="I14" s="33">
        <v>-18</v>
      </c>
      <c r="J14" s="31">
        <v>12</v>
      </c>
      <c r="K14" s="29">
        <v>42</v>
      </c>
    </row>
    <row r="15" spans="1:11" x14ac:dyDescent="0.45">
      <c r="I15" s="33">
        <v>-17</v>
      </c>
      <c r="J15" s="31">
        <v>13</v>
      </c>
      <c r="K15" s="29">
        <v>43</v>
      </c>
    </row>
    <row r="16" spans="1:11" x14ac:dyDescent="0.45">
      <c r="I16" s="33">
        <v>-16</v>
      </c>
      <c r="J16" s="31">
        <v>14</v>
      </c>
      <c r="K16" s="29">
        <v>44</v>
      </c>
    </row>
    <row r="17" spans="9:11" x14ac:dyDescent="0.45">
      <c r="I17" s="33">
        <v>-15</v>
      </c>
      <c r="J17" s="31">
        <v>15</v>
      </c>
      <c r="K17" s="29">
        <v>45</v>
      </c>
    </row>
    <row r="18" spans="9:11" x14ac:dyDescent="0.45">
      <c r="I18" s="33">
        <v>-14</v>
      </c>
      <c r="J18" s="31">
        <v>16</v>
      </c>
      <c r="K18" s="29">
        <v>46</v>
      </c>
    </row>
    <row r="19" spans="9:11" x14ac:dyDescent="0.45">
      <c r="I19" s="33">
        <v>-13</v>
      </c>
      <c r="J19" s="31">
        <v>17</v>
      </c>
      <c r="K19" s="29">
        <v>47</v>
      </c>
    </row>
    <row r="20" spans="9:11" x14ac:dyDescent="0.45">
      <c r="I20" s="33">
        <v>-12</v>
      </c>
      <c r="J20" s="31">
        <v>18</v>
      </c>
      <c r="K20" s="29">
        <v>48</v>
      </c>
    </row>
    <row r="21" spans="9:11" x14ac:dyDescent="0.45">
      <c r="I21" s="33">
        <v>-11</v>
      </c>
      <c r="J21" s="31">
        <v>19</v>
      </c>
      <c r="K21" s="29">
        <v>49</v>
      </c>
    </row>
    <row r="22" spans="9:11" x14ac:dyDescent="0.45">
      <c r="I22" s="33">
        <v>-10</v>
      </c>
      <c r="J22" s="31">
        <v>20</v>
      </c>
      <c r="K22" s="29">
        <v>50</v>
      </c>
    </row>
    <row r="23" spans="9:11" x14ac:dyDescent="0.45">
      <c r="I23" s="33">
        <v>-9</v>
      </c>
      <c r="J23" s="31">
        <v>21</v>
      </c>
      <c r="K23" s="29">
        <v>51</v>
      </c>
    </row>
    <row r="24" spans="9:11" x14ac:dyDescent="0.45">
      <c r="I24" s="33">
        <v>-8</v>
      </c>
      <c r="J24" s="31">
        <v>22</v>
      </c>
      <c r="K24" s="29">
        <v>52</v>
      </c>
    </row>
    <row r="25" spans="9:11" x14ac:dyDescent="0.45">
      <c r="I25" s="33">
        <v>-7</v>
      </c>
      <c r="J25" s="31">
        <v>23</v>
      </c>
      <c r="K25" s="29">
        <v>53</v>
      </c>
    </row>
    <row r="26" spans="9:11" x14ac:dyDescent="0.45">
      <c r="I26" s="33">
        <v>-6</v>
      </c>
      <c r="J26" s="31">
        <v>24</v>
      </c>
      <c r="K26" s="29">
        <v>54</v>
      </c>
    </row>
    <row r="27" spans="9:11" x14ac:dyDescent="0.45">
      <c r="I27" s="33">
        <v>-5</v>
      </c>
      <c r="J27" s="31">
        <v>25</v>
      </c>
      <c r="K27" s="29">
        <v>55</v>
      </c>
    </row>
    <row r="28" spans="9:11" x14ac:dyDescent="0.45">
      <c r="I28" s="33">
        <v>-4</v>
      </c>
      <c r="J28" s="31">
        <v>26</v>
      </c>
      <c r="K28" s="29">
        <v>56</v>
      </c>
    </row>
    <row r="29" spans="9:11" x14ac:dyDescent="0.45">
      <c r="I29" s="33">
        <v>-3</v>
      </c>
      <c r="J29" s="31">
        <v>27</v>
      </c>
      <c r="K29" s="29">
        <v>57</v>
      </c>
    </row>
    <row r="30" spans="9:11" x14ac:dyDescent="0.45">
      <c r="I30" s="33">
        <v>-2</v>
      </c>
      <c r="J30" s="31">
        <v>28</v>
      </c>
      <c r="K30" s="29">
        <v>58</v>
      </c>
    </row>
    <row r="31" spans="9:11" x14ac:dyDescent="0.45">
      <c r="I31" s="33">
        <v>-1</v>
      </c>
      <c r="J31" s="31">
        <v>29</v>
      </c>
      <c r="K31" s="29">
        <v>59</v>
      </c>
    </row>
    <row r="32" spans="9:11" ht="19.2" thickBot="1" x14ac:dyDescent="0.5">
      <c r="I32" s="23">
        <v>0</v>
      </c>
      <c r="J32" s="21">
        <v>30</v>
      </c>
      <c r="K32" s="1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A8F2-28E9-441B-B468-A401687EFFA0}">
  <dimension ref="A1:G32"/>
  <sheetViews>
    <sheetView topLeftCell="A11" workbookViewId="0">
      <selection sqref="A1:G33"/>
    </sheetView>
  </sheetViews>
  <sheetFormatPr defaultRowHeight="18.600000000000001" x14ac:dyDescent="0.45"/>
  <cols>
    <col min="1" max="1" width="20.69921875" style="48" customWidth="1"/>
    <col min="2" max="16384" width="8.796875" style="48"/>
  </cols>
  <sheetData>
    <row r="1" spans="1:7" ht="37.950000000000003" customHeight="1" x14ac:dyDescent="0.45">
      <c r="A1" s="13" t="str" cm="1">
        <f t="array" aca="1" ref="A1" ca="1">MID(CELL("filename",A1),FIND("]",CELL("filename",A1))+1,255)</f>
        <v>0136 Chart 30 Equations</v>
      </c>
      <c r="B1" s="12" t="str" cm="1">
        <f t="array" aca="1" ref="B1" ca="1">MID(CELL("filename"),SEARCH("[",CELL("filename"))+1,SEARCH(".",CELL("filename"))-1-SEARCH("[",CELL("filename")))</f>
        <v>Tio Cash Master 0130 Slope of Primes</v>
      </c>
    </row>
    <row r="2" spans="1:7" ht="19.2" thickBot="1" x14ac:dyDescent="0.5"/>
    <row r="3" spans="1:7" x14ac:dyDescent="0.45">
      <c r="B3" s="59" t="s">
        <v>41</v>
      </c>
      <c r="D3" s="64" t="s">
        <v>64</v>
      </c>
      <c r="E3" s="64">
        <v>-30</v>
      </c>
      <c r="F3" s="64">
        <v>0</v>
      </c>
      <c r="G3" s="64">
        <v>30</v>
      </c>
    </row>
    <row r="4" spans="1:7" x14ac:dyDescent="0.45">
      <c r="B4" s="58">
        <v>-1</v>
      </c>
      <c r="D4" s="64" t="s">
        <v>42</v>
      </c>
      <c r="E4" s="66">
        <v>-29</v>
      </c>
      <c r="F4" s="66">
        <v>1</v>
      </c>
      <c r="G4" s="66">
        <v>31</v>
      </c>
    </row>
    <row r="5" spans="1:7" x14ac:dyDescent="0.45">
      <c r="B5" s="58">
        <v>0</v>
      </c>
      <c r="D5" s="64" t="s">
        <v>63</v>
      </c>
      <c r="E5" s="64">
        <v>-28</v>
      </c>
      <c r="F5" s="64">
        <v>2</v>
      </c>
      <c r="G5" s="64">
        <v>32</v>
      </c>
    </row>
    <row r="6" spans="1:7" ht="19.2" thickBot="1" x14ac:dyDescent="0.5">
      <c r="B6" s="57">
        <v>1</v>
      </c>
      <c r="D6" s="64" t="s">
        <v>62</v>
      </c>
      <c r="E6" s="64">
        <v>-27</v>
      </c>
      <c r="F6" s="64">
        <v>3</v>
      </c>
      <c r="G6" s="64">
        <v>33</v>
      </c>
    </row>
    <row r="7" spans="1:7" x14ac:dyDescent="0.45">
      <c r="D7" s="64" t="s">
        <v>61</v>
      </c>
      <c r="E7" s="64">
        <v>-26</v>
      </c>
      <c r="F7" s="64">
        <v>4</v>
      </c>
      <c r="G7" s="64">
        <v>34</v>
      </c>
    </row>
    <row r="8" spans="1:7" x14ac:dyDescent="0.45">
      <c r="D8" s="64" t="s">
        <v>60</v>
      </c>
      <c r="E8" s="64">
        <v>-25</v>
      </c>
      <c r="F8" s="64">
        <v>5</v>
      </c>
      <c r="G8" s="64">
        <v>35</v>
      </c>
    </row>
    <row r="9" spans="1:7" x14ac:dyDescent="0.45">
      <c r="D9" s="64" t="s">
        <v>59</v>
      </c>
      <c r="E9" s="64">
        <v>-24</v>
      </c>
      <c r="F9" s="64">
        <v>6</v>
      </c>
      <c r="G9" s="64">
        <v>36</v>
      </c>
    </row>
    <row r="10" spans="1:7" x14ac:dyDescent="0.45">
      <c r="D10" s="64" t="s">
        <v>40</v>
      </c>
      <c r="E10" s="66">
        <v>-23</v>
      </c>
      <c r="F10" s="66">
        <v>7</v>
      </c>
      <c r="G10" s="66">
        <v>37</v>
      </c>
    </row>
    <row r="11" spans="1:7" x14ac:dyDescent="0.45">
      <c r="D11" s="64" t="s">
        <v>58</v>
      </c>
      <c r="E11" s="65">
        <f>E10+1</f>
        <v>-22</v>
      </c>
      <c r="F11" s="64">
        <v>8</v>
      </c>
      <c r="G11" s="65">
        <f>G10+1</f>
        <v>38</v>
      </c>
    </row>
    <row r="12" spans="1:7" x14ac:dyDescent="0.45">
      <c r="D12" s="64" t="s">
        <v>57</v>
      </c>
      <c r="E12" s="65">
        <f>E11+1</f>
        <v>-21</v>
      </c>
      <c r="F12" s="64">
        <v>9</v>
      </c>
      <c r="G12" s="65">
        <f>G11+1</f>
        <v>39</v>
      </c>
    </row>
    <row r="13" spans="1:7" x14ac:dyDescent="0.45">
      <c r="D13" s="64" t="s">
        <v>56</v>
      </c>
      <c r="E13" s="65">
        <f>E12+1</f>
        <v>-20</v>
      </c>
      <c r="F13" s="64">
        <v>10</v>
      </c>
      <c r="G13" s="65">
        <f>G12+1</f>
        <v>40</v>
      </c>
    </row>
    <row r="14" spans="1:7" x14ac:dyDescent="0.45">
      <c r="D14" s="64" t="s">
        <v>39</v>
      </c>
      <c r="E14" s="66">
        <v>-19</v>
      </c>
      <c r="F14" s="66">
        <v>11</v>
      </c>
      <c r="G14" s="66">
        <v>41</v>
      </c>
    </row>
    <row r="15" spans="1:7" x14ac:dyDescent="0.45">
      <c r="D15" s="64" t="s">
        <v>55</v>
      </c>
      <c r="E15" s="65">
        <f>E14+1</f>
        <v>-18</v>
      </c>
      <c r="F15" s="64">
        <v>12</v>
      </c>
      <c r="G15" s="65">
        <f>G14+1</f>
        <v>42</v>
      </c>
    </row>
    <row r="16" spans="1:7" x14ac:dyDescent="0.45">
      <c r="D16" s="64" t="s">
        <v>38</v>
      </c>
      <c r="E16" s="66">
        <v>-17</v>
      </c>
      <c r="F16" s="66">
        <v>13</v>
      </c>
      <c r="G16" s="66">
        <v>43</v>
      </c>
    </row>
    <row r="17" spans="4:7" x14ac:dyDescent="0.45">
      <c r="D17" s="64" t="s">
        <v>54</v>
      </c>
      <c r="E17" s="65">
        <f>E16+1</f>
        <v>-16</v>
      </c>
      <c r="F17" s="64">
        <v>14</v>
      </c>
      <c r="G17" s="65">
        <f>G16+1</f>
        <v>44</v>
      </c>
    </row>
    <row r="18" spans="4:7" x14ac:dyDescent="0.45">
      <c r="D18" s="64" t="s">
        <v>53</v>
      </c>
      <c r="E18" s="65">
        <f>E17+1</f>
        <v>-15</v>
      </c>
      <c r="F18" s="64">
        <v>15</v>
      </c>
      <c r="G18" s="65">
        <f>G17+1</f>
        <v>45</v>
      </c>
    </row>
    <row r="19" spans="4:7" x14ac:dyDescent="0.45">
      <c r="D19" s="64" t="s">
        <v>52</v>
      </c>
      <c r="E19" s="65">
        <f>E18+1</f>
        <v>-14</v>
      </c>
      <c r="F19" s="64">
        <v>16</v>
      </c>
      <c r="G19" s="65">
        <f>G18+1</f>
        <v>46</v>
      </c>
    </row>
    <row r="20" spans="4:7" x14ac:dyDescent="0.45">
      <c r="D20" s="64" t="s">
        <v>37</v>
      </c>
      <c r="E20" s="66">
        <v>-13</v>
      </c>
      <c r="F20" s="66">
        <v>17</v>
      </c>
      <c r="G20" s="66">
        <v>47</v>
      </c>
    </row>
    <row r="21" spans="4:7" x14ac:dyDescent="0.45">
      <c r="D21" s="64" t="s">
        <v>51</v>
      </c>
      <c r="E21" s="65">
        <f>E20+1</f>
        <v>-12</v>
      </c>
      <c r="F21" s="65">
        <f>F20+1</f>
        <v>18</v>
      </c>
      <c r="G21" s="65">
        <f>G20+1</f>
        <v>48</v>
      </c>
    </row>
    <row r="22" spans="4:7" x14ac:dyDescent="0.45">
      <c r="D22" s="64" t="s">
        <v>36</v>
      </c>
      <c r="E22" s="66">
        <v>-11</v>
      </c>
      <c r="F22" s="66">
        <v>19</v>
      </c>
      <c r="G22" s="66">
        <v>49</v>
      </c>
    </row>
    <row r="23" spans="4:7" x14ac:dyDescent="0.45">
      <c r="D23" s="64" t="s">
        <v>50</v>
      </c>
      <c r="E23" s="65">
        <f t="shared" ref="E23:G25" si="0">E22+1</f>
        <v>-10</v>
      </c>
      <c r="F23" s="65">
        <f t="shared" si="0"/>
        <v>20</v>
      </c>
      <c r="G23" s="65">
        <f t="shared" si="0"/>
        <v>50</v>
      </c>
    </row>
    <row r="24" spans="4:7" x14ac:dyDescent="0.45">
      <c r="D24" s="64" t="s">
        <v>49</v>
      </c>
      <c r="E24" s="65">
        <f t="shared" si="0"/>
        <v>-9</v>
      </c>
      <c r="F24" s="65">
        <f t="shared" si="0"/>
        <v>21</v>
      </c>
      <c r="G24" s="65">
        <f t="shared" si="0"/>
        <v>51</v>
      </c>
    </row>
    <row r="25" spans="4:7" x14ac:dyDescent="0.45">
      <c r="D25" s="64" t="s">
        <v>48</v>
      </c>
      <c r="E25" s="65">
        <f t="shared" si="0"/>
        <v>-8</v>
      </c>
      <c r="F25" s="65">
        <f t="shared" si="0"/>
        <v>22</v>
      </c>
      <c r="G25" s="65">
        <f t="shared" si="0"/>
        <v>52</v>
      </c>
    </row>
    <row r="26" spans="4:7" x14ac:dyDescent="0.45">
      <c r="D26" s="64" t="s">
        <v>35</v>
      </c>
      <c r="E26" s="66">
        <v>-7</v>
      </c>
      <c r="F26" s="66">
        <v>23</v>
      </c>
      <c r="G26" s="66">
        <v>53</v>
      </c>
    </row>
    <row r="27" spans="4:7" x14ac:dyDescent="0.45">
      <c r="D27" s="64" t="s">
        <v>47</v>
      </c>
      <c r="E27" s="65">
        <f t="shared" ref="E27:G31" si="1">E26+1</f>
        <v>-6</v>
      </c>
      <c r="F27" s="65">
        <f t="shared" si="1"/>
        <v>24</v>
      </c>
      <c r="G27" s="65">
        <f t="shared" si="1"/>
        <v>54</v>
      </c>
    </row>
    <row r="28" spans="4:7" x14ac:dyDescent="0.45">
      <c r="D28" s="64" t="s">
        <v>46</v>
      </c>
      <c r="E28" s="65">
        <f t="shared" si="1"/>
        <v>-5</v>
      </c>
      <c r="F28" s="65">
        <f t="shared" si="1"/>
        <v>25</v>
      </c>
      <c r="G28" s="65">
        <f t="shared" si="1"/>
        <v>55</v>
      </c>
    </row>
    <row r="29" spans="4:7" x14ac:dyDescent="0.45">
      <c r="D29" s="64" t="s">
        <v>45</v>
      </c>
      <c r="E29" s="65">
        <f t="shared" si="1"/>
        <v>-4</v>
      </c>
      <c r="F29" s="65">
        <f t="shared" si="1"/>
        <v>26</v>
      </c>
      <c r="G29" s="65">
        <f t="shared" si="1"/>
        <v>56</v>
      </c>
    </row>
    <row r="30" spans="4:7" x14ac:dyDescent="0.45">
      <c r="D30" s="64" t="s">
        <v>44</v>
      </c>
      <c r="E30" s="65">
        <f t="shared" si="1"/>
        <v>-3</v>
      </c>
      <c r="F30" s="65">
        <f t="shared" si="1"/>
        <v>27</v>
      </c>
      <c r="G30" s="65">
        <f t="shared" si="1"/>
        <v>57</v>
      </c>
    </row>
    <row r="31" spans="4:7" x14ac:dyDescent="0.45">
      <c r="D31" s="64" t="s">
        <v>43</v>
      </c>
      <c r="E31" s="65">
        <f t="shared" si="1"/>
        <v>-2</v>
      </c>
      <c r="F31" s="65">
        <f t="shared" si="1"/>
        <v>28</v>
      </c>
      <c r="G31" s="65">
        <f t="shared" si="1"/>
        <v>58</v>
      </c>
    </row>
    <row r="32" spans="4:7" x14ac:dyDescent="0.45">
      <c r="D32" s="64" t="s">
        <v>34</v>
      </c>
      <c r="E32" s="66">
        <v>-1</v>
      </c>
      <c r="F32" s="66">
        <v>29</v>
      </c>
      <c r="G32" s="66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7E0D-D531-4211-A8F4-485EC3B99679}">
  <sheetPr>
    <pageSetUpPr fitToPage="1"/>
  </sheetPr>
  <dimension ref="B1:V36"/>
  <sheetViews>
    <sheetView showGridLines="0" tabSelected="1" topLeftCell="J1" workbookViewId="0">
      <selection activeCell="J1" sqref="J1:V37"/>
    </sheetView>
  </sheetViews>
  <sheetFormatPr defaultColWidth="8.19921875" defaultRowHeight="13.8" x14ac:dyDescent="0.3"/>
  <cols>
    <col min="1" max="1" width="8.19921875" style="15"/>
    <col min="2" max="2" width="2.8984375" style="15" customWidth="1"/>
    <col min="3" max="3" width="16.09765625" style="15" customWidth="1"/>
    <col min="4" max="4" width="8.796875" style="15" customWidth="1"/>
    <col min="5" max="5" width="2" style="15" customWidth="1"/>
    <col min="6" max="6" width="27.796875" style="15" customWidth="1"/>
    <col min="7" max="8" width="2" style="15" customWidth="1"/>
    <col min="9" max="9" width="8.19921875" style="15"/>
    <col min="10" max="10" width="20.69921875" style="15" customWidth="1"/>
    <col min="11" max="11" width="8.19921875" style="15"/>
    <col min="12" max="12" width="8.19921875" style="17"/>
    <col min="13" max="13" width="8.19921875" style="15"/>
    <col min="14" max="14" width="8.19921875" style="16"/>
    <col min="15" max="15" width="8.19921875" style="15"/>
    <col min="16" max="17" width="8.19921875" style="16"/>
    <col min="18" max="18" width="5" style="15" customWidth="1"/>
    <col min="19" max="21" width="11.296875" style="16" customWidth="1"/>
    <col min="22" max="22" width="22.69921875" style="15" customWidth="1"/>
    <col min="23" max="23" width="3.69921875" style="15" customWidth="1"/>
    <col min="24" max="16384" width="8.19921875" style="15"/>
  </cols>
  <sheetData>
    <row r="1" spans="2:22" ht="55.8" x14ac:dyDescent="0.45">
      <c r="J1" s="13" t="str" cm="1">
        <f t="array" aca="1" ref="J1" ca="1">MID(CELL("filename",J1),FIND("]",CELL("filename",J1))+1,255)</f>
        <v>0138 Calc Get Slope xy</v>
      </c>
      <c r="K1" s="12" t="str" cm="1">
        <f t="array" aca="1" ref="K1" ca="1">MID(CELL("filename"),SEARCH("[",CELL("filename"))+1,SEARCH(".",CELL("filename"))-1-SEARCH("[",CELL("filename")))</f>
        <v>Tio Cash Master 0130 Slope of Primes</v>
      </c>
    </row>
    <row r="3" spans="2:22" x14ac:dyDescent="0.3">
      <c r="J3" s="15" t="s">
        <v>33</v>
      </c>
    </row>
    <row r="4" spans="2:22" x14ac:dyDescent="0.3">
      <c r="C4" s="15" t="s">
        <v>32</v>
      </c>
      <c r="K4" s="15" t="s">
        <v>32</v>
      </c>
      <c r="M4" s="15" t="s">
        <v>32</v>
      </c>
      <c r="O4" s="15" t="s">
        <v>32</v>
      </c>
      <c r="S4" s="16" t="s">
        <v>31</v>
      </c>
      <c r="T4" s="16" t="s">
        <v>30</v>
      </c>
      <c r="U4" s="16" t="s">
        <v>29</v>
      </c>
      <c r="V4" s="15" t="s">
        <v>28</v>
      </c>
    </row>
    <row r="5" spans="2:22" ht="14.4" thickBot="1" x14ac:dyDescent="0.35">
      <c r="C5" s="47">
        <v>30</v>
      </c>
      <c r="K5" s="46">
        <v>-1</v>
      </c>
      <c r="M5" s="45">
        <v>0</v>
      </c>
      <c r="O5" s="44">
        <v>1</v>
      </c>
    </row>
    <row r="6" spans="2:22" ht="14.4" thickBot="1" x14ac:dyDescent="0.35">
      <c r="C6" s="15" t="s">
        <v>26</v>
      </c>
      <c r="D6" s="15" t="s">
        <v>25</v>
      </c>
      <c r="F6" s="15" t="s">
        <v>27</v>
      </c>
      <c r="K6" s="15" t="s">
        <v>26</v>
      </c>
      <c r="L6" s="17" t="s">
        <v>25</v>
      </c>
      <c r="M6" s="15" t="s">
        <v>26</v>
      </c>
      <c r="N6" s="16" t="s">
        <v>25</v>
      </c>
      <c r="O6" s="15" t="s">
        <v>26</v>
      </c>
      <c r="P6" s="16" t="s">
        <v>25</v>
      </c>
      <c r="Q6" s="43" t="s">
        <v>24</v>
      </c>
    </row>
    <row r="7" spans="2:22" x14ac:dyDescent="0.3">
      <c r="C7" s="27">
        <v>1</v>
      </c>
      <c r="D7" s="15">
        <f t="shared" ref="D7:D36" si="0">($C$5-C7)/30</f>
        <v>0.96666666666666667</v>
      </c>
      <c r="E7" s="35"/>
      <c r="F7" s="25" t="str">
        <f t="shared" ref="F7:F36" si="1">" (" &amp; $C$5 &amp; "  - " &amp;$C7 &amp; ")  / 30 "</f>
        <v xml:space="preserve"> (30  - 1)  / 30 </v>
      </c>
      <c r="K7" s="42">
        <v>1</v>
      </c>
      <c r="L7" s="41">
        <f t="shared" ref="L7:L36" si="2">K7+$K$5*30</f>
        <v>-29</v>
      </c>
      <c r="M7" s="40">
        <v>1</v>
      </c>
      <c r="N7" s="39">
        <f t="shared" ref="N7:N36" si="3">M7+$M$5*30</f>
        <v>1</v>
      </c>
      <c r="O7" s="38">
        <v>1</v>
      </c>
      <c r="P7" s="37">
        <f t="shared" ref="P7:P36" si="4">O7+$O$5*30</f>
        <v>31</v>
      </c>
      <c r="Q7" s="36">
        <f t="shared" ref="Q7:Q36" si="5">(N7-L7)/($M$5-$K$5)</f>
        <v>30</v>
      </c>
      <c r="S7" s="16" t="str">
        <f t="shared" ref="S7:S36" si="6">"("&amp;$K$5&amp;","&amp;(LEFT(L7,6)&amp;")")</f>
        <v>(-1,-29)</v>
      </c>
      <c r="T7" s="16" t="str">
        <f t="shared" ref="T7:T36" si="7">"("&amp;$M$5&amp;","&amp;(LEFT(N7,6)&amp;")")</f>
        <v>(0,1)</v>
      </c>
      <c r="U7" s="16" t="str">
        <f t="shared" ref="U7:U36" si="8">"("&amp;$O$5&amp;","&amp;(LEFT(P7,6))&amp;")"</f>
        <v>(1,31)</v>
      </c>
      <c r="V7" s="16" t="str">
        <f t="shared" ref="V7:V36" si="9">S7&amp;T7&amp;U7</f>
        <v>(-1,-29)(0,1)(1,31)</v>
      </c>
    </row>
    <row r="8" spans="2:22" x14ac:dyDescent="0.3">
      <c r="C8" s="27">
        <v>2</v>
      </c>
      <c r="D8" s="15">
        <f t="shared" si="0"/>
        <v>0.93333333333333335</v>
      </c>
      <c r="E8" s="35"/>
      <c r="F8" s="25" t="str">
        <f t="shared" si="1"/>
        <v xml:space="preserve"> (30  - 2)  / 30 </v>
      </c>
      <c r="K8" s="34">
        <v>2</v>
      </c>
      <c r="L8" s="33">
        <f>K8+$K$5*30</f>
        <v>-28</v>
      </c>
      <c r="M8" s="32">
        <v>2</v>
      </c>
      <c r="N8" s="31">
        <f t="shared" si="3"/>
        <v>2</v>
      </c>
      <c r="O8" s="30">
        <v>2</v>
      </c>
      <c r="P8" s="29">
        <f t="shared" si="4"/>
        <v>32</v>
      </c>
      <c r="Q8" s="28">
        <f t="shared" si="5"/>
        <v>30</v>
      </c>
      <c r="S8" s="16" t="str">
        <f t="shared" si="6"/>
        <v>(-1,-28)</v>
      </c>
      <c r="T8" s="16" t="str">
        <f t="shared" si="7"/>
        <v>(0,2)</v>
      </c>
      <c r="U8" s="16" t="str">
        <f t="shared" si="8"/>
        <v>(1,32)</v>
      </c>
      <c r="V8" s="16" t="str">
        <f t="shared" si="9"/>
        <v>(-1,-28)(0,2)(1,32)</v>
      </c>
    </row>
    <row r="9" spans="2:22" x14ac:dyDescent="0.3">
      <c r="C9" s="27">
        <v>3</v>
      </c>
      <c r="D9" s="15">
        <f t="shared" si="0"/>
        <v>0.9</v>
      </c>
      <c r="E9" s="35"/>
      <c r="F9" s="25" t="str">
        <f t="shared" si="1"/>
        <v xml:space="preserve"> (30  - 3)  / 30 </v>
      </c>
      <c r="K9" s="34">
        <v>3</v>
      </c>
      <c r="L9" s="33">
        <f t="shared" si="2"/>
        <v>-27</v>
      </c>
      <c r="M9" s="32">
        <v>3</v>
      </c>
      <c r="N9" s="31">
        <f t="shared" si="3"/>
        <v>3</v>
      </c>
      <c r="O9" s="30">
        <v>3</v>
      </c>
      <c r="P9" s="29">
        <f t="shared" si="4"/>
        <v>33</v>
      </c>
      <c r="Q9" s="28">
        <f t="shared" si="5"/>
        <v>30</v>
      </c>
      <c r="S9" s="16" t="str">
        <f t="shared" si="6"/>
        <v>(-1,-27)</v>
      </c>
      <c r="T9" s="16" t="str">
        <f t="shared" si="7"/>
        <v>(0,3)</v>
      </c>
      <c r="U9" s="16" t="str">
        <f t="shared" si="8"/>
        <v>(1,33)</v>
      </c>
      <c r="V9" s="16" t="str">
        <f t="shared" si="9"/>
        <v>(-1,-27)(0,3)(1,33)</v>
      </c>
    </row>
    <row r="10" spans="2:22" x14ac:dyDescent="0.3">
      <c r="C10" s="27">
        <v>4</v>
      </c>
      <c r="D10" s="15">
        <f t="shared" si="0"/>
        <v>0.8666666666666667</v>
      </c>
      <c r="E10" s="35"/>
      <c r="F10" s="25" t="str">
        <f t="shared" si="1"/>
        <v xml:space="preserve"> (30  - 4)  / 30 </v>
      </c>
      <c r="K10" s="34">
        <v>4</v>
      </c>
      <c r="L10" s="33">
        <f t="shared" si="2"/>
        <v>-26</v>
      </c>
      <c r="M10" s="32">
        <v>4</v>
      </c>
      <c r="N10" s="31">
        <f t="shared" si="3"/>
        <v>4</v>
      </c>
      <c r="O10" s="30">
        <v>4</v>
      </c>
      <c r="P10" s="29">
        <f t="shared" si="4"/>
        <v>34</v>
      </c>
      <c r="Q10" s="28">
        <f t="shared" si="5"/>
        <v>30</v>
      </c>
      <c r="S10" s="16" t="str">
        <f t="shared" si="6"/>
        <v>(-1,-26)</v>
      </c>
      <c r="T10" s="16" t="str">
        <f t="shared" si="7"/>
        <v>(0,4)</v>
      </c>
      <c r="U10" s="16" t="str">
        <f t="shared" si="8"/>
        <v>(1,34)</v>
      </c>
      <c r="V10" s="16" t="str">
        <f t="shared" si="9"/>
        <v>(-1,-26)(0,4)(1,34)</v>
      </c>
    </row>
    <row r="11" spans="2:22" x14ac:dyDescent="0.3">
      <c r="C11" s="27">
        <v>5</v>
      </c>
      <c r="D11" s="15">
        <f t="shared" si="0"/>
        <v>0.83333333333333337</v>
      </c>
      <c r="E11" s="35"/>
      <c r="F11" s="25" t="str">
        <f t="shared" si="1"/>
        <v xml:space="preserve"> (30  - 5)  / 30 </v>
      </c>
      <c r="K11" s="34">
        <v>5</v>
      </c>
      <c r="L11" s="33">
        <f t="shared" si="2"/>
        <v>-25</v>
      </c>
      <c r="M11" s="32">
        <v>5</v>
      </c>
      <c r="N11" s="31">
        <f t="shared" si="3"/>
        <v>5</v>
      </c>
      <c r="O11" s="30">
        <v>5</v>
      </c>
      <c r="P11" s="29">
        <f t="shared" si="4"/>
        <v>35</v>
      </c>
      <c r="Q11" s="28">
        <f t="shared" si="5"/>
        <v>30</v>
      </c>
      <c r="S11" s="16" t="str">
        <f t="shared" si="6"/>
        <v>(-1,-25)</v>
      </c>
      <c r="T11" s="16" t="str">
        <f t="shared" si="7"/>
        <v>(0,5)</v>
      </c>
      <c r="U11" s="16" t="str">
        <f t="shared" si="8"/>
        <v>(1,35)</v>
      </c>
      <c r="V11" s="16" t="str">
        <f t="shared" si="9"/>
        <v>(-1,-25)(0,5)(1,35)</v>
      </c>
    </row>
    <row r="12" spans="2:22" x14ac:dyDescent="0.3">
      <c r="C12" s="27">
        <v>6</v>
      </c>
      <c r="D12" s="15">
        <f t="shared" si="0"/>
        <v>0.8</v>
      </c>
      <c r="E12" s="35"/>
      <c r="F12" s="25" t="str">
        <f t="shared" si="1"/>
        <v xml:space="preserve"> (30  - 6)  / 30 </v>
      </c>
      <c r="K12" s="34">
        <v>6</v>
      </c>
      <c r="L12" s="33">
        <f t="shared" si="2"/>
        <v>-24</v>
      </c>
      <c r="M12" s="32">
        <v>6</v>
      </c>
      <c r="N12" s="31">
        <f t="shared" si="3"/>
        <v>6</v>
      </c>
      <c r="O12" s="30">
        <v>6</v>
      </c>
      <c r="P12" s="29">
        <f t="shared" si="4"/>
        <v>36</v>
      </c>
      <c r="Q12" s="28">
        <f t="shared" si="5"/>
        <v>30</v>
      </c>
      <c r="S12" s="16" t="str">
        <f t="shared" si="6"/>
        <v>(-1,-24)</v>
      </c>
      <c r="T12" s="16" t="str">
        <f t="shared" si="7"/>
        <v>(0,6)</v>
      </c>
      <c r="U12" s="16" t="str">
        <f t="shared" si="8"/>
        <v>(1,36)</v>
      </c>
      <c r="V12" s="16" t="str">
        <f t="shared" si="9"/>
        <v>(-1,-24)(0,6)(1,36)</v>
      </c>
    </row>
    <row r="13" spans="2:22" x14ac:dyDescent="0.3">
      <c r="C13" s="27">
        <v>7</v>
      </c>
      <c r="D13" s="15">
        <f t="shared" si="0"/>
        <v>0.76666666666666672</v>
      </c>
      <c r="E13" s="35"/>
      <c r="F13" s="25" t="str">
        <f t="shared" si="1"/>
        <v xml:space="preserve"> (30  - 7)  / 30 </v>
      </c>
      <c r="K13" s="34">
        <v>7</v>
      </c>
      <c r="L13" s="33">
        <f t="shared" si="2"/>
        <v>-23</v>
      </c>
      <c r="M13" s="32">
        <v>7</v>
      </c>
      <c r="N13" s="31">
        <f t="shared" si="3"/>
        <v>7</v>
      </c>
      <c r="O13" s="30">
        <v>7</v>
      </c>
      <c r="P13" s="29">
        <f t="shared" si="4"/>
        <v>37</v>
      </c>
      <c r="Q13" s="28">
        <f t="shared" si="5"/>
        <v>30</v>
      </c>
      <c r="S13" s="16" t="str">
        <f t="shared" si="6"/>
        <v>(-1,-23)</v>
      </c>
      <c r="T13" s="16" t="str">
        <f t="shared" si="7"/>
        <v>(0,7)</v>
      </c>
      <c r="U13" s="16" t="str">
        <f t="shared" si="8"/>
        <v>(1,37)</v>
      </c>
      <c r="V13" s="16" t="str">
        <f t="shared" si="9"/>
        <v>(-1,-23)(0,7)(1,37)</v>
      </c>
    </row>
    <row r="14" spans="2:22" x14ac:dyDescent="0.3">
      <c r="B14" s="25"/>
      <c r="C14" s="27">
        <v>8</v>
      </c>
      <c r="D14" s="15">
        <f t="shared" si="0"/>
        <v>0.73333333333333328</v>
      </c>
      <c r="E14" s="35"/>
      <c r="F14" s="25" t="str">
        <f t="shared" si="1"/>
        <v xml:space="preserve"> (30  - 8)  / 30 </v>
      </c>
      <c r="K14" s="34">
        <v>8</v>
      </c>
      <c r="L14" s="33">
        <f t="shared" si="2"/>
        <v>-22</v>
      </c>
      <c r="M14" s="32">
        <v>8</v>
      </c>
      <c r="N14" s="31">
        <f t="shared" si="3"/>
        <v>8</v>
      </c>
      <c r="O14" s="30">
        <v>8</v>
      </c>
      <c r="P14" s="29">
        <f t="shared" si="4"/>
        <v>38</v>
      </c>
      <c r="Q14" s="28">
        <f t="shared" si="5"/>
        <v>30</v>
      </c>
      <c r="S14" s="16" t="str">
        <f t="shared" si="6"/>
        <v>(-1,-22)</v>
      </c>
      <c r="T14" s="16" t="str">
        <f t="shared" si="7"/>
        <v>(0,8)</v>
      </c>
      <c r="U14" s="16" t="str">
        <f t="shared" si="8"/>
        <v>(1,38)</v>
      </c>
      <c r="V14" s="16" t="str">
        <f t="shared" si="9"/>
        <v>(-1,-22)(0,8)(1,38)</v>
      </c>
    </row>
    <row r="15" spans="2:22" x14ac:dyDescent="0.3">
      <c r="B15" s="25"/>
      <c r="C15" s="27">
        <v>9</v>
      </c>
      <c r="D15" s="15">
        <f t="shared" si="0"/>
        <v>0.7</v>
      </c>
      <c r="E15" s="35"/>
      <c r="F15" s="25" t="str">
        <f t="shared" si="1"/>
        <v xml:space="preserve"> (30  - 9)  / 30 </v>
      </c>
      <c r="K15" s="34">
        <v>9</v>
      </c>
      <c r="L15" s="33">
        <f t="shared" si="2"/>
        <v>-21</v>
      </c>
      <c r="M15" s="32">
        <v>9</v>
      </c>
      <c r="N15" s="31">
        <f t="shared" si="3"/>
        <v>9</v>
      </c>
      <c r="O15" s="30">
        <v>9</v>
      </c>
      <c r="P15" s="29">
        <f t="shared" si="4"/>
        <v>39</v>
      </c>
      <c r="Q15" s="28">
        <f t="shared" si="5"/>
        <v>30</v>
      </c>
      <c r="S15" s="16" t="str">
        <f t="shared" si="6"/>
        <v>(-1,-21)</v>
      </c>
      <c r="T15" s="16" t="str">
        <f t="shared" si="7"/>
        <v>(0,9)</v>
      </c>
      <c r="U15" s="16" t="str">
        <f t="shared" si="8"/>
        <v>(1,39)</v>
      </c>
      <c r="V15" s="16" t="str">
        <f t="shared" si="9"/>
        <v>(-1,-21)(0,9)(1,39)</v>
      </c>
    </row>
    <row r="16" spans="2:22" x14ac:dyDescent="0.3">
      <c r="B16" s="25"/>
      <c r="C16" s="27">
        <v>10</v>
      </c>
      <c r="D16" s="15">
        <f t="shared" si="0"/>
        <v>0.66666666666666663</v>
      </c>
      <c r="E16" s="35"/>
      <c r="F16" s="25" t="str">
        <f t="shared" si="1"/>
        <v xml:space="preserve"> (30  - 10)  / 30 </v>
      </c>
      <c r="K16" s="34">
        <v>10</v>
      </c>
      <c r="L16" s="33">
        <f t="shared" si="2"/>
        <v>-20</v>
      </c>
      <c r="M16" s="32">
        <v>10</v>
      </c>
      <c r="N16" s="31">
        <f t="shared" si="3"/>
        <v>10</v>
      </c>
      <c r="O16" s="30">
        <v>10</v>
      </c>
      <c r="P16" s="29">
        <f t="shared" si="4"/>
        <v>40</v>
      </c>
      <c r="Q16" s="28">
        <f t="shared" si="5"/>
        <v>30</v>
      </c>
      <c r="S16" s="16" t="str">
        <f t="shared" si="6"/>
        <v>(-1,-20)</v>
      </c>
      <c r="T16" s="16" t="str">
        <f t="shared" si="7"/>
        <v>(0,10)</v>
      </c>
      <c r="U16" s="16" t="str">
        <f t="shared" si="8"/>
        <v>(1,40)</v>
      </c>
      <c r="V16" s="16" t="str">
        <f t="shared" si="9"/>
        <v>(-1,-20)(0,10)(1,40)</v>
      </c>
    </row>
    <row r="17" spans="2:22" x14ac:dyDescent="0.3">
      <c r="B17" s="25"/>
      <c r="C17" s="27">
        <v>11</v>
      </c>
      <c r="D17" s="15">
        <f t="shared" si="0"/>
        <v>0.6333333333333333</v>
      </c>
      <c r="E17" s="35"/>
      <c r="F17" s="25" t="str">
        <f t="shared" si="1"/>
        <v xml:space="preserve"> (30  - 11)  / 30 </v>
      </c>
      <c r="K17" s="34">
        <v>11</v>
      </c>
      <c r="L17" s="33">
        <f t="shared" si="2"/>
        <v>-19</v>
      </c>
      <c r="M17" s="32">
        <v>11</v>
      </c>
      <c r="N17" s="31">
        <f t="shared" si="3"/>
        <v>11</v>
      </c>
      <c r="O17" s="30">
        <v>11</v>
      </c>
      <c r="P17" s="29">
        <f t="shared" si="4"/>
        <v>41</v>
      </c>
      <c r="Q17" s="28">
        <f t="shared" si="5"/>
        <v>30</v>
      </c>
      <c r="S17" s="16" t="str">
        <f t="shared" si="6"/>
        <v>(-1,-19)</v>
      </c>
      <c r="T17" s="16" t="str">
        <f t="shared" si="7"/>
        <v>(0,11)</v>
      </c>
      <c r="U17" s="16" t="str">
        <f t="shared" si="8"/>
        <v>(1,41)</v>
      </c>
      <c r="V17" s="16" t="str">
        <f t="shared" si="9"/>
        <v>(-1,-19)(0,11)(1,41)</v>
      </c>
    </row>
    <row r="18" spans="2:22" x14ac:dyDescent="0.3">
      <c r="B18" s="25"/>
      <c r="C18" s="27">
        <v>12</v>
      </c>
      <c r="D18" s="15">
        <f t="shared" si="0"/>
        <v>0.6</v>
      </c>
      <c r="E18" s="35"/>
      <c r="F18" s="25" t="str">
        <f t="shared" si="1"/>
        <v xml:space="preserve"> (30  - 12)  / 30 </v>
      </c>
      <c r="K18" s="34">
        <v>12</v>
      </c>
      <c r="L18" s="33">
        <f t="shared" si="2"/>
        <v>-18</v>
      </c>
      <c r="M18" s="32">
        <v>12</v>
      </c>
      <c r="N18" s="31">
        <f t="shared" si="3"/>
        <v>12</v>
      </c>
      <c r="O18" s="30">
        <v>12</v>
      </c>
      <c r="P18" s="29">
        <f t="shared" si="4"/>
        <v>42</v>
      </c>
      <c r="Q18" s="28">
        <f t="shared" si="5"/>
        <v>30</v>
      </c>
      <c r="S18" s="16" t="str">
        <f t="shared" si="6"/>
        <v>(-1,-18)</v>
      </c>
      <c r="T18" s="16" t="str">
        <f t="shared" si="7"/>
        <v>(0,12)</v>
      </c>
      <c r="U18" s="16" t="str">
        <f t="shared" si="8"/>
        <v>(1,42)</v>
      </c>
      <c r="V18" s="16" t="str">
        <f t="shared" si="9"/>
        <v>(-1,-18)(0,12)(1,42)</v>
      </c>
    </row>
    <row r="19" spans="2:22" x14ac:dyDescent="0.3">
      <c r="C19" s="27">
        <v>13</v>
      </c>
      <c r="D19" s="15">
        <f t="shared" si="0"/>
        <v>0.56666666666666665</v>
      </c>
      <c r="E19" s="35"/>
      <c r="F19" s="25" t="str">
        <f t="shared" si="1"/>
        <v xml:space="preserve"> (30  - 13)  / 30 </v>
      </c>
      <c r="K19" s="34">
        <v>13</v>
      </c>
      <c r="L19" s="33">
        <f t="shared" si="2"/>
        <v>-17</v>
      </c>
      <c r="M19" s="32">
        <v>13</v>
      </c>
      <c r="N19" s="31">
        <f t="shared" si="3"/>
        <v>13</v>
      </c>
      <c r="O19" s="30">
        <v>13</v>
      </c>
      <c r="P19" s="29">
        <f t="shared" si="4"/>
        <v>43</v>
      </c>
      <c r="Q19" s="28">
        <f t="shared" si="5"/>
        <v>30</v>
      </c>
      <c r="S19" s="16" t="str">
        <f t="shared" si="6"/>
        <v>(-1,-17)</v>
      </c>
      <c r="T19" s="16" t="str">
        <f t="shared" si="7"/>
        <v>(0,13)</v>
      </c>
      <c r="U19" s="16" t="str">
        <f t="shared" si="8"/>
        <v>(1,43)</v>
      </c>
      <c r="V19" s="16" t="str">
        <f t="shared" si="9"/>
        <v>(-1,-17)(0,13)(1,43)</v>
      </c>
    </row>
    <row r="20" spans="2:22" x14ac:dyDescent="0.3">
      <c r="C20" s="27">
        <v>14</v>
      </c>
      <c r="D20" s="15">
        <f t="shared" si="0"/>
        <v>0.53333333333333333</v>
      </c>
      <c r="E20" s="35"/>
      <c r="F20" s="25" t="str">
        <f t="shared" si="1"/>
        <v xml:space="preserve"> (30  - 14)  / 30 </v>
      </c>
      <c r="K20" s="34">
        <v>14</v>
      </c>
      <c r="L20" s="33">
        <f t="shared" si="2"/>
        <v>-16</v>
      </c>
      <c r="M20" s="32">
        <v>14</v>
      </c>
      <c r="N20" s="31">
        <f t="shared" si="3"/>
        <v>14</v>
      </c>
      <c r="O20" s="30">
        <v>14</v>
      </c>
      <c r="P20" s="29">
        <f t="shared" si="4"/>
        <v>44</v>
      </c>
      <c r="Q20" s="28">
        <f t="shared" si="5"/>
        <v>30</v>
      </c>
      <c r="S20" s="16" t="str">
        <f t="shared" si="6"/>
        <v>(-1,-16)</v>
      </c>
      <c r="T20" s="16" t="str">
        <f t="shared" si="7"/>
        <v>(0,14)</v>
      </c>
      <c r="U20" s="16" t="str">
        <f t="shared" si="8"/>
        <v>(1,44)</v>
      </c>
      <c r="V20" s="16" t="str">
        <f t="shared" si="9"/>
        <v>(-1,-16)(0,14)(1,44)</v>
      </c>
    </row>
    <row r="21" spans="2:22" x14ac:dyDescent="0.3">
      <c r="C21" s="27">
        <v>15</v>
      </c>
      <c r="D21" s="15">
        <f t="shared" si="0"/>
        <v>0.5</v>
      </c>
      <c r="E21" s="35"/>
      <c r="F21" s="25" t="str">
        <f t="shared" si="1"/>
        <v xml:space="preserve"> (30  - 15)  / 30 </v>
      </c>
      <c r="K21" s="34">
        <v>15</v>
      </c>
      <c r="L21" s="33">
        <f t="shared" si="2"/>
        <v>-15</v>
      </c>
      <c r="M21" s="32">
        <v>15</v>
      </c>
      <c r="N21" s="31">
        <f t="shared" si="3"/>
        <v>15</v>
      </c>
      <c r="O21" s="30">
        <v>15</v>
      </c>
      <c r="P21" s="29">
        <f t="shared" si="4"/>
        <v>45</v>
      </c>
      <c r="Q21" s="28">
        <f t="shared" si="5"/>
        <v>30</v>
      </c>
      <c r="S21" s="16" t="str">
        <f t="shared" si="6"/>
        <v>(-1,-15)</v>
      </c>
      <c r="T21" s="16" t="str">
        <f t="shared" si="7"/>
        <v>(0,15)</v>
      </c>
      <c r="U21" s="16" t="str">
        <f t="shared" si="8"/>
        <v>(1,45)</v>
      </c>
      <c r="V21" s="16" t="str">
        <f t="shared" si="9"/>
        <v>(-1,-15)(0,15)(1,45)</v>
      </c>
    </row>
    <row r="22" spans="2:22" x14ac:dyDescent="0.3">
      <c r="C22" s="27">
        <v>16</v>
      </c>
      <c r="D22" s="15">
        <f t="shared" si="0"/>
        <v>0.46666666666666667</v>
      </c>
      <c r="E22" s="35"/>
      <c r="F22" s="25" t="str">
        <f t="shared" si="1"/>
        <v xml:space="preserve"> (30  - 16)  / 30 </v>
      </c>
      <c r="K22" s="34">
        <v>16</v>
      </c>
      <c r="L22" s="33">
        <f t="shared" si="2"/>
        <v>-14</v>
      </c>
      <c r="M22" s="32">
        <v>16</v>
      </c>
      <c r="N22" s="31">
        <f t="shared" si="3"/>
        <v>16</v>
      </c>
      <c r="O22" s="30">
        <v>16</v>
      </c>
      <c r="P22" s="29">
        <f t="shared" si="4"/>
        <v>46</v>
      </c>
      <c r="Q22" s="28">
        <f t="shared" si="5"/>
        <v>30</v>
      </c>
      <c r="S22" s="16" t="str">
        <f t="shared" si="6"/>
        <v>(-1,-14)</v>
      </c>
      <c r="T22" s="16" t="str">
        <f t="shared" si="7"/>
        <v>(0,16)</v>
      </c>
      <c r="U22" s="16" t="str">
        <f t="shared" si="8"/>
        <v>(1,46)</v>
      </c>
      <c r="V22" s="16" t="str">
        <f t="shared" si="9"/>
        <v>(-1,-14)(0,16)(1,46)</v>
      </c>
    </row>
    <row r="23" spans="2:22" x14ac:dyDescent="0.3">
      <c r="C23" s="27">
        <v>17</v>
      </c>
      <c r="D23" s="15">
        <f t="shared" si="0"/>
        <v>0.43333333333333335</v>
      </c>
      <c r="E23" s="35"/>
      <c r="F23" s="25" t="str">
        <f t="shared" si="1"/>
        <v xml:space="preserve"> (30  - 17)  / 30 </v>
      </c>
      <c r="K23" s="34">
        <v>17</v>
      </c>
      <c r="L23" s="33">
        <f t="shared" si="2"/>
        <v>-13</v>
      </c>
      <c r="M23" s="32">
        <v>17</v>
      </c>
      <c r="N23" s="31">
        <f t="shared" si="3"/>
        <v>17</v>
      </c>
      <c r="O23" s="30">
        <v>17</v>
      </c>
      <c r="P23" s="29">
        <f t="shared" si="4"/>
        <v>47</v>
      </c>
      <c r="Q23" s="28">
        <f t="shared" si="5"/>
        <v>30</v>
      </c>
      <c r="S23" s="16" t="str">
        <f t="shared" si="6"/>
        <v>(-1,-13)</v>
      </c>
      <c r="T23" s="16" t="str">
        <f t="shared" si="7"/>
        <v>(0,17)</v>
      </c>
      <c r="U23" s="16" t="str">
        <f t="shared" si="8"/>
        <v>(1,47)</v>
      </c>
      <c r="V23" s="16" t="str">
        <f t="shared" si="9"/>
        <v>(-1,-13)(0,17)(1,47)</v>
      </c>
    </row>
    <row r="24" spans="2:22" x14ac:dyDescent="0.3">
      <c r="C24" s="27">
        <v>18</v>
      </c>
      <c r="D24" s="15">
        <f t="shared" si="0"/>
        <v>0.4</v>
      </c>
      <c r="E24" s="35"/>
      <c r="F24" s="25" t="str">
        <f t="shared" si="1"/>
        <v xml:space="preserve"> (30  - 18)  / 30 </v>
      </c>
      <c r="K24" s="34">
        <v>18</v>
      </c>
      <c r="L24" s="33">
        <f t="shared" si="2"/>
        <v>-12</v>
      </c>
      <c r="M24" s="32">
        <v>18</v>
      </c>
      <c r="N24" s="31">
        <f t="shared" si="3"/>
        <v>18</v>
      </c>
      <c r="O24" s="30">
        <v>18</v>
      </c>
      <c r="P24" s="29">
        <f t="shared" si="4"/>
        <v>48</v>
      </c>
      <c r="Q24" s="28">
        <f t="shared" si="5"/>
        <v>30</v>
      </c>
      <c r="S24" s="16" t="str">
        <f t="shared" si="6"/>
        <v>(-1,-12)</v>
      </c>
      <c r="T24" s="16" t="str">
        <f t="shared" si="7"/>
        <v>(0,18)</v>
      </c>
      <c r="U24" s="16" t="str">
        <f t="shared" si="8"/>
        <v>(1,48)</v>
      </c>
      <c r="V24" s="16" t="str">
        <f t="shared" si="9"/>
        <v>(-1,-12)(0,18)(1,48)</v>
      </c>
    </row>
    <row r="25" spans="2:22" x14ac:dyDescent="0.3">
      <c r="C25" s="27">
        <v>19</v>
      </c>
      <c r="D25" s="15">
        <f t="shared" si="0"/>
        <v>0.36666666666666664</v>
      </c>
      <c r="E25" s="35"/>
      <c r="F25" s="25" t="str">
        <f t="shared" si="1"/>
        <v xml:space="preserve"> (30  - 19)  / 30 </v>
      </c>
      <c r="K25" s="34">
        <v>19</v>
      </c>
      <c r="L25" s="33">
        <f t="shared" si="2"/>
        <v>-11</v>
      </c>
      <c r="M25" s="32">
        <v>19</v>
      </c>
      <c r="N25" s="31">
        <f t="shared" si="3"/>
        <v>19</v>
      </c>
      <c r="O25" s="30">
        <v>19</v>
      </c>
      <c r="P25" s="29">
        <f t="shared" si="4"/>
        <v>49</v>
      </c>
      <c r="Q25" s="28">
        <f t="shared" si="5"/>
        <v>30</v>
      </c>
      <c r="S25" s="16" t="str">
        <f t="shared" si="6"/>
        <v>(-1,-11)</v>
      </c>
      <c r="T25" s="16" t="str">
        <f t="shared" si="7"/>
        <v>(0,19)</v>
      </c>
      <c r="U25" s="16" t="str">
        <f t="shared" si="8"/>
        <v>(1,49)</v>
      </c>
      <c r="V25" s="16" t="str">
        <f t="shared" si="9"/>
        <v>(-1,-11)(0,19)(1,49)</v>
      </c>
    </row>
    <row r="26" spans="2:22" x14ac:dyDescent="0.3">
      <c r="C26" s="27">
        <v>20</v>
      </c>
      <c r="D26" s="15">
        <f t="shared" si="0"/>
        <v>0.33333333333333331</v>
      </c>
      <c r="E26" s="35"/>
      <c r="F26" s="25" t="str">
        <f t="shared" si="1"/>
        <v xml:space="preserve"> (30  - 20)  / 30 </v>
      </c>
      <c r="K26" s="34">
        <v>20</v>
      </c>
      <c r="L26" s="33">
        <f t="shared" si="2"/>
        <v>-10</v>
      </c>
      <c r="M26" s="32">
        <v>20</v>
      </c>
      <c r="N26" s="31">
        <f t="shared" si="3"/>
        <v>20</v>
      </c>
      <c r="O26" s="30">
        <v>20</v>
      </c>
      <c r="P26" s="29">
        <f t="shared" si="4"/>
        <v>50</v>
      </c>
      <c r="Q26" s="28">
        <f t="shared" si="5"/>
        <v>30</v>
      </c>
      <c r="S26" s="16" t="str">
        <f t="shared" si="6"/>
        <v>(-1,-10)</v>
      </c>
      <c r="T26" s="16" t="str">
        <f t="shared" si="7"/>
        <v>(0,20)</v>
      </c>
      <c r="U26" s="16" t="str">
        <f t="shared" si="8"/>
        <v>(1,50)</v>
      </c>
      <c r="V26" s="16" t="str">
        <f t="shared" si="9"/>
        <v>(-1,-10)(0,20)(1,50)</v>
      </c>
    </row>
    <row r="27" spans="2:22" x14ac:dyDescent="0.3">
      <c r="C27" s="27">
        <v>21</v>
      </c>
      <c r="D27" s="15">
        <f t="shared" si="0"/>
        <v>0.3</v>
      </c>
      <c r="E27" s="35"/>
      <c r="F27" s="25" t="str">
        <f t="shared" si="1"/>
        <v xml:space="preserve"> (30  - 21)  / 30 </v>
      </c>
      <c r="K27" s="34">
        <v>21</v>
      </c>
      <c r="L27" s="33">
        <f t="shared" si="2"/>
        <v>-9</v>
      </c>
      <c r="M27" s="32">
        <v>21</v>
      </c>
      <c r="N27" s="31">
        <f t="shared" si="3"/>
        <v>21</v>
      </c>
      <c r="O27" s="30">
        <v>21</v>
      </c>
      <c r="P27" s="29">
        <f t="shared" si="4"/>
        <v>51</v>
      </c>
      <c r="Q27" s="28">
        <f t="shared" si="5"/>
        <v>30</v>
      </c>
      <c r="S27" s="16" t="str">
        <f t="shared" si="6"/>
        <v>(-1,-9)</v>
      </c>
      <c r="T27" s="16" t="str">
        <f t="shared" si="7"/>
        <v>(0,21)</v>
      </c>
      <c r="U27" s="16" t="str">
        <f t="shared" si="8"/>
        <v>(1,51)</v>
      </c>
      <c r="V27" s="16" t="str">
        <f t="shared" si="9"/>
        <v>(-1,-9)(0,21)(1,51)</v>
      </c>
    </row>
    <row r="28" spans="2:22" x14ac:dyDescent="0.3">
      <c r="C28" s="27">
        <v>22</v>
      </c>
      <c r="D28" s="15">
        <f t="shared" si="0"/>
        <v>0.26666666666666666</v>
      </c>
      <c r="E28" s="35"/>
      <c r="F28" s="25" t="str">
        <f t="shared" si="1"/>
        <v xml:space="preserve"> (30  - 22)  / 30 </v>
      </c>
      <c r="K28" s="34">
        <v>22</v>
      </c>
      <c r="L28" s="33">
        <f t="shared" si="2"/>
        <v>-8</v>
      </c>
      <c r="M28" s="32">
        <v>22</v>
      </c>
      <c r="N28" s="31">
        <f t="shared" si="3"/>
        <v>22</v>
      </c>
      <c r="O28" s="30">
        <v>22</v>
      </c>
      <c r="P28" s="29">
        <f t="shared" si="4"/>
        <v>52</v>
      </c>
      <c r="Q28" s="28">
        <f t="shared" si="5"/>
        <v>30</v>
      </c>
      <c r="S28" s="16" t="str">
        <f t="shared" si="6"/>
        <v>(-1,-8)</v>
      </c>
      <c r="T28" s="16" t="str">
        <f t="shared" si="7"/>
        <v>(0,22)</v>
      </c>
      <c r="U28" s="16" t="str">
        <f t="shared" si="8"/>
        <v>(1,52)</v>
      </c>
      <c r="V28" s="16" t="str">
        <f t="shared" si="9"/>
        <v>(-1,-8)(0,22)(1,52)</v>
      </c>
    </row>
    <row r="29" spans="2:22" x14ac:dyDescent="0.3">
      <c r="C29" s="27">
        <v>23</v>
      </c>
      <c r="D29" s="15">
        <f t="shared" si="0"/>
        <v>0.23333333333333334</v>
      </c>
      <c r="E29" s="35"/>
      <c r="F29" s="25" t="str">
        <f t="shared" si="1"/>
        <v xml:space="preserve"> (30  - 23)  / 30 </v>
      </c>
      <c r="K29" s="34">
        <v>23</v>
      </c>
      <c r="L29" s="33">
        <f t="shared" si="2"/>
        <v>-7</v>
      </c>
      <c r="M29" s="32">
        <v>23</v>
      </c>
      <c r="N29" s="31">
        <f t="shared" si="3"/>
        <v>23</v>
      </c>
      <c r="O29" s="30">
        <v>23</v>
      </c>
      <c r="P29" s="29">
        <f t="shared" si="4"/>
        <v>53</v>
      </c>
      <c r="Q29" s="28">
        <f t="shared" si="5"/>
        <v>30</v>
      </c>
      <c r="S29" s="16" t="str">
        <f t="shared" si="6"/>
        <v>(-1,-7)</v>
      </c>
      <c r="T29" s="16" t="str">
        <f t="shared" si="7"/>
        <v>(0,23)</v>
      </c>
      <c r="U29" s="16" t="str">
        <f t="shared" si="8"/>
        <v>(1,53)</v>
      </c>
      <c r="V29" s="16" t="str">
        <f t="shared" si="9"/>
        <v>(-1,-7)(0,23)(1,53)</v>
      </c>
    </row>
    <row r="30" spans="2:22" x14ac:dyDescent="0.3">
      <c r="C30" s="27">
        <v>24</v>
      </c>
      <c r="D30" s="15">
        <f t="shared" si="0"/>
        <v>0.2</v>
      </c>
      <c r="E30" s="35"/>
      <c r="F30" s="25" t="str">
        <f t="shared" si="1"/>
        <v xml:space="preserve"> (30  - 24)  / 30 </v>
      </c>
      <c r="K30" s="34">
        <v>24</v>
      </c>
      <c r="L30" s="33">
        <f t="shared" si="2"/>
        <v>-6</v>
      </c>
      <c r="M30" s="32">
        <v>24</v>
      </c>
      <c r="N30" s="31">
        <f t="shared" si="3"/>
        <v>24</v>
      </c>
      <c r="O30" s="30">
        <v>24</v>
      </c>
      <c r="P30" s="29">
        <f t="shared" si="4"/>
        <v>54</v>
      </c>
      <c r="Q30" s="28">
        <f t="shared" si="5"/>
        <v>30</v>
      </c>
      <c r="S30" s="16" t="str">
        <f t="shared" si="6"/>
        <v>(-1,-6)</v>
      </c>
      <c r="T30" s="16" t="str">
        <f t="shared" si="7"/>
        <v>(0,24)</v>
      </c>
      <c r="U30" s="16" t="str">
        <f t="shared" si="8"/>
        <v>(1,54)</v>
      </c>
      <c r="V30" s="16" t="str">
        <f t="shared" si="9"/>
        <v>(-1,-6)(0,24)(1,54)</v>
      </c>
    </row>
    <row r="31" spans="2:22" x14ac:dyDescent="0.3">
      <c r="C31" s="27">
        <v>25</v>
      </c>
      <c r="D31" s="15">
        <f t="shared" si="0"/>
        <v>0.16666666666666666</v>
      </c>
      <c r="E31" s="35"/>
      <c r="F31" s="25" t="str">
        <f t="shared" si="1"/>
        <v xml:space="preserve"> (30  - 25)  / 30 </v>
      </c>
      <c r="K31" s="34">
        <v>25</v>
      </c>
      <c r="L31" s="33">
        <f t="shared" si="2"/>
        <v>-5</v>
      </c>
      <c r="M31" s="32">
        <v>25</v>
      </c>
      <c r="N31" s="31">
        <f t="shared" si="3"/>
        <v>25</v>
      </c>
      <c r="O31" s="30">
        <v>25</v>
      </c>
      <c r="P31" s="29">
        <f t="shared" si="4"/>
        <v>55</v>
      </c>
      <c r="Q31" s="28">
        <f t="shared" si="5"/>
        <v>30</v>
      </c>
      <c r="S31" s="16" t="str">
        <f t="shared" si="6"/>
        <v>(-1,-5)</v>
      </c>
      <c r="T31" s="16" t="str">
        <f t="shared" si="7"/>
        <v>(0,25)</v>
      </c>
      <c r="U31" s="16" t="str">
        <f t="shared" si="8"/>
        <v>(1,55)</v>
      </c>
      <c r="V31" s="16" t="str">
        <f t="shared" si="9"/>
        <v>(-1,-5)(0,25)(1,55)</v>
      </c>
    </row>
    <row r="32" spans="2:22" x14ac:dyDescent="0.3">
      <c r="C32" s="27">
        <v>26</v>
      </c>
      <c r="D32" s="15">
        <f t="shared" si="0"/>
        <v>0.13333333333333333</v>
      </c>
      <c r="E32" s="35"/>
      <c r="F32" s="25" t="str">
        <f t="shared" si="1"/>
        <v xml:space="preserve"> (30  - 26)  / 30 </v>
      </c>
      <c r="K32" s="34">
        <v>26</v>
      </c>
      <c r="L32" s="33">
        <f t="shared" si="2"/>
        <v>-4</v>
      </c>
      <c r="M32" s="32">
        <v>26</v>
      </c>
      <c r="N32" s="31">
        <f t="shared" si="3"/>
        <v>26</v>
      </c>
      <c r="O32" s="30">
        <v>26</v>
      </c>
      <c r="P32" s="29">
        <f t="shared" si="4"/>
        <v>56</v>
      </c>
      <c r="Q32" s="28">
        <f t="shared" si="5"/>
        <v>30</v>
      </c>
      <c r="S32" s="16" t="str">
        <f t="shared" si="6"/>
        <v>(-1,-4)</v>
      </c>
      <c r="T32" s="16" t="str">
        <f t="shared" si="7"/>
        <v>(0,26)</v>
      </c>
      <c r="U32" s="16" t="str">
        <f t="shared" si="8"/>
        <v>(1,56)</v>
      </c>
      <c r="V32" s="16" t="str">
        <f t="shared" si="9"/>
        <v>(-1,-4)(0,26)(1,56)</v>
      </c>
    </row>
    <row r="33" spans="3:22" x14ac:dyDescent="0.3">
      <c r="C33" s="27">
        <v>27</v>
      </c>
      <c r="D33" s="15">
        <f t="shared" si="0"/>
        <v>0.1</v>
      </c>
      <c r="E33" s="35"/>
      <c r="F33" s="25" t="str">
        <f t="shared" si="1"/>
        <v xml:space="preserve"> (30  - 27)  / 30 </v>
      </c>
      <c r="K33" s="34">
        <v>27</v>
      </c>
      <c r="L33" s="33">
        <f t="shared" si="2"/>
        <v>-3</v>
      </c>
      <c r="M33" s="32">
        <v>27</v>
      </c>
      <c r="N33" s="31">
        <f t="shared" si="3"/>
        <v>27</v>
      </c>
      <c r="O33" s="30">
        <v>27</v>
      </c>
      <c r="P33" s="29">
        <f t="shared" si="4"/>
        <v>57</v>
      </c>
      <c r="Q33" s="28">
        <f t="shared" si="5"/>
        <v>30</v>
      </c>
      <c r="S33" s="16" t="str">
        <f t="shared" si="6"/>
        <v>(-1,-3)</v>
      </c>
      <c r="T33" s="16" t="str">
        <f t="shared" si="7"/>
        <v>(0,27)</v>
      </c>
      <c r="U33" s="16" t="str">
        <f t="shared" si="8"/>
        <v>(1,57)</v>
      </c>
      <c r="V33" s="16" t="str">
        <f t="shared" si="9"/>
        <v>(-1,-3)(0,27)(1,57)</v>
      </c>
    </row>
    <row r="34" spans="3:22" x14ac:dyDescent="0.3">
      <c r="C34" s="27">
        <v>28</v>
      </c>
      <c r="D34" s="15">
        <f t="shared" si="0"/>
        <v>6.6666666666666666E-2</v>
      </c>
      <c r="E34" s="26"/>
      <c r="F34" s="25" t="str">
        <f t="shared" si="1"/>
        <v xml:space="preserve"> (30  - 28)  / 30 </v>
      </c>
      <c r="K34" s="34">
        <v>28</v>
      </c>
      <c r="L34" s="33">
        <f t="shared" si="2"/>
        <v>-2</v>
      </c>
      <c r="M34" s="32">
        <v>28</v>
      </c>
      <c r="N34" s="31">
        <f t="shared" si="3"/>
        <v>28</v>
      </c>
      <c r="O34" s="30">
        <v>28</v>
      </c>
      <c r="P34" s="29">
        <f t="shared" si="4"/>
        <v>58</v>
      </c>
      <c r="Q34" s="28">
        <f t="shared" si="5"/>
        <v>30</v>
      </c>
      <c r="S34" s="16" t="str">
        <f t="shared" si="6"/>
        <v>(-1,-2)</v>
      </c>
      <c r="T34" s="16" t="str">
        <f t="shared" si="7"/>
        <v>(0,28)</v>
      </c>
      <c r="U34" s="16" t="str">
        <f t="shared" si="8"/>
        <v>(1,58)</v>
      </c>
      <c r="V34" s="16" t="str">
        <f t="shared" si="9"/>
        <v>(-1,-2)(0,28)(1,58)</v>
      </c>
    </row>
    <row r="35" spans="3:22" x14ac:dyDescent="0.3">
      <c r="C35" s="27">
        <v>29</v>
      </c>
      <c r="D35" s="15">
        <f t="shared" si="0"/>
        <v>3.3333333333333333E-2</v>
      </c>
      <c r="E35" s="26"/>
      <c r="F35" s="25" t="str">
        <f t="shared" si="1"/>
        <v xml:space="preserve"> (30  - 29)  / 30 </v>
      </c>
      <c r="K35" s="34">
        <v>29</v>
      </c>
      <c r="L35" s="33">
        <f t="shared" si="2"/>
        <v>-1</v>
      </c>
      <c r="M35" s="32">
        <v>29</v>
      </c>
      <c r="N35" s="31">
        <f t="shared" si="3"/>
        <v>29</v>
      </c>
      <c r="O35" s="30">
        <v>29</v>
      </c>
      <c r="P35" s="29">
        <f t="shared" si="4"/>
        <v>59</v>
      </c>
      <c r="Q35" s="28">
        <f t="shared" si="5"/>
        <v>30</v>
      </c>
      <c r="S35" s="16" t="str">
        <f t="shared" si="6"/>
        <v>(-1,-1)</v>
      </c>
      <c r="T35" s="16" t="str">
        <f t="shared" si="7"/>
        <v>(0,29)</v>
      </c>
      <c r="U35" s="16" t="str">
        <f t="shared" si="8"/>
        <v>(1,59)</v>
      </c>
      <c r="V35" s="16" t="str">
        <f t="shared" si="9"/>
        <v>(-1,-1)(0,29)(1,59)</v>
      </c>
    </row>
    <row r="36" spans="3:22" ht="14.4" thickBot="1" x14ac:dyDescent="0.35">
      <c r="C36" s="27">
        <v>30</v>
      </c>
      <c r="D36" s="15">
        <f t="shared" si="0"/>
        <v>0</v>
      </c>
      <c r="E36" s="26"/>
      <c r="F36" s="25" t="str">
        <f t="shared" si="1"/>
        <v xml:space="preserve"> (30  - 30)  / 30 </v>
      </c>
      <c r="K36" s="24">
        <v>30</v>
      </c>
      <c r="L36" s="23">
        <f t="shared" si="2"/>
        <v>0</v>
      </c>
      <c r="M36" s="22">
        <v>30</v>
      </c>
      <c r="N36" s="21">
        <f t="shared" si="3"/>
        <v>30</v>
      </c>
      <c r="O36" s="20">
        <v>30</v>
      </c>
      <c r="P36" s="19">
        <f t="shared" si="4"/>
        <v>60</v>
      </c>
      <c r="Q36" s="18">
        <f t="shared" si="5"/>
        <v>30</v>
      </c>
      <c r="S36" s="16" t="str">
        <f t="shared" si="6"/>
        <v>(-1,0)</v>
      </c>
      <c r="T36" s="16" t="str">
        <f t="shared" si="7"/>
        <v>(0,30)</v>
      </c>
      <c r="U36" s="16" t="str">
        <f t="shared" si="8"/>
        <v>(1,60)</v>
      </c>
      <c r="V36" s="16" t="str">
        <f t="shared" si="9"/>
        <v>(-1,0)(0,30)(1,60)</v>
      </c>
    </row>
  </sheetData>
  <conditionalFormatting sqref="D32:D36">
    <cfRule type="expression" dxfId="14" priority="15">
      <formula>MOD(D32,1)=0</formula>
    </cfRule>
  </conditionalFormatting>
  <conditionalFormatting sqref="C32:C36">
    <cfRule type="expression" dxfId="13" priority="14">
      <formula>MOD(D32,1)=0</formula>
    </cfRule>
  </conditionalFormatting>
  <conditionalFormatting sqref="D27:D31">
    <cfRule type="expression" dxfId="12" priority="13">
      <formula>MOD(D27,1)=0</formula>
    </cfRule>
  </conditionalFormatting>
  <conditionalFormatting sqref="C27:C31">
    <cfRule type="expression" dxfId="11" priority="12">
      <formula>MOD(D27,1)=0</formula>
    </cfRule>
  </conditionalFormatting>
  <conditionalFormatting sqref="C22:C26">
    <cfRule type="expression" dxfId="10" priority="10">
      <formula>MOD(D22,1)=0</formula>
    </cfRule>
  </conditionalFormatting>
  <conditionalFormatting sqref="D22:D26">
    <cfRule type="expression" dxfId="9" priority="11">
      <formula>MOD(D22,1)=0</formula>
    </cfRule>
  </conditionalFormatting>
  <conditionalFormatting sqref="C17:C21">
    <cfRule type="expression" dxfId="8" priority="8">
      <formula>MOD(D17,1)=0</formula>
    </cfRule>
  </conditionalFormatting>
  <conditionalFormatting sqref="D17:D21">
    <cfRule type="expression" dxfId="7" priority="9">
      <formula>MOD(D17,1)=0</formula>
    </cfRule>
  </conditionalFormatting>
  <conditionalFormatting sqref="C12:C16">
    <cfRule type="expression" dxfId="6" priority="6">
      <formula>MOD(D12,1)=0</formula>
    </cfRule>
  </conditionalFormatting>
  <conditionalFormatting sqref="D12:D16">
    <cfRule type="expression" dxfId="5" priority="7">
      <formula>MOD(D12,1)=0</formula>
    </cfRule>
  </conditionalFormatting>
  <conditionalFormatting sqref="C7:C11">
    <cfRule type="expression" dxfId="4" priority="4">
      <formula>MOD(D7,1)=0</formula>
    </cfRule>
  </conditionalFormatting>
  <conditionalFormatting sqref="D7:D11">
    <cfRule type="expression" dxfId="3" priority="5">
      <formula>MOD(D7,1)=0</formula>
    </cfRule>
  </conditionalFormatting>
  <conditionalFormatting sqref="F7:F11">
    <cfRule type="expression" dxfId="2" priority="3">
      <formula>MOD(D7,1)=0</formula>
    </cfRule>
  </conditionalFormatting>
  <conditionalFormatting sqref="F12:F16">
    <cfRule type="expression" dxfId="1" priority="2">
      <formula>MOD(D12,1)=0</formula>
    </cfRule>
  </conditionalFormatting>
  <conditionalFormatting sqref="F17:F36">
    <cfRule type="expression" dxfId="0" priority="1">
      <formula>MOD(D17,1)=0</formula>
    </cfRule>
  </conditionalFormatting>
  <pageMargins left="0.25" right="0.2" top="0.25" bottom="0.25" header="0.3" footer="0.05"/>
  <pageSetup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0130 PSL Wildcard01</vt:lpstr>
      <vt:lpstr>0131 PSL Wildcard03</vt:lpstr>
      <vt:lpstr>0132 PSL Wildcard07</vt:lpstr>
      <vt:lpstr>0133 PSL Wildcard09</vt:lpstr>
      <vt:lpstr>0134 Chart 8 Equaltions</vt:lpstr>
      <vt:lpstr>0136 Chart 30 Equations</vt:lpstr>
      <vt:lpstr>0138 Calc Get Slope xy</vt:lpstr>
      <vt:lpstr>0135 Graph 8 Equations</vt:lpstr>
      <vt:lpstr>0137 Graph 30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2021-11-11T14:49:12Z</dcterms:created>
  <dcterms:modified xsi:type="dcterms:W3CDTF">2021-12-03T02:28:50Z</dcterms:modified>
</cp:coreProperties>
</file>