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CDABD863-A0EF-4AA9-8B65-D9F527D55879}" xr6:coauthVersionLast="47" xr6:coauthVersionMax="47" xr10:uidLastSave="{00000000-0000-0000-0000-000000000000}"/>
  <bookViews>
    <workbookView xWindow="-144" yWindow="-144" windowWidth="23328" windowHeight="13248" activeTab="1" xr2:uid="{2BD2104A-FEC4-450F-A75C-4F437B8A63AA}"/>
  </bookViews>
  <sheets>
    <sheet name="0260a1 extract record 2" sheetId="3" r:id="rId1"/>
    <sheet name="0260a2 record 2 by group" sheetId="4" r:id="rId2"/>
    <sheet name="0260a3 record 2 group delta" sheetId="5" r:id="rId3"/>
    <sheet name="0260a4 3rd group all fam" sheetId="1" r:id="rId4"/>
    <sheet name="0260a5 3rd group del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4" l="1"/>
  <c r="D7" i="4"/>
  <c r="D8" i="4"/>
  <c r="D9" i="4"/>
  <c r="D10" i="4"/>
  <c r="D11" i="4"/>
  <c r="D12" i="4"/>
  <c r="D17" i="4"/>
  <c r="D18" i="4"/>
  <c r="D19" i="4"/>
  <c r="D20" i="4"/>
  <c r="D21" i="4"/>
  <c r="D22" i="4"/>
  <c r="D23" i="4"/>
  <c r="D28" i="4"/>
  <c r="D29" i="4"/>
  <c r="D30" i="4"/>
  <c r="D31" i="4"/>
  <c r="D32" i="4"/>
  <c r="D33" i="4"/>
  <c r="D34" i="4"/>
  <c r="A1" i="5" a="1"/>
  <c r="A1" i="5" s="1"/>
  <c r="A1" i="4" a="1"/>
  <c r="A1" i="4" s="1"/>
  <c r="A1" i="1" a="1"/>
  <c r="A1" i="1" s="1"/>
  <c r="A1" i="3" a="1"/>
  <c r="A1" i="3" s="1"/>
  <c r="G6" i="5"/>
  <c r="H6" i="5"/>
  <c r="I6" i="5"/>
  <c r="J6" i="5"/>
  <c r="K6" i="5"/>
  <c r="L6" i="5"/>
  <c r="M6" i="5"/>
  <c r="G9" i="5"/>
  <c r="H9" i="5"/>
  <c r="I9" i="5"/>
  <c r="J9" i="5"/>
  <c r="K9" i="5"/>
  <c r="L9" i="5"/>
  <c r="M9" i="5"/>
  <c r="G12" i="5"/>
  <c r="H12" i="5"/>
  <c r="I12" i="5"/>
  <c r="J12" i="5"/>
  <c r="K12" i="5"/>
  <c r="L12" i="5"/>
  <c r="M12" i="5"/>
  <c r="D39" i="4"/>
  <c r="D40" i="4"/>
  <c r="D41" i="4"/>
  <c r="D42" i="4"/>
  <c r="D43" i="4"/>
  <c r="D44" i="4"/>
  <c r="D45" i="4"/>
  <c r="A1" i="2" a="1"/>
  <c r="A1" i="2" s="1"/>
  <c r="C5" i="3"/>
  <c r="C7" i="3" s="1"/>
  <c r="C9" i="3" s="1"/>
  <c r="C11" i="3" s="1"/>
  <c r="G5" i="3"/>
  <c r="G7" i="3" s="1"/>
  <c r="G9" i="3" s="1"/>
  <c r="G11" i="3" s="1"/>
  <c r="M5" i="3"/>
  <c r="M6" i="3"/>
  <c r="C15" i="3"/>
  <c r="C17" i="3" s="1"/>
  <c r="C19" i="3" s="1"/>
  <c r="C21" i="3" s="1"/>
  <c r="G15" i="3"/>
  <c r="G17" i="3" s="1"/>
  <c r="G19" i="3" s="1"/>
  <c r="G21" i="3" s="1"/>
  <c r="M7" i="3"/>
  <c r="M8" i="3"/>
  <c r="M9" i="3"/>
  <c r="M10" i="3"/>
  <c r="M11" i="3"/>
  <c r="C25" i="3"/>
  <c r="G25" i="3"/>
  <c r="G27" i="3" s="1"/>
  <c r="G29" i="3" s="1"/>
  <c r="G31" i="3" s="1"/>
  <c r="C27" i="3"/>
  <c r="C29" i="3" s="1"/>
  <c r="C31" i="3" s="1"/>
  <c r="C35" i="3"/>
  <c r="C37" i="3" s="1"/>
  <c r="C39" i="3" s="1"/>
  <c r="C41" i="3" s="1"/>
  <c r="G35" i="3"/>
  <c r="G37" i="3" s="1"/>
  <c r="G39" i="3" s="1"/>
  <c r="G41" i="3" s="1"/>
  <c r="P79" i="1" l="1"/>
  <c r="P78" i="1"/>
  <c r="P77" i="1"/>
  <c r="P76" i="1"/>
  <c r="P75" i="1"/>
  <c r="P74" i="1"/>
  <c r="P73" i="1"/>
  <c r="P72" i="1"/>
  <c r="P68" i="1"/>
  <c r="P67" i="1"/>
  <c r="P66" i="1"/>
  <c r="P65" i="1"/>
  <c r="P64" i="1"/>
  <c r="P63" i="1"/>
  <c r="P62" i="1"/>
  <c r="P61" i="1"/>
  <c r="P57" i="1"/>
  <c r="P56" i="1"/>
  <c r="P55" i="1"/>
  <c r="P54" i="1"/>
  <c r="P53" i="1"/>
  <c r="P52" i="1"/>
  <c r="P51" i="1"/>
  <c r="P50" i="1"/>
  <c r="P46" i="1"/>
  <c r="P45" i="1"/>
  <c r="P44" i="1"/>
  <c r="P43" i="1"/>
  <c r="P42" i="1"/>
  <c r="P41" i="1"/>
  <c r="P40" i="1"/>
  <c r="P39" i="1"/>
  <c r="P35" i="1"/>
  <c r="P34" i="1"/>
  <c r="P33" i="1"/>
  <c r="P32" i="1"/>
  <c r="P31" i="1"/>
  <c r="P30" i="1"/>
  <c r="P29" i="1"/>
  <c r="P28" i="1"/>
  <c r="P24" i="1"/>
  <c r="P23" i="1"/>
  <c r="P22" i="1"/>
  <c r="P21" i="1"/>
  <c r="P20" i="1"/>
  <c r="P19" i="1"/>
  <c r="P18" i="1"/>
  <c r="P17" i="1"/>
  <c r="P13" i="1"/>
  <c r="P12" i="1"/>
  <c r="P11" i="1"/>
  <c r="P10" i="1"/>
  <c r="P9" i="1"/>
  <c r="P8" i="1"/>
  <c r="P7" i="1"/>
  <c r="P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<sst xmlns="http://schemas.openxmlformats.org/spreadsheetml/2006/main" count="538" uniqueCount="65">
  <si>
    <t>x</t>
  </si>
  <si>
    <t>*fam01</t>
  </si>
  <si>
    <t>*fam</t>
  </si>
  <si>
    <t>missing</t>
  </si>
  <si>
    <t>2nd</t>
  </si>
  <si>
    <t>PS or non-prime</t>
  </si>
  <si>
    <t>formula</t>
  </si>
  <si>
    <t>n</t>
  </si>
  <si>
    <t>factor</t>
  </si>
  <si>
    <t>*fam07</t>
  </si>
  <si>
    <t>PS or non prime</t>
  </si>
  <si>
    <t>Delta PSL</t>
  </si>
  <si>
    <t>*fam11</t>
  </si>
  <si>
    <t>*fam13</t>
  </si>
  <si>
    <t>*fam17</t>
  </si>
  <si>
    <t>*fam19</t>
  </si>
  <si>
    <t>*fam23</t>
  </si>
  <si>
    <t>11 -13</t>
  </si>
  <si>
    <t>13 -17</t>
  </si>
  <si>
    <t>17 - 19</t>
  </si>
  <si>
    <t>19 - 23</t>
  </si>
  <si>
    <t>23 -29</t>
  </si>
  <si>
    <t>3rd group</t>
  </si>
  <si>
    <t>3rd group *pairs</t>
  </si>
  <si>
    <t>PSL or MN</t>
  </si>
  <si>
    <t>equals</t>
  </si>
  <si>
    <t>divide by</t>
  </si>
  <si>
    <t>subtract</t>
  </si>
  <si>
    <t>Take</t>
  </si>
  <si>
    <t>PS</t>
  </si>
  <si>
    <t>2nd factor</t>
  </si>
  <si>
    <t>*fam29</t>
  </si>
  <si>
    <t>delta</t>
  </si>
  <si>
    <t>PSL</t>
  </si>
  <si>
    <t>Tio Cash Master 0260 Tapestry Thread</t>
  </si>
  <si>
    <t>Factors</t>
  </si>
  <si>
    <t xml:space="preserve"> + 19</t>
  </si>
  <si>
    <t xml:space="preserve"> + 13</t>
  </si>
  <si>
    <t xml:space="preserve"> + 7</t>
  </si>
  <si>
    <t xml:space="preserve"> + 12</t>
  </si>
  <si>
    <t xml:space="preserve"> + 9</t>
  </si>
  <si>
    <t xml:space="preserve"> + 5</t>
  </si>
  <si>
    <t xml:space="preserve"> + 8</t>
  </si>
  <si>
    <t xml:space="preserve"> + 3</t>
  </si>
  <si>
    <t xml:space="preserve"> + 4</t>
  </si>
  <si>
    <t xml:space="preserve"> + 1</t>
  </si>
  <si>
    <t>Group 4</t>
  </si>
  <si>
    <t>Group 3</t>
  </si>
  <si>
    <t xml:space="preserve"> + 0</t>
  </si>
  <si>
    <t>Group 2</t>
  </si>
  <si>
    <t>Group 1</t>
  </si>
  <si>
    <t>Delta G1 G2</t>
  </si>
  <si>
    <t>Delta G2 G3</t>
  </si>
  <si>
    <t>Delta G3 G4</t>
  </si>
  <si>
    <t>01 - 07</t>
  </si>
  <si>
    <t>07 - 11</t>
  </si>
  <si>
    <t>G1</t>
  </si>
  <si>
    <t>G2</t>
  </si>
  <si>
    <t>G4</t>
  </si>
  <si>
    <t>All group 3</t>
  </si>
  <si>
    <t>name</t>
  </si>
  <si>
    <t>1st group of 30 - 2nd record across *fam</t>
  </si>
  <si>
    <t>2nd group of 30 - 2nd record across *fam</t>
  </si>
  <si>
    <t>3rd group of 30 - 2nd record across *fam</t>
  </si>
  <si>
    <t>4th group of 30 - 2nd record across *fam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</si>
</sst>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 Black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9" borderId="16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/>
    <xf numFmtId="0" fontId="0" fillId="7" borderId="26" xfId="0" applyFill="1" applyBorder="1" applyAlignment="1">
      <alignment horizontal="center"/>
    </xf>
    <xf numFmtId="0" fontId="0" fillId="7" borderId="27" xfId="0" applyFill="1" applyBorder="1"/>
    <xf numFmtId="0" fontId="0" fillId="6" borderId="27" xfId="0" applyFill="1" applyBorder="1"/>
    <xf numFmtId="0" fontId="0" fillId="2" borderId="7" xfId="0" applyFill="1" applyBorder="1" applyAlignment="1">
      <alignment horizontal="center"/>
    </xf>
    <xf numFmtId="0" fontId="0" fillId="2" borderId="27" xfId="0" applyFill="1" applyBorder="1"/>
    <xf numFmtId="0" fontId="0" fillId="9" borderId="7" xfId="0" applyFill="1" applyBorder="1" applyAlignment="1">
      <alignment horizontal="center"/>
    </xf>
    <xf numFmtId="0" fontId="0" fillId="9" borderId="27" xfId="0" applyFill="1" applyBorder="1"/>
    <xf numFmtId="0" fontId="0" fillId="5" borderId="27" xfId="0" applyFill="1" applyBorder="1"/>
    <xf numFmtId="0" fontId="0" fillId="0" borderId="28" xfId="0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4" borderId="31" xfId="0" applyFill="1" applyBorder="1"/>
    <xf numFmtId="0" fontId="0" fillId="0" borderId="32" xfId="0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0" fillId="8" borderId="35" xfId="0" applyFill="1" applyBorder="1"/>
    <xf numFmtId="0" fontId="0" fillId="4" borderId="3" xfId="0" applyFill="1" applyBorder="1" applyAlignment="1">
      <alignment horizontal="center"/>
    </xf>
    <xf numFmtId="0" fontId="0" fillId="4" borderId="6" xfId="0" applyFill="1" applyBorder="1"/>
    <xf numFmtId="0" fontId="0" fillId="6" borderId="11" xfId="0" applyFill="1" applyBorder="1" applyAlignment="1">
      <alignment horizontal="center"/>
    </xf>
    <xf numFmtId="0" fontId="0" fillId="6" borderId="10" xfId="0" applyFill="1" applyBorder="1"/>
    <xf numFmtId="0" fontId="0" fillId="2" borderId="10" xfId="0" applyFill="1" applyBorder="1"/>
    <xf numFmtId="0" fontId="0" fillId="8" borderId="10" xfId="0" applyFill="1" applyBorder="1"/>
    <xf numFmtId="0" fontId="0" fillId="3" borderId="10" xfId="0" applyFill="1" applyBorder="1"/>
    <xf numFmtId="0" fontId="0" fillId="9" borderId="10" xfId="0" applyFill="1" applyBorder="1"/>
    <xf numFmtId="0" fontId="0" fillId="5" borderId="10" xfId="0" applyFill="1" applyBorder="1"/>
    <xf numFmtId="0" fontId="0" fillId="0" borderId="36" xfId="0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37" xfId="0" applyFill="1" applyBorder="1"/>
    <xf numFmtId="0" fontId="0" fillId="0" borderId="38" xfId="0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6" xfId="0" applyFill="1" applyBorder="1"/>
    <xf numFmtId="0" fontId="0" fillId="2" borderId="47" xfId="0" applyFill="1" applyBorder="1" applyAlignment="1">
      <alignment horizontal="center"/>
    </xf>
    <xf numFmtId="0" fontId="0" fillId="2" borderId="48" xfId="0" applyFill="1" applyBorder="1"/>
    <xf numFmtId="0" fontId="0" fillId="0" borderId="47" xfId="0" applyBorder="1" applyAlignment="1">
      <alignment horizontal="center"/>
    </xf>
    <xf numFmtId="0" fontId="0" fillId="8" borderId="48" xfId="0" applyFill="1" applyBorder="1"/>
    <xf numFmtId="0" fontId="0" fillId="7" borderId="48" xfId="0" applyFill="1" applyBorder="1"/>
    <xf numFmtId="0" fontId="0" fillId="4" borderId="48" xfId="0" applyFill="1" applyBorder="1"/>
    <xf numFmtId="0" fontId="0" fillId="3" borderId="48" xfId="0" applyFill="1" applyBorder="1"/>
    <xf numFmtId="0" fontId="0" fillId="9" borderId="48" xfId="0" applyFill="1" applyBorder="1"/>
    <xf numFmtId="0" fontId="0" fillId="0" borderId="49" xfId="0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50" xfId="0" applyFill="1" applyBorder="1"/>
    <xf numFmtId="0" fontId="0" fillId="0" borderId="51" xfId="0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0" borderId="53" xfId="0" applyBorder="1"/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6" xfId="0" applyFill="1" applyBorder="1"/>
    <xf numFmtId="0" fontId="0" fillId="9" borderId="47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50" xfId="0" applyFill="1" applyBorder="1"/>
    <xf numFmtId="0" fontId="0" fillId="7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46" xfId="0" applyFill="1" applyBorder="1"/>
    <xf numFmtId="0" fontId="0" fillId="5" borderId="4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48" xfId="0" applyFill="1" applyBorder="1"/>
    <xf numFmtId="0" fontId="0" fillId="6" borderId="48" xfId="0" applyFill="1" applyBorder="1"/>
    <xf numFmtId="0" fontId="0" fillId="4" borderId="3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4" borderId="50" xfId="0" applyFill="1" applyBorder="1"/>
    <xf numFmtId="0" fontId="0" fillId="8" borderId="3" xfId="0" applyFill="1" applyBorder="1" applyAlignment="1">
      <alignment horizontal="center"/>
    </xf>
    <xf numFmtId="0" fontId="0" fillId="8" borderId="46" xfId="0" applyFill="1" applyBorder="1"/>
    <xf numFmtId="0" fontId="0" fillId="4" borderId="47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50" xfId="0" applyFill="1" applyBorder="1"/>
    <xf numFmtId="0" fontId="0" fillId="0" borderId="55" xfId="0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0" fillId="0" borderId="56" xfId="0" applyBorder="1"/>
    <xf numFmtId="0" fontId="0" fillId="9" borderId="3" xfId="0" applyFill="1" applyBorder="1" applyAlignment="1">
      <alignment horizontal="center"/>
    </xf>
    <xf numFmtId="0" fontId="0" fillId="9" borderId="46" xfId="0" applyFill="1" applyBorder="1"/>
    <xf numFmtId="0" fontId="0" fillId="8" borderId="47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50" xfId="0" applyFill="1" applyBorder="1"/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indent="2"/>
    </xf>
    <xf numFmtId="0" fontId="0" fillId="10" borderId="0" xfId="0" applyFill="1" applyAlignment="1">
      <alignment horizontal="right" indent="2"/>
    </xf>
    <xf numFmtId="0" fontId="0" fillId="11" borderId="0" xfId="0" applyFill="1" applyAlignment="1">
      <alignment horizontal="right" indent="2"/>
    </xf>
    <xf numFmtId="0" fontId="0" fillId="12" borderId="0" xfId="0" applyFill="1" applyAlignment="1">
      <alignment horizontal="right" indent="2"/>
    </xf>
    <xf numFmtId="0" fontId="0" fillId="13" borderId="0" xfId="0" applyFill="1" applyAlignment="1">
      <alignment horizontal="right" indent="2"/>
    </xf>
    <xf numFmtId="0" fontId="0" fillId="0" borderId="57" xfId="0" applyBorder="1" applyAlignment="1">
      <alignment horizontal="center"/>
    </xf>
    <xf numFmtId="0" fontId="0" fillId="0" borderId="58" xfId="0" applyBorder="1"/>
    <xf numFmtId="0" fontId="0" fillId="0" borderId="21" xfId="0" applyBorder="1"/>
    <xf numFmtId="0" fontId="0" fillId="0" borderId="20" xfId="0" applyBorder="1"/>
    <xf numFmtId="0" fontId="0" fillId="0" borderId="7" xfId="0" applyBorder="1"/>
    <xf numFmtId="0" fontId="0" fillId="0" borderId="22" xfId="0" applyBorder="1"/>
    <xf numFmtId="0" fontId="0" fillId="0" borderId="0" xfId="0" applyAlignment="1">
      <alignment wrapText="1"/>
    </xf>
    <xf numFmtId="0" fontId="0" fillId="0" borderId="59" xfId="0" applyBorder="1"/>
    <xf numFmtId="0" fontId="0" fillId="0" borderId="60" xfId="0" applyBorder="1" applyAlignment="1">
      <alignment horizontal="center"/>
    </xf>
    <xf numFmtId="0" fontId="0" fillId="14" borderId="0" xfId="0" applyFill="1"/>
    <xf numFmtId="0" fontId="0" fillId="0" borderId="0" xfId="0" applyFill="1" applyBorder="1"/>
    <xf numFmtId="0" fontId="0" fillId="0" borderId="0" xfId="0" applyBorder="1"/>
    <xf numFmtId="0" fontId="0" fillId="3" borderId="6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62" xfId="0" applyFill="1" applyBorder="1" applyAlignment="1">
      <alignment horizontal="center"/>
    </xf>
    <xf numFmtId="0" fontId="0" fillId="7" borderId="61" xfId="0" applyFill="1" applyBorder="1" applyAlignment="1">
      <alignment horizontal="center"/>
    </xf>
    <xf numFmtId="0" fontId="0" fillId="7" borderId="62" xfId="0" applyFill="1" applyBorder="1"/>
    <xf numFmtId="0" fontId="0" fillId="2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/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8" borderId="16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/>
    <xf numFmtId="0" fontId="0" fillId="0" borderId="0" xfId="0" applyAlignment="1">
      <alignment horizontal="right" inden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27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2427-0EB4-4580-8386-597AAB8860F8}">
  <dimension ref="A1:Q41"/>
  <sheetViews>
    <sheetView showGridLines="0" workbookViewId="0">
      <selection activeCell="F17" sqref="F17:F25"/>
    </sheetView>
  </sheetViews>
  <sheetFormatPr defaultRowHeight="18.600000000000001" x14ac:dyDescent="0.45"/>
  <cols>
    <col min="5" max="5" width="3.3046875" customWidth="1"/>
    <col min="8" max="8" width="9.23046875" style="131"/>
    <col min="9" max="9" width="2.3046875" style="131" customWidth="1"/>
    <col min="10" max="10" width="5.3828125" bestFit="1" customWidth="1"/>
    <col min="11" max="11" width="6.84375" bestFit="1" customWidth="1"/>
    <col min="12" max="12" width="4" bestFit="1" customWidth="1"/>
    <col min="13" max="13" width="5.07421875" bestFit="1" customWidth="1"/>
    <col min="14" max="14" width="1.3046875" customWidth="1"/>
    <col min="15" max="17" width="2.765625" customWidth="1"/>
  </cols>
  <sheetData>
    <row r="1" spans="1:17" ht="55.8" x14ac:dyDescent="0.45">
      <c r="A1" s="143" t="str" cm="1">
        <f t="array" aca="1" ref="A1" ca="1">MID(CELL("filename",A1),FIND("]",CELL("filename",A1))+1,255)</f>
        <v>0260a1 extract record 2</v>
      </c>
      <c r="B1" t="s">
        <v>34</v>
      </c>
    </row>
    <row r="2" spans="1:17" ht="19.2" thickBot="1" x14ac:dyDescent="0.5"/>
    <row r="3" spans="1:17" ht="19.2" thickBot="1" x14ac:dyDescent="0.5">
      <c r="B3" s="140" t="s">
        <v>1</v>
      </c>
      <c r="C3" s="139">
        <v>1</v>
      </c>
      <c r="D3" s="35"/>
      <c r="E3" s="131"/>
      <c r="F3" s="140" t="s">
        <v>14</v>
      </c>
      <c r="G3" s="139">
        <v>17</v>
      </c>
      <c r="H3" s="35"/>
      <c r="I3" s="169"/>
      <c r="J3" s="171" t="s">
        <v>60</v>
      </c>
      <c r="K3" s="172" t="s">
        <v>2</v>
      </c>
      <c r="L3" s="172" t="s">
        <v>33</v>
      </c>
      <c r="M3" s="173" t="s">
        <v>32</v>
      </c>
    </row>
    <row r="4" spans="1:17" ht="19.2" thickBot="1" x14ac:dyDescent="0.5">
      <c r="B4" s="38" t="s">
        <v>30</v>
      </c>
      <c r="C4" s="29">
        <v>37</v>
      </c>
      <c r="D4" s="40"/>
      <c r="E4" s="131"/>
      <c r="F4" s="38" t="s">
        <v>30</v>
      </c>
      <c r="G4" s="29">
        <v>37</v>
      </c>
      <c r="H4" s="40"/>
      <c r="I4" s="169"/>
      <c r="J4" s="3">
        <v>-6</v>
      </c>
      <c r="K4" s="170" t="s">
        <v>1</v>
      </c>
      <c r="L4" s="170">
        <v>1</v>
      </c>
      <c r="M4" s="170"/>
    </row>
    <row r="5" spans="1:17" x14ac:dyDescent="0.45">
      <c r="B5" s="138"/>
      <c r="C5">
        <f>C3*C4</f>
        <v>37</v>
      </c>
      <c r="D5" s="137" t="s">
        <v>29</v>
      </c>
      <c r="E5" s="131"/>
      <c r="F5" s="138"/>
      <c r="G5">
        <f>G3*G4</f>
        <v>629</v>
      </c>
      <c r="H5" s="137" t="s">
        <v>29</v>
      </c>
      <c r="I5" s="169"/>
      <c r="J5" s="13">
        <v>-4</v>
      </c>
      <c r="K5" s="141" t="s">
        <v>9</v>
      </c>
      <c r="L5" s="141">
        <v>8</v>
      </c>
      <c r="M5" s="141" t="str">
        <f t="shared" ref="M5:M11" si="0">" + " &amp;L5-L4</f>
        <v xml:space="preserve"> + 7</v>
      </c>
      <c r="N5" s="147"/>
      <c r="O5" s="147"/>
      <c r="P5" s="147"/>
      <c r="Q5" s="148"/>
    </row>
    <row r="6" spans="1:17" x14ac:dyDescent="0.45">
      <c r="B6" s="138"/>
      <c r="D6" s="137"/>
      <c r="E6" s="131"/>
      <c r="F6" s="138"/>
      <c r="H6" s="137"/>
      <c r="I6" s="169"/>
      <c r="J6" s="13">
        <v>-2</v>
      </c>
      <c r="K6" s="141" t="s">
        <v>12</v>
      </c>
      <c r="L6" s="141">
        <v>13</v>
      </c>
      <c r="M6" s="141" t="str">
        <f t="shared" si="0"/>
        <v xml:space="preserve"> + 5</v>
      </c>
      <c r="N6" s="147"/>
      <c r="O6" s="147"/>
      <c r="P6" s="147"/>
      <c r="Q6" s="148"/>
    </row>
    <row r="7" spans="1:17" x14ac:dyDescent="0.45">
      <c r="B7" s="138" t="s">
        <v>28</v>
      </c>
      <c r="C7">
        <f>C5</f>
        <v>37</v>
      </c>
      <c r="D7" s="137"/>
      <c r="E7" s="131"/>
      <c r="F7" s="138" t="s">
        <v>28</v>
      </c>
      <c r="G7">
        <f>G5</f>
        <v>629</v>
      </c>
      <c r="H7" s="137"/>
      <c r="I7" s="169"/>
      <c r="J7" s="13">
        <v>-4</v>
      </c>
      <c r="K7" s="141" t="s">
        <v>13</v>
      </c>
      <c r="L7" s="141">
        <v>16</v>
      </c>
      <c r="M7" s="141" t="str">
        <f t="shared" si="0"/>
        <v xml:space="preserve"> + 3</v>
      </c>
      <c r="N7" s="147"/>
      <c r="O7" s="147"/>
      <c r="P7" s="147"/>
      <c r="Q7" s="148"/>
    </row>
    <row r="8" spans="1:17" ht="19.2" thickBot="1" x14ac:dyDescent="0.5">
      <c r="B8" s="38" t="s">
        <v>27</v>
      </c>
      <c r="C8" s="29">
        <v>-7</v>
      </c>
      <c r="D8" s="40" t="s">
        <v>9</v>
      </c>
      <c r="E8" s="131"/>
      <c r="F8" s="38" t="s">
        <v>27</v>
      </c>
      <c r="G8" s="29">
        <v>-29</v>
      </c>
      <c r="H8" s="40" t="s">
        <v>31</v>
      </c>
      <c r="I8" s="169"/>
      <c r="J8" s="13">
        <v>-2</v>
      </c>
      <c r="K8" s="141" t="s">
        <v>14</v>
      </c>
      <c r="L8" s="141">
        <v>20</v>
      </c>
      <c r="M8" s="141" t="str">
        <f t="shared" si="0"/>
        <v xml:space="preserve"> + 4</v>
      </c>
      <c r="N8" s="147"/>
      <c r="O8" s="147"/>
      <c r="P8" s="147"/>
      <c r="Q8" s="148"/>
    </row>
    <row r="9" spans="1:17" x14ac:dyDescent="0.45">
      <c r="B9" s="138" t="s">
        <v>25</v>
      </c>
      <c r="C9">
        <f>C7+C8</f>
        <v>30</v>
      </c>
      <c r="D9" s="137"/>
      <c r="E9" s="131"/>
      <c r="F9" s="138" t="s">
        <v>25</v>
      </c>
      <c r="G9">
        <f>G7+G8</f>
        <v>600</v>
      </c>
      <c r="H9" s="137"/>
      <c r="I9" s="169"/>
      <c r="J9" s="13">
        <v>-4</v>
      </c>
      <c r="K9" s="141" t="s">
        <v>15</v>
      </c>
      <c r="L9" s="141">
        <v>23</v>
      </c>
      <c r="M9" s="141" t="str">
        <f t="shared" si="0"/>
        <v xml:space="preserve"> + 3</v>
      </c>
      <c r="N9" s="147"/>
      <c r="O9" s="147"/>
      <c r="P9" s="147"/>
      <c r="Q9" s="148"/>
    </row>
    <row r="10" spans="1:17" ht="19.2" thickBot="1" x14ac:dyDescent="0.5">
      <c r="B10" s="38" t="s">
        <v>26</v>
      </c>
      <c r="C10" s="29">
        <v>30</v>
      </c>
      <c r="D10" s="40"/>
      <c r="E10" s="131"/>
      <c r="F10" s="38" t="s">
        <v>26</v>
      </c>
      <c r="G10" s="29">
        <v>30</v>
      </c>
      <c r="H10" s="40"/>
      <c r="I10" s="169"/>
      <c r="J10" s="13">
        <v>-6</v>
      </c>
      <c r="K10" s="141" t="s">
        <v>16</v>
      </c>
      <c r="L10" s="141">
        <v>28</v>
      </c>
      <c r="M10" s="141" t="str">
        <f t="shared" si="0"/>
        <v xml:space="preserve"> + 5</v>
      </c>
      <c r="N10" s="147"/>
      <c r="O10" s="147"/>
      <c r="P10" s="147"/>
      <c r="Q10" s="148"/>
    </row>
    <row r="11" spans="1:17" ht="19.2" thickBot="1" x14ac:dyDescent="0.5">
      <c r="B11" s="38" t="s">
        <v>25</v>
      </c>
      <c r="C11" s="7">
        <f>C9/C10</f>
        <v>1</v>
      </c>
      <c r="D11" s="40" t="s">
        <v>24</v>
      </c>
      <c r="E11" s="131"/>
      <c r="F11" s="38" t="s">
        <v>25</v>
      </c>
      <c r="G11" s="48">
        <f>G9/G10</f>
        <v>20</v>
      </c>
      <c r="H11" s="40" t="s">
        <v>24</v>
      </c>
      <c r="I11" s="169"/>
      <c r="J11" s="13"/>
      <c r="K11" s="141" t="s">
        <v>31</v>
      </c>
      <c r="L11" s="141">
        <v>35</v>
      </c>
      <c r="M11" s="141" t="str">
        <f t="shared" si="0"/>
        <v xml:space="preserve"> + 7</v>
      </c>
      <c r="N11" s="147"/>
      <c r="O11" s="147"/>
      <c r="P11" s="147"/>
      <c r="Q11" s="148"/>
    </row>
    <row r="12" spans="1:17" ht="19.2" thickBot="1" x14ac:dyDescent="0.5"/>
    <row r="13" spans="1:17" x14ac:dyDescent="0.45">
      <c r="B13" s="140" t="s">
        <v>9</v>
      </c>
      <c r="C13" s="139">
        <v>7</v>
      </c>
      <c r="D13" s="35"/>
      <c r="F13" s="140" t="s">
        <v>15</v>
      </c>
      <c r="G13" s="139">
        <v>19</v>
      </c>
      <c r="H13" s="35"/>
      <c r="I13" s="169"/>
    </row>
    <row r="14" spans="1:17" ht="19.2" thickBot="1" x14ac:dyDescent="0.5">
      <c r="B14" s="38" t="s">
        <v>30</v>
      </c>
      <c r="C14" s="29">
        <v>37</v>
      </c>
      <c r="D14" s="40"/>
      <c r="F14" s="38" t="s">
        <v>30</v>
      </c>
      <c r="G14" s="29">
        <v>37</v>
      </c>
      <c r="H14" s="40"/>
      <c r="I14" s="169"/>
    </row>
    <row r="15" spans="1:17" x14ac:dyDescent="0.45">
      <c r="B15" s="138"/>
      <c r="C15">
        <f>C13*C14</f>
        <v>259</v>
      </c>
      <c r="D15" s="137" t="s">
        <v>29</v>
      </c>
      <c r="F15" s="138"/>
      <c r="G15">
        <f>G13*G14</f>
        <v>703</v>
      </c>
      <c r="H15" s="137" t="s">
        <v>29</v>
      </c>
      <c r="I15" s="169"/>
    </row>
    <row r="16" spans="1:17" x14ac:dyDescent="0.45">
      <c r="B16" s="138"/>
      <c r="D16" s="137"/>
      <c r="F16" s="138"/>
      <c r="H16" s="137"/>
      <c r="I16" s="169"/>
    </row>
    <row r="17" spans="2:9" x14ac:dyDescent="0.45">
      <c r="B17" s="138" t="s">
        <v>28</v>
      </c>
      <c r="C17">
        <f>C15</f>
        <v>259</v>
      </c>
      <c r="D17" s="137"/>
      <c r="F17" s="138" t="s">
        <v>28</v>
      </c>
      <c r="G17">
        <f>G15</f>
        <v>703</v>
      </c>
      <c r="H17" s="137"/>
      <c r="I17" s="169"/>
    </row>
    <row r="18" spans="2:9" ht="19.2" thickBot="1" x14ac:dyDescent="0.5">
      <c r="B18" s="38" t="s">
        <v>27</v>
      </c>
      <c r="C18" s="29">
        <v>-19</v>
      </c>
      <c r="D18" s="40" t="s">
        <v>15</v>
      </c>
      <c r="F18" s="38" t="s">
        <v>27</v>
      </c>
      <c r="G18" s="29">
        <v>-13</v>
      </c>
      <c r="H18" s="40" t="s">
        <v>13</v>
      </c>
      <c r="I18" s="169"/>
    </row>
    <row r="19" spans="2:9" x14ac:dyDescent="0.45">
      <c r="B19" s="138" t="s">
        <v>25</v>
      </c>
      <c r="C19">
        <f>C17+C18</f>
        <v>240</v>
      </c>
      <c r="D19" s="137"/>
      <c r="F19" s="138" t="s">
        <v>25</v>
      </c>
      <c r="G19">
        <f>G17+G18</f>
        <v>690</v>
      </c>
      <c r="H19" s="137"/>
      <c r="I19" s="169"/>
    </row>
    <row r="20" spans="2:9" ht="19.2" thickBot="1" x14ac:dyDescent="0.5">
      <c r="B20" s="38" t="s">
        <v>26</v>
      </c>
      <c r="C20" s="29">
        <v>30</v>
      </c>
      <c r="D20" s="40"/>
      <c r="F20" s="38" t="s">
        <v>26</v>
      </c>
      <c r="G20" s="29">
        <v>30</v>
      </c>
      <c r="H20" s="40"/>
      <c r="I20" s="169"/>
    </row>
    <row r="21" spans="2:9" ht="19.2" thickBot="1" x14ac:dyDescent="0.5">
      <c r="B21" s="38" t="s">
        <v>25</v>
      </c>
      <c r="C21" s="43">
        <f>C19/C20</f>
        <v>8</v>
      </c>
      <c r="D21" s="40" t="s">
        <v>24</v>
      </c>
      <c r="F21" s="38" t="s">
        <v>25</v>
      </c>
      <c r="G21" s="15">
        <f>G19/G20</f>
        <v>23</v>
      </c>
      <c r="H21" s="40" t="s">
        <v>24</v>
      </c>
      <c r="I21" s="169"/>
    </row>
    <row r="22" spans="2:9" ht="19.2" thickBot="1" x14ac:dyDescent="0.5"/>
    <row r="23" spans="2:9" x14ac:dyDescent="0.45">
      <c r="B23" s="140" t="s">
        <v>12</v>
      </c>
      <c r="C23" s="139">
        <v>11</v>
      </c>
      <c r="D23" s="35"/>
      <c r="F23" s="140" t="s">
        <v>16</v>
      </c>
      <c r="G23" s="139">
        <v>23</v>
      </c>
      <c r="H23" s="35"/>
      <c r="I23" s="169"/>
    </row>
    <row r="24" spans="2:9" ht="19.2" thickBot="1" x14ac:dyDescent="0.5">
      <c r="B24" s="38" t="s">
        <v>30</v>
      </c>
      <c r="C24" s="29">
        <v>37</v>
      </c>
      <c r="D24" s="40"/>
      <c r="F24" s="38" t="s">
        <v>30</v>
      </c>
      <c r="G24" s="29">
        <v>37</v>
      </c>
      <c r="H24" s="40"/>
      <c r="I24" s="169"/>
    </row>
    <row r="25" spans="2:9" x14ac:dyDescent="0.45">
      <c r="B25" s="138"/>
      <c r="C25">
        <f>C23*C24</f>
        <v>407</v>
      </c>
      <c r="D25" s="137" t="s">
        <v>29</v>
      </c>
      <c r="F25" s="138"/>
      <c r="G25">
        <f>G23*G24</f>
        <v>851</v>
      </c>
      <c r="H25" s="137" t="s">
        <v>29</v>
      </c>
      <c r="I25" s="169"/>
    </row>
    <row r="26" spans="2:9" x14ac:dyDescent="0.45">
      <c r="B26" s="138"/>
      <c r="D26" s="137"/>
      <c r="F26" s="138"/>
      <c r="H26" s="137"/>
      <c r="I26" s="169"/>
    </row>
    <row r="27" spans="2:9" x14ac:dyDescent="0.45">
      <c r="B27" s="138" t="s">
        <v>28</v>
      </c>
      <c r="C27">
        <f>C25</f>
        <v>407</v>
      </c>
      <c r="D27" s="137"/>
      <c r="F27" s="138" t="s">
        <v>28</v>
      </c>
      <c r="G27">
        <f>G25</f>
        <v>851</v>
      </c>
      <c r="H27" s="137"/>
      <c r="I27" s="169"/>
    </row>
    <row r="28" spans="2:9" ht="19.2" thickBot="1" x14ac:dyDescent="0.5">
      <c r="B28" s="38" t="s">
        <v>27</v>
      </c>
      <c r="C28" s="29">
        <v>-17</v>
      </c>
      <c r="D28" s="40" t="s">
        <v>14</v>
      </c>
      <c r="F28" s="38" t="s">
        <v>27</v>
      </c>
      <c r="G28" s="29">
        <v>-11</v>
      </c>
      <c r="H28" s="40" t="s">
        <v>12</v>
      </c>
      <c r="I28" s="169"/>
    </row>
    <row r="29" spans="2:9" x14ac:dyDescent="0.45">
      <c r="B29" s="138" t="s">
        <v>25</v>
      </c>
      <c r="C29">
        <f>C27+C28</f>
        <v>390</v>
      </c>
      <c r="D29" s="137"/>
      <c r="F29" s="138" t="s">
        <v>25</v>
      </c>
      <c r="G29">
        <f>G27+G28</f>
        <v>840</v>
      </c>
      <c r="H29" s="137"/>
      <c r="I29" s="169"/>
    </row>
    <row r="30" spans="2:9" ht="19.2" thickBot="1" x14ac:dyDescent="0.5">
      <c r="B30" s="38" t="s">
        <v>26</v>
      </c>
      <c r="C30" s="29">
        <v>30</v>
      </c>
      <c r="D30" s="40"/>
      <c r="F30" s="38" t="s">
        <v>26</v>
      </c>
      <c r="G30" s="29">
        <v>30</v>
      </c>
      <c r="H30" s="40"/>
      <c r="I30" s="169"/>
    </row>
    <row r="31" spans="2:9" ht="19.2" thickBot="1" x14ac:dyDescent="0.5">
      <c r="B31" s="38" t="s">
        <v>25</v>
      </c>
      <c r="C31" s="17">
        <f>C29/C30</f>
        <v>13</v>
      </c>
      <c r="D31" s="40" t="s">
        <v>24</v>
      </c>
      <c r="F31" s="38" t="s">
        <v>25</v>
      </c>
      <c r="G31" s="116">
        <f>G29/G30</f>
        <v>28</v>
      </c>
      <c r="H31" s="40" t="s">
        <v>24</v>
      </c>
      <c r="I31" s="169"/>
    </row>
    <row r="32" spans="2:9" ht="19.2" thickBot="1" x14ac:dyDescent="0.5"/>
    <row r="33" spans="2:9" x14ac:dyDescent="0.45">
      <c r="B33" s="140" t="s">
        <v>13</v>
      </c>
      <c r="C33" s="139">
        <v>13</v>
      </c>
      <c r="D33" s="35"/>
      <c r="F33" s="140" t="s">
        <v>31</v>
      </c>
      <c r="G33" s="139">
        <v>29</v>
      </c>
      <c r="H33" s="35"/>
      <c r="I33" s="169"/>
    </row>
    <row r="34" spans="2:9" ht="19.2" thickBot="1" x14ac:dyDescent="0.5">
      <c r="B34" s="38" t="s">
        <v>30</v>
      </c>
      <c r="C34" s="29">
        <v>37</v>
      </c>
      <c r="D34" s="40"/>
      <c r="F34" s="38" t="s">
        <v>30</v>
      </c>
      <c r="G34" s="29">
        <v>37</v>
      </c>
      <c r="H34" s="40"/>
      <c r="I34" s="169"/>
    </row>
    <row r="35" spans="2:9" x14ac:dyDescent="0.45">
      <c r="B35" s="138"/>
      <c r="C35">
        <f>C33*C34</f>
        <v>481</v>
      </c>
      <c r="D35" s="137" t="s">
        <v>29</v>
      </c>
      <c r="F35" s="138"/>
      <c r="G35">
        <f>G33*G34</f>
        <v>1073</v>
      </c>
      <c r="H35" s="137" t="s">
        <v>29</v>
      </c>
      <c r="I35" s="169"/>
    </row>
    <row r="36" spans="2:9" x14ac:dyDescent="0.45">
      <c r="B36" s="138"/>
      <c r="D36" s="137"/>
      <c r="F36" s="138"/>
      <c r="H36" s="137"/>
      <c r="I36" s="169"/>
    </row>
    <row r="37" spans="2:9" x14ac:dyDescent="0.45">
      <c r="B37" s="138" t="s">
        <v>28</v>
      </c>
      <c r="C37">
        <f>C35</f>
        <v>481</v>
      </c>
      <c r="D37" s="137"/>
      <c r="F37" s="138" t="s">
        <v>28</v>
      </c>
      <c r="G37">
        <f>G35</f>
        <v>1073</v>
      </c>
      <c r="H37" s="137"/>
      <c r="I37" s="169"/>
    </row>
    <row r="38" spans="2:9" ht="19.2" thickBot="1" x14ac:dyDescent="0.5">
      <c r="B38" s="38" t="s">
        <v>27</v>
      </c>
      <c r="C38" s="29">
        <v>-1</v>
      </c>
      <c r="D38" s="40" t="s">
        <v>1</v>
      </c>
      <c r="F38" s="38" t="s">
        <v>27</v>
      </c>
      <c r="G38" s="29">
        <v>-23</v>
      </c>
      <c r="H38" s="40" t="s">
        <v>16</v>
      </c>
      <c r="I38" s="169"/>
    </row>
    <row r="39" spans="2:9" x14ac:dyDescent="0.45">
      <c r="B39" s="138" t="s">
        <v>25</v>
      </c>
      <c r="C39">
        <f>C37+C38</f>
        <v>480</v>
      </c>
      <c r="D39" s="137"/>
      <c r="F39" s="138" t="s">
        <v>25</v>
      </c>
      <c r="G39">
        <f>G37+G38</f>
        <v>1050</v>
      </c>
      <c r="H39" s="137"/>
      <c r="I39" s="169"/>
    </row>
    <row r="40" spans="2:9" ht="19.2" thickBot="1" x14ac:dyDescent="0.5">
      <c r="B40" s="38" t="s">
        <v>26</v>
      </c>
      <c r="C40" s="29">
        <v>30</v>
      </c>
      <c r="D40" s="40"/>
      <c r="F40" s="38" t="s">
        <v>26</v>
      </c>
      <c r="G40" s="29">
        <v>30</v>
      </c>
      <c r="H40" s="40"/>
      <c r="I40" s="169"/>
    </row>
    <row r="41" spans="2:9" ht="19.2" thickBot="1" x14ac:dyDescent="0.5">
      <c r="B41" s="38" t="s">
        <v>25</v>
      </c>
      <c r="C41" s="46">
        <f>C39/C40</f>
        <v>16</v>
      </c>
      <c r="D41" s="40" t="s">
        <v>24</v>
      </c>
      <c r="F41" s="38" t="s">
        <v>25</v>
      </c>
      <c r="G41" s="21">
        <f>G39/G40</f>
        <v>35</v>
      </c>
      <c r="H41" s="40" t="s">
        <v>24</v>
      </c>
      <c r="I41" s="16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9457-7D0A-48AE-B380-5B7F6D02934B}">
  <dimension ref="A1:K45"/>
  <sheetViews>
    <sheetView tabSelected="1" workbookViewId="0"/>
  </sheetViews>
  <sheetFormatPr defaultRowHeight="18.600000000000001" x14ac:dyDescent="0.45"/>
  <cols>
    <col min="5" max="5" width="3.3046875" customWidth="1"/>
    <col min="6" max="8" width="6.61328125" customWidth="1"/>
    <col min="9" max="9" width="7.15234375" bestFit="1" customWidth="1"/>
    <col min="10" max="10" width="1.84375" bestFit="1" customWidth="1"/>
    <col min="11" max="11" width="3.3828125" customWidth="1"/>
    <col min="12" max="12" width="1.23046875" customWidth="1"/>
  </cols>
  <sheetData>
    <row r="1" spans="1:11" ht="55.8" x14ac:dyDescent="0.45">
      <c r="A1" s="143" t="str" cm="1">
        <f t="array" aca="1" ref="A1" ca="1">MID(CELL("filename",A1),FIND("]",CELL("filename",A1))+1,255)</f>
        <v>0260a2 record 2 by group</v>
      </c>
      <c r="B1" t="s">
        <v>34</v>
      </c>
    </row>
    <row r="3" spans="1:11" ht="19.2" thickBot="1" x14ac:dyDescent="0.5">
      <c r="B3" t="s">
        <v>61</v>
      </c>
    </row>
    <row r="4" spans="1:11" ht="19.2" thickBot="1" x14ac:dyDescent="0.5">
      <c r="B4" s="140" t="s">
        <v>2</v>
      </c>
      <c r="C4" s="139" t="s">
        <v>33</v>
      </c>
      <c r="D4" s="142" t="s">
        <v>32</v>
      </c>
      <c r="F4" t="s">
        <v>29</v>
      </c>
      <c r="G4" t="s">
        <v>2</v>
      </c>
      <c r="H4" t="s">
        <v>33</v>
      </c>
      <c r="I4" t="s">
        <v>35</v>
      </c>
    </row>
    <row r="5" spans="1:11" ht="19.2" thickBot="1" x14ac:dyDescent="0.5">
      <c r="B5" s="141" t="s">
        <v>1</v>
      </c>
      <c r="C5" s="141">
        <v>0</v>
      </c>
      <c r="D5" s="141"/>
      <c r="F5" s="149">
        <v>7</v>
      </c>
      <c r="G5" s="150">
        <v>7</v>
      </c>
      <c r="H5" s="150">
        <v>0</v>
      </c>
      <c r="I5" s="145">
        <v>1</v>
      </c>
      <c r="J5" s="144" t="s">
        <v>0</v>
      </c>
      <c r="K5" s="151">
        <v>7</v>
      </c>
    </row>
    <row r="6" spans="1:11" x14ac:dyDescent="0.45">
      <c r="B6" s="141" t="s">
        <v>9</v>
      </c>
      <c r="C6" s="141">
        <v>1</v>
      </c>
      <c r="D6" s="141" t="str">
        <f t="shared" ref="D6:D12" si="0">" + " &amp;C6-C5</f>
        <v xml:space="preserve"> + 1</v>
      </c>
      <c r="F6" s="152">
        <v>49</v>
      </c>
      <c r="G6" s="43">
        <v>19</v>
      </c>
      <c r="H6" s="43">
        <v>1</v>
      </c>
      <c r="I6" s="145">
        <v>7</v>
      </c>
      <c r="J6" s="144" t="s">
        <v>0</v>
      </c>
      <c r="K6" s="153">
        <v>7</v>
      </c>
    </row>
    <row r="7" spans="1:11" x14ac:dyDescent="0.45">
      <c r="B7" s="141" t="s">
        <v>12</v>
      </c>
      <c r="C7" s="141">
        <v>2</v>
      </c>
      <c r="D7" s="141" t="str">
        <f t="shared" si="0"/>
        <v xml:space="preserve"> + 1</v>
      </c>
      <c r="F7" s="63">
        <v>77</v>
      </c>
      <c r="G7" s="17">
        <v>17</v>
      </c>
      <c r="H7" s="17">
        <v>2</v>
      </c>
      <c r="I7" s="8">
        <v>11</v>
      </c>
      <c r="J7" s="9" t="s">
        <v>0</v>
      </c>
      <c r="K7" s="64">
        <v>7</v>
      </c>
    </row>
    <row r="8" spans="1:11" x14ac:dyDescent="0.45">
      <c r="B8" s="141" t="s">
        <v>13</v>
      </c>
      <c r="C8" s="141">
        <v>3</v>
      </c>
      <c r="D8" s="141" t="str">
        <f t="shared" si="0"/>
        <v xml:space="preserve"> + 1</v>
      </c>
      <c r="F8" s="154">
        <v>91</v>
      </c>
      <c r="G8" s="46">
        <v>1</v>
      </c>
      <c r="H8" s="83">
        <v>3</v>
      </c>
      <c r="I8" s="8">
        <v>13</v>
      </c>
      <c r="J8" s="9" t="s">
        <v>0</v>
      </c>
      <c r="K8" s="65">
        <v>7</v>
      </c>
    </row>
    <row r="9" spans="1:11" x14ac:dyDescent="0.45">
      <c r="B9" s="141" t="s">
        <v>14</v>
      </c>
      <c r="C9" s="141">
        <v>3</v>
      </c>
      <c r="D9" s="141" t="str">
        <f t="shared" si="0"/>
        <v xml:space="preserve"> + 0</v>
      </c>
      <c r="F9" s="155">
        <v>119</v>
      </c>
      <c r="G9" s="48">
        <v>29</v>
      </c>
      <c r="H9" s="48">
        <v>3</v>
      </c>
      <c r="I9" s="8">
        <v>17</v>
      </c>
      <c r="J9" s="9" t="s">
        <v>0</v>
      </c>
      <c r="K9" s="68">
        <v>7</v>
      </c>
    </row>
    <row r="10" spans="1:11" x14ac:dyDescent="0.45">
      <c r="B10" s="141" t="s">
        <v>15</v>
      </c>
      <c r="C10" s="141">
        <v>4</v>
      </c>
      <c r="D10" s="141" t="str">
        <f t="shared" si="0"/>
        <v xml:space="preserve"> + 1</v>
      </c>
      <c r="F10" s="156">
        <v>133</v>
      </c>
      <c r="G10" s="15">
        <v>13</v>
      </c>
      <c r="H10" s="15">
        <v>4</v>
      </c>
      <c r="I10" s="108">
        <v>19</v>
      </c>
      <c r="J10" s="9" t="s">
        <v>0</v>
      </c>
      <c r="K10" s="69">
        <v>7</v>
      </c>
    </row>
    <row r="11" spans="1:11" x14ac:dyDescent="0.45">
      <c r="B11" s="141" t="s">
        <v>16</v>
      </c>
      <c r="C11" s="141">
        <v>5</v>
      </c>
      <c r="D11" s="141" t="str">
        <f t="shared" si="0"/>
        <v xml:space="preserve"> + 1</v>
      </c>
      <c r="F11" s="157">
        <v>161</v>
      </c>
      <c r="G11" s="116">
        <v>11</v>
      </c>
      <c r="H11" s="116">
        <v>5</v>
      </c>
      <c r="I11" s="108">
        <v>23</v>
      </c>
      <c r="J11" s="9" t="s">
        <v>0</v>
      </c>
      <c r="K11" s="158">
        <v>7</v>
      </c>
    </row>
    <row r="12" spans="1:11" ht="19.2" thickBot="1" x14ac:dyDescent="0.5">
      <c r="B12" s="141" t="s">
        <v>31</v>
      </c>
      <c r="C12" s="141">
        <v>6</v>
      </c>
      <c r="D12" s="141" t="str">
        <f t="shared" si="0"/>
        <v xml:space="preserve"> + 1</v>
      </c>
      <c r="F12" s="159">
        <v>203</v>
      </c>
      <c r="G12" s="160">
        <v>23</v>
      </c>
      <c r="H12" s="160">
        <v>6</v>
      </c>
      <c r="I12" s="161">
        <v>29</v>
      </c>
      <c r="J12" s="27" t="s">
        <v>0</v>
      </c>
      <c r="K12" s="162">
        <v>7</v>
      </c>
    </row>
    <row r="14" spans="1:11" ht="19.2" thickBot="1" x14ac:dyDescent="0.5">
      <c r="B14" t="s">
        <v>62</v>
      </c>
    </row>
    <row r="15" spans="1:11" ht="19.2" thickBot="1" x14ac:dyDescent="0.5">
      <c r="B15" s="140" t="s">
        <v>2</v>
      </c>
      <c r="C15" s="139" t="s">
        <v>33</v>
      </c>
      <c r="D15" s="142" t="s">
        <v>32</v>
      </c>
      <c r="F15" t="s">
        <v>29</v>
      </c>
      <c r="G15" t="s">
        <v>2</v>
      </c>
      <c r="H15" t="s">
        <v>33</v>
      </c>
      <c r="I15" t="s">
        <v>35</v>
      </c>
    </row>
    <row r="16" spans="1:11" ht="19.2" thickBot="1" x14ac:dyDescent="0.5">
      <c r="B16" s="141" t="s">
        <v>1</v>
      </c>
      <c r="C16" s="141">
        <v>1</v>
      </c>
      <c r="D16" s="141"/>
      <c r="F16" s="149">
        <v>37</v>
      </c>
      <c r="G16" s="150">
        <v>7</v>
      </c>
      <c r="H16" s="150">
        <v>1</v>
      </c>
      <c r="I16" s="145">
        <v>1</v>
      </c>
      <c r="J16" s="144" t="s">
        <v>0</v>
      </c>
      <c r="K16" s="151">
        <v>37</v>
      </c>
    </row>
    <row r="17" spans="2:11" x14ac:dyDescent="0.45">
      <c r="B17" s="141" t="s">
        <v>9</v>
      </c>
      <c r="C17" s="141">
        <v>8</v>
      </c>
      <c r="D17" s="141" t="str">
        <f t="shared" ref="D17:D23" si="1">" + " &amp;C17-C16</f>
        <v xml:space="preserve"> + 7</v>
      </c>
      <c r="F17" s="163">
        <v>259</v>
      </c>
      <c r="G17" s="19">
        <v>19</v>
      </c>
      <c r="H17" s="43">
        <v>8</v>
      </c>
      <c r="I17" s="8">
        <v>7</v>
      </c>
      <c r="J17" s="9" t="s">
        <v>0</v>
      </c>
      <c r="K17" s="164">
        <v>37</v>
      </c>
    </row>
    <row r="18" spans="2:11" x14ac:dyDescent="0.45">
      <c r="B18" s="141" t="s">
        <v>12</v>
      </c>
      <c r="C18" s="141">
        <v>13</v>
      </c>
      <c r="D18" s="141" t="str">
        <f t="shared" si="1"/>
        <v xml:space="preserve"> + 5</v>
      </c>
      <c r="F18" s="63">
        <v>407</v>
      </c>
      <c r="G18" s="17">
        <v>17</v>
      </c>
      <c r="H18" s="17">
        <v>13</v>
      </c>
      <c r="I18" s="8">
        <v>11</v>
      </c>
      <c r="J18" s="9" t="s">
        <v>0</v>
      </c>
      <c r="K18" s="64">
        <v>37</v>
      </c>
    </row>
    <row r="19" spans="2:11" x14ac:dyDescent="0.45">
      <c r="B19" s="141" t="s">
        <v>13</v>
      </c>
      <c r="C19" s="141">
        <v>16</v>
      </c>
      <c r="D19" s="141" t="str">
        <f t="shared" si="1"/>
        <v xml:space="preserve"> + 3</v>
      </c>
      <c r="F19" s="154">
        <v>481</v>
      </c>
      <c r="G19" s="46">
        <v>1</v>
      </c>
      <c r="H19" s="83">
        <v>16</v>
      </c>
      <c r="I19" s="8">
        <v>13</v>
      </c>
      <c r="J19" s="9" t="s">
        <v>0</v>
      </c>
      <c r="K19" s="65">
        <v>37</v>
      </c>
    </row>
    <row r="20" spans="2:11" x14ac:dyDescent="0.45">
      <c r="B20" s="141" t="s">
        <v>14</v>
      </c>
      <c r="C20" s="141">
        <v>20</v>
      </c>
      <c r="D20" s="141" t="str">
        <f t="shared" si="1"/>
        <v xml:space="preserve"> + 4</v>
      </c>
      <c r="F20" s="155">
        <v>629</v>
      </c>
      <c r="G20" s="48">
        <v>29</v>
      </c>
      <c r="H20" s="48">
        <v>20</v>
      </c>
      <c r="I20" s="8">
        <v>17</v>
      </c>
      <c r="J20" s="9" t="s">
        <v>0</v>
      </c>
      <c r="K20" s="68">
        <v>37</v>
      </c>
    </row>
    <row r="21" spans="2:11" x14ac:dyDescent="0.45">
      <c r="B21" s="141" t="s">
        <v>15</v>
      </c>
      <c r="C21" s="141">
        <v>23</v>
      </c>
      <c r="D21" s="141" t="str">
        <f t="shared" si="1"/>
        <v xml:space="preserve"> + 3</v>
      </c>
      <c r="F21" s="156">
        <v>703</v>
      </c>
      <c r="G21" s="15">
        <v>13</v>
      </c>
      <c r="H21" s="15">
        <v>23</v>
      </c>
      <c r="I21" s="108">
        <v>19</v>
      </c>
      <c r="J21" s="9" t="s">
        <v>0</v>
      </c>
      <c r="K21" s="69">
        <v>37</v>
      </c>
    </row>
    <row r="22" spans="2:11" x14ac:dyDescent="0.45">
      <c r="B22" s="141" t="s">
        <v>16</v>
      </c>
      <c r="C22" s="141">
        <v>28</v>
      </c>
      <c r="D22" s="141" t="str">
        <f t="shared" si="1"/>
        <v xml:space="preserve"> + 5</v>
      </c>
      <c r="F22" s="157">
        <v>851</v>
      </c>
      <c r="G22" s="116">
        <v>11</v>
      </c>
      <c r="H22" s="116">
        <v>28</v>
      </c>
      <c r="I22" s="108">
        <v>23</v>
      </c>
      <c r="J22" s="9" t="s">
        <v>0</v>
      </c>
      <c r="K22" s="158">
        <v>37</v>
      </c>
    </row>
    <row r="23" spans="2:11" ht="19.2" thickBot="1" x14ac:dyDescent="0.5">
      <c r="B23" s="141" t="s">
        <v>31</v>
      </c>
      <c r="C23" s="141">
        <v>35</v>
      </c>
      <c r="D23" s="141" t="str">
        <f t="shared" si="1"/>
        <v xml:space="preserve"> + 7</v>
      </c>
      <c r="F23" s="159">
        <v>1073</v>
      </c>
      <c r="G23" s="160">
        <v>23</v>
      </c>
      <c r="H23" s="160">
        <v>35</v>
      </c>
      <c r="I23" s="161">
        <v>29</v>
      </c>
      <c r="J23" s="27" t="s">
        <v>0</v>
      </c>
      <c r="K23" s="162">
        <v>37</v>
      </c>
    </row>
    <row r="25" spans="2:11" ht="19.2" thickBot="1" x14ac:dyDescent="0.5">
      <c r="B25" t="s">
        <v>63</v>
      </c>
    </row>
    <row r="26" spans="2:11" ht="19.2" thickBot="1" x14ac:dyDescent="0.5">
      <c r="B26" s="140" t="s">
        <v>2</v>
      </c>
      <c r="C26" s="139" t="s">
        <v>33</v>
      </c>
      <c r="D26" s="142" t="s">
        <v>32</v>
      </c>
      <c r="F26" t="s">
        <v>29</v>
      </c>
      <c r="G26" t="s">
        <v>2</v>
      </c>
      <c r="H26" t="s">
        <v>33</v>
      </c>
      <c r="I26" t="s">
        <v>35</v>
      </c>
    </row>
    <row r="27" spans="2:11" ht="19.2" thickBot="1" x14ac:dyDescent="0.5">
      <c r="B27" s="141" t="s">
        <v>1</v>
      </c>
      <c r="C27" s="141">
        <v>2</v>
      </c>
      <c r="D27" s="141"/>
      <c r="F27" s="149">
        <v>67</v>
      </c>
      <c r="G27" s="150">
        <v>7</v>
      </c>
      <c r="H27" s="150">
        <v>2</v>
      </c>
      <c r="I27" s="145">
        <v>1</v>
      </c>
      <c r="J27" s="144" t="s">
        <v>0</v>
      </c>
      <c r="K27" s="151">
        <v>67</v>
      </c>
    </row>
    <row r="28" spans="2:11" x14ac:dyDescent="0.45">
      <c r="B28" s="141" t="s">
        <v>9</v>
      </c>
      <c r="C28" s="141">
        <v>15</v>
      </c>
      <c r="D28" s="141" t="str">
        <f t="shared" ref="D28:D34" si="2">" + " &amp;C28-C27</f>
        <v xml:space="preserve"> + 13</v>
      </c>
      <c r="F28" s="163">
        <v>469</v>
      </c>
      <c r="G28" s="19">
        <v>19</v>
      </c>
      <c r="H28" s="43">
        <v>15</v>
      </c>
      <c r="I28" s="8">
        <v>7</v>
      </c>
      <c r="J28" s="9" t="s">
        <v>0</v>
      </c>
      <c r="K28" s="164">
        <v>67</v>
      </c>
    </row>
    <row r="29" spans="2:11" x14ac:dyDescent="0.45">
      <c r="B29" s="141" t="s">
        <v>12</v>
      </c>
      <c r="C29" s="141">
        <v>24</v>
      </c>
      <c r="D29" s="141" t="str">
        <f t="shared" si="2"/>
        <v xml:space="preserve"> + 9</v>
      </c>
      <c r="F29" s="63">
        <v>737</v>
      </c>
      <c r="G29" s="17">
        <v>17</v>
      </c>
      <c r="H29" s="17">
        <v>24</v>
      </c>
      <c r="I29" s="8">
        <v>11</v>
      </c>
      <c r="J29" s="9" t="s">
        <v>0</v>
      </c>
      <c r="K29" s="64">
        <v>67</v>
      </c>
    </row>
    <row r="30" spans="2:11" x14ac:dyDescent="0.45">
      <c r="B30" s="141" t="s">
        <v>13</v>
      </c>
      <c r="C30" s="141">
        <v>29</v>
      </c>
      <c r="D30" s="141" t="str">
        <f t="shared" si="2"/>
        <v xml:space="preserve"> + 5</v>
      </c>
      <c r="F30" s="154">
        <v>871</v>
      </c>
      <c r="G30" s="46">
        <v>1</v>
      </c>
      <c r="H30" s="83">
        <v>29</v>
      </c>
      <c r="I30" s="8">
        <v>13</v>
      </c>
      <c r="J30" s="9" t="s">
        <v>0</v>
      </c>
      <c r="K30" s="65">
        <v>67</v>
      </c>
    </row>
    <row r="31" spans="2:11" x14ac:dyDescent="0.45">
      <c r="B31" s="141" t="s">
        <v>14</v>
      </c>
      <c r="C31" s="141">
        <v>37</v>
      </c>
      <c r="D31" s="141" t="str">
        <f t="shared" si="2"/>
        <v xml:space="preserve"> + 8</v>
      </c>
      <c r="F31" s="155">
        <v>1139</v>
      </c>
      <c r="G31" s="48">
        <v>29</v>
      </c>
      <c r="H31" s="48">
        <v>37</v>
      </c>
      <c r="I31" s="8">
        <v>17</v>
      </c>
      <c r="J31" s="9" t="s">
        <v>0</v>
      </c>
      <c r="K31" s="68">
        <v>67</v>
      </c>
    </row>
    <row r="32" spans="2:11" x14ac:dyDescent="0.45">
      <c r="B32" s="141" t="s">
        <v>15</v>
      </c>
      <c r="C32" s="141">
        <v>42</v>
      </c>
      <c r="D32" s="141" t="str">
        <f t="shared" si="2"/>
        <v xml:space="preserve"> + 5</v>
      </c>
      <c r="F32" s="156">
        <v>1273</v>
      </c>
      <c r="G32" s="15">
        <v>13</v>
      </c>
      <c r="H32" s="15">
        <v>42</v>
      </c>
      <c r="I32" s="108">
        <v>19</v>
      </c>
      <c r="J32" s="9" t="s">
        <v>0</v>
      </c>
      <c r="K32" s="69">
        <v>67</v>
      </c>
    </row>
    <row r="33" spans="2:11" x14ac:dyDescent="0.45">
      <c r="B33" s="141" t="s">
        <v>16</v>
      </c>
      <c r="C33" s="141">
        <v>51</v>
      </c>
      <c r="D33" s="141" t="str">
        <f t="shared" si="2"/>
        <v xml:space="preserve"> + 9</v>
      </c>
      <c r="F33" s="157">
        <v>1541</v>
      </c>
      <c r="G33" s="116">
        <v>11</v>
      </c>
      <c r="H33" s="116">
        <v>51</v>
      </c>
      <c r="I33" s="108">
        <v>23</v>
      </c>
      <c r="J33" s="9" t="s">
        <v>0</v>
      </c>
      <c r="K33" s="158">
        <v>67</v>
      </c>
    </row>
    <row r="34" spans="2:11" ht="19.2" thickBot="1" x14ac:dyDescent="0.5">
      <c r="B34" s="141" t="s">
        <v>31</v>
      </c>
      <c r="C34" s="141">
        <v>64</v>
      </c>
      <c r="D34" s="141" t="str">
        <f t="shared" si="2"/>
        <v xml:space="preserve"> + 13</v>
      </c>
      <c r="F34" s="159">
        <v>1943</v>
      </c>
      <c r="G34" s="160">
        <v>23</v>
      </c>
      <c r="H34" s="160">
        <v>64</v>
      </c>
      <c r="I34" s="161">
        <v>29</v>
      </c>
      <c r="J34" s="27" t="s">
        <v>0</v>
      </c>
      <c r="K34" s="162">
        <v>67</v>
      </c>
    </row>
    <row r="36" spans="2:11" ht="19.2" thickBot="1" x14ac:dyDescent="0.5">
      <c r="B36" t="s">
        <v>64</v>
      </c>
    </row>
    <row r="37" spans="2:11" ht="19.2" thickBot="1" x14ac:dyDescent="0.5">
      <c r="B37" s="140" t="s">
        <v>2</v>
      </c>
      <c r="C37" s="139" t="s">
        <v>33</v>
      </c>
      <c r="D37" s="142" t="s">
        <v>32</v>
      </c>
      <c r="F37" t="s">
        <v>29</v>
      </c>
      <c r="G37" t="s">
        <v>2</v>
      </c>
      <c r="H37" t="s">
        <v>33</v>
      </c>
      <c r="I37" t="s">
        <v>35</v>
      </c>
    </row>
    <row r="38" spans="2:11" ht="19.2" thickBot="1" x14ac:dyDescent="0.5">
      <c r="B38" s="141" t="s">
        <v>1</v>
      </c>
      <c r="C38" s="141">
        <v>3</v>
      </c>
      <c r="D38" s="141"/>
      <c r="F38" s="149">
        <v>97</v>
      </c>
      <c r="G38" s="150">
        <v>7</v>
      </c>
      <c r="H38" s="150">
        <v>3</v>
      </c>
      <c r="I38" s="145">
        <v>1</v>
      </c>
      <c r="J38" s="144" t="s">
        <v>0</v>
      </c>
      <c r="K38" s="151">
        <v>97</v>
      </c>
    </row>
    <row r="39" spans="2:11" x14ac:dyDescent="0.45">
      <c r="B39" s="141" t="s">
        <v>9</v>
      </c>
      <c r="C39" s="141">
        <v>22</v>
      </c>
      <c r="D39" s="141" t="str">
        <f t="shared" ref="D39:D45" si="3">" + " &amp;C39-C38</f>
        <v xml:space="preserve"> + 19</v>
      </c>
      <c r="F39" s="163">
        <v>679</v>
      </c>
      <c r="G39" s="19">
        <v>19</v>
      </c>
      <c r="H39" s="43">
        <v>22</v>
      </c>
      <c r="I39" s="8">
        <v>7</v>
      </c>
      <c r="J39" s="9" t="s">
        <v>0</v>
      </c>
      <c r="K39" s="164">
        <v>97</v>
      </c>
    </row>
    <row r="40" spans="2:11" x14ac:dyDescent="0.45">
      <c r="B40" s="141" t="s">
        <v>12</v>
      </c>
      <c r="C40" s="141">
        <v>35</v>
      </c>
      <c r="D40" s="141" t="str">
        <f t="shared" si="3"/>
        <v xml:space="preserve"> + 13</v>
      </c>
      <c r="F40" s="63">
        <v>1067</v>
      </c>
      <c r="G40" s="17">
        <v>17</v>
      </c>
      <c r="H40" s="17">
        <v>35</v>
      </c>
      <c r="I40" s="8">
        <v>11</v>
      </c>
      <c r="J40" s="9" t="s">
        <v>0</v>
      </c>
      <c r="K40" s="64">
        <v>97</v>
      </c>
    </row>
    <row r="41" spans="2:11" x14ac:dyDescent="0.45">
      <c r="B41" s="141" t="s">
        <v>13</v>
      </c>
      <c r="C41" s="141">
        <v>42</v>
      </c>
      <c r="D41" s="141" t="str">
        <f t="shared" si="3"/>
        <v xml:space="preserve"> + 7</v>
      </c>
      <c r="F41" s="154">
        <v>1261</v>
      </c>
      <c r="G41" s="46">
        <v>1</v>
      </c>
      <c r="H41" s="83">
        <v>42</v>
      </c>
      <c r="I41" s="8">
        <v>13</v>
      </c>
      <c r="J41" s="9" t="s">
        <v>0</v>
      </c>
      <c r="K41" s="65">
        <v>97</v>
      </c>
    </row>
    <row r="42" spans="2:11" x14ac:dyDescent="0.45">
      <c r="B42" s="141" t="s">
        <v>14</v>
      </c>
      <c r="C42" s="141">
        <v>54</v>
      </c>
      <c r="D42" s="141" t="str">
        <f t="shared" si="3"/>
        <v xml:space="preserve"> + 12</v>
      </c>
      <c r="F42" s="155">
        <v>1649</v>
      </c>
      <c r="G42" s="48">
        <v>29</v>
      </c>
      <c r="H42" s="48">
        <v>54</v>
      </c>
      <c r="I42" s="8">
        <v>17</v>
      </c>
      <c r="J42" s="9" t="s">
        <v>0</v>
      </c>
      <c r="K42" s="68">
        <v>97</v>
      </c>
    </row>
    <row r="43" spans="2:11" x14ac:dyDescent="0.45">
      <c r="B43" s="141" t="s">
        <v>15</v>
      </c>
      <c r="C43" s="141">
        <v>61</v>
      </c>
      <c r="D43" s="141" t="str">
        <f t="shared" si="3"/>
        <v xml:space="preserve"> + 7</v>
      </c>
      <c r="F43" s="156">
        <v>1843</v>
      </c>
      <c r="G43" s="15">
        <v>13</v>
      </c>
      <c r="H43" s="15">
        <v>61</v>
      </c>
      <c r="I43" s="108">
        <v>19</v>
      </c>
      <c r="J43" s="9" t="s">
        <v>0</v>
      </c>
      <c r="K43" s="69">
        <v>97</v>
      </c>
    </row>
    <row r="44" spans="2:11" x14ac:dyDescent="0.45">
      <c r="B44" s="141" t="s">
        <v>16</v>
      </c>
      <c r="C44" s="141">
        <v>74</v>
      </c>
      <c r="D44" s="141" t="str">
        <f t="shared" si="3"/>
        <v xml:space="preserve"> + 13</v>
      </c>
      <c r="F44" s="157">
        <v>2231</v>
      </c>
      <c r="G44" s="116">
        <v>11</v>
      </c>
      <c r="H44" s="116">
        <v>74</v>
      </c>
      <c r="I44" s="108">
        <v>23</v>
      </c>
      <c r="J44" s="9" t="s">
        <v>0</v>
      </c>
      <c r="K44" s="158">
        <v>97</v>
      </c>
    </row>
    <row r="45" spans="2:11" ht="19.2" thickBot="1" x14ac:dyDescent="0.5">
      <c r="B45" s="141" t="s">
        <v>31</v>
      </c>
      <c r="C45" s="141">
        <v>93</v>
      </c>
      <c r="D45" s="141" t="str">
        <f t="shared" si="3"/>
        <v xml:space="preserve"> + 19</v>
      </c>
      <c r="F45" s="159">
        <v>2813</v>
      </c>
      <c r="G45" s="160">
        <v>23</v>
      </c>
      <c r="H45" s="160">
        <v>93</v>
      </c>
      <c r="I45" s="161">
        <v>29</v>
      </c>
      <c r="J45" s="27" t="s">
        <v>0</v>
      </c>
      <c r="K45" s="162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8C19-4981-4F62-87AB-C873992165C4}">
  <dimension ref="A1:M42"/>
  <sheetViews>
    <sheetView topLeftCell="A7" workbookViewId="0">
      <selection sqref="A1:M42"/>
    </sheetView>
  </sheetViews>
  <sheetFormatPr defaultRowHeight="18.600000000000001" x14ac:dyDescent="0.45"/>
  <cols>
    <col min="5" max="5" width="11" bestFit="1" customWidth="1"/>
  </cols>
  <sheetData>
    <row r="1" spans="1:13" ht="74.400000000000006" customHeight="1" x14ac:dyDescent="0.45">
      <c r="A1" s="143" t="str" cm="1">
        <f t="array" aca="1" ref="A1" ca="1">MID(CELL("filename",A1),FIND("]",CELL("filename",A1))+1,255)</f>
        <v>0260a3 record 2 group delta</v>
      </c>
      <c r="B1" t="s">
        <v>34</v>
      </c>
    </row>
    <row r="3" spans="1:13" ht="19.2" thickBot="1" x14ac:dyDescent="0.5">
      <c r="F3" s="141" t="s">
        <v>1</v>
      </c>
      <c r="G3" s="141" t="s">
        <v>9</v>
      </c>
      <c r="H3" s="141" t="s">
        <v>12</v>
      </c>
      <c r="I3" s="141" t="s">
        <v>13</v>
      </c>
      <c r="J3" s="141" t="s">
        <v>14</v>
      </c>
      <c r="K3" s="141" t="s">
        <v>15</v>
      </c>
      <c r="L3" s="141" t="s">
        <v>16</v>
      </c>
      <c r="M3" s="141" t="s">
        <v>31</v>
      </c>
    </row>
    <row r="4" spans="1:13" x14ac:dyDescent="0.45">
      <c r="B4" t="s">
        <v>56</v>
      </c>
      <c r="C4" s="142" t="s">
        <v>32</v>
      </c>
      <c r="E4" t="s">
        <v>50</v>
      </c>
      <c r="G4" s="141" t="s">
        <v>45</v>
      </c>
      <c r="H4" s="141" t="s">
        <v>45</v>
      </c>
      <c r="I4" s="141" t="s">
        <v>45</v>
      </c>
      <c r="J4" s="141" t="s">
        <v>48</v>
      </c>
      <c r="K4" s="141" t="s">
        <v>45</v>
      </c>
      <c r="L4" s="141" t="s">
        <v>45</v>
      </c>
      <c r="M4" s="141" t="s">
        <v>45</v>
      </c>
    </row>
    <row r="5" spans="1:13" x14ac:dyDescent="0.45">
      <c r="C5" s="141"/>
      <c r="E5" t="s">
        <v>49</v>
      </c>
      <c r="G5" s="141" t="s">
        <v>38</v>
      </c>
      <c r="H5" s="141" t="s">
        <v>41</v>
      </c>
      <c r="I5" s="141" t="s">
        <v>43</v>
      </c>
      <c r="J5" s="141" t="s">
        <v>44</v>
      </c>
      <c r="K5" s="141" t="s">
        <v>43</v>
      </c>
      <c r="L5" s="141" t="s">
        <v>41</v>
      </c>
      <c r="M5" s="141" t="s">
        <v>38</v>
      </c>
    </row>
    <row r="6" spans="1:13" x14ac:dyDescent="0.45">
      <c r="C6" s="141" t="s">
        <v>45</v>
      </c>
      <c r="E6" s="146" t="s">
        <v>51</v>
      </c>
      <c r="G6" s="165">
        <f t="shared" ref="G6:M6" si="0">G5-G4</f>
        <v>6</v>
      </c>
      <c r="H6" s="165">
        <f t="shared" si="0"/>
        <v>4</v>
      </c>
      <c r="I6" s="165">
        <f t="shared" si="0"/>
        <v>2</v>
      </c>
      <c r="J6" s="165">
        <f t="shared" si="0"/>
        <v>4</v>
      </c>
      <c r="K6" s="165">
        <f t="shared" si="0"/>
        <v>2</v>
      </c>
      <c r="L6" s="165">
        <f t="shared" si="0"/>
        <v>4</v>
      </c>
      <c r="M6" s="165">
        <f t="shared" si="0"/>
        <v>6</v>
      </c>
    </row>
    <row r="7" spans="1:13" x14ac:dyDescent="0.45">
      <c r="C7" s="141" t="s">
        <v>45</v>
      </c>
      <c r="E7" t="s">
        <v>49</v>
      </c>
      <c r="G7" s="141" t="s">
        <v>38</v>
      </c>
      <c r="H7" s="141" t="s">
        <v>41</v>
      </c>
      <c r="I7" s="141" t="s">
        <v>43</v>
      </c>
      <c r="J7" s="141" t="s">
        <v>44</v>
      </c>
      <c r="K7" s="141" t="s">
        <v>43</v>
      </c>
      <c r="L7" s="141" t="s">
        <v>41</v>
      </c>
      <c r="M7" s="141" t="s">
        <v>38</v>
      </c>
    </row>
    <row r="8" spans="1:13" x14ac:dyDescent="0.45">
      <c r="C8" s="141" t="s">
        <v>45</v>
      </c>
      <c r="E8" t="s">
        <v>47</v>
      </c>
      <c r="G8" s="141" t="s">
        <v>37</v>
      </c>
      <c r="H8" s="141" t="s">
        <v>40</v>
      </c>
      <c r="I8" s="141" t="s">
        <v>41</v>
      </c>
      <c r="J8" s="141" t="s">
        <v>42</v>
      </c>
      <c r="K8" s="141" t="s">
        <v>41</v>
      </c>
      <c r="L8" s="141" t="s">
        <v>40</v>
      </c>
      <c r="M8" s="141" t="s">
        <v>37</v>
      </c>
    </row>
    <row r="9" spans="1:13" x14ac:dyDescent="0.45">
      <c r="C9" s="141" t="s">
        <v>48</v>
      </c>
      <c r="E9" s="146" t="s">
        <v>52</v>
      </c>
      <c r="G9" s="165">
        <f t="shared" ref="G9:M9" si="1">G8-G7</f>
        <v>6</v>
      </c>
      <c r="H9" s="165">
        <f t="shared" si="1"/>
        <v>4</v>
      </c>
      <c r="I9" s="165">
        <f t="shared" si="1"/>
        <v>2</v>
      </c>
      <c r="J9" s="165">
        <f t="shared" si="1"/>
        <v>4</v>
      </c>
      <c r="K9" s="165">
        <f t="shared" si="1"/>
        <v>2</v>
      </c>
      <c r="L9" s="165">
        <f t="shared" si="1"/>
        <v>4</v>
      </c>
      <c r="M9" s="165">
        <f t="shared" si="1"/>
        <v>6</v>
      </c>
    </row>
    <row r="10" spans="1:13" x14ac:dyDescent="0.45">
      <c r="C10" s="141" t="s">
        <v>45</v>
      </c>
      <c r="E10" t="s">
        <v>47</v>
      </c>
      <c r="G10" s="141" t="s">
        <v>37</v>
      </c>
      <c r="H10" s="141" t="s">
        <v>40</v>
      </c>
      <c r="I10" s="141" t="s">
        <v>41</v>
      </c>
      <c r="J10" s="141" t="s">
        <v>42</v>
      </c>
      <c r="K10" s="141" t="s">
        <v>41</v>
      </c>
      <c r="L10" s="141" t="s">
        <v>40</v>
      </c>
      <c r="M10" s="141" t="s">
        <v>37</v>
      </c>
    </row>
    <row r="11" spans="1:13" x14ac:dyDescent="0.45">
      <c r="C11" s="141" t="s">
        <v>45</v>
      </c>
      <c r="E11" t="s">
        <v>46</v>
      </c>
      <c r="G11" s="141" t="s">
        <v>36</v>
      </c>
      <c r="H11" s="141" t="s">
        <v>37</v>
      </c>
      <c r="I11" s="141" t="s">
        <v>38</v>
      </c>
      <c r="J11" s="141" t="s">
        <v>39</v>
      </c>
      <c r="K11" s="141" t="s">
        <v>38</v>
      </c>
      <c r="L11" s="141" t="s">
        <v>37</v>
      </c>
      <c r="M11" s="141" t="s">
        <v>36</v>
      </c>
    </row>
    <row r="12" spans="1:13" x14ac:dyDescent="0.45">
      <c r="C12" s="141" t="s">
        <v>45</v>
      </c>
      <c r="E12" s="146" t="s">
        <v>53</v>
      </c>
      <c r="G12" s="165">
        <f t="shared" ref="G12:M12" si="2">G11-G10</f>
        <v>6</v>
      </c>
      <c r="H12" s="165">
        <f t="shared" si="2"/>
        <v>4</v>
      </c>
      <c r="I12" s="165">
        <f t="shared" si="2"/>
        <v>2</v>
      </c>
      <c r="J12" s="165">
        <f t="shared" si="2"/>
        <v>4</v>
      </c>
      <c r="K12" s="165">
        <f t="shared" si="2"/>
        <v>2</v>
      </c>
      <c r="L12" s="165">
        <f t="shared" si="2"/>
        <v>4</v>
      </c>
      <c r="M12" s="165">
        <f t="shared" si="2"/>
        <v>6</v>
      </c>
    </row>
    <row r="13" spans="1:13" ht="19.2" thickBot="1" x14ac:dyDescent="0.5"/>
    <row r="14" spans="1:13" x14ac:dyDescent="0.45">
      <c r="B14" t="s">
        <v>57</v>
      </c>
      <c r="C14" s="142" t="s">
        <v>32</v>
      </c>
    </row>
    <row r="15" spans="1:13" x14ac:dyDescent="0.45">
      <c r="C15" s="141"/>
    </row>
    <row r="16" spans="1:13" x14ac:dyDescent="0.45">
      <c r="C16" s="141" t="s">
        <v>38</v>
      </c>
    </row>
    <row r="17" spans="2:3" x14ac:dyDescent="0.45">
      <c r="C17" s="141" t="s">
        <v>41</v>
      </c>
    </row>
    <row r="18" spans="2:3" x14ac:dyDescent="0.45">
      <c r="C18" s="141" t="s">
        <v>43</v>
      </c>
    </row>
    <row r="19" spans="2:3" x14ac:dyDescent="0.45">
      <c r="C19" s="141" t="s">
        <v>44</v>
      </c>
    </row>
    <row r="20" spans="2:3" x14ac:dyDescent="0.45">
      <c r="C20" s="141" t="s">
        <v>43</v>
      </c>
    </row>
    <row r="21" spans="2:3" x14ac:dyDescent="0.45">
      <c r="C21" s="141" t="s">
        <v>41</v>
      </c>
    </row>
    <row r="22" spans="2:3" x14ac:dyDescent="0.45">
      <c r="C22" s="141" t="s">
        <v>38</v>
      </c>
    </row>
    <row r="23" spans="2:3" ht="19.2" thickBot="1" x14ac:dyDescent="0.5"/>
    <row r="24" spans="2:3" x14ac:dyDescent="0.45">
      <c r="B24" t="s">
        <v>57</v>
      </c>
      <c r="C24" s="142" t="s">
        <v>32</v>
      </c>
    </row>
    <row r="25" spans="2:3" x14ac:dyDescent="0.45">
      <c r="C25" s="141"/>
    </row>
    <row r="26" spans="2:3" x14ac:dyDescent="0.45">
      <c r="C26" s="141" t="s">
        <v>37</v>
      </c>
    </row>
    <row r="27" spans="2:3" x14ac:dyDescent="0.45">
      <c r="C27" s="141" t="s">
        <v>40</v>
      </c>
    </row>
    <row r="28" spans="2:3" x14ac:dyDescent="0.45">
      <c r="C28" s="141" t="s">
        <v>41</v>
      </c>
    </row>
    <row r="29" spans="2:3" x14ac:dyDescent="0.45">
      <c r="C29" s="141" t="s">
        <v>42</v>
      </c>
    </row>
    <row r="30" spans="2:3" x14ac:dyDescent="0.45">
      <c r="C30" s="141" t="s">
        <v>41</v>
      </c>
    </row>
    <row r="31" spans="2:3" x14ac:dyDescent="0.45">
      <c r="C31" s="141" t="s">
        <v>40</v>
      </c>
    </row>
    <row r="32" spans="2:3" x14ac:dyDescent="0.45">
      <c r="C32" s="141" t="s">
        <v>37</v>
      </c>
    </row>
    <row r="33" spans="2:3" ht="19.2" thickBot="1" x14ac:dyDescent="0.5"/>
    <row r="34" spans="2:3" x14ac:dyDescent="0.45">
      <c r="B34" t="s">
        <v>58</v>
      </c>
      <c r="C34" s="142" t="s">
        <v>32</v>
      </c>
    </row>
    <row r="35" spans="2:3" x14ac:dyDescent="0.45">
      <c r="C35" s="141"/>
    </row>
    <row r="36" spans="2:3" x14ac:dyDescent="0.45">
      <c r="C36" s="141" t="s">
        <v>36</v>
      </c>
    </row>
    <row r="37" spans="2:3" x14ac:dyDescent="0.45">
      <c r="C37" s="141" t="s">
        <v>37</v>
      </c>
    </row>
    <row r="38" spans="2:3" x14ac:dyDescent="0.45">
      <c r="C38" s="141" t="s">
        <v>38</v>
      </c>
    </row>
    <row r="39" spans="2:3" x14ac:dyDescent="0.45">
      <c r="C39" s="141" t="s">
        <v>39</v>
      </c>
    </row>
    <row r="40" spans="2:3" x14ac:dyDescent="0.45">
      <c r="C40" s="141" t="s">
        <v>38</v>
      </c>
    </row>
    <row r="41" spans="2:3" x14ac:dyDescent="0.45">
      <c r="C41" s="141" t="s">
        <v>37</v>
      </c>
    </row>
    <row r="42" spans="2:3" x14ac:dyDescent="0.45">
      <c r="C42" s="141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5E8E-7488-4368-B41A-EE8F4F8AA64C}">
  <dimension ref="A1:R80"/>
  <sheetViews>
    <sheetView showGridLines="0" workbookViewId="0">
      <selection sqref="A1:R79"/>
    </sheetView>
  </sheetViews>
  <sheetFormatPr defaultRowHeight="18.600000000000001" x14ac:dyDescent="0.45"/>
  <cols>
    <col min="2" max="2" width="14.15234375" bestFit="1" customWidth="1"/>
    <col min="3" max="3" width="7.23046875" bestFit="1" customWidth="1"/>
    <col min="4" max="4" width="7.3046875" bestFit="1" customWidth="1"/>
    <col min="5" max="5" width="2.84375" bestFit="1" customWidth="1"/>
    <col min="6" max="6" width="5.84375" bestFit="1" customWidth="1"/>
    <col min="7" max="7" width="2.84375" bestFit="1" customWidth="1"/>
    <col min="8" max="8" width="1.84375" bestFit="1" customWidth="1"/>
    <col min="9" max="9" width="4.07421875" customWidth="1"/>
    <col min="10" max="10" width="14.15234375" bestFit="1" customWidth="1"/>
    <col min="11" max="11" width="7.23046875" bestFit="1" customWidth="1"/>
    <col min="12" max="12" width="7.3046875" bestFit="1" customWidth="1"/>
    <col min="13" max="13" width="2.84375" bestFit="1" customWidth="1"/>
    <col min="14" max="14" width="5.84375" bestFit="1" customWidth="1"/>
    <col min="15" max="15" width="2.84375" bestFit="1" customWidth="1"/>
    <col min="16" max="16" width="8" style="165" customWidth="1"/>
    <col min="17" max="17" width="9" bestFit="1" customWidth="1"/>
    <col min="18" max="18" width="6.84375" bestFit="1" customWidth="1"/>
  </cols>
  <sheetData>
    <row r="1" spans="1:18" ht="55.8" x14ac:dyDescent="0.45">
      <c r="A1" s="166" t="str" cm="1">
        <f t="array" aca="1" ref="A1" ca="1">MID(CELL("filename",A1),FIND("]",CELL("filename",A1))+1,255)</f>
        <v>0260a4 3rd group all fam</v>
      </c>
      <c r="B1" s="167" t="s">
        <v>34</v>
      </c>
      <c r="C1" s="9"/>
      <c r="D1" s="9"/>
      <c r="E1" s="9"/>
      <c r="F1" s="168"/>
    </row>
    <row r="3" spans="1:18" ht="19.2" thickBot="1" x14ac:dyDescent="0.5">
      <c r="B3" t="s">
        <v>23</v>
      </c>
    </row>
    <row r="4" spans="1:18" x14ac:dyDescent="0.45">
      <c r="B4" s="31" t="s">
        <v>1</v>
      </c>
      <c r="C4" s="32" t="s">
        <v>2</v>
      </c>
      <c r="D4" s="32" t="s">
        <v>3</v>
      </c>
      <c r="E4" s="33"/>
      <c r="F4" s="34" t="s">
        <v>4</v>
      </c>
      <c r="G4" s="35"/>
      <c r="J4" s="33" t="s">
        <v>9</v>
      </c>
      <c r="K4" s="32" t="s">
        <v>2</v>
      </c>
      <c r="L4" s="32" t="s">
        <v>3</v>
      </c>
      <c r="M4" s="33"/>
      <c r="N4" s="34" t="s">
        <v>4</v>
      </c>
      <c r="O4" s="35"/>
    </row>
    <row r="5" spans="1:18" ht="19.2" thickBot="1" x14ac:dyDescent="0.5">
      <c r="B5" s="36" t="s">
        <v>5</v>
      </c>
      <c r="C5" s="37" t="s">
        <v>6</v>
      </c>
      <c r="D5" s="37" t="s">
        <v>7</v>
      </c>
      <c r="E5" s="38"/>
      <c r="F5" s="39" t="s">
        <v>8</v>
      </c>
      <c r="G5" s="40"/>
      <c r="J5" s="36" t="s">
        <v>10</v>
      </c>
      <c r="K5" s="37" t="s">
        <v>6</v>
      </c>
      <c r="L5" s="37" t="s">
        <v>7</v>
      </c>
      <c r="M5" s="38"/>
      <c r="N5" s="39" t="s">
        <v>8</v>
      </c>
      <c r="O5" s="40"/>
      <c r="Q5" t="s">
        <v>11</v>
      </c>
    </row>
    <row r="6" spans="1:18" ht="19.2" thickBot="1" x14ac:dyDescent="0.5">
      <c r="B6" s="1">
        <v>61</v>
      </c>
      <c r="C6" s="2">
        <v>1</v>
      </c>
      <c r="D6" s="3">
        <v>2</v>
      </c>
      <c r="E6" s="4">
        <v>1</v>
      </c>
      <c r="F6" s="5" t="s">
        <v>0</v>
      </c>
      <c r="G6" s="6">
        <v>61</v>
      </c>
      <c r="H6">
        <v>1</v>
      </c>
      <c r="J6" s="3">
        <v>427</v>
      </c>
      <c r="K6" s="41">
        <v>7</v>
      </c>
      <c r="L6" s="3">
        <v>14</v>
      </c>
      <c r="M6" s="4">
        <v>7</v>
      </c>
      <c r="N6" s="5" t="s">
        <v>0</v>
      </c>
      <c r="O6" s="42">
        <v>61</v>
      </c>
      <c r="P6" s="165">
        <f>L6-D6</f>
        <v>12</v>
      </c>
      <c r="Q6" t="s">
        <v>1</v>
      </c>
      <c r="R6" t="s">
        <v>9</v>
      </c>
    </row>
    <row r="7" spans="1:18" x14ac:dyDescent="0.45">
      <c r="B7" s="7">
        <v>67</v>
      </c>
      <c r="C7" s="7">
        <v>7</v>
      </c>
      <c r="D7" s="7">
        <v>2</v>
      </c>
      <c r="E7" s="8">
        <v>1</v>
      </c>
      <c r="F7" s="9" t="s">
        <v>0</v>
      </c>
      <c r="G7" s="10">
        <v>67</v>
      </c>
      <c r="H7">
        <v>2</v>
      </c>
      <c r="J7" s="19">
        <v>469</v>
      </c>
      <c r="K7" s="19">
        <v>19</v>
      </c>
      <c r="L7" s="43">
        <v>15</v>
      </c>
      <c r="M7" s="8">
        <v>7</v>
      </c>
      <c r="N7" s="9" t="s">
        <v>0</v>
      </c>
      <c r="O7" s="44">
        <v>67</v>
      </c>
      <c r="P7" s="165">
        <f t="shared" ref="P7:P13" si="0">L7-D7</f>
        <v>13</v>
      </c>
    </row>
    <row r="8" spans="1:18" x14ac:dyDescent="0.45">
      <c r="B8" s="11">
        <v>71</v>
      </c>
      <c r="C8" s="12">
        <v>11</v>
      </c>
      <c r="D8" s="13">
        <v>2</v>
      </c>
      <c r="E8" s="8">
        <v>1</v>
      </c>
      <c r="F8" s="9" t="s">
        <v>0</v>
      </c>
      <c r="G8" s="14">
        <v>71</v>
      </c>
      <c r="H8">
        <v>3</v>
      </c>
      <c r="J8" s="13">
        <v>497</v>
      </c>
      <c r="K8" s="17">
        <v>17</v>
      </c>
      <c r="L8" s="13">
        <v>16</v>
      </c>
      <c r="M8" s="8">
        <v>7</v>
      </c>
      <c r="N8" s="9" t="s">
        <v>0</v>
      </c>
      <c r="O8" s="45">
        <v>71</v>
      </c>
      <c r="P8" s="165">
        <f t="shared" si="0"/>
        <v>14</v>
      </c>
    </row>
    <row r="9" spans="1:18" x14ac:dyDescent="0.45">
      <c r="B9" s="11">
        <v>73</v>
      </c>
      <c r="C9" s="15">
        <v>13</v>
      </c>
      <c r="D9" s="13">
        <v>2</v>
      </c>
      <c r="E9" s="8">
        <v>1</v>
      </c>
      <c r="F9" s="9" t="s">
        <v>0</v>
      </c>
      <c r="G9" s="16">
        <v>73</v>
      </c>
      <c r="H9">
        <v>4</v>
      </c>
      <c r="J9" s="13">
        <v>511</v>
      </c>
      <c r="K9" s="46">
        <v>1</v>
      </c>
      <c r="L9" s="13">
        <v>17</v>
      </c>
      <c r="M9" s="8">
        <v>7</v>
      </c>
      <c r="N9" s="9" t="s">
        <v>0</v>
      </c>
      <c r="O9" s="47">
        <v>73</v>
      </c>
      <c r="P9" s="165">
        <f t="shared" si="0"/>
        <v>15</v>
      </c>
    </row>
    <row r="10" spans="1:18" x14ac:dyDescent="0.45">
      <c r="B10" s="11">
        <v>77</v>
      </c>
      <c r="C10" s="17">
        <v>17</v>
      </c>
      <c r="D10" s="13">
        <v>2</v>
      </c>
      <c r="E10" s="8">
        <v>1</v>
      </c>
      <c r="F10" s="9" t="s">
        <v>0</v>
      </c>
      <c r="G10" s="18">
        <v>77</v>
      </c>
      <c r="H10">
        <v>5</v>
      </c>
      <c r="J10" s="13">
        <v>539</v>
      </c>
      <c r="K10" s="48">
        <v>29</v>
      </c>
      <c r="L10" s="13">
        <v>17</v>
      </c>
      <c r="M10" s="8">
        <v>7</v>
      </c>
      <c r="N10" s="9" t="s">
        <v>0</v>
      </c>
      <c r="O10" s="49">
        <v>77</v>
      </c>
      <c r="P10" s="165">
        <f t="shared" si="0"/>
        <v>15</v>
      </c>
    </row>
    <row r="11" spans="1:18" x14ac:dyDescent="0.45">
      <c r="B11" s="11">
        <v>79</v>
      </c>
      <c r="C11" s="19">
        <v>19</v>
      </c>
      <c r="D11" s="13">
        <v>2</v>
      </c>
      <c r="E11" s="8">
        <v>1</v>
      </c>
      <c r="F11" s="9" t="s">
        <v>0</v>
      </c>
      <c r="G11" s="20">
        <v>79</v>
      </c>
      <c r="H11">
        <v>6</v>
      </c>
      <c r="J11" s="13">
        <v>553</v>
      </c>
      <c r="K11" s="15">
        <v>13</v>
      </c>
      <c r="L11" s="13">
        <v>18</v>
      </c>
      <c r="M11" s="8">
        <v>7</v>
      </c>
      <c r="N11" s="9" t="s">
        <v>0</v>
      </c>
      <c r="O11" s="50">
        <v>79</v>
      </c>
      <c r="P11" s="165">
        <f t="shared" si="0"/>
        <v>16</v>
      </c>
    </row>
    <row r="12" spans="1:18" x14ac:dyDescent="0.45">
      <c r="B12" s="11">
        <v>83</v>
      </c>
      <c r="C12" s="21">
        <v>23</v>
      </c>
      <c r="D12" s="13">
        <v>2</v>
      </c>
      <c r="E12" s="8">
        <v>1</v>
      </c>
      <c r="F12" s="9" t="s">
        <v>0</v>
      </c>
      <c r="G12" s="22">
        <v>83</v>
      </c>
      <c r="H12">
        <v>7</v>
      </c>
      <c r="J12" s="51">
        <v>581</v>
      </c>
      <c r="K12" s="52">
        <v>11</v>
      </c>
      <c r="L12" s="51">
        <v>19</v>
      </c>
      <c r="M12" s="53">
        <v>7</v>
      </c>
      <c r="N12" s="54" t="s">
        <v>0</v>
      </c>
      <c r="O12" s="55">
        <v>83</v>
      </c>
      <c r="P12" s="165">
        <f t="shared" si="0"/>
        <v>17</v>
      </c>
    </row>
    <row r="13" spans="1:18" ht="19.2" thickBot="1" x14ac:dyDescent="0.5">
      <c r="B13" s="23">
        <v>89</v>
      </c>
      <c r="C13" s="24">
        <v>29</v>
      </c>
      <c r="D13" s="25">
        <v>2</v>
      </c>
      <c r="E13" s="26">
        <v>1</v>
      </c>
      <c r="F13" s="27" t="s">
        <v>0</v>
      </c>
      <c r="G13" s="28">
        <v>89</v>
      </c>
      <c r="H13" s="30">
        <v>8</v>
      </c>
      <c r="J13" s="56">
        <v>623</v>
      </c>
      <c r="K13" s="57">
        <v>23</v>
      </c>
      <c r="L13" s="56">
        <v>20</v>
      </c>
      <c r="M13" s="58">
        <v>7</v>
      </c>
      <c r="N13" s="59" t="s">
        <v>0</v>
      </c>
      <c r="O13" s="60">
        <v>89</v>
      </c>
      <c r="P13" s="165">
        <f t="shared" si="0"/>
        <v>18</v>
      </c>
    </row>
    <row r="14" spans="1:18" ht="19.2" thickBot="1" x14ac:dyDescent="0.5"/>
    <row r="15" spans="1:18" x14ac:dyDescent="0.45">
      <c r="B15" s="33" t="s">
        <v>9</v>
      </c>
      <c r="C15" s="32" t="s">
        <v>2</v>
      </c>
      <c r="D15" s="32" t="s">
        <v>3</v>
      </c>
      <c r="E15" s="33"/>
      <c r="F15" s="34" t="s">
        <v>4</v>
      </c>
      <c r="G15" s="35"/>
      <c r="J15" s="33" t="s">
        <v>12</v>
      </c>
      <c r="K15" s="32" t="s">
        <v>2</v>
      </c>
      <c r="L15" s="32" t="s">
        <v>3</v>
      </c>
      <c r="M15" s="33"/>
      <c r="N15" s="34" t="s">
        <v>4</v>
      </c>
      <c r="O15" s="35"/>
    </row>
    <row r="16" spans="1:18" ht="19.2" thickBot="1" x14ac:dyDescent="0.5">
      <c r="B16" s="36" t="s">
        <v>10</v>
      </c>
      <c r="C16" s="37" t="s">
        <v>6</v>
      </c>
      <c r="D16" s="37" t="s">
        <v>7</v>
      </c>
      <c r="E16" s="38"/>
      <c r="F16" s="39" t="s">
        <v>8</v>
      </c>
      <c r="G16" s="40"/>
      <c r="J16" s="36" t="s">
        <v>10</v>
      </c>
      <c r="K16" s="37" t="s">
        <v>6</v>
      </c>
      <c r="L16" s="37" t="s">
        <v>7</v>
      </c>
      <c r="M16" s="38"/>
      <c r="N16" s="39" t="s">
        <v>8</v>
      </c>
      <c r="O16" s="40"/>
    </row>
    <row r="17" spans="2:18" ht="19.2" thickBot="1" x14ac:dyDescent="0.5">
      <c r="B17" s="3">
        <v>427</v>
      </c>
      <c r="C17" s="41">
        <v>7</v>
      </c>
      <c r="D17" s="3">
        <v>14</v>
      </c>
      <c r="E17" s="4">
        <v>7</v>
      </c>
      <c r="F17" s="5" t="s">
        <v>0</v>
      </c>
      <c r="G17" s="42">
        <v>61</v>
      </c>
      <c r="J17" s="1">
        <v>671</v>
      </c>
      <c r="K17" s="61">
        <v>11</v>
      </c>
      <c r="L17" s="3">
        <v>22</v>
      </c>
      <c r="M17" s="4">
        <v>11</v>
      </c>
      <c r="N17" s="5" t="s">
        <v>0</v>
      </c>
      <c r="O17" s="62">
        <v>61</v>
      </c>
      <c r="P17" s="165">
        <f>L17-D17</f>
        <v>8</v>
      </c>
      <c r="Q17" t="s">
        <v>9</v>
      </c>
      <c r="R17" t="s">
        <v>12</v>
      </c>
    </row>
    <row r="18" spans="2:18" x14ac:dyDescent="0.45">
      <c r="B18" s="19">
        <v>469</v>
      </c>
      <c r="C18" s="19">
        <v>19</v>
      </c>
      <c r="D18" s="43">
        <v>15</v>
      </c>
      <c r="E18" s="8">
        <v>7</v>
      </c>
      <c r="F18" s="9" t="s">
        <v>0</v>
      </c>
      <c r="G18" s="44">
        <v>67</v>
      </c>
      <c r="J18" s="63">
        <v>737</v>
      </c>
      <c r="K18" s="17">
        <v>17</v>
      </c>
      <c r="L18" s="17">
        <v>24</v>
      </c>
      <c r="M18" s="8">
        <v>11</v>
      </c>
      <c r="N18" s="9" t="s">
        <v>0</v>
      </c>
      <c r="O18" s="64">
        <v>67</v>
      </c>
      <c r="P18" s="165">
        <f t="shared" ref="P18:P24" si="1">L18-D18</f>
        <v>9</v>
      </c>
    </row>
    <row r="19" spans="2:18" x14ac:dyDescent="0.45">
      <c r="B19" s="13">
        <v>497</v>
      </c>
      <c r="C19" s="17">
        <v>17</v>
      </c>
      <c r="D19" s="13">
        <v>16</v>
      </c>
      <c r="E19" s="8">
        <v>7</v>
      </c>
      <c r="F19" s="9" t="s">
        <v>0</v>
      </c>
      <c r="G19" s="45">
        <v>71</v>
      </c>
      <c r="J19" s="11">
        <v>781</v>
      </c>
      <c r="K19" s="46">
        <v>1</v>
      </c>
      <c r="L19" s="13">
        <v>26</v>
      </c>
      <c r="M19" s="8">
        <v>11</v>
      </c>
      <c r="N19" s="9" t="s">
        <v>0</v>
      </c>
      <c r="O19" s="65">
        <v>71</v>
      </c>
      <c r="P19" s="165">
        <f t="shared" si="1"/>
        <v>10</v>
      </c>
    </row>
    <row r="20" spans="2:18" x14ac:dyDescent="0.45">
      <c r="B20" s="13">
        <v>511</v>
      </c>
      <c r="C20" s="46">
        <v>1</v>
      </c>
      <c r="D20" s="13">
        <v>17</v>
      </c>
      <c r="E20" s="8">
        <v>7</v>
      </c>
      <c r="F20" s="9" t="s">
        <v>0</v>
      </c>
      <c r="G20" s="47">
        <v>73</v>
      </c>
      <c r="J20" s="11">
        <v>803</v>
      </c>
      <c r="K20" s="21">
        <v>23</v>
      </c>
      <c r="L20" s="13">
        <v>26</v>
      </c>
      <c r="M20" s="8">
        <v>11</v>
      </c>
      <c r="N20" s="9" t="s">
        <v>0</v>
      </c>
      <c r="O20" s="66">
        <v>73</v>
      </c>
      <c r="P20" s="165">
        <f t="shared" si="1"/>
        <v>9</v>
      </c>
    </row>
    <row r="21" spans="2:18" x14ac:dyDescent="0.45">
      <c r="B21" s="13">
        <v>539</v>
      </c>
      <c r="C21" s="48">
        <v>29</v>
      </c>
      <c r="D21" s="13">
        <v>17</v>
      </c>
      <c r="E21" s="8">
        <v>7</v>
      </c>
      <c r="F21" s="9" t="s">
        <v>0</v>
      </c>
      <c r="G21" s="49">
        <v>77</v>
      </c>
      <c r="J21" s="11">
        <v>847</v>
      </c>
      <c r="K21" s="7">
        <v>7</v>
      </c>
      <c r="L21" s="13">
        <v>28</v>
      </c>
      <c r="M21" s="8">
        <v>11</v>
      </c>
      <c r="N21" s="9" t="s">
        <v>0</v>
      </c>
      <c r="O21" s="67">
        <v>77</v>
      </c>
      <c r="P21" s="165">
        <f t="shared" si="1"/>
        <v>11</v>
      </c>
    </row>
    <row r="22" spans="2:18" x14ac:dyDescent="0.45">
      <c r="B22" s="13">
        <v>553</v>
      </c>
      <c r="C22" s="15">
        <v>13</v>
      </c>
      <c r="D22" s="13">
        <v>18</v>
      </c>
      <c r="E22" s="8">
        <v>7</v>
      </c>
      <c r="F22" s="9" t="s">
        <v>0</v>
      </c>
      <c r="G22" s="50">
        <v>79</v>
      </c>
      <c r="J22" s="11">
        <v>869</v>
      </c>
      <c r="K22" s="48">
        <v>29</v>
      </c>
      <c r="L22" s="13">
        <v>28</v>
      </c>
      <c r="M22" s="8">
        <v>11</v>
      </c>
      <c r="N22" s="9" t="s">
        <v>0</v>
      </c>
      <c r="O22" s="68">
        <v>79</v>
      </c>
      <c r="P22" s="165">
        <f t="shared" si="1"/>
        <v>10</v>
      </c>
    </row>
    <row r="23" spans="2:18" x14ac:dyDescent="0.45">
      <c r="B23" s="51">
        <v>581</v>
      </c>
      <c r="C23" s="52">
        <v>11</v>
      </c>
      <c r="D23" s="51">
        <v>19</v>
      </c>
      <c r="E23" s="53">
        <v>7</v>
      </c>
      <c r="F23" s="54" t="s">
        <v>0</v>
      </c>
      <c r="G23" s="55">
        <v>83</v>
      </c>
      <c r="J23" s="11">
        <v>913</v>
      </c>
      <c r="K23" s="15">
        <v>13</v>
      </c>
      <c r="L23" s="13">
        <v>30</v>
      </c>
      <c r="M23" s="8">
        <v>11</v>
      </c>
      <c r="N23" s="9" t="s">
        <v>0</v>
      </c>
      <c r="O23" s="69">
        <v>83</v>
      </c>
      <c r="P23" s="165">
        <f t="shared" si="1"/>
        <v>11</v>
      </c>
    </row>
    <row r="24" spans="2:18" ht="19.2" thickBot="1" x14ac:dyDescent="0.5">
      <c r="B24" s="56">
        <v>623</v>
      </c>
      <c r="C24" s="57">
        <v>23</v>
      </c>
      <c r="D24" s="56">
        <v>20</v>
      </c>
      <c r="E24" s="58">
        <v>7</v>
      </c>
      <c r="F24" s="59" t="s">
        <v>0</v>
      </c>
      <c r="G24" s="60">
        <v>89</v>
      </c>
      <c r="J24" s="70">
        <v>979</v>
      </c>
      <c r="K24" s="71">
        <v>19</v>
      </c>
      <c r="L24" s="56">
        <v>32</v>
      </c>
      <c r="M24" s="58">
        <v>11</v>
      </c>
      <c r="N24" s="59" t="s">
        <v>0</v>
      </c>
      <c r="O24" s="72">
        <v>89</v>
      </c>
      <c r="P24" s="165">
        <f t="shared" si="1"/>
        <v>12</v>
      </c>
    </row>
    <row r="25" spans="2:18" ht="19.8" thickTop="1" thickBot="1" x14ac:dyDescent="0.5"/>
    <row r="26" spans="2:18" ht="19.2" thickTop="1" x14ac:dyDescent="0.45">
      <c r="B26" s="33" t="s">
        <v>12</v>
      </c>
      <c r="C26" s="32" t="s">
        <v>2</v>
      </c>
      <c r="D26" s="32" t="s">
        <v>3</v>
      </c>
      <c r="E26" s="33"/>
      <c r="F26" s="34" t="s">
        <v>4</v>
      </c>
      <c r="G26" s="35"/>
      <c r="J26" s="73" t="s">
        <v>13</v>
      </c>
      <c r="K26" s="74" t="s">
        <v>2</v>
      </c>
      <c r="L26" s="74" t="s">
        <v>3</v>
      </c>
      <c r="M26" s="75"/>
      <c r="N26" s="76" t="s">
        <v>4</v>
      </c>
      <c r="O26" s="77"/>
    </row>
    <row r="27" spans="2:18" ht="19.2" thickBot="1" x14ac:dyDescent="0.5">
      <c r="B27" s="36" t="s">
        <v>10</v>
      </c>
      <c r="C27" s="37" t="s">
        <v>6</v>
      </c>
      <c r="D27" s="37" t="s">
        <v>7</v>
      </c>
      <c r="E27" s="38"/>
      <c r="F27" s="39" t="s">
        <v>8</v>
      </c>
      <c r="G27" s="40"/>
      <c r="J27" s="78" t="s">
        <v>10</v>
      </c>
      <c r="K27" s="37" t="s">
        <v>6</v>
      </c>
      <c r="L27" s="37" t="s">
        <v>7</v>
      </c>
      <c r="M27" s="38"/>
      <c r="N27" s="39" t="s">
        <v>8</v>
      </c>
      <c r="O27" s="79"/>
    </row>
    <row r="28" spans="2:18" x14ac:dyDescent="0.45">
      <c r="B28" s="1">
        <v>671</v>
      </c>
      <c r="C28" s="61">
        <v>11</v>
      </c>
      <c r="D28" s="3">
        <v>22</v>
      </c>
      <c r="E28" s="4">
        <v>11</v>
      </c>
      <c r="F28" s="5" t="s">
        <v>0</v>
      </c>
      <c r="G28" s="62">
        <v>61</v>
      </c>
      <c r="J28" s="80">
        <v>793</v>
      </c>
      <c r="K28" s="81">
        <v>13</v>
      </c>
      <c r="L28" s="3">
        <v>26</v>
      </c>
      <c r="M28" s="4">
        <v>13</v>
      </c>
      <c r="N28" s="5" t="s">
        <v>0</v>
      </c>
      <c r="O28" s="82">
        <v>61</v>
      </c>
      <c r="P28" s="165">
        <f>L28-D28</f>
        <v>4</v>
      </c>
      <c r="Q28" t="s">
        <v>12</v>
      </c>
      <c r="R28" t="s">
        <v>13</v>
      </c>
    </row>
    <row r="29" spans="2:18" x14ac:dyDescent="0.45">
      <c r="B29" s="63">
        <v>737</v>
      </c>
      <c r="C29" s="17">
        <v>17</v>
      </c>
      <c r="D29" s="17">
        <v>24</v>
      </c>
      <c r="E29" s="8">
        <v>11</v>
      </c>
      <c r="F29" s="9" t="s">
        <v>0</v>
      </c>
      <c r="G29" s="64">
        <v>67</v>
      </c>
      <c r="J29" s="83">
        <v>871</v>
      </c>
      <c r="K29" s="46">
        <v>1</v>
      </c>
      <c r="L29" s="83">
        <v>29</v>
      </c>
      <c r="M29" s="8">
        <v>13</v>
      </c>
      <c r="N29" s="9" t="s">
        <v>0</v>
      </c>
      <c r="O29" s="84">
        <v>67</v>
      </c>
      <c r="P29" s="165">
        <f t="shared" ref="P29:P35" si="2">L29-D29</f>
        <v>5</v>
      </c>
    </row>
    <row r="30" spans="2:18" x14ac:dyDescent="0.45">
      <c r="B30" s="11">
        <v>781</v>
      </c>
      <c r="C30" s="46">
        <v>1</v>
      </c>
      <c r="D30" s="13">
        <v>26</v>
      </c>
      <c r="E30" s="8">
        <v>11</v>
      </c>
      <c r="F30" s="9" t="s">
        <v>0</v>
      </c>
      <c r="G30" s="65">
        <v>71</v>
      </c>
      <c r="J30" s="85">
        <v>923</v>
      </c>
      <c r="K30" s="21">
        <v>23</v>
      </c>
      <c r="L30" s="13">
        <v>30</v>
      </c>
      <c r="M30" s="8">
        <v>13</v>
      </c>
      <c r="N30" s="9" t="s">
        <v>0</v>
      </c>
      <c r="O30" s="86">
        <v>71</v>
      </c>
      <c r="P30" s="165">
        <f t="shared" si="2"/>
        <v>4</v>
      </c>
    </row>
    <row r="31" spans="2:18" x14ac:dyDescent="0.45">
      <c r="B31" s="11">
        <v>803</v>
      </c>
      <c r="C31" s="21">
        <v>23</v>
      </c>
      <c r="D31" s="13">
        <v>26</v>
      </c>
      <c r="E31" s="8">
        <v>11</v>
      </c>
      <c r="F31" s="9" t="s">
        <v>0</v>
      </c>
      <c r="G31" s="66">
        <v>73</v>
      </c>
      <c r="J31" s="85">
        <v>949</v>
      </c>
      <c r="K31" s="19">
        <v>19</v>
      </c>
      <c r="L31" s="13">
        <v>31</v>
      </c>
      <c r="M31" s="8">
        <v>13</v>
      </c>
      <c r="N31" s="9" t="s">
        <v>0</v>
      </c>
      <c r="O31" s="87">
        <v>73</v>
      </c>
      <c r="P31" s="165">
        <f t="shared" si="2"/>
        <v>5</v>
      </c>
    </row>
    <row r="32" spans="2:18" x14ac:dyDescent="0.45">
      <c r="B32" s="11">
        <v>847</v>
      </c>
      <c r="C32" s="7">
        <v>7</v>
      </c>
      <c r="D32" s="13">
        <v>28</v>
      </c>
      <c r="E32" s="8">
        <v>11</v>
      </c>
      <c r="F32" s="9" t="s">
        <v>0</v>
      </c>
      <c r="G32" s="67">
        <v>77</v>
      </c>
      <c r="J32" s="85">
        <v>1001</v>
      </c>
      <c r="K32" s="12">
        <v>11</v>
      </c>
      <c r="L32" s="13">
        <v>33</v>
      </c>
      <c r="M32" s="8">
        <v>13</v>
      </c>
      <c r="N32" s="9" t="s">
        <v>0</v>
      </c>
      <c r="O32" s="88">
        <v>77</v>
      </c>
      <c r="P32" s="165">
        <f t="shared" si="2"/>
        <v>5</v>
      </c>
    </row>
    <row r="33" spans="2:18" x14ac:dyDescent="0.45">
      <c r="B33" s="11">
        <v>869</v>
      </c>
      <c r="C33" s="48">
        <v>29</v>
      </c>
      <c r="D33" s="13">
        <v>28</v>
      </c>
      <c r="E33" s="8">
        <v>11</v>
      </c>
      <c r="F33" s="9" t="s">
        <v>0</v>
      </c>
      <c r="G33" s="68">
        <v>79</v>
      </c>
      <c r="J33" s="85">
        <v>1027</v>
      </c>
      <c r="K33" s="7">
        <v>7</v>
      </c>
      <c r="L33" s="13">
        <v>34</v>
      </c>
      <c r="M33" s="8">
        <v>13</v>
      </c>
      <c r="N33" s="9" t="s">
        <v>0</v>
      </c>
      <c r="O33" s="89">
        <v>79</v>
      </c>
      <c r="P33" s="165">
        <f t="shared" si="2"/>
        <v>6</v>
      </c>
    </row>
    <row r="34" spans="2:18" x14ac:dyDescent="0.45">
      <c r="B34" s="11">
        <v>913</v>
      </c>
      <c r="C34" s="15">
        <v>13</v>
      </c>
      <c r="D34" s="13">
        <v>30</v>
      </c>
      <c r="E34" s="8">
        <v>11</v>
      </c>
      <c r="F34" s="9" t="s">
        <v>0</v>
      </c>
      <c r="G34" s="69">
        <v>83</v>
      </c>
      <c r="J34" s="85">
        <v>1079</v>
      </c>
      <c r="K34" s="48">
        <v>29</v>
      </c>
      <c r="L34" s="13">
        <v>35</v>
      </c>
      <c r="M34" s="8">
        <v>13</v>
      </c>
      <c r="N34" s="9" t="s">
        <v>0</v>
      </c>
      <c r="O34" s="90">
        <v>83</v>
      </c>
      <c r="P34" s="165">
        <f t="shared" si="2"/>
        <v>5</v>
      </c>
    </row>
    <row r="35" spans="2:18" ht="19.2" thickBot="1" x14ac:dyDescent="0.5">
      <c r="B35" s="70">
        <v>979</v>
      </c>
      <c r="C35" s="71">
        <v>19</v>
      </c>
      <c r="D35" s="56">
        <v>32</v>
      </c>
      <c r="E35" s="58">
        <v>11</v>
      </c>
      <c r="F35" s="59" t="s">
        <v>0</v>
      </c>
      <c r="G35" s="72">
        <v>89</v>
      </c>
      <c r="J35" s="91">
        <v>1157</v>
      </c>
      <c r="K35" s="92">
        <v>17</v>
      </c>
      <c r="L35" s="56">
        <v>38</v>
      </c>
      <c r="M35" s="58">
        <v>13</v>
      </c>
      <c r="N35" s="59" t="s">
        <v>0</v>
      </c>
      <c r="O35" s="93">
        <v>89</v>
      </c>
      <c r="P35" s="165">
        <f t="shared" si="2"/>
        <v>6</v>
      </c>
    </row>
    <row r="36" spans="2:18" ht="19.8" thickTop="1" thickBot="1" x14ac:dyDescent="0.5"/>
    <row r="37" spans="2:18" ht="19.2" thickTop="1" x14ac:dyDescent="0.45">
      <c r="B37" s="73" t="s">
        <v>13</v>
      </c>
      <c r="C37" s="74" t="s">
        <v>2</v>
      </c>
      <c r="D37" s="74" t="s">
        <v>3</v>
      </c>
      <c r="E37" s="75"/>
      <c r="F37" s="76" t="s">
        <v>4</v>
      </c>
      <c r="G37" s="77"/>
      <c r="J37" s="73" t="s">
        <v>14</v>
      </c>
      <c r="K37" s="74" t="s">
        <v>2</v>
      </c>
      <c r="L37" s="74" t="s">
        <v>3</v>
      </c>
      <c r="M37" s="75"/>
      <c r="N37" s="76" t="s">
        <v>4</v>
      </c>
      <c r="O37" s="77"/>
    </row>
    <row r="38" spans="2:18" ht="19.2" thickBot="1" x14ac:dyDescent="0.5">
      <c r="B38" s="78" t="s">
        <v>10</v>
      </c>
      <c r="C38" s="37" t="s">
        <v>6</v>
      </c>
      <c r="D38" s="37" t="s">
        <v>7</v>
      </c>
      <c r="E38" s="38"/>
      <c r="F38" s="39" t="s">
        <v>8</v>
      </c>
      <c r="G38" s="79"/>
      <c r="J38" s="94" t="s">
        <v>10</v>
      </c>
      <c r="K38" s="95" t="s">
        <v>6</v>
      </c>
      <c r="L38" s="95" t="s">
        <v>7</v>
      </c>
      <c r="M38" s="96"/>
      <c r="N38" s="97" t="s">
        <v>8</v>
      </c>
      <c r="O38" s="98"/>
    </row>
    <row r="39" spans="2:18" x14ac:dyDescent="0.45">
      <c r="B39" s="80">
        <v>793</v>
      </c>
      <c r="C39" s="81">
        <v>13</v>
      </c>
      <c r="D39" s="3">
        <v>26</v>
      </c>
      <c r="E39" s="4">
        <v>13</v>
      </c>
      <c r="F39" s="5" t="s">
        <v>0</v>
      </c>
      <c r="G39" s="82">
        <v>61</v>
      </c>
      <c r="J39" s="80">
        <v>1037</v>
      </c>
      <c r="K39" s="99">
        <v>17</v>
      </c>
      <c r="L39" s="3">
        <v>34</v>
      </c>
      <c r="M39" s="4">
        <v>17</v>
      </c>
      <c r="N39" s="5" t="s">
        <v>0</v>
      </c>
      <c r="O39" s="100">
        <v>61</v>
      </c>
      <c r="P39" s="165">
        <f>L39-D39</f>
        <v>8</v>
      </c>
      <c r="Q39" t="s">
        <v>13</v>
      </c>
      <c r="R39" t="s">
        <v>14</v>
      </c>
    </row>
    <row r="40" spans="2:18" x14ac:dyDescent="0.45">
      <c r="B40" s="83">
        <v>871</v>
      </c>
      <c r="C40" s="46">
        <v>1</v>
      </c>
      <c r="D40" s="83">
        <v>29</v>
      </c>
      <c r="E40" s="8">
        <v>13</v>
      </c>
      <c r="F40" s="9" t="s">
        <v>0</v>
      </c>
      <c r="G40" s="84">
        <v>67</v>
      </c>
      <c r="J40" s="101">
        <v>1139</v>
      </c>
      <c r="K40" s="48">
        <v>29</v>
      </c>
      <c r="L40" s="48">
        <v>37</v>
      </c>
      <c r="M40" s="8">
        <v>17</v>
      </c>
      <c r="N40" s="9" t="s">
        <v>0</v>
      </c>
      <c r="O40" s="90">
        <v>67</v>
      </c>
      <c r="P40" s="165">
        <f t="shared" ref="P40:P46" si="3">L40-D40</f>
        <v>8</v>
      </c>
    </row>
    <row r="41" spans="2:18" x14ac:dyDescent="0.45">
      <c r="B41" s="85">
        <v>923</v>
      </c>
      <c r="C41" s="21">
        <v>23</v>
      </c>
      <c r="D41" s="13">
        <v>30</v>
      </c>
      <c r="E41" s="8">
        <v>13</v>
      </c>
      <c r="F41" s="9" t="s">
        <v>0</v>
      </c>
      <c r="G41" s="86">
        <v>71</v>
      </c>
      <c r="J41" s="85">
        <v>1207</v>
      </c>
      <c r="K41" s="7">
        <v>7</v>
      </c>
      <c r="L41" s="13">
        <v>40</v>
      </c>
      <c r="M41" s="8">
        <v>17</v>
      </c>
      <c r="N41" s="9" t="s">
        <v>0</v>
      </c>
      <c r="O41" s="89">
        <v>71</v>
      </c>
      <c r="P41" s="165">
        <f t="shared" si="3"/>
        <v>10</v>
      </c>
    </row>
    <row r="42" spans="2:18" x14ac:dyDescent="0.45">
      <c r="B42" s="85">
        <v>949</v>
      </c>
      <c r="C42" s="19">
        <v>19</v>
      </c>
      <c r="D42" s="13">
        <v>31</v>
      </c>
      <c r="E42" s="8">
        <v>13</v>
      </c>
      <c r="F42" s="9" t="s">
        <v>0</v>
      </c>
      <c r="G42" s="87">
        <v>73</v>
      </c>
      <c r="J42" s="85">
        <v>1241</v>
      </c>
      <c r="K42" s="12">
        <v>11</v>
      </c>
      <c r="L42" s="13">
        <v>41</v>
      </c>
      <c r="M42" s="8">
        <v>17</v>
      </c>
      <c r="N42" s="9" t="s">
        <v>0</v>
      </c>
      <c r="O42" s="88">
        <v>73</v>
      </c>
      <c r="P42" s="165">
        <f t="shared" si="3"/>
        <v>10</v>
      </c>
    </row>
    <row r="43" spans="2:18" x14ac:dyDescent="0.45">
      <c r="B43" s="85">
        <v>1001</v>
      </c>
      <c r="C43" s="12">
        <v>11</v>
      </c>
      <c r="D43" s="13">
        <v>33</v>
      </c>
      <c r="E43" s="8">
        <v>13</v>
      </c>
      <c r="F43" s="9" t="s">
        <v>0</v>
      </c>
      <c r="G43" s="88">
        <v>77</v>
      </c>
      <c r="J43" s="85">
        <v>1309</v>
      </c>
      <c r="K43" s="19">
        <v>19</v>
      </c>
      <c r="L43" s="13">
        <v>43</v>
      </c>
      <c r="M43" s="8">
        <v>17</v>
      </c>
      <c r="N43" s="9" t="s">
        <v>0</v>
      </c>
      <c r="O43" s="87">
        <v>77</v>
      </c>
      <c r="P43" s="165">
        <f t="shared" si="3"/>
        <v>10</v>
      </c>
    </row>
    <row r="44" spans="2:18" x14ac:dyDescent="0.45">
      <c r="B44" s="85">
        <v>1027</v>
      </c>
      <c r="C44" s="7">
        <v>7</v>
      </c>
      <c r="D44" s="13">
        <v>34</v>
      </c>
      <c r="E44" s="8">
        <v>13</v>
      </c>
      <c r="F44" s="9" t="s">
        <v>0</v>
      </c>
      <c r="G44" s="89">
        <v>79</v>
      </c>
      <c r="J44" s="85">
        <v>1343</v>
      </c>
      <c r="K44" s="21">
        <v>23</v>
      </c>
      <c r="L44" s="13">
        <v>44</v>
      </c>
      <c r="M44" s="8">
        <v>17</v>
      </c>
      <c r="N44" s="9" t="s">
        <v>0</v>
      </c>
      <c r="O44" s="86">
        <v>79</v>
      </c>
      <c r="P44" s="165">
        <f t="shared" si="3"/>
        <v>10</v>
      </c>
    </row>
    <row r="45" spans="2:18" x14ac:dyDescent="0.45">
      <c r="B45" s="85">
        <v>1079</v>
      </c>
      <c r="C45" s="48">
        <v>29</v>
      </c>
      <c r="D45" s="13">
        <v>35</v>
      </c>
      <c r="E45" s="8">
        <v>13</v>
      </c>
      <c r="F45" s="9" t="s">
        <v>0</v>
      </c>
      <c r="G45" s="90">
        <v>83</v>
      </c>
      <c r="J45" s="85">
        <v>1411</v>
      </c>
      <c r="K45" s="46">
        <v>1</v>
      </c>
      <c r="L45" s="13">
        <v>47</v>
      </c>
      <c r="M45" s="8">
        <v>17</v>
      </c>
      <c r="N45" s="9" t="s">
        <v>0</v>
      </c>
      <c r="O45" s="84">
        <v>83</v>
      </c>
      <c r="P45" s="165">
        <f t="shared" si="3"/>
        <v>12</v>
      </c>
    </row>
    <row r="46" spans="2:18" ht="19.2" thickBot="1" x14ac:dyDescent="0.5">
      <c r="B46" s="91">
        <v>1157</v>
      </c>
      <c r="C46" s="92">
        <v>17</v>
      </c>
      <c r="D46" s="56">
        <v>38</v>
      </c>
      <c r="E46" s="58">
        <v>13</v>
      </c>
      <c r="F46" s="59" t="s">
        <v>0</v>
      </c>
      <c r="G46" s="93">
        <v>89</v>
      </c>
      <c r="J46" s="91">
        <v>1513</v>
      </c>
      <c r="K46" s="102">
        <v>13</v>
      </c>
      <c r="L46" s="56">
        <v>50</v>
      </c>
      <c r="M46" s="58">
        <v>17</v>
      </c>
      <c r="N46" s="59" t="s">
        <v>0</v>
      </c>
      <c r="O46" s="103">
        <v>89</v>
      </c>
      <c r="P46" s="165">
        <f t="shared" si="3"/>
        <v>12</v>
      </c>
    </row>
    <row r="47" spans="2:18" ht="19.8" thickTop="1" thickBot="1" x14ac:dyDescent="0.5"/>
    <row r="48" spans="2:18" ht="19.2" thickTop="1" x14ac:dyDescent="0.45">
      <c r="B48" s="73" t="s">
        <v>14</v>
      </c>
      <c r="C48" s="74" t="s">
        <v>2</v>
      </c>
      <c r="D48" s="74" t="s">
        <v>3</v>
      </c>
      <c r="E48" s="75"/>
      <c r="F48" s="76" t="s">
        <v>4</v>
      </c>
      <c r="G48" s="77"/>
      <c r="J48" s="73" t="s">
        <v>15</v>
      </c>
      <c r="K48" s="74" t="s">
        <v>2</v>
      </c>
      <c r="L48" s="74" t="s">
        <v>3</v>
      </c>
      <c r="M48" s="75"/>
      <c r="N48" s="76" t="s">
        <v>4</v>
      </c>
      <c r="O48" s="77"/>
    </row>
    <row r="49" spans="2:18" ht="19.2" thickBot="1" x14ac:dyDescent="0.5">
      <c r="B49" s="94" t="s">
        <v>10</v>
      </c>
      <c r="C49" s="95" t="s">
        <v>6</v>
      </c>
      <c r="D49" s="95" t="s">
        <v>7</v>
      </c>
      <c r="E49" s="96"/>
      <c r="F49" s="97" t="s">
        <v>8</v>
      </c>
      <c r="G49" s="98"/>
      <c r="J49" s="94" t="s">
        <v>10</v>
      </c>
      <c r="K49" s="95" t="s">
        <v>6</v>
      </c>
      <c r="L49" s="95" t="s">
        <v>7</v>
      </c>
      <c r="M49" s="96"/>
      <c r="N49" s="97" t="s">
        <v>8</v>
      </c>
      <c r="O49" s="98"/>
    </row>
    <row r="50" spans="2:18" ht="19.2" thickTop="1" x14ac:dyDescent="0.45">
      <c r="B50" s="80">
        <v>1037</v>
      </c>
      <c r="C50" s="99">
        <v>17</v>
      </c>
      <c r="D50" s="3">
        <v>34</v>
      </c>
      <c r="E50" s="4">
        <v>17</v>
      </c>
      <c r="F50" s="5" t="s">
        <v>0</v>
      </c>
      <c r="G50" s="100">
        <v>61</v>
      </c>
      <c r="J50" s="80">
        <v>1159</v>
      </c>
      <c r="K50" s="104">
        <v>19</v>
      </c>
      <c r="L50" s="3">
        <v>38</v>
      </c>
      <c r="M50" s="105">
        <v>19</v>
      </c>
      <c r="N50" s="5" t="s">
        <v>0</v>
      </c>
      <c r="O50" s="106">
        <v>61</v>
      </c>
      <c r="P50" s="165">
        <f>L50-D50</f>
        <v>4</v>
      </c>
      <c r="Q50" t="s">
        <v>14</v>
      </c>
      <c r="R50" t="s">
        <v>15</v>
      </c>
    </row>
    <row r="51" spans="2:18" x14ac:dyDescent="0.45">
      <c r="B51" s="101">
        <v>1139</v>
      </c>
      <c r="C51" s="48">
        <v>29</v>
      </c>
      <c r="D51" s="48">
        <v>37</v>
      </c>
      <c r="E51" s="8">
        <v>17</v>
      </c>
      <c r="F51" s="9" t="s">
        <v>0</v>
      </c>
      <c r="G51" s="90">
        <v>67</v>
      </c>
      <c r="J51" s="107">
        <v>1273</v>
      </c>
      <c r="K51" s="15">
        <v>13</v>
      </c>
      <c r="L51" s="15">
        <v>42</v>
      </c>
      <c r="M51" s="108">
        <v>19</v>
      </c>
      <c r="N51" s="9" t="s">
        <v>0</v>
      </c>
      <c r="O51" s="109">
        <v>67</v>
      </c>
      <c r="P51" s="165">
        <f t="shared" ref="P51:P57" si="4">L51-D51</f>
        <v>5</v>
      </c>
    </row>
    <row r="52" spans="2:18" x14ac:dyDescent="0.45">
      <c r="B52" s="85">
        <v>1207</v>
      </c>
      <c r="C52" s="7">
        <v>7</v>
      </c>
      <c r="D52" s="13">
        <v>40</v>
      </c>
      <c r="E52" s="8">
        <v>17</v>
      </c>
      <c r="F52" s="9" t="s">
        <v>0</v>
      </c>
      <c r="G52" s="89">
        <v>71</v>
      </c>
      <c r="J52" s="85">
        <v>1349</v>
      </c>
      <c r="K52" s="48">
        <v>29</v>
      </c>
      <c r="L52" s="13">
        <v>44</v>
      </c>
      <c r="M52" s="108">
        <v>19</v>
      </c>
      <c r="N52" s="9" t="s">
        <v>0</v>
      </c>
      <c r="O52" s="90">
        <v>71</v>
      </c>
      <c r="P52" s="165">
        <f t="shared" si="4"/>
        <v>4</v>
      </c>
    </row>
    <row r="53" spans="2:18" x14ac:dyDescent="0.45">
      <c r="B53" s="85">
        <v>1241</v>
      </c>
      <c r="C53" s="12">
        <v>11</v>
      </c>
      <c r="D53" s="13">
        <v>41</v>
      </c>
      <c r="E53" s="8">
        <v>17</v>
      </c>
      <c r="F53" s="9" t="s">
        <v>0</v>
      </c>
      <c r="G53" s="88">
        <v>73</v>
      </c>
      <c r="J53" s="85">
        <v>1387</v>
      </c>
      <c r="K53" s="7">
        <v>7</v>
      </c>
      <c r="L53" s="13">
        <v>46</v>
      </c>
      <c r="M53" s="108">
        <v>19</v>
      </c>
      <c r="N53" s="9" t="s">
        <v>0</v>
      </c>
      <c r="O53" s="89">
        <v>73</v>
      </c>
      <c r="P53" s="165">
        <f t="shared" si="4"/>
        <v>5</v>
      </c>
    </row>
    <row r="54" spans="2:18" x14ac:dyDescent="0.45">
      <c r="B54" s="85">
        <v>1309</v>
      </c>
      <c r="C54" s="19">
        <v>19</v>
      </c>
      <c r="D54" s="13">
        <v>43</v>
      </c>
      <c r="E54" s="8">
        <v>17</v>
      </c>
      <c r="F54" s="9" t="s">
        <v>0</v>
      </c>
      <c r="G54" s="87">
        <v>77</v>
      </c>
      <c r="J54" s="85">
        <v>1463</v>
      </c>
      <c r="K54" s="21">
        <v>23</v>
      </c>
      <c r="L54" s="13">
        <v>48</v>
      </c>
      <c r="M54" s="108">
        <v>19</v>
      </c>
      <c r="N54" s="9" t="s">
        <v>0</v>
      </c>
      <c r="O54" s="86">
        <v>77</v>
      </c>
      <c r="P54" s="165">
        <f t="shared" si="4"/>
        <v>5</v>
      </c>
    </row>
    <row r="55" spans="2:18" x14ac:dyDescent="0.45">
      <c r="B55" s="85">
        <v>1343</v>
      </c>
      <c r="C55" s="21">
        <v>23</v>
      </c>
      <c r="D55" s="13">
        <v>44</v>
      </c>
      <c r="E55" s="8">
        <v>17</v>
      </c>
      <c r="F55" s="9" t="s">
        <v>0</v>
      </c>
      <c r="G55" s="86">
        <v>79</v>
      </c>
      <c r="J55" s="85">
        <v>1501</v>
      </c>
      <c r="K55" s="46">
        <v>1</v>
      </c>
      <c r="L55" s="13">
        <v>50</v>
      </c>
      <c r="M55" s="108">
        <v>19</v>
      </c>
      <c r="N55" s="9" t="s">
        <v>0</v>
      </c>
      <c r="O55" s="84">
        <v>79</v>
      </c>
      <c r="P55" s="165">
        <f t="shared" si="4"/>
        <v>6</v>
      </c>
    </row>
    <row r="56" spans="2:18" x14ac:dyDescent="0.45">
      <c r="B56" s="85">
        <v>1411</v>
      </c>
      <c r="C56" s="46">
        <v>1</v>
      </c>
      <c r="D56" s="13">
        <v>47</v>
      </c>
      <c r="E56" s="8">
        <v>17</v>
      </c>
      <c r="F56" s="9" t="s">
        <v>0</v>
      </c>
      <c r="G56" s="84">
        <v>83</v>
      </c>
      <c r="J56" s="85">
        <v>1577</v>
      </c>
      <c r="K56" s="17">
        <v>17</v>
      </c>
      <c r="L56" s="13">
        <v>52</v>
      </c>
      <c r="M56" s="108">
        <v>19</v>
      </c>
      <c r="N56" s="9" t="s">
        <v>0</v>
      </c>
      <c r="O56" s="110">
        <v>83</v>
      </c>
      <c r="P56" s="165">
        <f t="shared" si="4"/>
        <v>5</v>
      </c>
    </row>
    <row r="57" spans="2:18" ht="19.2" thickBot="1" x14ac:dyDescent="0.5">
      <c r="B57" s="91">
        <v>1513</v>
      </c>
      <c r="C57" s="102">
        <v>13</v>
      </c>
      <c r="D57" s="56">
        <v>50</v>
      </c>
      <c r="E57" s="58">
        <v>17</v>
      </c>
      <c r="F57" s="59" t="s">
        <v>0</v>
      </c>
      <c r="G57" s="103">
        <v>89</v>
      </c>
      <c r="J57" s="91">
        <v>1691</v>
      </c>
      <c r="K57" s="111">
        <v>11</v>
      </c>
      <c r="L57" s="56">
        <v>56</v>
      </c>
      <c r="M57" s="112">
        <v>19</v>
      </c>
      <c r="N57" s="59" t="s">
        <v>0</v>
      </c>
      <c r="O57" s="113">
        <v>89</v>
      </c>
      <c r="P57" s="165">
        <f t="shared" si="4"/>
        <v>6</v>
      </c>
    </row>
    <row r="58" spans="2:18" ht="19.8" thickTop="1" thickBot="1" x14ac:dyDescent="0.5"/>
    <row r="59" spans="2:18" ht="19.2" thickTop="1" x14ac:dyDescent="0.45">
      <c r="B59" s="73" t="s">
        <v>15</v>
      </c>
      <c r="C59" s="74" t="s">
        <v>2</v>
      </c>
      <c r="D59" s="74" t="s">
        <v>3</v>
      </c>
      <c r="E59" s="75"/>
      <c r="F59" s="76" t="s">
        <v>4</v>
      </c>
      <c r="G59" s="77"/>
      <c r="J59" s="73" t="s">
        <v>16</v>
      </c>
      <c r="K59" s="74" t="s">
        <v>2</v>
      </c>
      <c r="L59" s="74" t="s">
        <v>3</v>
      </c>
      <c r="M59" s="75"/>
      <c r="N59" s="76" t="s">
        <v>4</v>
      </c>
      <c r="O59" s="77"/>
    </row>
    <row r="60" spans="2:18" ht="19.2" thickBot="1" x14ac:dyDescent="0.5">
      <c r="B60" s="94" t="s">
        <v>10</v>
      </c>
      <c r="C60" s="95" t="s">
        <v>6</v>
      </c>
      <c r="D60" s="95" t="s">
        <v>7</v>
      </c>
      <c r="E60" s="96"/>
      <c r="F60" s="97" t="s">
        <v>8</v>
      </c>
      <c r="G60" s="98"/>
      <c r="J60" s="94" t="s">
        <v>10</v>
      </c>
      <c r="K60" s="95" t="s">
        <v>6</v>
      </c>
      <c r="L60" s="95" t="s">
        <v>7</v>
      </c>
      <c r="M60" s="96"/>
      <c r="N60" s="97" t="s">
        <v>8</v>
      </c>
      <c r="O60" s="98"/>
    </row>
    <row r="61" spans="2:18" ht="19.2" thickTop="1" x14ac:dyDescent="0.45">
      <c r="B61" s="80">
        <v>1159</v>
      </c>
      <c r="C61" s="104">
        <v>19</v>
      </c>
      <c r="D61" s="3">
        <v>38</v>
      </c>
      <c r="E61" s="105">
        <v>19</v>
      </c>
      <c r="F61" s="5" t="s">
        <v>0</v>
      </c>
      <c r="G61" s="106">
        <v>61</v>
      </c>
      <c r="J61" s="80">
        <v>1403</v>
      </c>
      <c r="K61" s="114">
        <v>23</v>
      </c>
      <c r="L61" s="3">
        <v>46</v>
      </c>
      <c r="M61" s="105">
        <v>23</v>
      </c>
      <c r="N61" s="5" t="s">
        <v>0</v>
      </c>
      <c r="O61" s="115">
        <v>61</v>
      </c>
      <c r="P61" s="165">
        <f>L61-D61</f>
        <v>8</v>
      </c>
      <c r="Q61" t="s">
        <v>15</v>
      </c>
      <c r="R61" t="s">
        <v>16</v>
      </c>
    </row>
    <row r="62" spans="2:18" x14ac:dyDescent="0.45">
      <c r="B62" s="107">
        <v>1273</v>
      </c>
      <c r="C62" s="15">
        <v>13</v>
      </c>
      <c r="D62" s="15">
        <v>42</v>
      </c>
      <c r="E62" s="108">
        <v>19</v>
      </c>
      <c r="F62" s="9" t="s">
        <v>0</v>
      </c>
      <c r="G62" s="109">
        <v>67</v>
      </c>
      <c r="J62" s="116">
        <v>1541</v>
      </c>
      <c r="K62" s="116">
        <v>11</v>
      </c>
      <c r="L62" s="116">
        <v>51</v>
      </c>
      <c r="M62" s="108">
        <v>23</v>
      </c>
      <c r="N62" s="9" t="s">
        <v>0</v>
      </c>
      <c r="O62" s="88">
        <v>67</v>
      </c>
      <c r="P62" s="165">
        <f t="shared" ref="P62:P68" si="5">L62-D62</f>
        <v>9</v>
      </c>
    </row>
    <row r="63" spans="2:18" x14ac:dyDescent="0.45">
      <c r="B63" s="85">
        <v>1349</v>
      </c>
      <c r="C63" s="48">
        <v>29</v>
      </c>
      <c r="D63" s="13">
        <v>44</v>
      </c>
      <c r="E63" s="108">
        <v>19</v>
      </c>
      <c r="F63" s="9" t="s">
        <v>0</v>
      </c>
      <c r="G63" s="90">
        <v>71</v>
      </c>
      <c r="J63" s="85">
        <v>1633</v>
      </c>
      <c r="K63" s="15">
        <v>13</v>
      </c>
      <c r="L63" s="13">
        <v>54</v>
      </c>
      <c r="M63" s="108">
        <v>23</v>
      </c>
      <c r="N63" s="9" t="s">
        <v>0</v>
      </c>
      <c r="O63" s="109">
        <v>71</v>
      </c>
      <c r="P63" s="165">
        <f t="shared" si="5"/>
        <v>10</v>
      </c>
    </row>
    <row r="64" spans="2:18" x14ac:dyDescent="0.45">
      <c r="B64" s="85">
        <v>1387</v>
      </c>
      <c r="C64" s="7">
        <v>7</v>
      </c>
      <c r="D64" s="13">
        <v>46</v>
      </c>
      <c r="E64" s="108">
        <v>19</v>
      </c>
      <c r="F64" s="9" t="s">
        <v>0</v>
      </c>
      <c r="G64" s="89">
        <v>73</v>
      </c>
      <c r="J64" s="85">
        <v>1679</v>
      </c>
      <c r="K64" s="48">
        <v>29</v>
      </c>
      <c r="L64" s="13">
        <v>55</v>
      </c>
      <c r="M64" s="108">
        <v>23</v>
      </c>
      <c r="N64" s="9" t="s">
        <v>0</v>
      </c>
      <c r="O64" s="90">
        <v>73</v>
      </c>
      <c r="P64" s="165">
        <f t="shared" si="5"/>
        <v>9</v>
      </c>
    </row>
    <row r="65" spans="2:18" x14ac:dyDescent="0.45">
      <c r="B65" s="85">
        <v>1463</v>
      </c>
      <c r="C65" s="21">
        <v>23</v>
      </c>
      <c r="D65" s="13">
        <v>48</v>
      </c>
      <c r="E65" s="108">
        <v>19</v>
      </c>
      <c r="F65" s="9" t="s">
        <v>0</v>
      </c>
      <c r="G65" s="86">
        <v>77</v>
      </c>
      <c r="J65" s="85">
        <v>1771</v>
      </c>
      <c r="K65" s="46">
        <v>1</v>
      </c>
      <c r="L65" s="13">
        <v>59</v>
      </c>
      <c r="M65" s="108">
        <v>23</v>
      </c>
      <c r="N65" s="9" t="s">
        <v>0</v>
      </c>
      <c r="O65" s="84">
        <v>77</v>
      </c>
      <c r="P65" s="165">
        <f t="shared" si="5"/>
        <v>11</v>
      </c>
    </row>
    <row r="66" spans="2:18" x14ac:dyDescent="0.45">
      <c r="B66" s="85">
        <v>1501</v>
      </c>
      <c r="C66" s="46">
        <v>1</v>
      </c>
      <c r="D66" s="13">
        <v>50</v>
      </c>
      <c r="E66" s="108">
        <v>19</v>
      </c>
      <c r="F66" s="9" t="s">
        <v>0</v>
      </c>
      <c r="G66" s="84">
        <v>79</v>
      </c>
      <c r="J66" s="85">
        <v>1817</v>
      </c>
      <c r="K66" s="17">
        <v>17</v>
      </c>
      <c r="L66" s="13">
        <v>60</v>
      </c>
      <c r="M66" s="108">
        <v>23</v>
      </c>
      <c r="N66" s="9" t="s">
        <v>0</v>
      </c>
      <c r="O66" s="110">
        <v>79</v>
      </c>
      <c r="P66" s="165">
        <f t="shared" si="5"/>
        <v>10</v>
      </c>
    </row>
    <row r="67" spans="2:18" x14ac:dyDescent="0.45">
      <c r="B67" s="85">
        <v>1577</v>
      </c>
      <c r="C67" s="17">
        <v>17</v>
      </c>
      <c r="D67" s="13">
        <v>52</v>
      </c>
      <c r="E67" s="108">
        <v>19</v>
      </c>
      <c r="F67" s="9" t="s">
        <v>0</v>
      </c>
      <c r="G67" s="110">
        <v>83</v>
      </c>
      <c r="J67" s="85">
        <v>1909</v>
      </c>
      <c r="K67" s="19">
        <v>19</v>
      </c>
      <c r="L67" s="13">
        <v>63</v>
      </c>
      <c r="M67" s="108">
        <v>23</v>
      </c>
      <c r="N67" s="9" t="s">
        <v>0</v>
      </c>
      <c r="O67" s="87">
        <v>83</v>
      </c>
      <c r="P67" s="165">
        <f t="shared" si="5"/>
        <v>11</v>
      </c>
    </row>
    <row r="68" spans="2:18" ht="19.2" thickBot="1" x14ac:dyDescent="0.5">
      <c r="B68" s="91">
        <v>1691</v>
      </c>
      <c r="C68" s="111">
        <v>11</v>
      </c>
      <c r="D68" s="56">
        <v>56</v>
      </c>
      <c r="E68" s="112">
        <v>19</v>
      </c>
      <c r="F68" s="59" t="s">
        <v>0</v>
      </c>
      <c r="G68" s="113">
        <v>89</v>
      </c>
      <c r="J68" s="91">
        <v>2047</v>
      </c>
      <c r="K68" s="117">
        <v>7</v>
      </c>
      <c r="L68" s="56">
        <v>68</v>
      </c>
      <c r="M68" s="112">
        <v>23</v>
      </c>
      <c r="N68" s="59" t="s">
        <v>0</v>
      </c>
      <c r="O68" s="118">
        <v>89</v>
      </c>
      <c r="P68" s="165">
        <f t="shared" si="5"/>
        <v>12</v>
      </c>
    </row>
    <row r="69" spans="2:18" ht="19.8" thickTop="1" thickBot="1" x14ac:dyDescent="0.5"/>
    <row r="70" spans="2:18" ht="19.2" thickTop="1" x14ac:dyDescent="0.45">
      <c r="B70" s="73" t="s">
        <v>16</v>
      </c>
      <c r="C70" s="74" t="s">
        <v>2</v>
      </c>
      <c r="D70" s="74" t="s">
        <v>3</v>
      </c>
      <c r="E70" s="75"/>
      <c r="F70" s="76" t="s">
        <v>4</v>
      </c>
      <c r="G70" s="77"/>
      <c r="J70" s="73" t="s">
        <v>31</v>
      </c>
      <c r="K70" s="120" t="s">
        <v>2</v>
      </c>
      <c r="L70" s="120" t="s">
        <v>3</v>
      </c>
      <c r="M70" s="119"/>
      <c r="N70" s="119" t="s">
        <v>4</v>
      </c>
      <c r="O70" s="119"/>
    </row>
    <row r="71" spans="2:18" ht="19.2" thickBot="1" x14ac:dyDescent="0.5">
      <c r="B71" s="94" t="s">
        <v>10</v>
      </c>
      <c r="C71" s="95" t="s">
        <v>6</v>
      </c>
      <c r="D71" s="95" t="s">
        <v>7</v>
      </c>
      <c r="E71" s="96"/>
      <c r="F71" s="97" t="s">
        <v>8</v>
      </c>
      <c r="G71" s="98"/>
      <c r="J71" s="94" t="s">
        <v>10</v>
      </c>
      <c r="K71" s="122" t="s">
        <v>6</v>
      </c>
      <c r="L71" s="122" t="s">
        <v>7</v>
      </c>
      <c r="M71" s="123"/>
      <c r="N71" s="121" t="s">
        <v>8</v>
      </c>
      <c r="O71" s="121"/>
    </row>
    <row r="72" spans="2:18" ht="19.2" thickTop="1" x14ac:dyDescent="0.45">
      <c r="B72" s="80">
        <v>1403</v>
      </c>
      <c r="C72" s="114">
        <v>23</v>
      </c>
      <c r="D72" s="3">
        <v>46</v>
      </c>
      <c r="E72" s="105">
        <v>23</v>
      </c>
      <c r="F72" s="5" t="s">
        <v>0</v>
      </c>
      <c r="G72" s="115">
        <v>61</v>
      </c>
      <c r="J72" s="80">
        <v>1769</v>
      </c>
      <c r="K72" s="124">
        <v>29</v>
      </c>
      <c r="L72" s="3">
        <v>58</v>
      </c>
      <c r="M72" s="105">
        <v>29</v>
      </c>
      <c r="N72" s="5" t="s">
        <v>0</v>
      </c>
      <c r="O72" s="125">
        <v>61</v>
      </c>
      <c r="P72" s="165">
        <f>L72-D72</f>
        <v>12</v>
      </c>
      <c r="Q72" t="s">
        <v>16</v>
      </c>
      <c r="R72" t="s">
        <v>31</v>
      </c>
    </row>
    <row r="73" spans="2:18" x14ac:dyDescent="0.45">
      <c r="B73" s="116">
        <v>1541</v>
      </c>
      <c r="C73" s="116">
        <v>11</v>
      </c>
      <c r="D73" s="116">
        <v>51</v>
      </c>
      <c r="E73" s="108">
        <v>23</v>
      </c>
      <c r="F73" s="9" t="s">
        <v>0</v>
      </c>
      <c r="G73" s="88">
        <v>67</v>
      </c>
      <c r="J73" s="126">
        <v>1943</v>
      </c>
      <c r="K73" s="21">
        <v>23</v>
      </c>
      <c r="L73" s="21">
        <v>64</v>
      </c>
      <c r="M73" s="108">
        <v>29</v>
      </c>
      <c r="N73" s="9" t="s">
        <v>0</v>
      </c>
      <c r="O73" s="86">
        <v>67</v>
      </c>
      <c r="P73" s="165">
        <f t="shared" ref="P73:P79" si="6">L73-D73</f>
        <v>13</v>
      </c>
    </row>
    <row r="74" spans="2:18" x14ac:dyDescent="0.45">
      <c r="B74" s="85">
        <v>1633</v>
      </c>
      <c r="C74" s="15">
        <v>13</v>
      </c>
      <c r="D74" s="13">
        <v>54</v>
      </c>
      <c r="E74" s="108">
        <v>23</v>
      </c>
      <c r="F74" s="9" t="s">
        <v>0</v>
      </c>
      <c r="G74" s="109">
        <v>71</v>
      </c>
      <c r="J74" s="85">
        <v>2059</v>
      </c>
      <c r="K74" s="19">
        <v>19</v>
      </c>
      <c r="L74" s="13">
        <v>68</v>
      </c>
      <c r="M74" s="108">
        <v>29</v>
      </c>
      <c r="N74" s="9" t="s">
        <v>0</v>
      </c>
      <c r="O74" s="87">
        <v>71</v>
      </c>
      <c r="P74" s="165">
        <f t="shared" si="6"/>
        <v>14</v>
      </c>
    </row>
    <row r="75" spans="2:18" x14ac:dyDescent="0.45">
      <c r="B75" s="85">
        <v>1679</v>
      </c>
      <c r="C75" s="48">
        <v>29</v>
      </c>
      <c r="D75" s="13">
        <v>55</v>
      </c>
      <c r="E75" s="108">
        <v>23</v>
      </c>
      <c r="F75" s="9" t="s">
        <v>0</v>
      </c>
      <c r="G75" s="90">
        <v>73</v>
      </c>
      <c r="J75" s="85">
        <v>2117</v>
      </c>
      <c r="K75" s="17">
        <v>17</v>
      </c>
      <c r="L75" s="13">
        <v>70</v>
      </c>
      <c r="M75" s="108">
        <v>29</v>
      </c>
      <c r="N75" s="9" t="s">
        <v>0</v>
      </c>
      <c r="O75" s="110">
        <v>73</v>
      </c>
      <c r="P75" s="165">
        <f t="shared" si="6"/>
        <v>15</v>
      </c>
    </row>
    <row r="76" spans="2:18" x14ac:dyDescent="0.45">
      <c r="B76" s="85">
        <v>1771</v>
      </c>
      <c r="C76" s="46">
        <v>1</v>
      </c>
      <c r="D76" s="13">
        <v>59</v>
      </c>
      <c r="E76" s="108">
        <v>23</v>
      </c>
      <c r="F76" s="9" t="s">
        <v>0</v>
      </c>
      <c r="G76" s="84">
        <v>77</v>
      </c>
      <c r="J76" s="85">
        <v>2233</v>
      </c>
      <c r="K76" s="15">
        <v>13</v>
      </c>
      <c r="L76" s="13">
        <v>74</v>
      </c>
      <c r="M76" s="108">
        <v>29</v>
      </c>
      <c r="N76" s="9" t="s">
        <v>0</v>
      </c>
      <c r="O76" s="109">
        <v>77</v>
      </c>
      <c r="P76" s="165">
        <f t="shared" si="6"/>
        <v>15</v>
      </c>
    </row>
    <row r="77" spans="2:18" x14ac:dyDescent="0.45">
      <c r="B77" s="85">
        <v>1817</v>
      </c>
      <c r="C77" s="17">
        <v>17</v>
      </c>
      <c r="D77" s="13">
        <v>60</v>
      </c>
      <c r="E77" s="108">
        <v>23</v>
      </c>
      <c r="F77" s="9" t="s">
        <v>0</v>
      </c>
      <c r="G77" s="110">
        <v>79</v>
      </c>
      <c r="J77" s="85">
        <v>2291</v>
      </c>
      <c r="K77" s="12">
        <v>11</v>
      </c>
      <c r="L77" s="13">
        <v>76</v>
      </c>
      <c r="M77" s="108">
        <v>29</v>
      </c>
      <c r="N77" s="9" t="s">
        <v>0</v>
      </c>
      <c r="O77" s="88">
        <v>79</v>
      </c>
      <c r="P77" s="165">
        <f t="shared" si="6"/>
        <v>16</v>
      </c>
    </row>
    <row r="78" spans="2:18" x14ac:dyDescent="0.45">
      <c r="B78" s="85">
        <v>1909</v>
      </c>
      <c r="C78" s="19">
        <v>19</v>
      </c>
      <c r="D78" s="13">
        <v>63</v>
      </c>
      <c r="E78" s="108">
        <v>23</v>
      </c>
      <c r="F78" s="9" t="s">
        <v>0</v>
      </c>
      <c r="G78" s="87">
        <v>83</v>
      </c>
      <c r="J78" s="85">
        <v>2407</v>
      </c>
      <c r="K78" s="7">
        <v>7</v>
      </c>
      <c r="L78" s="13">
        <v>80</v>
      </c>
      <c r="M78" s="108">
        <v>29</v>
      </c>
      <c r="N78" s="9" t="s">
        <v>0</v>
      </c>
      <c r="O78" s="89">
        <v>83</v>
      </c>
      <c r="P78" s="165">
        <f t="shared" si="6"/>
        <v>17</v>
      </c>
    </row>
    <row r="79" spans="2:18" ht="19.2" thickBot="1" x14ac:dyDescent="0.5">
      <c r="B79" s="91">
        <v>2047</v>
      </c>
      <c r="C79" s="117">
        <v>7</v>
      </c>
      <c r="D79" s="56">
        <v>68</v>
      </c>
      <c r="E79" s="112">
        <v>23</v>
      </c>
      <c r="F79" s="59" t="s">
        <v>0</v>
      </c>
      <c r="G79" s="118">
        <v>89</v>
      </c>
      <c r="J79" s="91">
        <v>2581</v>
      </c>
      <c r="K79" s="127">
        <v>1</v>
      </c>
      <c r="L79" s="56">
        <v>86</v>
      </c>
      <c r="M79" s="112">
        <v>29</v>
      </c>
      <c r="N79" s="59" t="s">
        <v>0</v>
      </c>
      <c r="O79" s="128">
        <v>89</v>
      </c>
      <c r="P79" s="165">
        <f t="shared" si="6"/>
        <v>18</v>
      </c>
    </row>
    <row r="80" spans="2:18" ht="19.2" thickTop="1" x14ac:dyDescent="0.4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8D86-0F17-4FF0-A211-C24AB5C20C3B}">
  <dimension ref="A1:I13"/>
  <sheetViews>
    <sheetView workbookViewId="0">
      <selection sqref="A1:J14"/>
    </sheetView>
  </sheetViews>
  <sheetFormatPr defaultRowHeight="18.600000000000001" x14ac:dyDescent="0.45"/>
  <cols>
    <col min="2" max="2" width="12.23046875" bestFit="1" customWidth="1"/>
    <col min="3" max="9" width="9.23046875" style="132"/>
    <col min="10" max="10" width="3.4609375" customWidth="1"/>
  </cols>
  <sheetData>
    <row r="1" spans="1:9" ht="55.8" x14ac:dyDescent="0.45">
      <c r="A1" s="143" t="str" cm="1">
        <f t="array" aca="1" ref="A1" ca="1">MID(CELL("filename",A1),FIND("]",CELL("filename",A1))+1,255)</f>
        <v>0260a5 3rd group delta</v>
      </c>
      <c r="B1" t="s">
        <v>34</v>
      </c>
    </row>
    <row r="5" spans="1:9" x14ac:dyDescent="0.45">
      <c r="C5" s="129" t="s">
        <v>54</v>
      </c>
      <c r="D5" s="130" t="s">
        <v>55</v>
      </c>
      <c r="E5" s="130" t="s">
        <v>17</v>
      </c>
      <c r="F5" s="130" t="s">
        <v>18</v>
      </c>
      <c r="G5" s="130" t="s">
        <v>19</v>
      </c>
      <c r="H5" s="130" t="s">
        <v>20</v>
      </c>
      <c r="I5" s="130" t="s">
        <v>21</v>
      </c>
    </row>
    <row r="6" spans="1:9" x14ac:dyDescent="0.45">
      <c r="B6" s="132" t="s">
        <v>22</v>
      </c>
      <c r="C6" s="136">
        <v>12</v>
      </c>
      <c r="D6" s="135">
        <v>8</v>
      </c>
      <c r="E6" s="134">
        <v>4</v>
      </c>
      <c r="F6" s="133">
        <v>8</v>
      </c>
      <c r="G6" s="134">
        <v>4</v>
      </c>
      <c r="H6" s="135">
        <v>8</v>
      </c>
      <c r="I6" s="136">
        <v>12</v>
      </c>
    </row>
    <row r="7" spans="1:9" x14ac:dyDescent="0.45">
      <c r="B7" s="132" t="s">
        <v>11</v>
      </c>
      <c r="C7" s="136">
        <v>13</v>
      </c>
      <c r="D7" s="135">
        <v>9</v>
      </c>
      <c r="E7" s="134">
        <v>5</v>
      </c>
      <c r="F7" s="133">
        <v>8</v>
      </c>
      <c r="G7" s="134">
        <v>5</v>
      </c>
      <c r="H7" s="135">
        <v>9</v>
      </c>
      <c r="I7" s="136">
        <v>13</v>
      </c>
    </row>
    <row r="8" spans="1:9" x14ac:dyDescent="0.45">
      <c r="B8" t="s">
        <v>59</v>
      </c>
      <c r="C8" s="136">
        <v>14</v>
      </c>
      <c r="D8" s="135">
        <v>10</v>
      </c>
      <c r="E8" s="134">
        <v>4</v>
      </c>
      <c r="F8" s="133">
        <v>10</v>
      </c>
      <c r="G8" s="134">
        <v>4</v>
      </c>
      <c r="H8" s="135">
        <v>10</v>
      </c>
      <c r="I8" s="136">
        <v>14</v>
      </c>
    </row>
    <row r="9" spans="1:9" x14ac:dyDescent="0.45">
      <c r="C9" s="136">
        <v>15</v>
      </c>
      <c r="D9" s="135">
        <v>9</v>
      </c>
      <c r="E9" s="134">
        <v>5</v>
      </c>
      <c r="F9" s="133">
        <v>10</v>
      </c>
      <c r="G9" s="134">
        <v>5</v>
      </c>
      <c r="H9" s="135">
        <v>9</v>
      </c>
      <c r="I9" s="136">
        <v>15</v>
      </c>
    </row>
    <row r="10" spans="1:9" x14ac:dyDescent="0.45">
      <c r="C10" s="136">
        <v>15</v>
      </c>
      <c r="D10" s="135">
        <v>11</v>
      </c>
      <c r="E10" s="134">
        <v>5</v>
      </c>
      <c r="F10" s="133">
        <v>10</v>
      </c>
      <c r="G10" s="134">
        <v>5</v>
      </c>
      <c r="H10" s="135">
        <v>11</v>
      </c>
      <c r="I10" s="136">
        <v>15</v>
      </c>
    </row>
    <row r="11" spans="1:9" x14ac:dyDescent="0.45">
      <c r="C11" s="136">
        <v>16</v>
      </c>
      <c r="D11" s="135">
        <v>10</v>
      </c>
      <c r="E11" s="134">
        <v>6</v>
      </c>
      <c r="F11" s="133">
        <v>10</v>
      </c>
      <c r="G11" s="134">
        <v>6</v>
      </c>
      <c r="H11" s="135">
        <v>10</v>
      </c>
      <c r="I11" s="136">
        <v>16</v>
      </c>
    </row>
    <row r="12" spans="1:9" x14ac:dyDescent="0.45">
      <c r="C12" s="136">
        <v>17</v>
      </c>
      <c r="D12" s="135">
        <v>11</v>
      </c>
      <c r="E12" s="134">
        <v>5</v>
      </c>
      <c r="F12" s="133">
        <v>12</v>
      </c>
      <c r="G12" s="134">
        <v>5</v>
      </c>
      <c r="H12" s="135">
        <v>11</v>
      </c>
      <c r="I12" s="136">
        <v>17</v>
      </c>
    </row>
    <row r="13" spans="1:9" x14ac:dyDescent="0.45">
      <c r="C13" s="136">
        <v>18</v>
      </c>
      <c r="D13" s="135">
        <v>12</v>
      </c>
      <c r="E13" s="134">
        <v>6</v>
      </c>
      <c r="F13" s="133">
        <v>12</v>
      </c>
      <c r="G13" s="134">
        <v>6</v>
      </c>
      <c r="H13" s="135">
        <v>12</v>
      </c>
      <c r="I13" s="136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0260a1 extract record 2</vt:lpstr>
      <vt:lpstr>0260a2 record 2 by group</vt:lpstr>
      <vt:lpstr>0260a3 record 2 group delta</vt:lpstr>
      <vt:lpstr>0260a4 3rd group all fam</vt:lpstr>
      <vt:lpstr>0260a5 3rd group 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2021-12-10T09:08:47Z</dcterms:created>
  <dcterms:modified xsi:type="dcterms:W3CDTF">2021-12-12T01:37:12Z</dcterms:modified>
</cp:coreProperties>
</file>