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8_{1AD231D8-D699-4BAD-9B38-2E50460AB26A}" xr6:coauthVersionLast="47" xr6:coauthVersionMax="47" xr10:uidLastSave="{00000000-0000-0000-0000-000000000000}"/>
  <bookViews>
    <workbookView xWindow="-144" yWindow="-144" windowWidth="23328" windowHeight="13248" tabRatio="661" xr2:uid="{31A5E7E0-0373-4BC0-B16F-06494BE1BC46}"/>
  </bookViews>
  <sheets>
    <sheet name="try limit formula" sheetId="1" r:id="rId1"/>
    <sheet name="try limit famXX formula" sheetId="2" r:id="rId2"/>
    <sheet name="try limit wildcard 1" sheetId="7" r:id="rId3"/>
    <sheet name="try limit fam01" sheetId="3" r:id="rId4"/>
    <sheet name="try limit fam11" sheetId="5" r:id="rId5"/>
    <sheet name="try limit wildcard 3" sheetId="12" r:id="rId6"/>
    <sheet name="try limit fam13" sheetId="10" r:id="rId7"/>
    <sheet name="try limit fam23" sheetId="11" r:id="rId8"/>
    <sheet name="try limit wildcard 7" sheetId="8" r:id="rId9"/>
    <sheet name="try limit fam07" sheetId="4" r:id="rId10"/>
    <sheet name="try limit fam17" sheetId="6" r:id="rId11"/>
    <sheet name="try limit wildcard 9" sheetId="13" r:id="rId12"/>
    <sheet name="try limit fam19" sheetId="14" r:id="rId13"/>
    <sheet name="try limit fam29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5" l="1"/>
  <c r="F3" i="15"/>
  <c r="E3" i="15"/>
  <c r="G3" i="14"/>
  <c r="F3" i="14"/>
  <c r="E3" i="14"/>
  <c r="G3" i="13"/>
  <c r="F3" i="13"/>
  <c r="E3" i="13"/>
  <c r="G3" i="12"/>
  <c r="F3" i="12"/>
  <c r="E3" i="12"/>
  <c r="G3" i="11"/>
  <c r="F3" i="11"/>
  <c r="E3" i="11"/>
  <c r="G3" i="10"/>
  <c r="F3" i="10"/>
  <c r="E3" i="10"/>
  <c r="G3" i="8"/>
  <c r="F3" i="8"/>
  <c r="E3" i="8"/>
  <c r="G3" i="7"/>
  <c r="F3" i="7"/>
  <c r="E3" i="7"/>
  <c r="G3" i="6"/>
  <c r="F3" i="6"/>
  <c r="E3" i="6"/>
  <c r="G3" i="5"/>
  <c r="F3" i="5"/>
  <c r="E3" i="5"/>
  <c r="G3" i="4"/>
  <c r="F3" i="4"/>
  <c r="E3" i="4"/>
  <c r="G3" i="3"/>
  <c r="F3" i="3"/>
  <c r="E3" i="3"/>
  <c r="D5" i="2"/>
  <c r="G4" i="2"/>
  <c r="F4" i="2"/>
  <c r="E4" i="2"/>
  <c r="G3" i="2"/>
  <c r="F3" i="2"/>
  <c r="E3" i="2"/>
  <c r="G4" i="1"/>
  <c r="F4" i="1"/>
  <c r="E4" i="1"/>
  <c r="G3" i="1"/>
  <c r="E3" i="1"/>
  <c r="F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G25" i="1" s="1"/>
  <c r="L5" i="2" l="1"/>
  <c r="D6" i="2"/>
  <c r="D7" i="2" s="1"/>
  <c r="E7" i="2"/>
  <c r="D8" i="2"/>
  <c r="G7" i="2"/>
  <c r="L7" i="2"/>
  <c r="F7" i="2"/>
  <c r="K7" i="2"/>
  <c r="H7" i="2"/>
  <c r="L6" i="2"/>
  <c r="H6" i="2"/>
  <c r="G6" i="2"/>
  <c r="E6" i="2"/>
  <c r="F6" i="2"/>
  <c r="K6" i="2"/>
  <c r="E5" i="2"/>
  <c r="I5" i="2" s="1"/>
  <c r="J5" i="2" s="1"/>
  <c r="F5" i="2"/>
  <c r="H5" i="2"/>
  <c r="K5" i="2"/>
  <c r="G5" i="2"/>
  <c r="L6" i="1"/>
  <c r="L7" i="1"/>
  <c r="L8" i="1"/>
  <c r="L9" i="1"/>
  <c r="L10" i="1"/>
  <c r="L11" i="1"/>
  <c r="L12" i="1"/>
  <c r="L14" i="1"/>
  <c r="L13" i="1"/>
  <c r="L21" i="1"/>
  <c r="L19" i="1"/>
  <c r="L22" i="1"/>
  <c r="L23" i="1"/>
  <c r="L24" i="1"/>
  <c r="L15" i="1"/>
  <c r="L16" i="1"/>
  <c r="L17" i="1"/>
  <c r="L18" i="1"/>
  <c r="L20" i="1"/>
  <c r="L5" i="1"/>
  <c r="K25" i="1"/>
  <c r="F25" i="1"/>
  <c r="H25" i="1"/>
  <c r="L25" i="1"/>
  <c r="E25" i="1"/>
  <c r="I25" i="1" s="1"/>
  <c r="J25" i="1" s="1"/>
  <c r="F11" i="1"/>
  <c r="H13" i="1"/>
  <c r="H9" i="1"/>
  <c r="H14" i="1"/>
  <c r="H8" i="1"/>
  <c r="H10" i="1"/>
  <c r="H11" i="1"/>
  <c r="H12" i="1"/>
  <c r="H15" i="1"/>
  <c r="H16" i="1"/>
  <c r="H17" i="1"/>
  <c r="H18" i="1"/>
  <c r="H19" i="1"/>
  <c r="H24" i="1"/>
  <c r="H20" i="1"/>
  <c r="H22" i="1"/>
  <c r="H5" i="1"/>
  <c r="H6" i="1"/>
  <c r="H21" i="1"/>
  <c r="H23" i="1"/>
  <c r="H7" i="1"/>
  <c r="K14" i="1"/>
  <c r="K8" i="1"/>
  <c r="K5" i="1"/>
  <c r="K18" i="1"/>
  <c r="K6" i="1"/>
  <c r="K7" i="1"/>
  <c r="K9" i="1"/>
  <c r="K10" i="1"/>
  <c r="K11" i="1"/>
  <c r="K12" i="1"/>
  <c r="K13" i="1"/>
  <c r="K15" i="1"/>
  <c r="K16" i="1"/>
  <c r="K17" i="1"/>
  <c r="K19" i="1"/>
  <c r="K20" i="1"/>
  <c r="K21" i="1"/>
  <c r="K22" i="1"/>
  <c r="K23" i="1"/>
  <c r="K24" i="1"/>
  <c r="F7" i="1"/>
  <c r="E12" i="1"/>
  <c r="E16" i="1"/>
  <c r="F9" i="1"/>
  <c r="E15" i="1"/>
  <c r="G10" i="1"/>
  <c r="E13" i="1"/>
  <c r="E14" i="1"/>
  <c r="I14" i="1" s="1"/>
  <c r="J14" i="1" s="1"/>
  <c r="E17" i="1"/>
  <c r="I17" i="1" s="1"/>
  <c r="J17" i="1" s="1"/>
  <c r="F8" i="1"/>
  <c r="G15" i="1"/>
  <c r="G11" i="1"/>
  <c r="G12" i="1"/>
  <c r="G13" i="1"/>
  <c r="G14" i="1"/>
  <c r="G16" i="1"/>
  <c r="G17" i="1"/>
  <c r="F10" i="1"/>
  <c r="F12" i="1"/>
  <c r="E8" i="1"/>
  <c r="I8" i="1" s="1"/>
  <c r="J8" i="1" s="1"/>
  <c r="F13" i="1"/>
  <c r="F14" i="1"/>
  <c r="F15" i="1"/>
  <c r="E7" i="1"/>
  <c r="F16" i="1"/>
  <c r="G7" i="1"/>
  <c r="G8" i="1"/>
  <c r="F17" i="1"/>
  <c r="E9" i="1"/>
  <c r="E10" i="1"/>
  <c r="E11" i="1"/>
  <c r="I11" i="1" s="1"/>
  <c r="J11" i="1" s="1"/>
  <c r="G9" i="1"/>
  <c r="E18" i="1"/>
  <c r="G18" i="1"/>
  <c r="F21" i="1"/>
  <c r="E22" i="1"/>
  <c r="G22" i="1"/>
  <c r="E23" i="1"/>
  <c r="I23" i="1" s="1"/>
  <c r="J23" i="1" s="1"/>
  <c r="F23" i="1"/>
  <c r="G23" i="1"/>
  <c r="F18" i="1"/>
  <c r="E19" i="1"/>
  <c r="F19" i="1"/>
  <c r="G19" i="1"/>
  <c r="E20" i="1"/>
  <c r="I20" i="1" s="1"/>
  <c r="J20" i="1" s="1"/>
  <c r="F20" i="1"/>
  <c r="G20" i="1"/>
  <c r="E21" i="1"/>
  <c r="G21" i="1"/>
  <c r="F24" i="1"/>
  <c r="G24" i="1"/>
  <c r="E5" i="1"/>
  <c r="I5" i="1" s="1"/>
  <c r="J5" i="1" s="1"/>
  <c r="F5" i="1"/>
  <c r="G5" i="1"/>
  <c r="F22" i="1"/>
  <c r="E24" i="1"/>
  <c r="E6" i="1"/>
  <c r="F6" i="1"/>
  <c r="G6" i="1"/>
  <c r="I6" i="2" l="1"/>
  <c r="J6" i="2" s="1"/>
  <c r="E8" i="2"/>
  <c r="I8" i="2" s="1"/>
  <c r="J8" i="2" s="1"/>
  <c r="L8" i="2"/>
  <c r="F8" i="2"/>
  <c r="K8" i="2"/>
  <c r="G8" i="2"/>
  <c r="D9" i="2"/>
  <c r="H8" i="2"/>
  <c r="I7" i="2"/>
  <c r="J7" i="2" s="1"/>
  <c r="I19" i="1"/>
  <c r="J19" i="1" s="1"/>
  <c r="I15" i="1"/>
  <c r="J15" i="1" s="1"/>
  <c r="I21" i="1"/>
  <c r="J21" i="1" s="1"/>
  <c r="I18" i="1"/>
  <c r="J18" i="1" s="1"/>
  <c r="I16" i="1"/>
  <c r="J16" i="1" s="1"/>
  <c r="I13" i="1"/>
  <c r="J13" i="1" s="1"/>
  <c r="I12" i="1"/>
  <c r="J12" i="1" s="1"/>
  <c r="I24" i="1"/>
  <c r="J24" i="1" s="1"/>
  <c r="I7" i="1"/>
  <c r="J7" i="1" s="1"/>
  <c r="I10" i="1"/>
  <c r="J10" i="1" s="1"/>
  <c r="I9" i="1"/>
  <c r="J9" i="1" s="1"/>
  <c r="I6" i="1"/>
  <c r="J6" i="1" s="1"/>
  <c r="I22" i="1"/>
  <c r="J22" i="1" s="1"/>
  <c r="E9" i="2" l="1"/>
  <c r="D10" i="2"/>
  <c r="F9" i="2"/>
  <c r="L9" i="2"/>
  <c r="K9" i="2"/>
  <c r="G9" i="2"/>
  <c r="H9" i="2"/>
  <c r="G10" i="2" l="1"/>
  <c r="F10" i="2"/>
  <c r="E10" i="2"/>
  <c r="I10" i="2" s="1"/>
  <c r="J10" i="2" s="1"/>
  <c r="H10" i="2"/>
  <c r="D11" i="2"/>
  <c r="L10" i="2"/>
  <c r="K10" i="2"/>
  <c r="I9" i="2"/>
  <c r="J9" i="2" s="1"/>
  <c r="D12" i="2" l="1"/>
  <c r="L11" i="2"/>
  <c r="H11" i="2"/>
  <c r="G11" i="2"/>
  <c r="F11" i="2"/>
  <c r="E11" i="2"/>
  <c r="I11" i="2" s="1"/>
  <c r="J11" i="2" s="1"/>
  <c r="K11" i="2"/>
  <c r="H12" i="2" l="1"/>
  <c r="L12" i="2"/>
  <c r="G12" i="2"/>
  <c r="F12" i="2"/>
  <c r="E12" i="2"/>
  <c r="I12" i="2" s="1"/>
  <c r="J12" i="2" s="1"/>
  <c r="K12" i="2"/>
  <c r="D13" i="2"/>
  <c r="K13" i="2" l="1"/>
  <c r="D14" i="2"/>
  <c r="G13" i="2"/>
  <c r="L13" i="2"/>
  <c r="F13" i="2"/>
  <c r="E13" i="2"/>
  <c r="I13" i="2" s="1"/>
  <c r="J13" i="2" s="1"/>
  <c r="H13" i="2"/>
  <c r="K14" i="2" l="1"/>
  <c r="H14" i="2"/>
  <c r="F14" i="2"/>
  <c r="G14" i="2"/>
  <c r="E14" i="2"/>
  <c r="I14" i="2" s="1"/>
  <c r="J14" i="2" s="1"/>
  <c r="L14" i="2"/>
  <c r="D15" i="2"/>
  <c r="H15" i="2" l="1"/>
  <c r="K15" i="2"/>
  <c r="G15" i="2"/>
  <c r="D16" i="2"/>
  <c r="F15" i="2"/>
  <c r="E15" i="2"/>
  <c r="I15" i="2" s="1"/>
  <c r="J15" i="2" s="1"/>
  <c r="L15" i="2"/>
  <c r="D17" i="2" l="1"/>
  <c r="K16" i="2"/>
  <c r="L16" i="2"/>
  <c r="H16" i="2"/>
  <c r="G16" i="2"/>
  <c r="F16" i="2"/>
  <c r="E16" i="2"/>
  <c r="I16" i="2" s="1"/>
  <c r="J16" i="2" s="1"/>
  <c r="D18" i="2" l="1"/>
  <c r="L17" i="2"/>
  <c r="K17" i="2"/>
  <c r="E17" i="2"/>
  <c r="I17" i="2" s="1"/>
  <c r="J17" i="2" s="1"/>
  <c r="F17" i="2"/>
  <c r="H17" i="2"/>
  <c r="G17" i="2"/>
  <c r="D19" i="2" l="1"/>
  <c r="L18" i="2"/>
  <c r="K18" i="2"/>
  <c r="E18" i="2"/>
  <c r="H18" i="2"/>
  <c r="G18" i="2"/>
  <c r="F18" i="2"/>
  <c r="I18" i="2" l="1"/>
  <c r="J18" i="2" s="1"/>
  <c r="F19" i="2"/>
  <c r="E19" i="2"/>
  <c r="K19" i="2"/>
  <c r="D20" i="2"/>
  <c r="L19" i="2"/>
  <c r="H19" i="2"/>
  <c r="G19" i="2"/>
  <c r="I19" i="2" l="1"/>
  <c r="J19" i="2" s="1"/>
  <c r="K20" i="2"/>
  <c r="G20" i="2"/>
  <c r="E20" i="2"/>
  <c r="I20" i="2" s="1"/>
  <c r="J20" i="2" s="1"/>
  <c r="H20" i="2"/>
  <c r="D21" i="2"/>
  <c r="F20" i="2"/>
  <c r="L20" i="2"/>
  <c r="H21" i="2" l="1"/>
  <c r="G21" i="2"/>
  <c r="F21" i="2"/>
  <c r="E21" i="2"/>
  <c r="I21" i="2" s="1"/>
  <c r="J21" i="2" s="1"/>
  <c r="L21" i="2"/>
  <c r="D22" i="2"/>
  <c r="K21" i="2"/>
  <c r="G22" i="2" l="1"/>
  <c r="E22" i="2"/>
  <c r="D23" i="2"/>
  <c r="F22" i="2"/>
  <c r="L22" i="2"/>
  <c r="K22" i="2"/>
  <c r="H22" i="2"/>
  <c r="H23" i="2" l="1"/>
  <c r="G23" i="2"/>
  <c r="L23" i="2"/>
  <c r="F23" i="2"/>
  <c r="E23" i="2"/>
  <c r="I23" i="2" s="1"/>
  <c r="J23" i="2" s="1"/>
  <c r="K23" i="2"/>
  <c r="D24" i="2"/>
  <c r="I22" i="2"/>
  <c r="J22" i="2" s="1"/>
  <c r="K24" i="2" l="1"/>
  <c r="F24" i="2"/>
  <c r="G24" i="2"/>
  <c r="L24" i="2"/>
  <c r="D25" i="2"/>
  <c r="H24" i="2"/>
  <c r="E24" i="2"/>
  <c r="I24" i="2" s="1"/>
  <c r="J24" i="2" s="1"/>
  <c r="L25" i="2" l="1"/>
  <c r="K25" i="2"/>
  <c r="G25" i="2"/>
  <c r="F25" i="2"/>
  <c r="H25" i="2"/>
  <c r="E25" i="2"/>
  <c r="I25" i="2" s="1"/>
  <c r="J25" i="2" s="1"/>
</calcChain>
</file>

<file path=xl/sharedStrings.xml><?xml version="1.0" encoding="utf-8"?>
<sst xmlns="http://schemas.openxmlformats.org/spreadsheetml/2006/main" count="269" uniqueCount="20">
  <si>
    <t>input</t>
  </si>
  <si>
    <t>1,3,7,9</t>
  </si>
  <si>
    <t>PSL</t>
  </si>
  <si>
    <t>try 1/7</t>
  </si>
  <si>
    <t>try limit</t>
  </si>
  <si>
    <t>PS</t>
  </si>
  <si>
    <t>*fam</t>
  </si>
  <si>
    <t>by *fam</t>
  </si>
  <si>
    <t>cnt</t>
  </si>
  <si>
    <t>*fam01</t>
  </si>
  <si>
    <t>*fam11</t>
  </si>
  <si>
    <t>*fam21</t>
  </si>
  <si>
    <t>*fam07</t>
  </si>
  <si>
    <t>*fam17</t>
  </si>
  <si>
    <t>*fam03</t>
  </si>
  <si>
    <t>*fam13</t>
  </si>
  <si>
    <t>*fam23</t>
  </si>
  <si>
    <t>*fam09</t>
  </si>
  <si>
    <t>*fam19</t>
  </si>
  <si>
    <t>*fam29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</si>
</sst>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27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AE90-F391-4E7B-B1DF-2C1A1323A9C6}">
  <dimension ref="C3:L25"/>
  <sheetViews>
    <sheetView tabSelected="1" workbookViewId="0">
      <selection activeCell="D5" sqref="D5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*fam09</v>
      </c>
      <c r="F3" s="2" t="str">
        <f>"*fam1" &amp; D4</f>
        <v>*fam19</v>
      </c>
      <c r="G3" s="2" t="str">
        <f>"*fam2" &amp; D4</f>
        <v>*fam29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9</v>
      </c>
      <c r="E4" s="4">
        <f>D4+0</f>
        <v>9</v>
      </c>
      <c r="F4" s="4">
        <f>D4+10</f>
        <v>19</v>
      </c>
      <c r="G4" s="4">
        <f>D4+20</f>
        <v>29</v>
      </c>
      <c r="H4" s="4"/>
      <c r="I4" s="3"/>
      <c r="J4" s="3"/>
      <c r="K4" s="3">
        <v>7</v>
      </c>
      <c r="L4" s="3" t="s">
        <v>7</v>
      </c>
    </row>
    <row r="5" spans="3:12" x14ac:dyDescent="0.45">
      <c r="D5">
        <f>D4</f>
        <v>9</v>
      </c>
      <c r="E5" s="2">
        <f>(D5-$D$4)/30</f>
        <v>0</v>
      </c>
      <c r="F5" s="2">
        <f>(D5-($D$4+10))/30</f>
        <v>-0.33333333333333331</v>
      </c>
      <c r="G5" s="2">
        <f>(D5-($D$4+20))/30</f>
        <v>-0.66666666666666663</v>
      </c>
      <c r="H5" s="2">
        <f>D5</f>
        <v>9</v>
      </c>
      <c r="I5" t="str">
        <f>IF((MOD(E5,1)=0),$E$3,(IF((MOD(F5,1)=0),$F$3,(IF((MOD(G5,1)=0),$G$3,"error")))))</f>
        <v>*fam09</v>
      </c>
      <c r="J5">
        <f>IF(I5=$E$3,E5,(IF(I5=$F$3,F5,(IF(I5=$G$3,G5,"")))))</f>
        <v>0</v>
      </c>
      <c r="K5">
        <f>INT(D5/7)+1</f>
        <v>2</v>
      </c>
      <c r="L5">
        <f>INT(D5/$E$4)+1</f>
        <v>2</v>
      </c>
    </row>
    <row r="6" spans="3:12" x14ac:dyDescent="0.45">
      <c r="D6">
        <f>D5+10</f>
        <v>19</v>
      </c>
      <c r="E6" s="2">
        <f t="shared" ref="E6:E25" si="0">(D6-$D$4)/30</f>
        <v>0.33333333333333331</v>
      </c>
      <c r="F6" s="2">
        <f t="shared" ref="F6:F24" si="1">(D6-($D$4+10))/30</f>
        <v>0</v>
      </c>
      <c r="G6" s="2">
        <f t="shared" ref="G6:G24" si="2">(D6-($D$4+20))/30</f>
        <v>-0.33333333333333331</v>
      </c>
      <c r="H6" s="2">
        <f t="shared" ref="H6:H24" si="3">D6</f>
        <v>19</v>
      </c>
      <c r="I6" t="str">
        <f t="shared" ref="I6:I24" si="4">IF((MOD(E6,1)=0),$E$3,(IF((MOD(F6,1)=0),$F$3,(IF((MOD(G6,1)=0),$G$3,"error")))))</f>
        <v>*fam19</v>
      </c>
      <c r="J6">
        <f t="shared" ref="J6:J24" si="5">IF(I6=$E$3,E6,(IF(I6=$F$3,F6,(IF(I6=$G$3,G6,"")))))</f>
        <v>0</v>
      </c>
      <c r="K6">
        <f t="shared" ref="K6:K24" si="6">INT(D6/7)+1</f>
        <v>3</v>
      </c>
      <c r="L6">
        <f>INT(D6/$F$4)+1</f>
        <v>2</v>
      </c>
    </row>
    <row r="7" spans="3:12" x14ac:dyDescent="0.45">
      <c r="D7">
        <f t="shared" ref="D7:D24" si="7">D6+10</f>
        <v>29</v>
      </c>
      <c r="E7" s="2">
        <f t="shared" si="0"/>
        <v>0.66666666666666663</v>
      </c>
      <c r="F7" s="2">
        <f t="shared" si="1"/>
        <v>0.33333333333333331</v>
      </c>
      <c r="G7" s="2">
        <f t="shared" si="2"/>
        <v>0</v>
      </c>
      <c r="H7" s="2">
        <f t="shared" si="3"/>
        <v>29</v>
      </c>
      <c r="I7" t="str">
        <f t="shared" si="4"/>
        <v>*fam29</v>
      </c>
      <c r="J7">
        <f t="shared" si="5"/>
        <v>0</v>
      </c>
      <c r="K7">
        <f t="shared" si="6"/>
        <v>5</v>
      </c>
      <c r="L7">
        <f>INT(D7/$G$4)+1</f>
        <v>2</v>
      </c>
    </row>
    <row r="8" spans="3:12" x14ac:dyDescent="0.45">
      <c r="D8">
        <f t="shared" si="7"/>
        <v>39</v>
      </c>
      <c r="E8" s="2">
        <f t="shared" si="0"/>
        <v>1</v>
      </c>
      <c r="F8" s="2">
        <f t="shared" si="1"/>
        <v>0.66666666666666663</v>
      </c>
      <c r="G8" s="2">
        <f t="shared" si="2"/>
        <v>0.33333333333333331</v>
      </c>
      <c r="H8" s="2">
        <f t="shared" si="3"/>
        <v>39</v>
      </c>
      <c r="I8" t="str">
        <f t="shared" si="4"/>
        <v>*fam09</v>
      </c>
      <c r="J8">
        <f t="shared" si="5"/>
        <v>1</v>
      </c>
      <c r="K8">
        <f t="shared" si="6"/>
        <v>6</v>
      </c>
      <c r="L8">
        <f>INT(D8/$E$4)+1</f>
        <v>5</v>
      </c>
    </row>
    <row r="9" spans="3:12" x14ac:dyDescent="0.45">
      <c r="D9">
        <f t="shared" si="7"/>
        <v>49</v>
      </c>
      <c r="E9" s="2">
        <f t="shared" si="0"/>
        <v>1.3333333333333333</v>
      </c>
      <c r="F9" s="2">
        <f t="shared" si="1"/>
        <v>1</v>
      </c>
      <c r="G9" s="2">
        <f t="shared" si="2"/>
        <v>0.66666666666666663</v>
      </c>
      <c r="H9" s="2">
        <f t="shared" si="3"/>
        <v>49</v>
      </c>
      <c r="I9" t="str">
        <f t="shared" si="4"/>
        <v>*fam19</v>
      </c>
      <c r="J9">
        <f t="shared" si="5"/>
        <v>1</v>
      </c>
      <c r="K9">
        <f t="shared" si="6"/>
        <v>8</v>
      </c>
      <c r="L9">
        <f>INT(D9/$F$4)+1</f>
        <v>3</v>
      </c>
    </row>
    <row r="10" spans="3:12" x14ac:dyDescent="0.45">
      <c r="D10">
        <f t="shared" si="7"/>
        <v>59</v>
      </c>
      <c r="E10" s="2">
        <f t="shared" si="0"/>
        <v>1.6666666666666667</v>
      </c>
      <c r="F10" s="2">
        <f t="shared" si="1"/>
        <v>1.3333333333333333</v>
      </c>
      <c r="G10" s="2">
        <f t="shared" si="2"/>
        <v>1</v>
      </c>
      <c r="H10" s="2">
        <f t="shared" si="3"/>
        <v>59</v>
      </c>
      <c r="I10" t="str">
        <f t="shared" si="4"/>
        <v>*fam29</v>
      </c>
      <c r="J10">
        <f t="shared" si="5"/>
        <v>1</v>
      </c>
      <c r="K10">
        <f t="shared" si="6"/>
        <v>9</v>
      </c>
      <c r="L10">
        <f>INT(D10/$G$4)+1</f>
        <v>3</v>
      </c>
    </row>
    <row r="11" spans="3:12" x14ac:dyDescent="0.45">
      <c r="D11">
        <f t="shared" si="7"/>
        <v>69</v>
      </c>
      <c r="E11" s="2">
        <f t="shared" si="0"/>
        <v>2</v>
      </c>
      <c r="F11" s="2">
        <f t="shared" si="1"/>
        <v>1.6666666666666667</v>
      </c>
      <c r="G11" s="2">
        <f t="shared" si="2"/>
        <v>1.3333333333333333</v>
      </c>
      <c r="H11" s="2">
        <f t="shared" si="3"/>
        <v>69</v>
      </c>
      <c r="I11" t="str">
        <f t="shared" si="4"/>
        <v>*fam09</v>
      </c>
      <c r="J11">
        <f t="shared" si="5"/>
        <v>2</v>
      </c>
      <c r="K11">
        <f t="shared" si="6"/>
        <v>10</v>
      </c>
      <c r="L11">
        <f>INT(D11/$E$4)+1</f>
        <v>8</v>
      </c>
    </row>
    <row r="12" spans="3:12" x14ac:dyDescent="0.45">
      <c r="D12">
        <f t="shared" si="7"/>
        <v>79</v>
      </c>
      <c r="E12" s="2">
        <f t="shared" si="0"/>
        <v>2.3333333333333335</v>
      </c>
      <c r="F12" s="2">
        <f t="shared" si="1"/>
        <v>2</v>
      </c>
      <c r="G12" s="2">
        <f t="shared" si="2"/>
        <v>1.6666666666666667</v>
      </c>
      <c r="H12" s="2">
        <f t="shared" si="3"/>
        <v>79</v>
      </c>
      <c r="I12" t="str">
        <f t="shared" si="4"/>
        <v>*fam19</v>
      </c>
      <c r="J12">
        <f t="shared" si="5"/>
        <v>2</v>
      </c>
      <c r="K12">
        <f t="shared" si="6"/>
        <v>12</v>
      </c>
      <c r="L12">
        <f>INT(D12/$F$4)+1</f>
        <v>5</v>
      </c>
    </row>
    <row r="13" spans="3:12" x14ac:dyDescent="0.45">
      <c r="D13">
        <f t="shared" si="7"/>
        <v>89</v>
      </c>
      <c r="E13" s="2">
        <f t="shared" si="0"/>
        <v>2.6666666666666665</v>
      </c>
      <c r="F13" s="2">
        <f t="shared" si="1"/>
        <v>2.3333333333333335</v>
      </c>
      <c r="G13" s="2">
        <f t="shared" si="2"/>
        <v>2</v>
      </c>
      <c r="H13" s="2">
        <f t="shared" si="3"/>
        <v>89</v>
      </c>
      <c r="I13" t="str">
        <f t="shared" si="4"/>
        <v>*fam29</v>
      </c>
      <c r="J13">
        <f t="shared" si="5"/>
        <v>2</v>
      </c>
      <c r="K13">
        <f t="shared" si="6"/>
        <v>13</v>
      </c>
      <c r="L13">
        <f>INT(D13/$G$4)+1</f>
        <v>4</v>
      </c>
    </row>
    <row r="14" spans="3:12" x14ac:dyDescent="0.45">
      <c r="D14">
        <f t="shared" si="7"/>
        <v>99</v>
      </c>
      <c r="E14" s="2">
        <f t="shared" si="0"/>
        <v>3</v>
      </c>
      <c r="F14" s="2">
        <f t="shared" si="1"/>
        <v>2.6666666666666665</v>
      </c>
      <c r="G14" s="2">
        <f t="shared" si="2"/>
        <v>2.3333333333333335</v>
      </c>
      <c r="H14" s="2">
        <f t="shared" si="3"/>
        <v>99</v>
      </c>
      <c r="I14" t="str">
        <f t="shared" si="4"/>
        <v>*fam09</v>
      </c>
      <c r="J14">
        <f t="shared" si="5"/>
        <v>3</v>
      </c>
      <c r="K14">
        <f t="shared" si="6"/>
        <v>15</v>
      </c>
      <c r="L14">
        <f>INT(D14/$E$4)+1</f>
        <v>12</v>
      </c>
    </row>
    <row r="15" spans="3:12" x14ac:dyDescent="0.45">
      <c r="D15">
        <f t="shared" si="7"/>
        <v>109</v>
      </c>
      <c r="E15" s="2">
        <f t="shared" si="0"/>
        <v>3.3333333333333335</v>
      </c>
      <c r="F15" s="2">
        <f t="shared" si="1"/>
        <v>3</v>
      </c>
      <c r="G15" s="2">
        <f t="shared" si="2"/>
        <v>2.6666666666666665</v>
      </c>
      <c r="H15" s="2">
        <f t="shared" si="3"/>
        <v>109</v>
      </c>
      <c r="I15" t="str">
        <f t="shared" si="4"/>
        <v>*fam19</v>
      </c>
      <c r="J15">
        <f t="shared" si="5"/>
        <v>3</v>
      </c>
      <c r="K15">
        <f t="shared" si="6"/>
        <v>16</v>
      </c>
      <c r="L15">
        <f>INT(D15/$F$4)+1</f>
        <v>6</v>
      </c>
    </row>
    <row r="16" spans="3:12" x14ac:dyDescent="0.45">
      <c r="D16">
        <f t="shared" si="7"/>
        <v>119</v>
      </c>
      <c r="E16" s="2">
        <f t="shared" si="0"/>
        <v>3.6666666666666665</v>
      </c>
      <c r="F16" s="2">
        <f t="shared" si="1"/>
        <v>3.3333333333333335</v>
      </c>
      <c r="G16" s="2">
        <f t="shared" si="2"/>
        <v>3</v>
      </c>
      <c r="H16" s="2">
        <f t="shared" si="3"/>
        <v>119</v>
      </c>
      <c r="I16" t="str">
        <f t="shared" si="4"/>
        <v>*fam29</v>
      </c>
      <c r="J16">
        <f t="shared" si="5"/>
        <v>3</v>
      </c>
      <c r="K16">
        <f t="shared" si="6"/>
        <v>18</v>
      </c>
      <c r="L16">
        <f>INT(D16/$G$4)+1</f>
        <v>5</v>
      </c>
    </row>
    <row r="17" spans="4:12" x14ac:dyDescent="0.45">
      <c r="D17">
        <f t="shared" si="7"/>
        <v>129</v>
      </c>
      <c r="E17" s="2">
        <f t="shared" si="0"/>
        <v>4</v>
      </c>
      <c r="F17" s="2">
        <f t="shared" si="1"/>
        <v>3.6666666666666665</v>
      </c>
      <c r="G17" s="2">
        <f t="shared" si="2"/>
        <v>3.3333333333333335</v>
      </c>
      <c r="H17" s="2">
        <f t="shared" si="3"/>
        <v>129</v>
      </c>
      <c r="I17" t="str">
        <f t="shared" si="4"/>
        <v>*fam09</v>
      </c>
      <c r="J17">
        <f t="shared" si="5"/>
        <v>4</v>
      </c>
      <c r="K17">
        <f t="shared" si="6"/>
        <v>19</v>
      </c>
      <c r="L17">
        <f>INT(D17/$E$4)+1</f>
        <v>15</v>
      </c>
    </row>
    <row r="18" spans="4:12" x14ac:dyDescent="0.45">
      <c r="D18">
        <f t="shared" si="7"/>
        <v>139</v>
      </c>
      <c r="E18" s="2">
        <f t="shared" si="0"/>
        <v>4.333333333333333</v>
      </c>
      <c r="F18" s="2">
        <f t="shared" si="1"/>
        <v>4</v>
      </c>
      <c r="G18" s="2">
        <f t="shared" si="2"/>
        <v>3.6666666666666665</v>
      </c>
      <c r="H18" s="2">
        <f t="shared" si="3"/>
        <v>139</v>
      </c>
      <c r="I18" t="str">
        <f t="shared" si="4"/>
        <v>*fam19</v>
      </c>
      <c r="J18">
        <f t="shared" si="5"/>
        <v>4</v>
      </c>
      <c r="K18">
        <f t="shared" si="6"/>
        <v>20</v>
      </c>
      <c r="L18">
        <f>INT(D18/$F$4)+1</f>
        <v>8</v>
      </c>
    </row>
    <row r="19" spans="4:12" x14ac:dyDescent="0.45">
      <c r="D19">
        <f t="shared" si="7"/>
        <v>149</v>
      </c>
      <c r="E19" s="2">
        <f t="shared" si="0"/>
        <v>4.666666666666667</v>
      </c>
      <c r="F19" s="2">
        <f t="shared" si="1"/>
        <v>4.333333333333333</v>
      </c>
      <c r="G19" s="2">
        <f t="shared" si="2"/>
        <v>4</v>
      </c>
      <c r="H19" s="2">
        <f t="shared" si="3"/>
        <v>149</v>
      </c>
      <c r="I19" t="str">
        <f t="shared" si="4"/>
        <v>*fam29</v>
      </c>
      <c r="J19">
        <f t="shared" si="5"/>
        <v>4</v>
      </c>
      <c r="K19">
        <f t="shared" si="6"/>
        <v>22</v>
      </c>
      <c r="L19">
        <f>INT(D19/$G$4)+1</f>
        <v>6</v>
      </c>
    </row>
    <row r="20" spans="4:12" x14ac:dyDescent="0.45">
      <c r="D20">
        <f t="shared" si="7"/>
        <v>159</v>
      </c>
      <c r="E20" s="2">
        <f t="shared" si="0"/>
        <v>5</v>
      </c>
      <c r="F20" s="2">
        <f t="shared" si="1"/>
        <v>4.666666666666667</v>
      </c>
      <c r="G20" s="2">
        <f t="shared" si="2"/>
        <v>4.333333333333333</v>
      </c>
      <c r="H20" s="2">
        <f t="shared" si="3"/>
        <v>159</v>
      </c>
      <c r="I20" t="str">
        <f t="shared" si="4"/>
        <v>*fam09</v>
      </c>
      <c r="J20">
        <f t="shared" si="5"/>
        <v>5</v>
      </c>
      <c r="K20">
        <f t="shared" si="6"/>
        <v>23</v>
      </c>
      <c r="L20">
        <f>INT(D20/$E$4)+1</f>
        <v>18</v>
      </c>
    </row>
    <row r="21" spans="4:12" x14ac:dyDescent="0.45">
      <c r="D21">
        <f t="shared" si="7"/>
        <v>169</v>
      </c>
      <c r="E21" s="2">
        <f t="shared" si="0"/>
        <v>5.333333333333333</v>
      </c>
      <c r="F21" s="2">
        <f t="shared" si="1"/>
        <v>5</v>
      </c>
      <c r="G21" s="2">
        <f t="shared" si="2"/>
        <v>4.666666666666667</v>
      </c>
      <c r="H21" s="2">
        <f t="shared" si="3"/>
        <v>169</v>
      </c>
      <c r="I21" t="str">
        <f t="shared" si="4"/>
        <v>*fam19</v>
      </c>
      <c r="J21">
        <f t="shared" si="5"/>
        <v>5</v>
      </c>
      <c r="K21">
        <f t="shared" si="6"/>
        <v>25</v>
      </c>
      <c r="L21">
        <f>INT(D21/$F$4)+1</f>
        <v>9</v>
      </c>
    </row>
    <row r="22" spans="4:12" x14ac:dyDescent="0.45">
      <c r="D22">
        <f t="shared" si="7"/>
        <v>179</v>
      </c>
      <c r="E22" s="2">
        <f t="shared" si="0"/>
        <v>5.666666666666667</v>
      </c>
      <c r="F22" s="2">
        <f t="shared" si="1"/>
        <v>5.333333333333333</v>
      </c>
      <c r="G22" s="2">
        <f t="shared" si="2"/>
        <v>5</v>
      </c>
      <c r="H22" s="2">
        <f t="shared" si="3"/>
        <v>179</v>
      </c>
      <c r="I22" t="str">
        <f t="shared" si="4"/>
        <v>*fam29</v>
      </c>
      <c r="J22">
        <f t="shared" si="5"/>
        <v>5</v>
      </c>
      <c r="K22">
        <f t="shared" si="6"/>
        <v>26</v>
      </c>
      <c r="L22">
        <f>INT(D22/$G$4)+1</f>
        <v>7</v>
      </c>
    </row>
    <row r="23" spans="4:12" x14ac:dyDescent="0.45">
      <c r="D23">
        <f t="shared" si="7"/>
        <v>189</v>
      </c>
      <c r="E23" s="2">
        <f t="shared" si="0"/>
        <v>6</v>
      </c>
      <c r="F23" s="2">
        <f t="shared" si="1"/>
        <v>5.666666666666667</v>
      </c>
      <c r="G23" s="2">
        <f t="shared" si="2"/>
        <v>5.333333333333333</v>
      </c>
      <c r="H23" s="2">
        <f t="shared" si="3"/>
        <v>189</v>
      </c>
      <c r="I23" t="str">
        <f t="shared" si="4"/>
        <v>*fam09</v>
      </c>
      <c r="J23">
        <f t="shared" si="5"/>
        <v>6</v>
      </c>
      <c r="K23">
        <f t="shared" si="6"/>
        <v>28</v>
      </c>
      <c r="L23">
        <f>INT(D23/$E$4)+1</f>
        <v>22</v>
      </c>
    </row>
    <row r="24" spans="4:12" x14ac:dyDescent="0.45">
      <c r="D24">
        <f t="shared" si="7"/>
        <v>199</v>
      </c>
      <c r="E24" s="2">
        <f t="shared" si="0"/>
        <v>6.333333333333333</v>
      </c>
      <c r="F24" s="2">
        <f t="shared" si="1"/>
        <v>6</v>
      </c>
      <c r="G24" s="2">
        <f t="shared" si="2"/>
        <v>5.666666666666667</v>
      </c>
      <c r="H24" s="2">
        <f t="shared" si="3"/>
        <v>199</v>
      </c>
      <c r="I24" t="str">
        <f t="shared" si="4"/>
        <v>*fam19</v>
      </c>
      <c r="J24">
        <f t="shared" si="5"/>
        <v>6</v>
      </c>
      <c r="K24">
        <f t="shared" si="6"/>
        <v>29</v>
      </c>
      <c r="L24">
        <f>INT(D24/$F$4)+1</f>
        <v>11</v>
      </c>
    </row>
    <row r="25" spans="4:12" x14ac:dyDescent="0.45">
      <c r="D25">
        <f t="shared" ref="D25" si="8">D24+10</f>
        <v>209</v>
      </c>
      <c r="E25" s="2">
        <f t="shared" si="0"/>
        <v>6.666666666666667</v>
      </c>
      <c r="F25" s="2">
        <f t="shared" ref="F25" si="9">(D25-($D$4+10))/30</f>
        <v>6.333333333333333</v>
      </c>
      <c r="G25" s="2">
        <f t="shared" ref="G25" si="10">(D25-($D$4+20))/30</f>
        <v>6</v>
      </c>
      <c r="H25" s="2">
        <f t="shared" ref="H25" si="11">D25</f>
        <v>209</v>
      </c>
      <c r="I25" t="str">
        <f t="shared" ref="I25" si="12">IF((MOD(E25,1)=0),$E$3,(IF((MOD(F25,1)=0),$F$3,(IF((MOD(G25,1)=0),$G$3,"error")))))</f>
        <v>*fam29</v>
      </c>
      <c r="J25">
        <f t="shared" ref="J25" si="13">IF(I25=$E$3,E25,(IF(I25=$F$3,F25,(IF(I25=$G$3,G25,"")))))</f>
        <v>6</v>
      </c>
      <c r="K25">
        <f t="shared" ref="K25" si="14">INT(D25/7)+1</f>
        <v>30</v>
      </c>
      <c r="L25">
        <f>INT(D25/$F$4)+1</f>
        <v>12</v>
      </c>
    </row>
  </sheetData>
  <conditionalFormatting sqref="G3:G10 G12:G24 G26:G30">
    <cfRule type="expression" dxfId="275" priority="34">
      <formula>(MOD($G$4/3,1)=0)</formula>
    </cfRule>
  </conditionalFormatting>
  <conditionalFormatting sqref="F3:F10 F12:F24 F26:F30">
    <cfRule type="expression" dxfId="274" priority="33">
      <formula>(MOD($F$4/3,1)=0)</formula>
    </cfRule>
  </conditionalFormatting>
  <conditionalFormatting sqref="E3:E10 E12:E24 E26:E30">
    <cfRule type="expression" dxfId="273" priority="32">
      <formula>(MOD($E$4/3,1)=0)</formula>
    </cfRule>
  </conditionalFormatting>
  <conditionalFormatting sqref="D5">
    <cfRule type="expression" dxfId="272" priority="24">
      <formula>(MOD(D5/3,1)=0)</formula>
    </cfRule>
  </conditionalFormatting>
  <conditionalFormatting sqref="D6:D24">
    <cfRule type="expression" dxfId="271" priority="26">
      <formula>(MOD(D6/3,1)=0)</formula>
    </cfRule>
  </conditionalFormatting>
  <conditionalFormatting sqref="I5">
    <cfRule type="expression" dxfId="270" priority="22" stopIfTrue="1">
      <formula>(MOD(D5/3,1)=0)</formula>
    </cfRule>
  </conditionalFormatting>
  <conditionalFormatting sqref="I5:I24">
    <cfRule type="expression" dxfId="269" priority="23" stopIfTrue="1">
      <formula>(MOD(D5/3,1)=0)</formula>
    </cfRule>
  </conditionalFormatting>
  <conditionalFormatting sqref="J5:J24">
    <cfRule type="expression" dxfId="268" priority="21" stopIfTrue="1">
      <formula>(MOD(D5/3,1)=0)</formula>
    </cfRule>
  </conditionalFormatting>
  <conditionalFormatting sqref="K5:K24">
    <cfRule type="expression" dxfId="267" priority="20" stopIfTrue="1">
      <formula>(MOD(D5/3,1)=0)</formula>
    </cfRule>
  </conditionalFormatting>
  <conditionalFormatting sqref="H5:H24">
    <cfRule type="expression" dxfId="266" priority="18" stopIfTrue="1">
      <formula>(MOD(D5/3,1)=0)</formula>
    </cfRule>
  </conditionalFormatting>
  <conditionalFormatting sqref="G5:G24">
    <cfRule type="expression" dxfId="265" priority="17" stopIfTrue="1">
      <formula>(MOD(D5/3,1)=0)</formula>
    </cfRule>
  </conditionalFormatting>
  <conditionalFormatting sqref="F5:F24">
    <cfRule type="expression" dxfId="264" priority="16" stopIfTrue="1">
      <formula>(MOD(D5/3,1)=0)</formula>
    </cfRule>
  </conditionalFormatting>
  <conditionalFormatting sqref="E5:E24">
    <cfRule type="expression" dxfId="263" priority="15" stopIfTrue="1">
      <formula>(MOD(D5/3,1)=0)</formula>
    </cfRule>
  </conditionalFormatting>
  <conditionalFormatting sqref="G25">
    <cfRule type="expression" dxfId="262" priority="14">
      <formula>(MOD($G$4/3,1)=0)</formula>
    </cfRule>
  </conditionalFormatting>
  <conditionalFormatting sqref="F25">
    <cfRule type="expression" dxfId="261" priority="13">
      <formula>(MOD($F$4/3,1)=0)</formula>
    </cfRule>
  </conditionalFormatting>
  <conditionalFormatting sqref="E25">
    <cfRule type="expression" dxfId="260" priority="12">
      <formula>(MOD($E$4/3,1)=0)</formula>
    </cfRule>
  </conditionalFormatting>
  <conditionalFormatting sqref="D25">
    <cfRule type="expression" dxfId="259" priority="11">
      <formula>(MOD(D25/3,1)=0)</formula>
    </cfRule>
  </conditionalFormatting>
  <conditionalFormatting sqref="I25">
    <cfRule type="expression" dxfId="258" priority="10" stopIfTrue="1">
      <formula>(MOD(D25/3,1)=0)</formula>
    </cfRule>
  </conditionalFormatting>
  <conditionalFormatting sqref="J25">
    <cfRule type="expression" dxfId="257" priority="9" stopIfTrue="1">
      <formula>(MOD(D25/3,1)=0)</formula>
    </cfRule>
  </conditionalFormatting>
  <conditionalFormatting sqref="K25">
    <cfRule type="expression" dxfId="256" priority="8" stopIfTrue="1">
      <formula>(MOD(D25/3,1)=0)</formula>
    </cfRule>
  </conditionalFormatting>
  <conditionalFormatting sqref="H25">
    <cfRule type="expression" dxfId="255" priority="6" stopIfTrue="1">
      <formula>(MOD(D25/3,1)=0)</formula>
    </cfRule>
  </conditionalFormatting>
  <conditionalFormatting sqref="G25">
    <cfRule type="expression" dxfId="254" priority="5" stopIfTrue="1">
      <formula>(MOD(D25/3,1)=0)</formula>
    </cfRule>
  </conditionalFormatting>
  <conditionalFormatting sqref="F25">
    <cfRule type="expression" dxfId="253" priority="4" stopIfTrue="1">
      <formula>(MOD(D25/3,1)=0)</formula>
    </cfRule>
  </conditionalFormatting>
  <conditionalFormatting sqref="E25">
    <cfRule type="expression" dxfId="252" priority="3" stopIfTrue="1">
      <formula>(MOD(D25/3,1)=0)</formula>
    </cfRule>
  </conditionalFormatting>
  <conditionalFormatting sqref="L5">
    <cfRule type="expression" dxfId="251" priority="2" stopIfTrue="1">
      <formula>(MOD(D5/3,1)=0)</formula>
    </cfRule>
  </conditionalFormatting>
  <conditionalFormatting sqref="L6:L25">
    <cfRule type="expression" dxfId="250" priority="1" stopIfTrue="1">
      <formula>(MOD(D6/3,1)=0)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7F3E-6EE7-4CCD-A331-712F2ECCE9D2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*fam07</v>
      </c>
      <c r="F3" s="2" t="str">
        <f>"*fam1" &amp; D4</f>
        <v>*fam17</v>
      </c>
      <c r="G3" s="2" t="str">
        <f>"*fam2" &amp; D4</f>
        <v>*fam27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7</v>
      </c>
      <c r="E4" s="4">
        <v>7</v>
      </c>
      <c r="F4" s="4">
        <v>17</v>
      </c>
      <c r="G4" s="4">
        <v>27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7</v>
      </c>
      <c r="E5" s="2">
        <v>0</v>
      </c>
      <c r="F5" s="2">
        <v>-0.33333333333333331</v>
      </c>
      <c r="G5" s="2">
        <v>-0.66666666666666663</v>
      </c>
      <c r="H5" s="2">
        <v>7</v>
      </c>
      <c r="I5" t="s">
        <v>12</v>
      </c>
      <c r="J5">
        <v>0</v>
      </c>
      <c r="K5">
        <v>2</v>
      </c>
      <c r="L5">
        <v>2</v>
      </c>
    </row>
    <row r="6" spans="3:12" x14ac:dyDescent="0.45">
      <c r="D6">
        <v>37</v>
      </c>
      <c r="E6" s="2">
        <v>1</v>
      </c>
      <c r="F6" s="2">
        <v>0.66666666666666663</v>
      </c>
      <c r="G6" s="2">
        <v>0.33333333333333331</v>
      </c>
      <c r="H6" s="2">
        <v>37</v>
      </c>
      <c r="I6" t="s">
        <v>12</v>
      </c>
      <c r="J6">
        <v>1</v>
      </c>
      <c r="K6">
        <v>6</v>
      </c>
      <c r="L6">
        <v>6</v>
      </c>
    </row>
    <row r="7" spans="3:12" x14ac:dyDescent="0.45">
      <c r="D7">
        <v>67</v>
      </c>
      <c r="E7" s="2">
        <v>2</v>
      </c>
      <c r="F7" s="2">
        <v>1.6666666666666667</v>
      </c>
      <c r="G7" s="2">
        <v>1.3333333333333333</v>
      </c>
      <c r="H7" s="2">
        <v>67</v>
      </c>
      <c r="I7" t="s">
        <v>12</v>
      </c>
      <c r="J7">
        <v>2</v>
      </c>
      <c r="K7">
        <v>10</v>
      </c>
      <c r="L7">
        <v>10</v>
      </c>
    </row>
    <row r="8" spans="3:12" x14ac:dyDescent="0.45">
      <c r="D8">
        <v>97</v>
      </c>
      <c r="E8" s="2">
        <v>3</v>
      </c>
      <c r="F8" s="2">
        <v>2.6666666666666665</v>
      </c>
      <c r="G8" s="2">
        <v>2.3333333333333335</v>
      </c>
      <c r="H8" s="2">
        <v>97</v>
      </c>
      <c r="I8" t="s">
        <v>12</v>
      </c>
      <c r="J8">
        <v>3</v>
      </c>
      <c r="K8">
        <v>14</v>
      </c>
      <c r="L8">
        <v>14</v>
      </c>
    </row>
    <row r="9" spans="3:12" x14ac:dyDescent="0.45">
      <c r="D9">
        <v>127</v>
      </c>
      <c r="E9" s="2">
        <v>4</v>
      </c>
      <c r="F9" s="2">
        <v>3.6666666666666665</v>
      </c>
      <c r="G9" s="2">
        <v>3.3333333333333335</v>
      </c>
      <c r="H9" s="2">
        <v>127</v>
      </c>
      <c r="I9" t="s">
        <v>12</v>
      </c>
      <c r="J9">
        <v>4</v>
      </c>
      <c r="K9">
        <v>19</v>
      </c>
      <c r="L9">
        <v>19</v>
      </c>
    </row>
    <row r="10" spans="3:12" x14ac:dyDescent="0.45">
      <c r="D10">
        <v>157</v>
      </c>
      <c r="E10" s="2">
        <v>5</v>
      </c>
      <c r="F10" s="2">
        <v>4.666666666666667</v>
      </c>
      <c r="G10" s="2">
        <v>4.333333333333333</v>
      </c>
      <c r="H10" s="2">
        <v>157</v>
      </c>
      <c r="I10" t="s">
        <v>12</v>
      </c>
      <c r="J10">
        <v>5</v>
      </c>
      <c r="K10">
        <v>23</v>
      </c>
      <c r="L10">
        <v>23</v>
      </c>
    </row>
    <row r="11" spans="3:12" x14ac:dyDescent="0.45">
      <c r="D11">
        <v>187</v>
      </c>
      <c r="E11" s="2">
        <v>6</v>
      </c>
      <c r="F11" s="2">
        <v>5.666666666666667</v>
      </c>
      <c r="G11" s="2">
        <v>5.333333333333333</v>
      </c>
      <c r="H11" s="2">
        <v>187</v>
      </c>
      <c r="I11" t="s">
        <v>12</v>
      </c>
      <c r="J11">
        <v>6</v>
      </c>
      <c r="K11">
        <v>27</v>
      </c>
      <c r="L11">
        <v>27</v>
      </c>
    </row>
  </sheetData>
  <sortState xmlns:xlrd2="http://schemas.microsoft.com/office/spreadsheetml/2017/richdata2" ref="C4:L11">
    <sortCondition ref="I4:I11"/>
  </sortState>
  <conditionalFormatting sqref="G3:G10 G12:G16">
    <cfRule type="expression" dxfId="85" priority="26">
      <formula>(MOD($G$4/3,1)=0)</formula>
    </cfRule>
  </conditionalFormatting>
  <conditionalFormatting sqref="F3:F10 F12:F16">
    <cfRule type="expression" dxfId="84" priority="25">
      <formula>(MOD($F$4/3,1)=0)</formula>
    </cfRule>
  </conditionalFormatting>
  <conditionalFormatting sqref="E3:E10 E12:E16">
    <cfRule type="expression" dxfId="83" priority="24">
      <formula>(MOD($E$4/3,1)=0)</formula>
    </cfRule>
  </conditionalFormatting>
  <conditionalFormatting sqref="D5">
    <cfRule type="expression" dxfId="82" priority="22">
      <formula>(MOD(D5/3,1)=0)</formula>
    </cfRule>
  </conditionalFormatting>
  <conditionalFormatting sqref="D6:D11">
    <cfRule type="expression" dxfId="81" priority="23">
      <formula>(MOD(D6/3,1)=0)</formula>
    </cfRule>
  </conditionalFormatting>
  <conditionalFormatting sqref="I5:I11">
    <cfRule type="expression" dxfId="80" priority="20" stopIfTrue="1">
      <formula>(MOD(D5/3,1)=0)</formula>
    </cfRule>
  </conditionalFormatting>
  <conditionalFormatting sqref="J5:J11">
    <cfRule type="expression" dxfId="79" priority="19" stopIfTrue="1">
      <formula>(MOD(D5/3,1)=0)</formula>
    </cfRule>
  </conditionalFormatting>
  <conditionalFormatting sqref="K5:K11">
    <cfRule type="expression" dxfId="78" priority="18" stopIfTrue="1">
      <formula>(MOD(D5/3,1)=0)</formula>
    </cfRule>
  </conditionalFormatting>
  <conditionalFormatting sqref="H5:H11">
    <cfRule type="expression" dxfId="77" priority="17" stopIfTrue="1">
      <formula>(MOD(D5/3,1)=0)</formula>
    </cfRule>
  </conditionalFormatting>
  <conditionalFormatting sqref="G5:G11">
    <cfRule type="expression" dxfId="76" priority="16" stopIfTrue="1">
      <formula>(MOD(D5/3,1)=0)</formula>
    </cfRule>
  </conditionalFormatting>
  <conditionalFormatting sqref="F5:F11">
    <cfRule type="expression" dxfId="75" priority="15" stopIfTrue="1">
      <formula>(MOD(D5/3,1)=0)</formula>
    </cfRule>
  </conditionalFormatting>
  <conditionalFormatting sqref="E5:E11">
    <cfRule type="expression" dxfId="74" priority="14" stopIfTrue="1">
      <formula>(MOD(D5/3,1)=0)</formula>
    </cfRule>
  </conditionalFormatting>
  <conditionalFormatting sqref="L5:L11">
    <cfRule type="expression" dxfId="73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17D3-F90A-460A-9159-179D75869261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*fam07</v>
      </c>
      <c r="F3" s="2" t="str">
        <f>"*fam1" &amp; D4</f>
        <v>*fam17</v>
      </c>
      <c r="G3" s="2" t="str">
        <f>"*fam2" &amp; D4</f>
        <v>*fam27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7</v>
      </c>
      <c r="E4" s="4">
        <v>7</v>
      </c>
      <c r="F4" s="4">
        <v>17</v>
      </c>
      <c r="G4" s="4">
        <v>27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17</v>
      </c>
      <c r="E5" s="2">
        <v>0.33333333333333331</v>
      </c>
      <c r="F5" s="2">
        <v>0</v>
      </c>
      <c r="G5" s="2">
        <v>-0.33333333333333331</v>
      </c>
      <c r="H5" s="2">
        <v>17</v>
      </c>
      <c r="I5" t="s">
        <v>13</v>
      </c>
      <c r="J5">
        <v>0</v>
      </c>
      <c r="K5">
        <v>3</v>
      </c>
      <c r="L5">
        <v>2</v>
      </c>
    </row>
    <row r="6" spans="3:12" x14ac:dyDescent="0.45">
      <c r="D6">
        <v>47</v>
      </c>
      <c r="E6" s="2">
        <v>1.3333333333333333</v>
      </c>
      <c r="F6" s="2">
        <v>1</v>
      </c>
      <c r="G6" s="2">
        <v>0.66666666666666663</v>
      </c>
      <c r="H6" s="2">
        <v>47</v>
      </c>
      <c r="I6" t="s">
        <v>13</v>
      </c>
      <c r="J6">
        <v>1</v>
      </c>
      <c r="K6">
        <v>7</v>
      </c>
      <c r="L6">
        <v>3</v>
      </c>
    </row>
    <row r="7" spans="3:12" x14ac:dyDescent="0.45">
      <c r="D7">
        <v>77</v>
      </c>
      <c r="E7" s="2">
        <v>2.3333333333333335</v>
      </c>
      <c r="F7" s="2">
        <v>2</v>
      </c>
      <c r="G7" s="2">
        <v>1.6666666666666667</v>
      </c>
      <c r="H7" s="2">
        <v>77</v>
      </c>
      <c r="I7" t="s">
        <v>13</v>
      </c>
      <c r="J7">
        <v>2</v>
      </c>
      <c r="K7">
        <v>12</v>
      </c>
      <c r="L7">
        <v>5</v>
      </c>
    </row>
    <row r="8" spans="3:12" x14ac:dyDescent="0.45">
      <c r="D8">
        <v>107</v>
      </c>
      <c r="E8" s="2">
        <v>3.3333333333333335</v>
      </c>
      <c r="F8" s="2">
        <v>3</v>
      </c>
      <c r="G8" s="2">
        <v>2.6666666666666665</v>
      </c>
      <c r="H8" s="2">
        <v>107</v>
      </c>
      <c r="I8" t="s">
        <v>13</v>
      </c>
      <c r="J8">
        <v>3</v>
      </c>
      <c r="K8">
        <v>16</v>
      </c>
      <c r="L8">
        <v>7</v>
      </c>
    </row>
    <row r="9" spans="3:12" x14ac:dyDescent="0.45">
      <c r="D9">
        <v>137</v>
      </c>
      <c r="E9" s="2">
        <v>4.333333333333333</v>
      </c>
      <c r="F9" s="2">
        <v>4</v>
      </c>
      <c r="G9" s="2">
        <v>3.6666666666666665</v>
      </c>
      <c r="H9" s="2">
        <v>137</v>
      </c>
      <c r="I9" t="s">
        <v>13</v>
      </c>
      <c r="J9">
        <v>4</v>
      </c>
      <c r="K9">
        <v>20</v>
      </c>
      <c r="L9">
        <v>9</v>
      </c>
    </row>
    <row r="10" spans="3:12" x14ac:dyDescent="0.45">
      <c r="D10">
        <v>167</v>
      </c>
      <c r="E10" s="2">
        <v>5.333333333333333</v>
      </c>
      <c r="F10" s="2">
        <v>5</v>
      </c>
      <c r="G10" s="2">
        <v>4.666666666666667</v>
      </c>
      <c r="H10" s="2">
        <v>167</v>
      </c>
      <c r="I10" t="s">
        <v>13</v>
      </c>
      <c r="J10">
        <v>5</v>
      </c>
      <c r="K10">
        <v>24</v>
      </c>
      <c r="L10">
        <v>10</v>
      </c>
    </row>
    <row r="11" spans="3:12" x14ac:dyDescent="0.45">
      <c r="D11">
        <v>197</v>
      </c>
      <c r="E11" s="2">
        <v>6.333333333333333</v>
      </c>
      <c r="F11" s="2">
        <v>6</v>
      </c>
      <c r="G11" s="2">
        <v>5.666666666666667</v>
      </c>
      <c r="H11" s="2">
        <v>197</v>
      </c>
      <c r="I11" t="s">
        <v>13</v>
      </c>
      <c r="J11">
        <v>6</v>
      </c>
      <c r="K11">
        <v>29</v>
      </c>
      <c r="L11">
        <v>12</v>
      </c>
    </row>
  </sheetData>
  <conditionalFormatting sqref="G3:G16">
    <cfRule type="expression" dxfId="72" priority="26">
      <formula>(MOD($G$4/3,1)=0)</formula>
    </cfRule>
  </conditionalFormatting>
  <conditionalFormatting sqref="F3:F16">
    <cfRule type="expression" dxfId="71" priority="25">
      <formula>(MOD($F$4/3,1)=0)</formula>
    </cfRule>
  </conditionalFormatting>
  <conditionalFormatting sqref="E3:E16">
    <cfRule type="expression" dxfId="70" priority="24">
      <formula>(MOD($E$4/3,1)=0)</formula>
    </cfRule>
  </conditionalFormatting>
  <conditionalFormatting sqref="D5:D11">
    <cfRule type="expression" dxfId="69" priority="22">
      <formula>(MOD(D5/3,1)=0)</formula>
    </cfRule>
  </conditionalFormatting>
  <conditionalFormatting sqref="I5:I11">
    <cfRule type="expression" dxfId="68" priority="20" stopIfTrue="1">
      <formula>(MOD(D5/3,1)=0)</formula>
    </cfRule>
  </conditionalFormatting>
  <conditionalFormatting sqref="J5:J11">
    <cfRule type="expression" dxfId="67" priority="19" stopIfTrue="1">
      <formula>(MOD(D5/3,1)=0)</formula>
    </cfRule>
  </conditionalFormatting>
  <conditionalFormatting sqref="K5:K11">
    <cfRule type="expression" dxfId="66" priority="18" stopIfTrue="1">
      <formula>(MOD(D5/3,1)=0)</formula>
    </cfRule>
  </conditionalFormatting>
  <conditionalFormatting sqref="H5:H11">
    <cfRule type="expression" dxfId="65" priority="17" stopIfTrue="1">
      <formula>(MOD(D5/3,1)=0)</formula>
    </cfRule>
  </conditionalFormatting>
  <conditionalFormatting sqref="G5:G11">
    <cfRule type="expression" dxfId="64" priority="16" stopIfTrue="1">
      <formula>(MOD(D5/3,1)=0)</formula>
    </cfRule>
  </conditionalFormatting>
  <conditionalFormatting sqref="F5:F11">
    <cfRule type="expression" dxfId="63" priority="15" stopIfTrue="1">
      <formula>(MOD(D5/3,1)=0)</formula>
    </cfRule>
  </conditionalFormatting>
  <conditionalFormatting sqref="E5:E11">
    <cfRule type="expression" dxfId="62" priority="14" stopIfTrue="1">
      <formula>(MOD(D5/3,1)=0)</formula>
    </cfRule>
  </conditionalFormatting>
  <conditionalFormatting sqref="L5:L11">
    <cfRule type="expression" dxfId="61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253D-F57E-4297-86C2-6A0A7F2668FA}">
  <dimension ref="C3:L27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*fam09</v>
      </c>
      <c r="F3" s="2" t="str">
        <f>"*fam1" &amp; D4</f>
        <v>*fam19</v>
      </c>
      <c r="G3" s="2" t="str">
        <f>"*fam2" &amp; D4</f>
        <v>*fam29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9</v>
      </c>
      <c r="E4" s="4">
        <v>9</v>
      </c>
      <c r="F4" s="4">
        <v>19</v>
      </c>
      <c r="G4" s="4">
        <v>29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9</v>
      </c>
      <c r="E5" s="2">
        <v>0</v>
      </c>
      <c r="F5" s="2">
        <v>-0.33333333333333331</v>
      </c>
      <c r="G5" s="2">
        <v>-0.66666666666666663</v>
      </c>
      <c r="H5" s="2">
        <v>9</v>
      </c>
      <c r="I5" t="s">
        <v>17</v>
      </c>
      <c r="J5">
        <v>0</v>
      </c>
      <c r="K5">
        <v>2</v>
      </c>
      <c r="L5">
        <v>2</v>
      </c>
    </row>
    <row r="6" spans="3:12" x14ac:dyDescent="0.45">
      <c r="D6">
        <v>39</v>
      </c>
      <c r="E6" s="2">
        <v>1</v>
      </c>
      <c r="F6" s="2">
        <v>0.66666666666666663</v>
      </c>
      <c r="G6" s="2">
        <v>0.33333333333333331</v>
      </c>
      <c r="H6" s="2">
        <v>39</v>
      </c>
      <c r="I6" t="s">
        <v>17</v>
      </c>
      <c r="J6">
        <v>1</v>
      </c>
      <c r="K6">
        <v>6</v>
      </c>
      <c r="L6">
        <v>5</v>
      </c>
    </row>
    <row r="7" spans="3:12" x14ac:dyDescent="0.45">
      <c r="D7">
        <v>69</v>
      </c>
      <c r="E7" s="2">
        <v>2</v>
      </c>
      <c r="F7" s="2">
        <v>1.6666666666666667</v>
      </c>
      <c r="G7" s="2">
        <v>1.3333333333333333</v>
      </c>
      <c r="H7" s="2">
        <v>69</v>
      </c>
      <c r="I7" t="s">
        <v>17</v>
      </c>
      <c r="J7">
        <v>2</v>
      </c>
      <c r="K7">
        <v>10</v>
      </c>
      <c r="L7">
        <v>8</v>
      </c>
    </row>
    <row r="8" spans="3:12" x14ac:dyDescent="0.45">
      <c r="D8">
        <v>99</v>
      </c>
      <c r="E8" s="2">
        <v>3</v>
      </c>
      <c r="F8" s="2">
        <v>2.6666666666666665</v>
      </c>
      <c r="G8" s="2">
        <v>2.3333333333333335</v>
      </c>
      <c r="H8" s="2">
        <v>99</v>
      </c>
      <c r="I8" t="s">
        <v>17</v>
      </c>
      <c r="J8">
        <v>3</v>
      </c>
      <c r="K8">
        <v>15</v>
      </c>
      <c r="L8">
        <v>12</v>
      </c>
    </row>
    <row r="9" spans="3:12" x14ac:dyDescent="0.45">
      <c r="D9">
        <v>129</v>
      </c>
      <c r="E9" s="2">
        <v>4</v>
      </c>
      <c r="F9" s="2">
        <v>3.6666666666666665</v>
      </c>
      <c r="G9" s="2">
        <v>3.3333333333333335</v>
      </c>
      <c r="H9" s="2">
        <v>129</v>
      </c>
      <c r="I9" t="s">
        <v>17</v>
      </c>
      <c r="J9">
        <v>4</v>
      </c>
      <c r="K9">
        <v>19</v>
      </c>
      <c r="L9">
        <v>15</v>
      </c>
    </row>
    <row r="10" spans="3:12" x14ac:dyDescent="0.45">
      <c r="D10">
        <v>159</v>
      </c>
      <c r="E10" s="2">
        <v>5</v>
      </c>
      <c r="F10" s="2">
        <v>4.666666666666667</v>
      </c>
      <c r="G10" s="2">
        <v>4.333333333333333</v>
      </c>
      <c r="H10" s="2">
        <v>159</v>
      </c>
      <c r="I10" t="s">
        <v>17</v>
      </c>
      <c r="J10">
        <v>5</v>
      </c>
      <c r="K10">
        <v>23</v>
      </c>
      <c r="L10">
        <v>18</v>
      </c>
    </row>
    <row r="11" spans="3:12" x14ac:dyDescent="0.45">
      <c r="D11">
        <v>189</v>
      </c>
      <c r="E11" s="2">
        <v>6</v>
      </c>
      <c r="F11" s="2">
        <v>5.666666666666667</v>
      </c>
      <c r="G11" s="2">
        <v>5.333333333333333</v>
      </c>
      <c r="H11" s="2">
        <v>189</v>
      </c>
      <c r="I11" t="s">
        <v>17</v>
      </c>
      <c r="J11">
        <v>6</v>
      </c>
      <c r="K11">
        <v>28</v>
      </c>
      <c r="L11">
        <v>22</v>
      </c>
    </row>
    <row r="13" spans="3:12" x14ac:dyDescent="0.45">
      <c r="D13">
        <v>19</v>
      </c>
      <c r="E13" s="2">
        <v>0.33333333333333331</v>
      </c>
      <c r="F13" s="2">
        <v>0</v>
      </c>
      <c r="G13" s="2">
        <v>-0.33333333333333331</v>
      </c>
      <c r="H13" s="2">
        <v>19</v>
      </c>
      <c r="I13" t="s">
        <v>18</v>
      </c>
      <c r="J13">
        <v>0</v>
      </c>
      <c r="K13">
        <v>3</v>
      </c>
      <c r="L13">
        <v>2</v>
      </c>
    </row>
    <row r="14" spans="3:12" x14ac:dyDescent="0.45">
      <c r="D14">
        <v>49</v>
      </c>
      <c r="E14" s="2">
        <v>1.3333333333333333</v>
      </c>
      <c r="F14" s="2">
        <v>1</v>
      </c>
      <c r="G14" s="2">
        <v>0.66666666666666663</v>
      </c>
      <c r="H14" s="2">
        <v>49</v>
      </c>
      <c r="I14" t="s">
        <v>18</v>
      </c>
      <c r="J14">
        <v>1</v>
      </c>
      <c r="K14">
        <v>8</v>
      </c>
      <c r="L14">
        <v>3</v>
      </c>
    </row>
    <row r="15" spans="3:12" x14ac:dyDescent="0.45">
      <c r="D15">
        <v>79</v>
      </c>
      <c r="E15" s="2">
        <v>2.3333333333333335</v>
      </c>
      <c r="F15" s="2">
        <v>2</v>
      </c>
      <c r="G15" s="2">
        <v>1.6666666666666667</v>
      </c>
      <c r="H15" s="2">
        <v>79</v>
      </c>
      <c r="I15" t="s">
        <v>18</v>
      </c>
      <c r="J15">
        <v>2</v>
      </c>
      <c r="K15">
        <v>12</v>
      </c>
      <c r="L15">
        <v>5</v>
      </c>
    </row>
    <row r="16" spans="3:12" x14ac:dyDescent="0.45">
      <c r="D16">
        <v>109</v>
      </c>
      <c r="E16" s="2">
        <v>3.3333333333333335</v>
      </c>
      <c r="F16" s="2">
        <v>3</v>
      </c>
      <c r="G16" s="2">
        <v>2.6666666666666665</v>
      </c>
      <c r="H16" s="2">
        <v>109</v>
      </c>
      <c r="I16" t="s">
        <v>18</v>
      </c>
      <c r="J16">
        <v>3</v>
      </c>
      <c r="K16">
        <v>16</v>
      </c>
      <c r="L16">
        <v>6</v>
      </c>
    </row>
    <row r="17" spans="4:12" x14ac:dyDescent="0.45">
      <c r="D17">
        <v>139</v>
      </c>
      <c r="E17" s="2">
        <v>4.333333333333333</v>
      </c>
      <c r="F17" s="2">
        <v>4</v>
      </c>
      <c r="G17" s="2">
        <v>3.6666666666666665</v>
      </c>
      <c r="H17" s="2">
        <v>139</v>
      </c>
      <c r="I17" t="s">
        <v>18</v>
      </c>
      <c r="J17">
        <v>4</v>
      </c>
      <c r="K17">
        <v>20</v>
      </c>
      <c r="L17">
        <v>8</v>
      </c>
    </row>
    <row r="18" spans="4:12" x14ac:dyDescent="0.45">
      <c r="D18">
        <v>169</v>
      </c>
      <c r="E18" s="2">
        <v>5.333333333333333</v>
      </c>
      <c r="F18" s="2">
        <v>5</v>
      </c>
      <c r="G18" s="2">
        <v>4.666666666666667</v>
      </c>
      <c r="H18" s="2">
        <v>169</v>
      </c>
      <c r="I18" t="s">
        <v>18</v>
      </c>
      <c r="J18">
        <v>5</v>
      </c>
      <c r="K18">
        <v>25</v>
      </c>
      <c r="L18">
        <v>9</v>
      </c>
    </row>
    <row r="19" spans="4:12" x14ac:dyDescent="0.45">
      <c r="D19">
        <v>199</v>
      </c>
      <c r="E19" s="2">
        <v>6.333333333333333</v>
      </c>
      <c r="F19" s="2">
        <v>6</v>
      </c>
      <c r="G19" s="2">
        <v>5.666666666666667</v>
      </c>
      <c r="H19" s="2">
        <v>199</v>
      </c>
      <c r="I19" t="s">
        <v>18</v>
      </c>
      <c r="J19">
        <v>6</v>
      </c>
      <c r="K19">
        <v>29</v>
      </c>
      <c r="L19">
        <v>11</v>
      </c>
    </row>
    <row r="21" spans="4:12" x14ac:dyDescent="0.45">
      <c r="D21">
        <v>29</v>
      </c>
      <c r="E21" s="2">
        <v>0.66666666666666663</v>
      </c>
      <c r="F21" s="2">
        <v>0.33333333333333331</v>
      </c>
      <c r="G21" s="2">
        <v>0</v>
      </c>
      <c r="H21" s="2">
        <v>29</v>
      </c>
      <c r="I21" t="s">
        <v>19</v>
      </c>
      <c r="J21">
        <v>0</v>
      </c>
      <c r="K21">
        <v>5</v>
      </c>
      <c r="L21">
        <v>2</v>
      </c>
    </row>
    <row r="22" spans="4:12" x14ac:dyDescent="0.45">
      <c r="D22">
        <v>59</v>
      </c>
      <c r="E22" s="2">
        <v>1.6666666666666667</v>
      </c>
      <c r="F22" s="2">
        <v>1.3333333333333333</v>
      </c>
      <c r="G22" s="2">
        <v>1</v>
      </c>
      <c r="H22" s="2">
        <v>59</v>
      </c>
      <c r="I22" t="s">
        <v>19</v>
      </c>
      <c r="J22">
        <v>1</v>
      </c>
      <c r="K22">
        <v>9</v>
      </c>
      <c r="L22">
        <v>3</v>
      </c>
    </row>
    <row r="23" spans="4:12" x14ac:dyDescent="0.45">
      <c r="D23">
        <v>89</v>
      </c>
      <c r="E23" s="2">
        <v>2.6666666666666665</v>
      </c>
      <c r="F23" s="2">
        <v>2.3333333333333335</v>
      </c>
      <c r="G23" s="2">
        <v>2</v>
      </c>
      <c r="H23" s="2">
        <v>89</v>
      </c>
      <c r="I23" t="s">
        <v>19</v>
      </c>
      <c r="J23">
        <v>2</v>
      </c>
      <c r="K23">
        <v>13</v>
      </c>
      <c r="L23">
        <v>4</v>
      </c>
    </row>
    <row r="24" spans="4:12" x14ac:dyDescent="0.45">
      <c r="D24">
        <v>119</v>
      </c>
      <c r="E24" s="2">
        <v>3.6666666666666665</v>
      </c>
      <c r="F24" s="2">
        <v>3.3333333333333335</v>
      </c>
      <c r="G24" s="2">
        <v>3</v>
      </c>
      <c r="H24" s="2">
        <v>119</v>
      </c>
      <c r="I24" t="s">
        <v>19</v>
      </c>
      <c r="J24">
        <v>3</v>
      </c>
      <c r="K24">
        <v>18</v>
      </c>
      <c r="L24">
        <v>5</v>
      </c>
    </row>
    <row r="25" spans="4:12" x14ac:dyDescent="0.45">
      <c r="D25">
        <v>149</v>
      </c>
      <c r="E25" s="2">
        <v>4.666666666666667</v>
      </c>
      <c r="F25" s="2">
        <v>4.333333333333333</v>
      </c>
      <c r="G25" s="2">
        <v>4</v>
      </c>
      <c r="H25" s="2">
        <v>149</v>
      </c>
      <c r="I25" t="s">
        <v>19</v>
      </c>
      <c r="J25">
        <v>4</v>
      </c>
      <c r="K25">
        <v>22</v>
      </c>
      <c r="L25">
        <v>6</v>
      </c>
    </row>
    <row r="26" spans="4:12" x14ac:dyDescent="0.45">
      <c r="D26">
        <v>179</v>
      </c>
      <c r="E26" s="2">
        <v>5.666666666666667</v>
      </c>
      <c r="F26" s="2">
        <v>5.333333333333333</v>
      </c>
      <c r="G26" s="2">
        <v>5</v>
      </c>
      <c r="H26" s="2">
        <v>179</v>
      </c>
      <c r="I26" t="s">
        <v>19</v>
      </c>
      <c r="J26">
        <v>5</v>
      </c>
      <c r="K26">
        <v>26</v>
      </c>
      <c r="L26">
        <v>7</v>
      </c>
    </row>
    <row r="27" spans="4:12" x14ac:dyDescent="0.45">
      <c r="D27">
        <v>209</v>
      </c>
      <c r="E27" s="2">
        <v>6.666666666666667</v>
      </c>
      <c r="F27" s="2">
        <v>6.333333333333333</v>
      </c>
      <c r="G27" s="2">
        <v>6</v>
      </c>
      <c r="H27" s="2">
        <v>209</v>
      </c>
      <c r="I27" t="s">
        <v>19</v>
      </c>
      <c r="J27">
        <v>6</v>
      </c>
      <c r="K27">
        <v>30</v>
      </c>
      <c r="L27">
        <v>12</v>
      </c>
    </row>
  </sheetData>
  <sortState xmlns:xlrd2="http://schemas.microsoft.com/office/spreadsheetml/2017/richdata2" ref="C4:L27">
    <sortCondition ref="I4:I27"/>
  </sortState>
  <conditionalFormatting sqref="G3:G10 G13:G26 G28:G32">
    <cfRule type="expression" dxfId="60" priority="26">
      <formula>(MOD($G$4/3,1)=0)</formula>
    </cfRule>
  </conditionalFormatting>
  <conditionalFormatting sqref="F3:F10 F13:F26 F28:F32">
    <cfRule type="expression" dxfId="59" priority="25">
      <formula>(MOD($F$4/3,1)=0)</formula>
    </cfRule>
  </conditionalFormatting>
  <conditionalFormatting sqref="E3:E10 E13:E26 E28:E32">
    <cfRule type="expression" dxfId="58" priority="24">
      <formula>(MOD($E$4/3,1)=0)</formula>
    </cfRule>
  </conditionalFormatting>
  <conditionalFormatting sqref="D5">
    <cfRule type="expression" dxfId="57" priority="22">
      <formula>(MOD(D5/3,1)=0)</formula>
    </cfRule>
  </conditionalFormatting>
  <conditionalFormatting sqref="D6:D26">
    <cfRule type="expression" dxfId="56" priority="23">
      <formula>(MOD(D6/3,1)=0)</formula>
    </cfRule>
  </conditionalFormatting>
  <conditionalFormatting sqref="I5">
    <cfRule type="expression" dxfId="55" priority="20" stopIfTrue="1">
      <formula>(MOD(D5/3,1)=0)</formula>
    </cfRule>
  </conditionalFormatting>
  <conditionalFormatting sqref="I5:I26">
    <cfRule type="expression" dxfId="54" priority="21" stopIfTrue="1">
      <formula>(MOD(D5/3,1)=0)</formula>
    </cfRule>
  </conditionalFormatting>
  <conditionalFormatting sqref="J5:J26">
    <cfRule type="expression" dxfId="53" priority="19" stopIfTrue="1">
      <formula>(MOD(D5/3,1)=0)</formula>
    </cfRule>
  </conditionalFormatting>
  <conditionalFormatting sqref="K5:K26">
    <cfRule type="expression" dxfId="52" priority="18" stopIfTrue="1">
      <formula>(MOD(D5/3,1)=0)</formula>
    </cfRule>
  </conditionalFormatting>
  <conditionalFormatting sqref="H5:H26">
    <cfRule type="expression" dxfId="51" priority="17" stopIfTrue="1">
      <formula>(MOD(D5/3,1)=0)</formula>
    </cfRule>
  </conditionalFormatting>
  <conditionalFormatting sqref="G5:G26">
    <cfRule type="expression" dxfId="50" priority="16" stopIfTrue="1">
      <formula>(MOD(D5/3,1)=0)</formula>
    </cfRule>
  </conditionalFormatting>
  <conditionalFormatting sqref="F5:F26">
    <cfRule type="expression" dxfId="49" priority="15" stopIfTrue="1">
      <formula>(MOD(D5/3,1)=0)</formula>
    </cfRule>
  </conditionalFormatting>
  <conditionalFormatting sqref="E5:E26">
    <cfRule type="expression" dxfId="48" priority="14" stopIfTrue="1">
      <formula>(MOD(D5/3,1)=0)</formula>
    </cfRule>
  </conditionalFormatting>
  <conditionalFormatting sqref="G27">
    <cfRule type="expression" dxfId="47" priority="13">
      <formula>(MOD($G$4/3,1)=0)</formula>
    </cfRule>
  </conditionalFormatting>
  <conditionalFormatting sqref="F27">
    <cfRule type="expression" dxfId="46" priority="12">
      <formula>(MOD($F$4/3,1)=0)</formula>
    </cfRule>
  </conditionalFormatting>
  <conditionalFormatting sqref="E27">
    <cfRule type="expression" dxfId="45" priority="11">
      <formula>(MOD($E$4/3,1)=0)</formula>
    </cfRule>
  </conditionalFormatting>
  <conditionalFormatting sqref="D27">
    <cfRule type="expression" dxfId="44" priority="10">
      <formula>(MOD(D27/3,1)=0)</formula>
    </cfRule>
  </conditionalFormatting>
  <conditionalFormatting sqref="I27">
    <cfRule type="expression" dxfId="43" priority="9" stopIfTrue="1">
      <formula>(MOD(D27/3,1)=0)</formula>
    </cfRule>
  </conditionalFormatting>
  <conditionalFormatting sqref="J27">
    <cfRule type="expression" dxfId="42" priority="8" stopIfTrue="1">
      <formula>(MOD(D27/3,1)=0)</formula>
    </cfRule>
  </conditionalFormatting>
  <conditionalFormatting sqref="K27">
    <cfRule type="expression" dxfId="41" priority="7" stopIfTrue="1">
      <formula>(MOD(D27/3,1)=0)</formula>
    </cfRule>
  </conditionalFormatting>
  <conditionalFormatting sqref="H27">
    <cfRule type="expression" dxfId="40" priority="6" stopIfTrue="1">
      <formula>(MOD(D27/3,1)=0)</formula>
    </cfRule>
  </conditionalFormatting>
  <conditionalFormatting sqref="G27">
    <cfRule type="expression" dxfId="39" priority="5" stopIfTrue="1">
      <formula>(MOD(D27/3,1)=0)</formula>
    </cfRule>
  </conditionalFormatting>
  <conditionalFormatting sqref="F27">
    <cfRule type="expression" dxfId="38" priority="4" stopIfTrue="1">
      <formula>(MOD(D27/3,1)=0)</formula>
    </cfRule>
  </conditionalFormatting>
  <conditionalFormatting sqref="E27">
    <cfRule type="expression" dxfId="37" priority="3" stopIfTrue="1">
      <formula>(MOD(D27/3,1)=0)</formula>
    </cfRule>
  </conditionalFormatting>
  <conditionalFormatting sqref="L5">
    <cfRule type="expression" dxfId="36" priority="2" stopIfTrue="1">
      <formula>(MOD(D5/3,1)=0)</formula>
    </cfRule>
  </conditionalFormatting>
  <conditionalFormatting sqref="L6:L27">
    <cfRule type="expression" dxfId="35" priority="1" stopIfTrue="1">
      <formula>(MOD(D6/3,1)=0)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F9B0-C3B5-4E2B-8F82-02D8BC195AA6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*fam09</v>
      </c>
      <c r="F3" s="2" t="str">
        <f>"*fam1" &amp; D4</f>
        <v>*fam19</v>
      </c>
      <c r="G3" s="2" t="str">
        <f>"*fam2" &amp; D4</f>
        <v>*fam29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9</v>
      </c>
      <c r="E4" s="4">
        <v>9</v>
      </c>
      <c r="F4" s="4">
        <v>19</v>
      </c>
      <c r="G4" s="4">
        <v>29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19</v>
      </c>
      <c r="E5" s="2">
        <v>0.33333333333333331</v>
      </c>
      <c r="F5" s="2">
        <v>0</v>
      </c>
      <c r="G5" s="2">
        <v>-0.33333333333333331</v>
      </c>
      <c r="H5" s="2">
        <v>19</v>
      </c>
      <c r="I5" t="s">
        <v>18</v>
      </c>
      <c r="J5">
        <v>0</v>
      </c>
      <c r="K5">
        <v>3</v>
      </c>
      <c r="L5">
        <v>2</v>
      </c>
    </row>
    <row r="6" spans="3:12" x14ac:dyDescent="0.45">
      <c r="D6">
        <v>49</v>
      </c>
      <c r="E6" s="2">
        <v>1.3333333333333333</v>
      </c>
      <c r="F6" s="2">
        <v>1</v>
      </c>
      <c r="G6" s="2">
        <v>0.66666666666666663</v>
      </c>
      <c r="H6" s="2">
        <v>49</v>
      </c>
      <c r="I6" t="s">
        <v>18</v>
      </c>
      <c r="J6">
        <v>1</v>
      </c>
      <c r="K6">
        <v>8</v>
      </c>
      <c r="L6">
        <v>3</v>
      </c>
    </row>
    <row r="7" spans="3:12" x14ac:dyDescent="0.45">
      <c r="D7">
        <v>79</v>
      </c>
      <c r="E7" s="2">
        <v>2.3333333333333335</v>
      </c>
      <c r="F7" s="2">
        <v>2</v>
      </c>
      <c r="G7" s="2">
        <v>1.6666666666666667</v>
      </c>
      <c r="H7" s="2">
        <v>79</v>
      </c>
      <c r="I7" t="s">
        <v>18</v>
      </c>
      <c r="J7">
        <v>2</v>
      </c>
      <c r="K7">
        <v>12</v>
      </c>
      <c r="L7">
        <v>5</v>
      </c>
    </row>
    <row r="8" spans="3:12" x14ac:dyDescent="0.45">
      <c r="D8">
        <v>109</v>
      </c>
      <c r="E8" s="2">
        <v>3.3333333333333335</v>
      </c>
      <c r="F8" s="2">
        <v>3</v>
      </c>
      <c r="G8" s="2">
        <v>2.6666666666666665</v>
      </c>
      <c r="H8" s="2">
        <v>109</v>
      </c>
      <c r="I8" t="s">
        <v>18</v>
      </c>
      <c r="J8">
        <v>3</v>
      </c>
      <c r="K8">
        <v>16</v>
      </c>
      <c r="L8">
        <v>6</v>
      </c>
    </row>
    <row r="9" spans="3:12" x14ac:dyDescent="0.45">
      <c r="D9">
        <v>139</v>
      </c>
      <c r="E9" s="2">
        <v>4.333333333333333</v>
      </c>
      <c r="F9" s="2">
        <v>4</v>
      </c>
      <c r="G9" s="2">
        <v>3.6666666666666665</v>
      </c>
      <c r="H9" s="2">
        <v>139</v>
      </c>
      <c r="I9" t="s">
        <v>18</v>
      </c>
      <c r="J9">
        <v>4</v>
      </c>
      <c r="K9">
        <v>20</v>
      </c>
      <c r="L9">
        <v>8</v>
      </c>
    </row>
    <row r="10" spans="3:12" x14ac:dyDescent="0.45">
      <c r="D10">
        <v>169</v>
      </c>
      <c r="E10" s="2">
        <v>5.333333333333333</v>
      </c>
      <c r="F10" s="2">
        <v>5</v>
      </c>
      <c r="G10" s="2">
        <v>4.666666666666667</v>
      </c>
      <c r="H10" s="2">
        <v>169</v>
      </c>
      <c r="I10" t="s">
        <v>18</v>
      </c>
      <c r="J10">
        <v>5</v>
      </c>
      <c r="K10">
        <v>25</v>
      </c>
      <c r="L10">
        <v>9</v>
      </c>
    </row>
    <row r="11" spans="3:12" x14ac:dyDescent="0.45">
      <c r="D11">
        <v>199</v>
      </c>
      <c r="E11" s="2">
        <v>6.333333333333333</v>
      </c>
      <c r="F11" s="2">
        <v>6</v>
      </c>
      <c r="G11" s="2">
        <v>5.666666666666667</v>
      </c>
      <c r="H11" s="2">
        <v>199</v>
      </c>
      <c r="I11" t="s">
        <v>18</v>
      </c>
      <c r="J11">
        <v>6</v>
      </c>
      <c r="K11">
        <v>29</v>
      </c>
      <c r="L11">
        <v>11</v>
      </c>
    </row>
  </sheetData>
  <sortState xmlns:xlrd2="http://schemas.microsoft.com/office/spreadsheetml/2017/richdata2" ref="C4:L11">
    <sortCondition ref="I4:I11"/>
  </sortState>
  <conditionalFormatting sqref="G3:G16">
    <cfRule type="expression" dxfId="34" priority="26">
      <formula>(MOD($G$4/3,1)=0)</formula>
    </cfRule>
  </conditionalFormatting>
  <conditionalFormatting sqref="F3:F16">
    <cfRule type="expression" dxfId="33" priority="25">
      <formula>(MOD($F$4/3,1)=0)</formula>
    </cfRule>
  </conditionalFormatting>
  <conditionalFormatting sqref="E3:E16">
    <cfRule type="expression" dxfId="32" priority="24">
      <formula>(MOD($E$4/3,1)=0)</formula>
    </cfRule>
  </conditionalFormatting>
  <conditionalFormatting sqref="D5:D11">
    <cfRule type="expression" dxfId="31" priority="22">
      <formula>(MOD(D5/3,1)=0)</formula>
    </cfRule>
  </conditionalFormatting>
  <conditionalFormatting sqref="I5:I11">
    <cfRule type="expression" dxfId="30" priority="20" stopIfTrue="1">
      <formula>(MOD(D5/3,1)=0)</formula>
    </cfRule>
  </conditionalFormatting>
  <conditionalFormatting sqref="J5:J11">
    <cfRule type="expression" dxfId="29" priority="19" stopIfTrue="1">
      <formula>(MOD(D5/3,1)=0)</formula>
    </cfRule>
  </conditionalFormatting>
  <conditionalFormatting sqref="K5:K11">
    <cfRule type="expression" dxfId="28" priority="18" stopIfTrue="1">
      <formula>(MOD(D5/3,1)=0)</formula>
    </cfRule>
  </conditionalFormatting>
  <conditionalFormatting sqref="H5:H11">
    <cfRule type="expression" dxfId="27" priority="17" stopIfTrue="1">
      <formula>(MOD(D5/3,1)=0)</formula>
    </cfRule>
  </conditionalFormatting>
  <conditionalFormatting sqref="G5:G11">
    <cfRule type="expression" dxfId="26" priority="16" stopIfTrue="1">
      <formula>(MOD(D5/3,1)=0)</formula>
    </cfRule>
  </conditionalFormatting>
  <conditionalFormatting sqref="F5:F11">
    <cfRule type="expression" dxfId="25" priority="15" stopIfTrue="1">
      <formula>(MOD(D5/3,1)=0)</formula>
    </cfRule>
  </conditionalFormatting>
  <conditionalFormatting sqref="E5:E11">
    <cfRule type="expression" dxfId="24" priority="14" stopIfTrue="1">
      <formula>(MOD(D5/3,1)=0)</formula>
    </cfRule>
  </conditionalFormatting>
  <conditionalFormatting sqref="L5:L11">
    <cfRule type="expression" dxfId="23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68A7-EED1-49C2-BB10-E26215DB4A7C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*fam09</v>
      </c>
      <c r="F3" s="2" t="str">
        <f>"*fam1" &amp; D4</f>
        <v>*fam19</v>
      </c>
      <c r="G3" s="2" t="str">
        <f>"*fam2" &amp; D4</f>
        <v>*fam29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9</v>
      </c>
      <c r="E4" s="4">
        <v>9</v>
      </c>
      <c r="F4" s="4">
        <v>19</v>
      </c>
      <c r="G4" s="4">
        <v>29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29</v>
      </c>
      <c r="E5" s="2">
        <v>0.66666666666666663</v>
      </c>
      <c r="F5" s="2">
        <v>0.33333333333333331</v>
      </c>
      <c r="G5" s="2">
        <v>0</v>
      </c>
      <c r="H5" s="2">
        <v>29</v>
      </c>
      <c r="I5" t="s">
        <v>19</v>
      </c>
      <c r="J5">
        <v>0</v>
      </c>
      <c r="K5">
        <v>5</v>
      </c>
      <c r="L5">
        <v>2</v>
      </c>
    </row>
    <row r="6" spans="3:12" x14ac:dyDescent="0.45">
      <c r="D6">
        <v>59</v>
      </c>
      <c r="E6" s="2">
        <v>1.6666666666666667</v>
      </c>
      <c r="F6" s="2">
        <v>1.3333333333333333</v>
      </c>
      <c r="G6" s="2">
        <v>1</v>
      </c>
      <c r="H6" s="2">
        <v>59</v>
      </c>
      <c r="I6" t="s">
        <v>19</v>
      </c>
      <c r="J6">
        <v>1</v>
      </c>
      <c r="K6">
        <v>9</v>
      </c>
      <c r="L6">
        <v>3</v>
      </c>
    </row>
    <row r="7" spans="3:12" x14ac:dyDescent="0.45">
      <c r="D7">
        <v>89</v>
      </c>
      <c r="E7" s="2">
        <v>2.6666666666666665</v>
      </c>
      <c r="F7" s="2">
        <v>2.3333333333333335</v>
      </c>
      <c r="G7" s="2">
        <v>2</v>
      </c>
      <c r="H7" s="2">
        <v>89</v>
      </c>
      <c r="I7" t="s">
        <v>19</v>
      </c>
      <c r="J7">
        <v>2</v>
      </c>
      <c r="K7">
        <v>13</v>
      </c>
      <c r="L7">
        <v>4</v>
      </c>
    </row>
    <row r="8" spans="3:12" x14ac:dyDescent="0.45">
      <c r="D8">
        <v>119</v>
      </c>
      <c r="E8" s="2">
        <v>3.6666666666666665</v>
      </c>
      <c r="F8" s="2">
        <v>3.3333333333333335</v>
      </c>
      <c r="G8" s="2">
        <v>3</v>
      </c>
      <c r="H8" s="2">
        <v>119</v>
      </c>
      <c r="I8" t="s">
        <v>19</v>
      </c>
      <c r="J8">
        <v>3</v>
      </c>
      <c r="K8">
        <v>18</v>
      </c>
      <c r="L8">
        <v>5</v>
      </c>
    </row>
    <row r="9" spans="3:12" x14ac:dyDescent="0.45">
      <c r="D9">
        <v>149</v>
      </c>
      <c r="E9" s="2">
        <v>4.666666666666667</v>
      </c>
      <c r="F9" s="2">
        <v>4.333333333333333</v>
      </c>
      <c r="G9" s="2">
        <v>4</v>
      </c>
      <c r="H9" s="2">
        <v>149</v>
      </c>
      <c r="I9" t="s">
        <v>19</v>
      </c>
      <c r="J9">
        <v>4</v>
      </c>
      <c r="K9">
        <v>22</v>
      </c>
      <c r="L9">
        <v>6</v>
      </c>
    </row>
    <row r="10" spans="3:12" x14ac:dyDescent="0.45">
      <c r="D10">
        <v>179</v>
      </c>
      <c r="E10" s="2">
        <v>5.666666666666667</v>
      </c>
      <c r="F10" s="2">
        <v>5.333333333333333</v>
      </c>
      <c r="G10" s="2">
        <v>5</v>
      </c>
      <c r="H10" s="2">
        <v>179</v>
      </c>
      <c r="I10" t="s">
        <v>19</v>
      </c>
      <c r="J10">
        <v>5</v>
      </c>
      <c r="K10">
        <v>26</v>
      </c>
      <c r="L10">
        <v>7</v>
      </c>
    </row>
    <row r="11" spans="3:12" x14ac:dyDescent="0.45">
      <c r="D11">
        <v>209</v>
      </c>
      <c r="E11" s="2">
        <v>6.666666666666667</v>
      </c>
      <c r="F11" s="2">
        <v>6.333333333333333</v>
      </c>
      <c r="G11" s="2">
        <v>6</v>
      </c>
      <c r="H11" s="2">
        <v>209</v>
      </c>
      <c r="I11" t="s">
        <v>19</v>
      </c>
      <c r="J11">
        <v>6</v>
      </c>
      <c r="K11">
        <v>30</v>
      </c>
      <c r="L11">
        <v>12</v>
      </c>
    </row>
  </sheetData>
  <sortState xmlns:xlrd2="http://schemas.microsoft.com/office/spreadsheetml/2017/richdata2" ref="C4:L11">
    <sortCondition ref="I4:I11"/>
  </sortState>
  <conditionalFormatting sqref="G12:G16 G3:G10">
    <cfRule type="expression" dxfId="22" priority="26">
      <formula>(MOD($G$4/3,1)=0)</formula>
    </cfRule>
  </conditionalFormatting>
  <conditionalFormatting sqref="F12:F16 F3:F10">
    <cfRule type="expression" dxfId="21" priority="25">
      <formula>(MOD($F$4/3,1)=0)</formula>
    </cfRule>
  </conditionalFormatting>
  <conditionalFormatting sqref="E12:E16 E3:E10">
    <cfRule type="expression" dxfId="20" priority="24">
      <formula>(MOD($E$4/3,1)=0)</formula>
    </cfRule>
  </conditionalFormatting>
  <conditionalFormatting sqref="D5:D10">
    <cfRule type="expression" dxfId="19" priority="22">
      <formula>(MOD(D5/3,1)=0)</formula>
    </cfRule>
  </conditionalFormatting>
  <conditionalFormatting sqref="I5:I10">
    <cfRule type="expression" dxfId="18" priority="20" stopIfTrue="1">
      <formula>(MOD(D5/3,1)=0)</formula>
    </cfRule>
  </conditionalFormatting>
  <conditionalFormatting sqref="J5:J10">
    <cfRule type="expression" dxfId="17" priority="19" stopIfTrue="1">
      <formula>(MOD(D5/3,1)=0)</formula>
    </cfRule>
  </conditionalFormatting>
  <conditionalFormatting sqref="K5:K10">
    <cfRule type="expression" dxfId="16" priority="18" stopIfTrue="1">
      <formula>(MOD(D5/3,1)=0)</formula>
    </cfRule>
  </conditionalFormatting>
  <conditionalFormatting sqref="H5:H10">
    <cfRule type="expression" dxfId="15" priority="17" stopIfTrue="1">
      <formula>(MOD(D5/3,1)=0)</formula>
    </cfRule>
  </conditionalFormatting>
  <conditionalFormatting sqref="G5:G10">
    <cfRule type="expression" dxfId="14" priority="16" stopIfTrue="1">
      <formula>(MOD(D5/3,1)=0)</formula>
    </cfRule>
  </conditionalFormatting>
  <conditionalFormatting sqref="F5:F10">
    <cfRule type="expression" dxfId="13" priority="15" stopIfTrue="1">
      <formula>(MOD(D5/3,1)=0)</formula>
    </cfRule>
  </conditionalFormatting>
  <conditionalFormatting sqref="E5:E10">
    <cfRule type="expression" dxfId="12" priority="14" stopIfTrue="1">
      <formula>(MOD(D5/3,1)=0)</formula>
    </cfRule>
  </conditionalFormatting>
  <conditionalFormatting sqref="G11">
    <cfRule type="expression" dxfId="11" priority="13">
      <formula>(MOD($G$4/3,1)=0)</formula>
    </cfRule>
  </conditionalFormatting>
  <conditionalFormatting sqref="F11">
    <cfRule type="expression" dxfId="10" priority="12">
      <formula>(MOD($F$4/3,1)=0)</formula>
    </cfRule>
  </conditionalFormatting>
  <conditionalFormatting sqref="E11">
    <cfRule type="expression" dxfId="9" priority="11">
      <formula>(MOD($E$4/3,1)=0)</formula>
    </cfRule>
  </conditionalFormatting>
  <conditionalFormatting sqref="D11">
    <cfRule type="expression" dxfId="8" priority="10">
      <formula>(MOD(D11/3,1)=0)</formula>
    </cfRule>
  </conditionalFormatting>
  <conditionalFormatting sqref="I11">
    <cfRule type="expression" dxfId="7" priority="9" stopIfTrue="1">
      <formula>(MOD(D11/3,1)=0)</formula>
    </cfRule>
  </conditionalFormatting>
  <conditionalFormatting sqref="J11">
    <cfRule type="expression" dxfId="6" priority="8" stopIfTrue="1">
      <formula>(MOD(D11/3,1)=0)</formula>
    </cfRule>
  </conditionalFormatting>
  <conditionalFormatting sqref="K11">
    <cfRule type="expression" dxfId="5" priority="7" stopIfTrue="1">
      <formula>(MOD(D11/3,1)=0)</formula>
    </cfRule>
  </conditionalFormatting>
  <conditionalFormatting sqref="H11">
    <cfRule type="expression" dxfId="4" priority="6" stopIfTrue="1">
      <formula>(MOD(D11/3,1)=0)</formula>
    </cfRule>
  </conditionalFormatting>
  <conditionalFormatting sqref="G11">
    <cfRule type="expression" dxfId="3" priority="5" stopIfTrue="1">
      <formula>(MOD(D11/3,1)=0)</formula>
    </cfRule>
  </conditionalFormatting>
  <conditionalFormatting sqref="F11">
    <cfRule type="expression" dxfId="2" priority="4" stopIfTrue="1">
      <formula>(MOD(D11/3,1)=0)</formula>
    </cfRule>
  </conditionalFormatting>
  <conditionalFormatting sqref="E11">
    <cfRule type="expression" dxfId="1" priority="3" stopIfTrue="1">
      <formula>(MOD(D11/3,1)=0)</formula>
    </cfRule>
  </conditionalFormatting>
  <conditionalFormatting sqref="L5:L11">
    <cfRule type="expression" dxfId="0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5E79-EF4F-49B2-8432-246FDBE3C774}">
  <sheetPr>
    <tabColor rgb="FFFF0000"/>
  </sheetPr>
  <dimension ref="C3:L25"/>
  <sheetViews>
    <sheetView workbookViewId="0">
      <selection activeCell="B26" sqref="B26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*fam01</v>
      </c>
      <c r="F3" s="2" t="str">
        <f>"*fam1" &amp; D4</f>
        <v>*fam11</v>
      </c>
      <c r="G3" s="2" t="str">
        <f>"*fam2" &amp; D4</f>
        <v>*fam21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1</v>
      </c>
      <c r="E4" s="4">
        <f>D4+0</f>
        <v>1</v>
      </c>
      <c r="F4" s="4">
        <f>D4+10</f>
        <v>11</v>
      </c>
      <c r="G4" s="4">
        <f>D4+20</f>
        <v>21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f>D4</f>
        <v>1</v>
      </c>
      <c r="E5" s="2">
        <f>(D5-$D$4)/30</f>
        <v>0</v>
      </c>
      <c r="F5" s="2">
        <f>(D5-($D$4+10))/30</f>
        <v>-0.33333333333333331</v>
      </c>
      <c r="G5" s="2">
        <f>(D5-($D$4+20))/30</f>
        <v>-0.66666666666666663</v>
      </c>
      <c r="H5" s="2">
        <f>D5</f>
        <v>1</v>
      </c>
      <c r="I5" t="str">
        <f>IF((MOD(E5,1)=0),$E$3,(IF((MOD(F5,1)=0),$F$3,(IF((MOD(G5,1)=0),$G$3,"error")))))</f>
        <v>*fam01</v>
      </c>
      <c r="J5">
        <f>IF(I5=$E$3,E5,(IF(I5=$F$3,F5,(IF(I5=$G$3,G5,"")))))</f>
        <v>0</v>
      </c>
      <c r="K5">
        <f>INT(D5/7)+1</f>
        <v>1</v>
      </c>
      <c r="L5">
        <f>INT(D5/$E$4)+1</f>
        <v>2</v>
      </c>
    </row>
    <row r="6" spans="3:12" x14ac:dyDescent="0.45">
      <c r="D6">
        <f>D5+10</f>
        <v>11</v>
      </c>
      <c r="E6" s="2">
        <f t="shared" ref="E6:E25" si="0">(D6-$D$4)/30</f>
        <v>0.33333333333333331</v>
      </c>
      <c r="F6" s="2">
        <f t="shared" ref="F6:F25" si="1">(D6-($D$4+10))/30</f>
        <v>0</v>
      </c>
      <c r="G6" s="2">
        <f t="shared" ref="G6:G25" si="2">(D6-($D$4+20))/30</f>
        <v>-0.33333333333333331</v>
      </c>
      <c r="H6" s="2">
        <f t="shared" ref="H6:H25" si="3">D6</f>
        <v>11</v>
      </c>
      <c r="I6" t="str">
        <f t="shared" ref="I6:I25" si="4">IF((MOD(E6,1)=0),$E$3,(IF((MOD(F6,1)=0),$F$3,(IF((MOD(G6,1)=0),$G$3,"error")))))</f>
        <v>*fam11</v>
      </c>
      <c r="J6">
        <f t="shared" ref="J6:J25" si="5">IF(I6=$E$3,E6,(IF(I6=$F$3,F6,(IF(I6=$G$3,G6,"")))))</f>
        <v>0</v>
      </c>
      <c r="K6">
        <f t="shared" ref="K6:K25" si="6">INT(D6/7)+1</f>
        <v>2</v>
      </c>
      <c r="L6">
        <f>INT(D6/$F$4)+1</f>
        <v>2</v>
      </c>
    </row>
    <row r="7" spans="3:12" x14ac:dyDescent="0.45">
      <c r="D7">
        <f t="shared" ref="D7:D25" si="7">D6+10</f>
        <v>21</v>
      </c>
      <c r="E7" s="2">
        <f t="shared" si="0"/>
        <v>0.66666666666666663</v>
      </c>
      <c r="F7" s="2">
        <f t="shared" si="1"/>
        <v>0.33333333333333331</v>
      </c>
      <c r="G7" s="2">
        <f t="shared" si="2"/>
        <v>0</v>
      </c>
      <c r="H7" s="2">
        <f t="shared" si="3"/>
        <v>21</v>
      </c>
      <c r="I7" t="str">
        <f t="shared" si="4"/>
        <v>*fam21</v>
      </c>
      <c r="J7">
        <f t="shared" si="5"/>
        <v>0</v>
      </c>
      <c r="K7">
        <f t="shared" si="6"/>
        <v>4</v>
      </c>
      <c r="L7">
        <f>INT(D7/$G$4)+1</f>
        <v>2</v>
      </c>
    </row>
    <row r="8" spans="3:12" x14ac:dyDescent="0.45">
      <c r="D8">
        <f t="shared" si="7"/>
        <v>31</v>
      </c>
      <c r="E8" s="2">
        <f t="shared" si="0"/>
        <v>1</v>
      </c>
      <c r="F8" s="2">
        <f t="shared" si="1"/>
        <v>0.66666666666666663</v>
      </c>
      <c r="G8" s="2">
        <f t="shared" si="2"/>
        <v>0.33333333333333331</v>
      </c>
      <c r="H8" s="2">
        <f t="shared" si="3"/>
        <v>31</v>
      </c>
      <c r="I8" t="str">
        <f t="shared" si="4"/>
        <v>*fam01</v>
      </c>
      <c r="J8">
        <f t="shared" si="5"/>
        <v>1</v>
      </c>
      <c r="K8">
        <f t="shared" si="6"/>
        <v>5</v>
      </c>
      <c r="L8">
        <f>INT(D8/$E$4)+1</f>
        <v>32</v>
      </c>
    </row>
    <row r="9" spans="3:12" x14ac:dyDescent="0.45">
      <c r="D9">
        <f t="shared" si="7"/>
        <v>41</v>
      </c>
      <c r="E9" s="2">
        <f t="shared" si="0"/>
        <v>1.3333333333333333</v>
      </c>
      <c r="F9" s="2">
        <f t="shared" si="1"/>
        <v>1</v>
      </c>
      <c r="G9" s="2">
        <f t="shared" si="2"/>
        <v>0.66666666666666663</v>
      </c>
      <c r="H9" s="2">
        <f t="shared" si="3"/>
        <v>41</v>
      </c>
      <c r="I9" t="str">
        <f t="shared" si="4"/>
        <v>*fam11</v>
      </c>
      <c r="J9">
        <f t="shared" si="5"/>
        <v>1</v>
      </c>
      <c r="K9">
        <f t="shared" si="6"/>
        <v>6</v>
      </c>
      <c r="L9">
        <f>INT(D9/$F$4)+1</f>
        <v>4</v>
      </c>
    </row>
    <row r="10" spans="3:12" x14ac:dyDescent="0.45">
      <c r="D10">
        <f t="shared" si="7"/>
        <v>51</v>
      </c>
      <c r="E10" s="2">
        <f t="shared" si="0"/>
        <v>1.6666666666666667</v>
      </c>
      <c r="F10" s="2">
        <f t="shared" si="1"/>
        <v>1.3333333333333333</v>
      </c>
      <c r="G10" s="2">
        <f t="shared" si="2"/>
        <v>1</v>
      </c>
      <c r="H10" s="2">
        <f t="shared" si="3"/>
        <v>51</v>
      </c>
      <c r="I10" t="str">
        <f t="shared" si="4"/>
        <v>*fam21</v>
      </c>
      <c r="J10">
        <f t="shared" si="5"/>
        <v>1</v>
      </c>
      <c r="K10">
        <f t="shared" si="6"/>
        <v>8</v>
      </c>
      <c r="L10">
        <f>INT(D10/$G$4)+1</f>
        <v>3</v>
      </c>
    </row>
    <row r="11" spans="3:12" x14ac:dyDescent="0.45">
      <c r="D11">
        <f t="shared" si="7"/>
        <v>61</v>
      </c>
      <c r="E11" s="2">
        <f t="shared" si="0"/>
        <v>2</v>
      </c>
      <c r="F11" s="2">
        <f t="shared" si="1"/>
        <v>1.6666666666666667</v>
      </c>
      <c r="G11" s="2">
        <f t="shared" si="2"/>
        <v>1.3333333333333333</v>
      </c>
      <c r="H11" s="2">
        <f t="shared" si="3"/>
        <v>61</v>
      </c>
      <c r="I11" t="str">
        <f t="shared" si="4"/>
        <v>*fam01</v>
      </c>
      <c r="J11">
        <f t="shared" si="5"/>
        <v>2</v>
      </c>
      <c r="K11">
        <f t="shared" si="6"/>
        <v>9</v>
      </c>
      <c r="L11">
        <f>INT(D11/$E$4)+1</f>
        <v>62</v>
      </c>
    </row>
    <row r="12" spans="3:12" x14ac:dyDescent="0.45">
      <c r="D12">
        <f t="shared" si="7"/>
        <v>71</v>
      </c>
      <c r="E12" s="2">
        <f t="shared" si="0"/>
        <v>2.3333333333333335</v>
      </c>
      <c r="F12" s="2">
        <f t="shared" si="1"/>
        <v>2</v>
      </c>
      <c r="G12" s="2">
        <f t="shared" si="2"/>
        <v>1.6666666666666667</v>
      </c>
      <c r="H12" s="2">
        <f t="shared" si="3"/>
        <v>71</v>
      </c>
      <c r="I12" t="str">
        <f t="shared" si="4"/>
        <v>*fam11</v>
      </c>
      <c r="J12">
        <f t="shared" si="5"/>
        <v>2</v>
      </c>
      <c r="K12">
        <f t="shared" si="6"/>
        <v>11</v>
      </c>
      <c r="L12">
        <f>INT(D12/$F$4)+1</f>
        <v>7</v>
      </c>
    </row>
    <row r="13" spans="3:12" x14ac:dyDescent="0.45">
      <c r="D13">
        <f t="shared" si="7"/>
        <v>81</v>
      </c>
      <c r="E13" s="2">
        <f t="shared" si="0"/>
        <v>2.6666666666666665</v>
      </c>
      <c r="F13" s="2">
        <f t="shared" si="1"/>
        <v>2.3333333333333335</v>
      </c>
      <c r="G13" s="2">
        <f t="shared" si="2"/>
        <v>2</v>
      </c>
      <c r="H13" s="2">
        <f t="shared" si="3"/>
        <v>81</v>
      </c>
      <c r="I13" t="str">
        <f t="shared" si="4"/>
        <v>*fam21</v>
      </c>
      <c r="J13">
        <f t="shared" si="5"/>
        <v>2</v>
      </c>
      <c r="K13">
        <f t="shared" si="6"/>
        <v>12</v>
      </c>
      <c r="L13">
        <f>INT(D13/$G$4)+1</f>
        <v>4</v>
      </c>
    </row>
    <row r="14" spans="3:12" x14ac:dyDescent="0.45">
      <c r="D14">
        <f t="shared" si="7"/>
        <v>91</v>
      </c>
      <c r="E14" s="2">
        <f t="shared" si="0"/>
        <v>3</v>
      </c>
      <c r="F14" s="2">
        <f t="shared" si="1"/>
        <v>2.6666666666666665</v>
      </c>
      <c r="G14" s="2">
        <f t="shared" si="2"/>
        <v>2.3333333333333335</v>
      </c>
      <c r="H14" s="2">
        <f t="shared" si="3"/>
        <v>91</v>
      </c>
      <c r="I14" t="str">
        <f t="shared" si="4"/>
        <v>*fam01</v>
      </c>
      <c r="J14">
        <f t="shared" si="5"/>
        <v>3</v>
      </c>
      <c r="K14">
        <f t="shared" si="6"/>
        <v>14</v>
      </c>
      <c r="L14">
        <f>INT(D14/$E$4)+1</f>
        <v>92</v>
      </c>
    </row>
    <row r="15" spans="3:12" x14ac:dyDescent="0.45">
      <c r="D15">
        <f t="shared" si="7"/>
        <v>101</v>
      </c>
      <c r="E15" s="2">
        <f t="shared" si="0"/>
        <v>3.3333333333333335</v>
      </c>
      <c r="F15" s="2">
        <f t="shared" si="1"/>
        <v>3</v>
      </c>
      <c r="G15" s="2">
        <f t="shared" si="2"/>
        <v>2.6666666666666665</v>
      </c>
      <c r="H15" s="2">
        <f t="shared" si="3"/>
        <v>101</v>
      </c>
      <c r="I15" t="str">
        <f t="shared" si="4"/>
        <v>*fam11</v>
      </c>
      <c r="J15">
        <f t="shared" si="5"/>
        <v>3</v>
      </c>
      <c r="K15">
        <f t="shared" si="6"/>
        <v>15</v>
      </c>
      <c r="L15">
        <f>INT(D15/$F$4)+1</f>
        <v>10</v>
      </c>
    </row>
    <row r="16" spans="3:12" x14ac:dyDescent="0.45">
      <c r="D16">
        <f t="shared" si="7"/>
        <v>111</v>
      </c>
      <c r="E16" s="2">
        <f t="shared" si="0"/>
        <v>3.6666666666666665</v>
      </c>
      <c r="F16" s="2">
        <f t="shared" si="1"/>
        <v>3.3333333333333335</v>
      </c>
      <c r="G16" s="2">
        <f t="shared" si="2"/>
        <v>3</v>
      </c>
      <c r="H16" s="2">
        <f t="shared" si="3"/>
        <v>111</v>
      </c>
      <c r="I16" t="str">
        <f t="shared" si="4"/>
        <v>*fam21</v>
      </c>
      <c r="J16">
        <f t="shared" si="5"/>
        <v>3</v>
      </c>
      <c r="K16">
        <f t="shared" si="6"/>
        <v>16</v>
      </c>
      <c r="L16">
        <f>INT(D16/$G$4)+1</f>
        <v>6</v>
      </c>
    </row>
    <row r="17" spans="4:12" x14ac:dyDescent="0.45">
      <c r="D17">
        <f t="shared" si="7"/>
        <v>121</v>
      </c>
      <c r="E17" s="2">
        <f t="shared" si="0"/>
        <v>4</v>
      </c>
      <c r="F17" s="2">
        <f t="shared" si="1"/>
        <v>3.6666666666666665</v>
      </c>
      <c r="G17" s="2">
        <f t="shared" si="2"/>
        <v>3.3333333333333335</v>
      </c>
      <c r="H17" s="2">
        <f t="shared" si="3"/>
        <v>121</v>
      </c>
      <c r="I17" t="str">
        <f t="shared" si="4"/>
        <v>*fam01</v>
      </c>
      <c r="J17">
        <f t="shared" si="5"/>
        <v>4</v>
      </c>
      <c r="K17">
        <f t="shared" si="6"/>
        <v>18</v>
      </c>
      <c r="L17">
        <f>INT(D17/$E$4)+1</f>
        <v>122</v>
      </c>
    </row>
    <row r="18" spans="4:12" x14ac:dyDescent="0.45">
      <c r="D18">
        <f t="shared" si="7"/>
        <v>131</v>
      </c>
      <c r="E18" s="2">
        <f t="shared" si="0"/>
        <v>4.333333333333333</v>
      </c>
      <c r="F18" s="2">
        <f t="shared" si="1"/>
        <v>4</v>
      </c>
      <c r="G18" s="2">
        <f t="shared" si="2"/>
        <v>3.6666666666666665</v>
      </c>
      <c r="H18" s="2">
        <f t="shared" si="3"/>
        <v>131</v>
      </c>
      <c r="I18" t="str">
        <f t="shared" si="4"/>
        <v>*fam11</v>
      </c>
      <c r="J18">
        <f t="shared" si="5"/>
        <v>4</v>
      </c>
      <c r="K18">
        <f t="shared" si="6"/>
        <v>19</v>
      </c>
      <c r="L18">
        <f>INT(D18/$F$4)+1</f>
        <v>12</v>
      </c>
    </row>
    <row r="19" spans="4:12" x14ac:dyDescent="0.45">
      <c r="D19">
        <f t="shared" si="7"/>
        <v>141</v>
      </c>
      <c r="E19" s="2">
        <f t="shared" si="0"/>
        <v>4.666666666666667</v>
      </c>
      <c r="F19" s="2">
        <f t="shared" si="1"/>
        <v>4.333333333333333</v>
      </c>
      <c r="G19" s="2">
        <f t="shared" si="2"/>
        <v>4</v>
      </c>
      <c r="H19" s="2">
        <f t="shared" si="3"/>
        <v>141</v>
      </c>
      <c r="I19" t="str">
        <f t="shared" si="4"/>
        <v>*fam21</v>
      </c>
      <c r="J19">
        <f t="shared" si="5"/>
        <v>4</v>
      </c>
      <c r="K19">
        <f t="shared" si="6"/>
        <v>21</v>
      </c>
      <c r="L19">
        <f>INT(D19/$G$4)+1</f>
        <v>7</v>
      </c>
    </row>
    <row r="20" spans="4:12" x14ac:dyDescent="0.45">
      <c r="D20">
        <f t="shared" si="7"/>
        <v>151</v>
      </c>
      <c r="E20" s="2">
        <f t="shared" si="0"/>
        <v>5</v>
      </c>
      <c r="F20" s="2">
        <f t="shared" si="1"/>
        <v>4.666666666666667</v>
      </c>
      <c r="G20" s="2">
        <f t="shared" si="2"/>
        <v>4.333333333333333</v>
      </c>
      <c r="H20" s="2">
        <f t="shared" si="3"/>
        <v>151</v>
      </c>
      <c r="I20" t="str">
        <f t="shared" si="4"/>
        <v>*fam01</v>
      </c>
      <c r="J20">
        <f t="shared" si="5"/>
        <v>5</v>
      </c>
      <c r="K20">
        <f t="shared" si="6"/>
        <v>22</v>
      </c>
      <c r="L20">
        <f>INT(D20/$E$4)+1</f>
        <v>152</v>
      </c>
    </row>
    <row r="21" spans="4:12" x14ac:dyDescent="0.45">
      <c r="D21">
        <f t="shared" si="7"/>
        <v>161</v>
      </c>
      <c r="E21" s="2">
        <f t="shared" si="0"/>
        <v>5.333333333333333</v>
      </c>
      <c r="F21" s="2">
        <f t="shared" si="1"/>
        <v>5</v>
      </c>
      <c r="G21" s="2">
        <f t="shared" si="2"/>
        <v>4.666666666666667</v>
      </c>
      <c r="H21" s="2">
        <f t="shared" si="3"/>
        <v>161</v>
      </c>
      <c r="I21" t="str">
        <f t="shared" si="4"/>
        <v>*fam11</v>
      </c>
      <c r="J21">
        <f t="shared" si="5"/>
        <v>5</v>
      </c>
      <c r="K21">
        <f t="shared" si="6"/>
        <v>24</v>
      </c>
      <c r="L21">
        <f>INT(D21/$F$4)+1</f>
        <v>15</v>
      </c>
    </row>
    <row r="22" spans="4:12" x14ac:dyDescent="0.45">
      <c r="D22">
        <f t="shared" si="7"/>
        <v>171</v>
      </c>
      <c r="E22" s="2">
        <f t="shared" si="0"/>
        <v>5.666666666666667</v>
      </c>
      <c r="F22" s="2">
        <f t="shared" si="1"/>
        <v>5.333333333333333</v>
      </c>
      <c r="G22" s="2">
        <f t="shared" si="2"/>
        <v>5</v>
      </c>
      <c r="H22" s="2">
        <f t="shared" si="3"/>
        <v>171</v>
      </c>
      <c r="I22" t="str">
        <f t="shared" si="4"/>
        <v>*fam21</v>
      </c>
      <c r="J22">
        <f t="shared" si="5"/>
        <v>5</v>
      </c>
      <c r="K22">
        <f t="shared" si="6"/>
        <v>25</v>
      </c>
      <c r="L22">
        <f>INT(D22/$G$4)+1</f>
        <v>9</v>
      </c>
    </row>
    <row r="23" spans="4:12" x14ac:dyDescent="0.45">
      <c r="D23">
        <f t="shared" si="7"/>
        <v>181</v>
      </c>
      <c r="E23" s="2">
        <f t="shared" si="0"/>
        <v>6</v>
      </c>
      <c r="F23" s="2">
        <f t="shared" si="1"/>
        <v>5.666666666666667</v>
      </c>
      <c r="G23" s="2">
        <f t="shared" si="2"/>
        <v>5.333333333333333</v>
      </c>
      <c r="H23" s="2">
        <f t="shared" si="3"/>
        <v>181</v>
      </c>
      <c r="I23" t="str">
        <f t="shared" si="4"/>
        <v>*fam01</v>
      </c>
      <c r="J23">
        <f t="shared" si="5"/>
        <v>6</v>
      </c>
      <c r="K23">
        <f t="shared" si="6"/>
        <v>26</v>
      </c>
      <c r="L23">
        <f>INT(D23/$E$4)+1</f>
        <v>182</v>
      </c>
    </row>
    <row r="24" spans="4:12" x14ac:dyDescent="0.45">
      <c r="D24">
        <f t="shared" si="7"/>
        <v>191</v>
      </c>
      <c r="E24" s="2">
        <f t="shared" si="0"/>
        <v>6.333333333333333</v>
      </c>
      <c r="F24" s="2">
        <f t="shared" si="1"/>
        <v>6</v>
      </c>
      <c r="G24" s="2">
        <f t="shared" si="2"/>
        <v>5.666666666666667</v>
      </c>
      <c r="H24" s="2">
        <f t="shared" si="3"/>
        <v>191</v>
      </c>
      <c r="I24" t="str">
        <f t="shared" si="4"/>
        <v>*fam11</v>
      </c>
      <c r="J24">
        <f t="shared" si="5"/>
        <v>6</v>
      </c>
      <c r="K24">
        <f t="shared" si="6"/>
        <v>28</v>
      </c>
      <c r="L24">
        <f>INT(D24/$F$4)+1</f>
        <v>18</v>
      </c>
    </row>
    <row r="25" spans="4:12" x14ac:dyDescent="0.45">
      <c r="D25">
        <f t="shared" si="7"/>
        <v>201</v>
      </c>
      <c r="E25" s="2">
        <f t="shared" si="0"/>
        <v>6.666666666666667</v>
      </c>
      <c r="F25" s="2">
        <f t="shared" si="1"/>
        <v>6.333333333333333</v>
      </c>
      <c r="G25" s="2">
        <f t="shared" si="2"/>
        <v>6</v>
      </c>
      <c r="H25" s="2">
        <f t="shared" si="3"/>
        <v>201</v>
      </c>
      <c r="I25" t="str">
        <f t="shared" si="4"/>
        <v>*fam21</v>
      </c>
      <c r="J25">
        <f t="shared" si="5"/>
        <v>6</v>
      </c>
      <c r="K25">
        <f t="shared" si="6"/>
        <v>29</v>
      </c>
      <c r="L25">
        <f>INT(D25/$F$4)+1</f>
        <v>19</v>
      </c>
    </row>
  </sheetData>
  <conditionalFormatting sqref="G3:G10 G12:G24 G26:G30">
    <cfRule type="expression" dxfId="249" priority="26">
      <formula>(MOD($G$4/3,1)=0)</formula>
    </cfRule>
  </conditionalFormatting>
  <conditionalFormatting sqref="F3:F10 F12:F24 F26:F30">
    <cfRule type="expression" dxfId="248" priority="25">
      <formula>(MOD($F$4/3,1)=0)</formula>
    </cfRule>
  </conditionalFormatting>
  <conditionalFormatting sqref="E3:E10 E12:E24 E26:E30">
    <cfRule type="expression" dxfId="247" priority="24">
      <formula>(MOD($E$4/3,1)=0)</formula>
    </cfRule>
  </conditionalFormatting>
  <conditionalFormatting sqref="D5">
    <cfRule type="expression" dxfId="246" priority="22">
      <formula>(MOD(D5/3,1)=0)</formula>
    </cfRule>
  </conditionalFormatting>
  <conditionalFormatting sqref="D6:D24">
    <cfRule type="expression" dxfId="245" priority="23">
      <formula>(MOD(D6/3,1)=0)</formula>
    </cfRule>
  </conditionalFormatting>
  <conditionalFormatting sqref="I5">
    <cfRule type="expression" dxfId="244" priority="20" stopIfTrue="1">
      <formula>(MOD(D5/3,1)=0)</formula>
    </cfRule>
  </conditionalFormatting>
  <conditionalFormatting sqref="I5:I24">
    <cfRule type="expression" dxfId="243" priority="21" stopIfTrue="1">
      <formula>(MOD(D5/3,1)=0)</formula>
    </cfRule>
  </conditionalFormatting>
  <conditionalFormatting sqref="J5:J24">
    <cfRule type="expression" dxfId="242" priority="19" stopIfTrue="1">
      <formula>(MOD(D5/3,1)=0)</formula>
    </cfRule>
  </conditionalFormatting>
  <conditionalFormatting sqref="K5:K24">
    <cfRule type="expression" dxfId="241" priority="18" stopIfTrue="1">
      <formula>(MOD(D5/3,1)=0)</formula>
    </cfRule>
  </conditionalFormatting>
  <conditionalFormatting sqref="H5:H24">
    <cfRule type="expression" dxfId="240" priority="17" stopIfTrue="1">
      <formula>(MOD(D5/3,1)=0)</formula>
    </cfRule>
  </conditionalFormatting>
  <conditionalFormatting sqref="G5:G24">
    <cfRule type="expression" dxfId="239" priority="16" stopIfTrue="1">
      <formula>(MOD(D5/3,1)=0)</formula>
    </cfRule>
  </conditionalFormatting>
  <conditionalFormatting sqref="F5:F24">
    <cfRule type="expression" dxfId="238" priority="15" stopIfTrue="1">
      <formula>(MOD(D5/3,1)=0)</formula>
    </cfRule>
  </conditionalFormatting>
  <conditionalFormatting sqref="E5:E24">
    <cfRule type="expression" dxfId="237" priority="14" stopIfTrue="1">
      <formula>(MOD(D5/3,1)=0)</formula>
    </cfRule>
  </conditionalFormatting>
  <conditionalFormatting sqref="G25">
    <cfRule type="expression" dxfId="236" priority="13">
      <formula>(MOD($G$4/3,1)=0)</formula>
    </cfRule>
  </conditionalFormatting>
  <conditionalFormatting sqref="F25">
    <cfRule type="expression" dxfId="235" priority="12">
      <formula>(MOD($F$4/3,1)=0)</formula>
    </cfRule>
  </conditionalFormatting>
  <conditionalFormatting sqref="E25">
    <cfRule type="expression" dxfId="234" priority="11">
      <formula>(MOD($E$4/3,1)=0)</formula>
    </cfRule>
  </conditionalFormatting>
  <conditionalFormatting sqref="D25">
    <cfRule type="expression" dxfId="233" priority="10">
      <formula>(MOD(D25/3,1)=0)</formula>
    </cfRule>
  </conditionalFormatting>
  <conditionalFormatting sqref="I25">
    <cfRule type="expression" dxfId="232" priority="9" stopIfTrue="1">
      <formula>(MOD(D25/3,1)=0)</formula>
    </cfRule>
  </conditionalFormatting>
  <conditionalFormatting sqref="J25">
    <cfRule type="expression" dxfId="231" priority="8" stopIfTrue="1">
      <formula>(MOD(D25/3,1)=0)</formula>
    </cfRule>
  </conditionalFormatting>
  <conditionalFormatting sqref="K25">
    <cfRule type="expression" dxfId="230" priority="7" stopIfTrue="1">
      <formula>(MOD(D25/3,1)=0)</formula>
    </cfRule>
  </conditionalFormatting>
  <conditionalFormatting sqref="H25">
    <cfRule type="expression" dxfId="229" priority="6" stopIfTrue="1">
      <formula>(MOD(D25/3,1)=0)</formula>
    </cfRule>
  </conditionalFormatting>
  <conditionalFormatting sqref="G25">
    <cfRule type="expression" dxfId="228" priority="5" stopIfTrue="1">
      <formula>(MOD(D25/3,1)=0)</formula>
    </cfRule>
  </conditionalFormatting>
  <conditionalFormatting sqref="F25">
    <cfRule type="expression" dxfId="227" priority="4" stopIfTrue="1">
      <formula>(MOD(D25/3,1)=0)</formula>
    </cfRule>
  </conditionalFormatting>
  <conditionalFormatting sqref="E25">
    <cfRule type="expression" dxfId="226" priority="3" stopIfTrue="1">
      <formula>(MOD(D25/3,1)=0)</formula>
    </cfRule>
  </conditionalFormatting>
  <conditionalFormatting sqref="L5">
    <cfRule type="expression" dxfId="225" priority="2" stopIfTrue="1">
      <formula>(MOD(D5/3,1)=0)</formula>
    </cfRule>
  </conditionalFormatting>
  <conditionalFormatting sqref="L6:L25">
    <cfRule type="expression" dxfId="224" priority="1" stopIfTrue="1">
      <formula>(MOD(D6/3,1)=0)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7E7D-E07D-43F6-B7AD-FE927F8029A1}">
  <dimension ref="C3:L27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*fam01</v>
      </c>
      <c r="F3" s="2" t="str">
        <f>"*fam1" &amp; D4</f>
        <v>*fam11</v>
      </c>
      <c r="G3" s="2" t="str">
        <f>"*fam2" &amp; D4</f>
        <v>*fam21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1</v>
      </c>
      <c r="E4" s="4">
        <v>1</v>
      </c>
      <c r="F4" s="4">
        <v>11</v>
      </c>
      <c r="G4" s="4">
        <v>21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1</v>
      </c>
      <c r="E5" s="2">
        <v>0</v>
      </c>
      <c r="F5" s="2">
        <v>-0.33333333333333331</v>
      </c>
      <c r="G5" s="2">
        <v>-0.66666666666666663</v>
      </c>
      <c r="H5" s="2">
        <v>1</v>
      </c>
      <c r="I5" t="s">
        <v>9</v>
      </c>
      <c r="J5">
        <v>0</v>
      </c>
      <c r="K5">
        <v>1</v>
      </c>
      <c r="L5">
        <v>2</v>
      </c>
    </row>
    <row r="6" spans="3:12" x14ac:dyDescent="0.45">
      <c r="D6">
        <v>31</v>
      </c>
      <c r="E6" s="2">
        <v>1</v>
      </c>
      <c r="F6" s="2">
        <v>0.66666666666666663</v>
      </c>
      <c r="G6" s="2">
        <v>0.33333333333333331</v>
      </c>
      <c r="H6" s="2">
        <v>31</v>
      </c>
      <c r="I6" t="s">
        <v>9</v>
      </c>
      <c r="J6">
        <v>1</v>
      </c>
      <c r="K6">
        <v>5</v>
      </c>
      <c r="L6">
        <v>32</v>
      </c>
    </row>
    <row r="7" spans="3:12" x14ac:dyDescent="0.45">
      <c r="D7">
        <v>61</v>
      </c>
      <c r="E7" s="2">
        <v>2</v>
      </c>
      <c r="F7" s="2">
        <v>1.6666666666666667</v>
      </c>
      <c r="G7" s="2">
        <v>1.3333333333333333</v>
      </c>
      <c r="H7" s="2">
        <v>61</v>
      </c>
      <c r="I7" t="s">
        <v>9</v>
      </c>
      <c r="J7">
        <v>2</v>
      </c>
      <c r="K7">
        <v>9</v>
      </c>
      <c r="L7">
        <v>62</v>
      </c>
    </row>
    <row r="8" spans="3:12" x14ac:dyDescent="0.45">
      <c r="D8">
        <v>91</v>
      </c>
      <c r="E8" s="2">
        <v>3</v>
      </c>
      <c r="F8" s="2">
        <v>2.6666666666666665</v>
      </c>
      <c r="G8" s="2">
        <v>2.3333333333333335</v>
      </c>
      <c r="H8" s="2">
        <v>91</v>
      </c>
      <c r="I8" t="s">
        <v>9</v>
      </c>
      <c r="J8">
        <v>3</v>
      </c>
      <c r="K8">
        <v>14</v>
      </c>
      <c r="L8">
        <v>92</v>
      </c>
    </row>
    <row r="9" spans="3:12" x14ac:dyDescent="0.45">
      <c r="D9">
        <v>121</v>
      </c>
      <c r="E9" s="2">
        <v>4</v>
      </c>
      <c r="F9" s="2">
        <v>3.6666666666666665</v>
      </c>
      <c r="G9" s="2">
        <v>3.3333333333333335</v>
      </c>
      <c r="H9" s="2">
        <v>121</v>
      </c>
      <c r="I9" t="s">
        <v>9</v>
      </c>
      <c r="J9">
        <v>4</v>
      </c>
      <c r="K9">
        <v>18</v>
      </c>
      <c r="L9">
        <v>122</v>
      </c>
    </row>
    <row r="10" spans="3:12" x14ac:dyDescent="0.45">
      <c r="D10">
        <v>151</v>
      </c>
      <c r="E10" s="2">
        <v>5</v>
      </c>
      <c r="F10" s="2">
        <v>4.666666666666667</v>
      </c>
      <c r="G10" s="2">
        <v>4.333333333333333</v>
      </c>
      <c r="H10" s="2">
        <v>151</v>
      </c>
      <c r="I10" t="s">
        <v>9</v>
      </c>
      <c r="J10">
        <v>5</v>
      </c>
      <c r="K10">
        <v>22</v>
      </c>
      <c r="L10">
        <v>152</v>
      </c>
    </row>
    <row r="11" spans="3:12" x14ac:dyDescent="0.45">
      <c r="D11">
        <v>181</v>
      </c>
      <c r="E11" s="2">
        <v>6</v>
      </c>
      <c r="F11" s="2">
        <v>5.666666666666667</v>
      </c>
      <c r="G11" s="2">
        <v>5.333333333333333</v>
      </c>
      <c r="H11" s="2">
        <v>181</v>
      </c>
      <c r="I11" t="s">
        <v>9</v>
      </c>
      <c r="J11">
        <v>6</v>
      </c>
      <c r="K11">
        <v>26</v>
      </c>
      <c r="L11">
        <v>182</v>
      </c>
    </row>
    <row r="13" spans="3:12" x14ac:dyDescent="0.45">
      <c r="D13">
        <v>11</v>
      </c>
      <c r="E13" s="2">
        <v>0.33333333333333331</v>
      </c>
      <c r="F13" s="2">
        <v>0</v>
      </c>
      <c r="G13" s="2">
        <v>-0.33333333333333331</v>
      </c>
      <c r="H13" s="2">
        <v>11</v>
      </c>
      <c r="I13" t="s">
        <v>10</v>
      </c>
      <c r="J13">
        <v>0</v>
      </c>
      <c r="K13">
        <v>2</v>
      </c>
      <c r="L13">
        <v>2</v>
      </c>
    </row>
    <row r="14" spans="3:12" x14ac:dyDescent="0.45">
      <c r="D14">
        <v>41</v>
      </c>
      <c r="E14" s="2">
        <v>1.3333333333333333</v>
      </c>
      <c r="F14" s="2">
        <v>1</v>
      </c>
      <c r="G14" s="2">
        <v>0.66666666666666663</v>
      </c>
      <c r="H14" s="2">
        <v>41</v>
      </c>
      <c r="I14" t="s">
        <v>10</v>
      </c>
      <c r="J14">
        <v>1</v>
      </c>
      <c r="K14">
        <v>6</v>
      </c>
      <c r="L14">
        <v>4</v>
      </c>
    </row>
    <row r="15" spans="3:12" x14ac:dyDescent="0.45">
      <c r="D15">
        <v>71</v>
      </c>
      <c r="E15" s="2">
        <v>2.3333333333333335</v>
      </c>
      <c r="F15" s="2">
        <v>2</v>
      </c>
      <c r="G15" s="2">
        <v>1.6666666666666667</v>
      </c>
      <c r="H15" s="2">
        <v>71</v>
      </c>
      <c r="I15" t="s">
        <v>10</v>
      </c>
      <c r="J15">
        <v>2</v>
      </c>
      <c r="K15">
        <v>11</v>
      </c>
      <c r="L15">
        <v>7</v>
      </c>
    </row>
    <row r="16" spans="3:12" x14ac:dyDescent="0.45">
      <c r="D16">
        <v>101</v>
      </c>
      <c r="E16" s="2">
        <v>3.3333333333333335</v>
      </c>
      <c r="F16" s="2">
        <v>3</v>
      </c>
      <c r="G16" s="2">
        <v>2.6666666666666665</v>
      </c>
      <c r="H16" s="2">
        <v>101</v>
      </c>
      <c r="I16" t="s">
        <v>10</v>
      </c>
      <c r="J16">
        <v>3</v>
      </c>
      <c r="K16">
        <v>15</v>
      </c>
      <c r="L16">
        <v>10</v>
      </c>
    </row>
    <row r="17" spans="4:12" x14ac:dyDescent="0.45">
      <c r="D17">
        <v>131</v>
      </c>
      <c r="E17" s="2">
        <v>4.333333333333333</v>
      </c>
      <c r="F17" s="2">
        <v>4</v>
      </c>
      <c r="G17" s="2">
        <v>3.6666666666666665</v>
      </c>
      <c r="H17" s="2">
        <v>131</v>
      </c>
      <c r="I17" t="s">
        <v>10</v>
      </c>
      <c r="J17">
        <v>4</v>
      </c>
      <c r="K17">
        <v>19</v>
      </c>
      <c r="L17">
        <v>12</v>
      </c>
    </row>
    <row r="18" spans="4:12" x14ac:dyDescent="0.45">
      <c r="D18">
        <v>161</v>
      </c>
      <c r="E18" s="2">
        <v>5.333333333333333</v>
      </c>
      <c r="F18" s="2">
        <v>5</v>
      </c>
      <c r="G18" s="2">
        <v>4.666666666666667</v>
      </c>
      <c r="H18" s="2">
        <v>161</v>
      </c>
      <c r="I18" t="s">
        <v>10</v>
      </c>
      <c r="J18">
        <v>5</v>
      </c>
      <c r="K18">
        <v>24</v>
      </c>
      <c r="L18">
        <v>15</v>
      </c>
    </row>
    <row r="19" spans="4:12" x14ac:dyDescent="0.45">
      <c r="D19">
        <v>191</v>
      </c>
      <c r="E19" s="2">
        <v>6.333333333333333</v>
      </c>
      <c r="F19" s="2">
        <v>6</v>
      </c>
      <c r="G19" s="2">
        <v>5.666666666666667</v>
      </c>
      <c r="H19" s="2">
        <v>191</v>
      </c>
      <c r="I19" t="s">
        <v>10</v>
      </c>
      <c r="J19">
        <v>6</v>
      </c>
      <c r="K19">
        <v>28</v>
      </c>
      <c r="L19">
        <v>18</v>
      </c>
    </row>
    <row r="21" spans="4:12" x14ac:dyDescent="0.45">
      <c r="D21">
        <v>21</v>
      </c>
      <c r="E21" s="2">
        <v>0.66666666666666663</v>
      </c>
      <c r="F21" s="2">
        <v>0.33333333333333331</v>
      </c>
      <c r="G21" s="2">
        <v>0</v>
      </c>
      <c r="H21" s="2">
        <v>21</v>
      </c>
      <c r="I21" t="s">
        <v>11</v>
      </c>
      <c r="J21">
        <v>0</v>
      </c>
      <c r="K21">
        <v>4</v>
      </c>
      <c r="L21">
        <v>2</v>
      </c>
    </row>
    <row r="22" spans="4:12" x14ac:dyDescent="0.45">
      <c r="D22">
        <v>51</v>
      </c>
      <c r="E22" s="2">
        <v>1.6666666666666667</v>
      </c>
      <c r="F22" s="2">
        <v>1.3333333333333333</v>
      </c>
      <c r="G22" s="2">
        <v>1</v>
      </c>
      <c r="H22" s="2">
        <v>51</v>
      </c>
      <c r="I22" t="s">
        <v>11</v>
      </c>
      <c r="J22">
        <v>1</v>
      </c>
      <c r="K22">
        <v>8</v>
      </c>
      <c r="L22">
        <v>3</v>
      </c>
    </row>
    <row r="23" spans="4:12" x14ac:dyDescent="0.45">
      <c r="D23">
        <v>81</v>
      </c>
      <c r="E23" s="2">
        <v>2.6666666666666665</v>
      </c>
      <c r="F23" s="2">
        <v>2.3333333333333335</v>
      </c>
      <c r="G23" s="2">
        <v>2</v>
      </c>
      <c r="H23" s="2">
        <v>81</v>
      </c>
      <c r="I23" t="s">
        <v>11</v>
      </c>
      <c r="J23">
        <v>2</v>
      </c>
      <c r="K23">
        <v>12</v>
      </c>
      <c r="L23">
        <v>4</v>
      </c>
    </row>
    <row r="24" spans="4:12" x14ac:dyDescent="0.45">
      <c r="D24">
        <v>111</v>
      </c>
      <c r="E24" s="2">
        <v>3.6666666666666665</v>
      </c>
      <c r="F24" s="2">
        <v>3.3333333333333335</v>
      </c>
      <c r="G24" s="2">
        <v>3</v>
      </c>
      <c r="H24" s="2">
        <v>111</v>
      </c>
      <c r="I24" t="s">
        <v>11</v>
      </c>
      <c r="J24">
        <v>3</v>
      </c>
      <c r="K24">
        <v>16</v>
      </c>
      <c r="L24">
        <v>6</v>
      </c>
    </row>
    <row r="25" spans="4:12" x14ac:dyDescent="0.45">
      <c r="D25">
        <v>141</v>
      </c>
      <c r="E25" s="2">
        <v>4.666666666666667</v>
      </c>
      <c r="F25" s="2">
        <v>4.333333333333333</v>
      </c>
      <c r="G25" s="2">
        <v>4</v>
      </c>
      <c r="H25" s="2">
        <v>141</v>
      </c>
      <c r="I25" t="s">
        <v>11</v>
      </c>
      <c r="J25">
        <v>4</v>
      </c>
      <c r="K25">
        <v>21</v>
      </c>
      <c r="L25">
        <v>7</v>
      </c>
    </row>
    <row r="26" spans="4:12" x14ac:dyDescent="0.45">
      <c r="D26">
        <v>171</v>
      </c>
      <c r="E26" s="2">
        <v>5.666666666666667</v>
      </c>
      <c r="F26" s="2">
        <v>5.333333333333333</v>
      </c>
      <c r="G26" s="2">
        <v>5</v>
      </c>
      <c r="H26" s="2">
        <v>171</v>
      </c>
      <c r="I26" t="s">
        <v>11</v>
      </c>
      <c r="J26">
        <v>5</v>
      </c>
      <c r="K26">
        <v>25</v>
      </c>
      <c r="L26">
        <v>9</v>
      </c>
    </row>
    <row r="27" spans="4:12" x14ac:dyDescent="0.45">
      <c r="D27">
        <v>201</v>
      </c>
      <c r="E27" s="2">
        <v>6.666666666666667</v>
      </c>
      <c r="F27" s="2">
        <v>6.333333333333333</v>
      </c>
      <c r="G27" s="2">
        <v>6</v>
      </c>
      <c r="H27" s="2">
        <v>201</v>
      </c>
      <c r="I27" t="s">
        <v>11</v>
      </c>
      <c r="J27">
        <v>6</v>
      </c>
      <c r="K27">
        <v>29</v>
      </c>
      <c r="L27">
        <v>19</v>
      </c>
    </row>
  </sheetData>
  <sortState xmlns:xlrd2="http://schemas.microsoft.com/office/spreadsheetml/2017/richdata2" ref="C4:L27">
    <sortCondition ref="I4:I27"/>
  </sortState>
  <conditionalFormatting sqref="G3:G10 G13:G26 G28:G32">
    <cfRule type="expression" dxfId="223" priority="26">
      <formula>(MOD($G$4/3,1)=0)</formula>
    </cfRule>
  </conditionalFormatting>
  <conditionalFormatting sqref="F3:F10 F13:F26 F28:F32">
    <cfRule type="expression" dxfId="222" priority="25">
      <formula>(MOD($F$4/3,1)=0)</formula>
    </cfRule>
  </conditionalFormatting>
  <conditionalFormatting sqref="E3:E10 E13:E26 E28:E32">
    <cfRule type="expression" dxfId="221" priority="24">
      <formula>(MOD($E$4/3,1)=0)</formula>
    </cfRule>
  </conditionalFormatting>
  <conditionalFormatting sqref="D5">
    <cfRule type="expression" dxfId="220" priority="22">
      <formula>(MOD(D5/3,1)=0)</formula>
    </cfRule>
  </conditionalFormatting>
  <conditionalFormatting sqref="D6:D26">
    <cfRule type="expression" dxfId="219" priority="23">
      <formula>(MOD(D6/3,1)=0)</formula>
    </cfRule>
  </conditionalFormatting>
  <conditionalFormatting sqref="I5">
    <cfRule type="expression" dxfId="218" priority="20" stopIfTrue="1">
      <formula>(MOD(D5/3,1)=0)</formula>
    </cfRule>
  </conditionalFormatting>
  <conditionalFormatting sqref="I5:I26">
    <cfRule type="expression" dxfId="217" priority="21" stopIfTrue="1">
      <formula>(MOD(D5/3,1)=0)</formula>
    </cfRule>
  </conditionalFormatting>
  <conditionalFormatting sqref="J5:J26">
    <cfRule type="expression" dxfId="216" priority="19" stopIfTrue="1">
      <formula>(MOD(D5/3,1)=0)</formula>
    </cfRule>
  </conditionalFormatting>
  <conditionalFormatting sqref="K5:K26">
    <cfRule type="expression" dxfId="215" priority="18" stopIfTrue="1">
      <formula>(MOD(D5/3,1)=0)</formula>
    </cfRule>
  </conditionalFormatting>
  <conditionalFormatting sqref="H5:H26">
    <cfRule type="expression" dxfId="214" priority="17" stopIfTrue="1">
      <formula>(MOD(D5/3,1)=0)</formula>
    </cfRule>
  </conditionalFormatting>
  <conditionalFormatting sqref="G5:G26">
    <cfRule type="expression" dxfId="213" priority="16" stopIfTrue="1">
      <formula>(MOD(D5/3,1)=0)</formula>
    </cfRule>
  </conditionalFormatting>
  <conditionalFormatting sqref="F5:F26">
    <cfRule type="expression" dxfId="212" priority="15" stopIfTrue="1">
      <formula>(MOD(D5/3,1)=0)</formula>
    </cfRule>
  </conditionalFormatting>
  <conditionalFormatting sqref="E5:E26">
    <cfRule type="expression" dxfId="211" priority="14" stopIfTrue="1">
      <formula>(MOD(D5/3,1)=0)</formula>
    </cfRule>
  </conditionalFormatting>
  <conditionalFormatting sqref="G27">
    <cfRule type="expression" dxfId="210" priority="13">
      <formula>(MOD($G$4/3,1)=0)</formula>
    </cfRule>
  </conditionalFormatting>
  <conditionalFormatting sqref="F27">
    <cfRule type="expression" dxfId="209" priority="12">
      <formula>(MOD($F$4/3,1)=0)</formula>
    </cfRule>
  </conditionalFormatting>
  <conditionalFormatting sqref="E27">
    <cfRule type="expression" dxfId="208" priority="11">
      <formula>(MOD($E$4/3,1)=0)</formula>
    </cfRule>
  </conditionalFormatting>
  <conditionalFormatting sqref="D27">
    <cfRule type="expression" dxfId="207" priority="10">
      <formula>(MOD(D27/3,1)=0)</formula>
    </cfRule>
  </conditionalFormatting>
  <conditionalFormatting sqref="I27">
    <cfRule type="expression" dxfId="206" priority="9" stopIfTrue="1">
      <formula>(MOD(D27/3,1)=0)</formula>
    </cfRule>
  </conditionalFormatting>
  <conditionalFormatting sqref="J27">
    <cfRule type="expression" dxfId="205" priority="8" stopIfTrue="1">
      <formula>(MOD(D27/3,1)=0)</formula>
    </cfRule>
  </conditionalFormatting>
  <conditionalFormatting sqref="K27">
    <cfRule type="expression" dxfId="204" priority="7" stopIfTrue="1">
      <formula>(MOD(D27/3,1)=0)</formula>
    </cfRule>
  </conditionalFormatting>
  <conditionalFormatting sqref="H27">
    <cfRule type="expression" dxfId="203" priority="6" stopIfTrue="1">
      <formula>(MOD(D27/3,1)=0)</formula>
    </cfRule>
  </conditionalFormatting>
  <conditionalFormatting sqref="G27">
    <cfRule type="expression" dxfId="202" priority="5" stopIfTrue="1">
      <formula>(MOD(D27/3,1)=0)</formula>
    </cfRule>
  </conditionalFormatting>
  <conditionalFormatting sqref="F27">
    <cfRule type="expression" dxfId="201" priority="4" stopIfTrue="1">
      <formula>(MOD(D27/3,1)=0)</formula>
    </cfRule>
  </conditionalFormatting>
  <conditionalFormatting sqref="E27">
    <cfRule type="expression" dxfId="200" priority="3" stopIfTrue="1">
      <formula>(MOD(D27/3,1)=0)</formula>
    </cfRule>
  </conditionalFormatting>
  <conditionalFormatting sqref="L5">
    <cfRule type="expression" dxfId="199" priority="2" stopIfTrue="1">
      <formula>(MOD(D5/3,1)=0)</formula>
    </cfRule>
  </conditionalFormatting>
  <conditionalFormatting sqref="L6:L27">
    <cfRule type="expression" dxfId="198" priority="1" stopIfTrue="1">
      <formula>(MOD(D6/3,1)=0)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08E0-DB8A-48AD-9C7B-EE9BEB220427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*fam01</v>
      </c>
      <c r="F3" s="2" t="str">
        <f>"*fam1" &amp; D4</f>
        <v>*fam11</v>
      </c>
      <c r="G3" s="2" t="str">
        <f>"*fam2" &amp; D4</f>
        <v>*fam21</v>
      </c>
      <c r="H3" s="2" t="s">
        <v>5</v>
      </c>
      <c r="I3" s="2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1</v>
      </c>
      <c r="E4" s="4">
        <v>1</v>
      </c>
      <c r="F4" s="4">
        <v>11</v>
      </c>
      <c r="G4" s="4">
        <v>21</v>
      </c>
      <c r="H4" s="2" t="s">
        <v>5</v>
      </c>
      <c r="I4" s="2" t="s">
        <v>6</v>
      </c>
      <c r="J4" t="s">
        <v>2</v>
      </c>
      <c r="K4" s="3">
        <v>7</v>
      </c>
      <c r="L4" s="3" t="s">
        <v>7</v>
      </c>
    </row>
    <row r="5" spans="3:12" x14ac:dyDescent="0.45">
      <c r="D5">
        <v>1</v>
      </c>
      <c r="E5" s="2">
        <v>0</v>
      </c>
      <c r="F5" s="2">
        <v>-0.33333333333333331</v>
      </c>
      <c r="G5" s="2">
        <v>-0.66666666666666663</v>
      </c>
      <c r="H5" s="2">
        <v>1</v>
      </c>
      <c r="I5" t="s">
        <v>9</v>
      </c>
      <c r="J5">
        <v>0</v>
      </c>
      <c r="K5">
        <v>1</v>
      </c>
      <c r="L5">
        <v>2</v>
      </c>
    </row>
    <row r="6" spans="3:12" x14ac:dyDescent="0.45">
      <c r="D6">
        <v>31</v>
      </c>
      <c r="E6" s="2">
        <v>1</v>
      </c>
      <c r="F6" s="2">
        <v>0.66666666666666663</v>
      </c>
      <c r="G6" s="2">
        <v>0.33333333333333331</v>
      </c>
      <c r="H6" s="2">
        <v>31</v>
      </c>
      <c r="I6" t="s">
        <v>9</v>
      </c>
      <c r="J6">
        <v>1</v>
      </c>
      <c r="K6">
        <v>5</v>
      </c>
      <c r="L6">
        <v>32</v>
      </c>
    </row>
    <row r="7" spans="3:12" x14ac:dyDescent="0.45">
      <c r="D7">
        <v>61</v>
      </c>
      <c r="E7" s="2">
        <v>2</v>
      </c>
      <c r="F7" s="2">
        <v>1.6666666666666667</v>
      </c>
      <c r="G7" s="2">
        <v>1.3333333333333333</v>
      </c>
      <c r="H7" s="2">
        <v>61</v>
      </c>
      <c r="I7" t="s">
        <v>9</v>
      </c>
      <c r="J7">
        <v>2</v>
      </c>
      <c r="K7">
        <v>9</v>
      </c>
      <c r="L7">
        <v>62</v>
      </c>
    </row>
    <row r="8" spans="3:12" x14ac:dyDescent="0.45">
      <c r="D8">
        <v>91</v>
      </c>
      <c r="E8" s="2">
        <v>3</v>
      </c>
      <c r="F8" s="2">
        <v>2.6666666666666665</v>
      </c>
      <c r="G8" s="2">
        <v>2.3333333333333335</v>
      </c>
      <c r="H8" s="2">
        <v>91</v>
      </c>
      <c r="I8" t="s">
        <v>9</v>
      </c>
      <c r="J8">
        <v>3</v>
      </c>
      <c r="K8">
        <v>14</v>
      </c>
      <c r="L8">
        <v>92</v>
      </c>
    </row>
    <row r="9" spans="3:12" x14ac:dyDescent="0.45">
      <c r="D9">
        <v>121</v>
      </c>
      <c r="E9" s="2">
        <v>4</v>
      </c>
      <c r="F9" s="2">
        <v>3.6666666666666665</v>
      </c>
      <c r="G9" s="2">
        <v>3.3333333333333335</v>
      </c>
      <c r="H9" s="2">
        <v>121</v>
      </c>
      <c r="I9" t="s">
        <v>9</v>
      </c>
      <c r="J9">
        <v>4</v>
      </c>
      <c r="K9">
        <v>18</v>
      </c>
      <c r="L9">
        <v>122</v>
      </c>
    </row>
    <row r="10" spans="3:12" x14ac:dyDescent="0.45">
      <c r="D10">
        <v>151</v>
      </c>
      <c r="E10" s="2">
        <v>5</v>
      </c>
      <c r="F10" s="2">
        <v>4.666666666666667</v>
      </c>
      <c r="G10" s="2">
        <v>4.333333333333333</v>
      </c>
      <c r="H10" s="2">
        <v>151</v>
      </c>
      <c r="I10" t="s">
        <v>9</v>
      </c>
      <c r="J10">
        <v>5</v>
      </c>
      <c r="K10">
        <v>22</v>
      </c>
      <c r="L10">
        <v>152</v>
      </c>
    </row>
    <row r="11" spans="3:12" x14ac:dyDescent="0.45">
      <c r="D11">
        <v>181</v>
      </c>
      <c r="E11" s="2">
        <v>6</v>
      </c>
      <c r="F11" s="2">
        <v>5.666666666666667</v>
      </c>
      <c r="G11" s="2">
        <v>5.333333333333333</v>
      </c>
      <c r="H11" s="2">
        <v>181</v>
      </c>
      <c r="I11" t="s">
        <v>9</v>
      </c>
      <c r="J11">
        <v>6</v>
      </c>
      <c r="K11">
        <v>26</v>
      </c>
      <c r="L11">
        <v>182</v>
      </c>
    </row>
  </sheetData>
  <sortState xmlns:xlrd2="http://schemas.microsoft.com/office/spreadsheetml/2017/richdata2" ref="C5:L11">
    <sortCondition ref="I5:I11"/>
  </sortState>
  <conditionalFormatting sqref="G3:G10 G12:G16">
    <cfRule type="expression" dxfId="197" priority="26">
      <formula>(MOD($G$4/3,1)=0)</formula>
    </cfRule>
  </conditionalFormatting>
  <conditionalFormatting sqref="F3:F10 F12:F16">
    <cfRule type="expression" dxfId="196" priority="25">
      <formula>(MOD($F$4/3,1)=0)</formula>
    </cfRule>
  </conditionalFormatting>
  <conditionalFormatting sqref="E3:E10 E12:E16">
    <cfRule type="expression" dxfId="195" priority="24">
      <formula>(MOD($E$4/3,1)=0)</formula>
    </cfRule>
  </conditionalFormatting>
  <conditionalFormatting sqref="D5">
    <cfRule type="expression" dxfId="194" priority="22">
      <formula>(MOD(D5/3,1)=0)</formula>
    </cfRule>
  </conditionalFormatting>
  <conditionalFormatting sqref="D6:D11">
    <cfRule type="expression" dxfId="193" priority="23">
      <formula>(MOD(D6/3,1)=0)</formula>
    </cfRule>
  </conditionalFormatting>
  <conditionalFormatting sqref="I5:I11">
    <cfRule type="expression" dxfId="192" priority="20" stopIfTrue="1">
      <formula>(MOD(D5/3,1)=0)</formula>
    </cfRule>
  </conditionalFormatting>
  <conditionalFormatting sqref="J5:J11">
    <cfRule type="expression" dxfId="191" priority="19" stopIfTrue="1">
      <formula>(MOD(D5/3,1)=0)</formula>
    </cfRule>
  </conditionalFormatting>
  <conditionalFormatting sqref="K5:K11">
    <cfRule type="expression" dxfId="190" priority="18" stopIfTrue="1">
      <formula>(MOD(D5/3,1)=0)</formula>
    </cfRule>
  </conditionalFormatting>
  <conditionalFormatting sqref="H5:H11">
    <cfRule type="expression" dxfId="189" priority="17" stopIfTrue="1">
      <formula>(MOD(D5/3,1)=0)</formula>
    </cfRule>
  </conditionalFormatting>
  <conditionalFormatting sqref="G5:G11">
    <cfRule type="expression" dxfId="188" priority="16" stopIfTrue="1">
      <formula>(MOD(D5/3,1)=0)</formula>
    </cfRule>
  </conditionalFormatting>
  <conditionalFormatting sqref="F5:F11">
    <cfRule type="expression" dxfId="187" priority="15" stopIfTrue="1">
      <formula>(MOD(D5/3,1)=0)</formula>
    </cfRule>
  </conditionalFormatting>
  <conditionalFormatting sqref="E5:E11">
    <cfRule type="expression" dxfId="186" priority="14" stopIfTrue="1">
      <formula>(MOD(D5/3,1)=0)</formula>
    </cfRule>
  </conditionalFormatting>
  <conditionalFormatting sqref="L5:L11">
    <cfRule type="expression" dxfId="185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E0E6-EA18-45E9-BE25-82EC4A88A7D1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*fam01</v>
      </c>
      <c r="F3" s="2" t="str">
        <f>"*fam1" &amp; D4</f>
        <v>*fam11</v>
      </c>
      <c r="G3" s="2" t="str">
        <f>"*fam2" &amp; D4</f>
        <v>*fam21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1</v>
      </c>
      <c r="E4" s="4">
        <v>1</v>
      </c>
      <c r="F4" s="4">
        <v>11</v>
      </c>
      <c r="G4" s="4">
        <v>21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11</v>
      </c>
      <c r="E5" s="2">
        <v>0.33333333333333331</v>
      </c>
      <c r="F5" s="2">
        <v>0</v>
      </c>
      <c r="G5" s="2">
        <v>-0.33333333333333331</v>
      </c>
      <c r="H5" s="2">
        <v>11</v>
      </c>
      <c r="I5" t="s">
        <v>10</v>
      </c>
      <c r="J5">
        <v>0</v>
      </c>
      <c r="K5">
        <v>2</v>
      </c>
      <c r="L5">
        <v>2</v>
      </c>
    </row>
    <row r="6" spans="3:12" x14ac:dyDescent="0.45">
      <c r="D6">
        <v>41</v>
      </c>
      <c r="E6" s="2">
        <v>1.3333333333333333</v>
      </c>
      <c r="F6" s="2">
        <v>1</v>
      </c>
      <c r="G6" s="2">
        <v>0.66666666666666663</v>
      </c>
      <c r="H6" s="2">
        <v>41</v>
      </c>
      <c r="I6" t="s">
        <v>10</v>
      </c>
      <c r="J6">
        <v>1</v>
      </c>
      <c r="K6">
        <v>6</v>
      </c>
      <c r="L6">
        <v>4</v>
      </c>
    </row>
    <row r="7" spans="3:12" x14ac:dyDescent="0.45">
      <c r="D7">
        <v>71</v>
      </c>
      <c r="E7" s="2">
        <v>2.3333333333333335</v>
      </c>
      <c r="F7" s="2">
        <v>2</v>
      </c>
      <c r="G7" s="2">
        <v>1.6666666666666667</v>
      </c>
      <c r="H7" s="2">
        <v>71</v>
      </c>
      <c r="I7" t="s">
        <v>10</v>
      </c>
      <c r="J7">
        <v>2</v>
      </c>
      <c r="K7">
        <v>11</v>
      </c>
      <c r="L7">
        <v>7</v>
      </c>
    </row>
    <row r="8" spans="3:12" x14ac:dyDescent="0.45">
      <c r="D8">
        <v>101</v>
      </c>
      <c r="E8" s="2">
        <v>3.3333333333333335</v>
      </c>
      <c r="F8" s="2">
        <v>3</v>
      </c>
      <c r="G8" s="2">
        <v>2.6666666666666665</v>
      </c>
      <c r="H8" s="2">
        <v>101</v>
      </c>
      <c r="I8" t="s">
        <v>10</v>
      </c>
      <c r="J8">
        <v>3</v>
      </c>
      <c r="K8">
        <v>15</v>
      </c>
      <c r="L8">
        <v>10</v>
      </c>
    </row>
    <row r="9" spans="3:12" x14ac:dyDescent="0.45">
      <c r="D9">
        <v>131</v>
      </c>
      <c r="E9" s="2">
        <v>4.333333333333333</v>
      </c>
      <c r="F9" s="2">
        <v>4</v>
      </c>
      <c r="G9" s="2">
        <v>3.6666666666666665</v>
      </c>
      <c r="H9" s="2">
        <v>131</v>
      </c>
      <c r="I9" t="s">
        <v>10</v>
      </c>
      <c r="J9">
        <v>4</v>
      </c>
      <c r="K9">
        <v>19</v>
      </c>
      <c r="L9">
        <v>12</v>
      </c>
    </row>
    <row r="10" spans="3:12" x14ac:dyDescent="0.45">
      <c r="D10">
        <v>161</v>
      </c>
      <c r="E10" s="2">
        <v>5.333333333333333</v>
      </c>
      <c r="F10" s="2">
        <v>5</v>
      </c>
      <c r="G10" s="2">
        <v>4.666666666666667</v>
      </c>
      <c r="H10" s="2">
        <v>161</v>
      </c>
      <c r="I10" t="s">
        <v>10</v>
      </c>
      <c r="J10">
        <v>5</v>
      </c>
      <c r="K10">
        <v>24</v>
      </c>
      <c r="L10">
        <v>15</v>
      </c>
    </row>
    <row r="11" spans="3:12" x14ac:dyDescent="0.45">
      <c r="D11">
        <v>191</v>
      </c>
      <c r="E11" s="2">
        <v>6.333333333333333</v>
      </c>
      <c r="F11" s="2">
        <v>6</v>
      </c>
      <c r="G11" s="2">
        <v>5.666666666666667</v>
      </c>
      <c r="H11" s="2">
        <v>191</v>
      </c>
      <c r="I11" t="s">
        <v>10</v>
      </c>
      <c r="J11">
        <v>6</v>
      </c>
      <c r="K11">
        <v>28</v>
      </c>
      <c r="L11">
        <v>18</v>
      </c>
    </row>
  </sheetData>
  <sortState xmlns:xlrd2="http://schemas.microsoft.com/office/spreadsheetml/2017/richdata2" ref="C4:L11">
    <sortCondition ref="I4:I11"/>
  </sortState>
  <conditionalFormatting sqref="G3:G16">
    <cfRule type="expression" dxfId="184" priority="26">
      <formula>(MOD($G$4/3,1)=0)</formula>
    </cfRule>
  </conditionalFormatting>
  <conditionalFormatting sqref="F3:F16">
    <cfRule type="expression" dxfId="183" priority="25">
      <formula>(MOD($F$4/3,1)=0)</formula>
    </cfRule>
  </conditionalFormatting>
  <conditionalFormatting sqref="E3:E16">
    <cfRule type="expression" dxfId="182" priority="24">
      <formula>(MOD($E$4/3,1)=0)</formula>
    </cfRule>
  </conditionalFormatting>
  <conditionalFormatting sqref="D5:D11">
    <cfRule type="expression" dxfId="181" priority="22">
      <formula>(MOD(D5/3,1)=0)</formula>
    </cfRule>
  </conditionalFormatting>
  <conditionalFormatting sqref="I5:I11">
    <cfRule type="expression" dxfId="180" priority="20" stopIfTrue="1">
      <formula>(MOD(D5/3,1)=0)</formula>
    </cfRule>
  </conditionalFormatting>
  <conditionalFormatting sqref="J5:J11">
    <cfRule type="expression" dxfId="179" priority="19" stopIfTrue="1">
      <formula>(MOD(D5/3,1)=0)</formula>
    </cfRule>
  </conditionalFormatting>
  <conditionalFormatting sqref="K5:K11">
    <cfRule type="expression" dxfId="178" priority="18" stopIfTrue="1">
      <formula>(MOD(D5/3,1)=0)</formula>
    </cfRule>
  </conditionalFormatting>
  <conditionalFormatting sqref="H5:H11">
    <cfRule type="expression" dxfId="177" priority="17" stopIfTrue="1">
      <formula>(MOD(D5/3,1)=0)</formula>
    </cfRule>
  </conditionalFormatting>
  <conditionalFormatting sqref="G5:G11">
    <cfRule type="expression" dxfId="176" priority="16" stopIfTrue="1">
      <formula>(MOD(D5/3,1)=0)</formula>
    </cfRule>
  </conditionalFormatting>
  <conditionalFormatting sqref="F5:F11">
    <cfRule type="expression" dxfId="175" priority="15" stopIfTrue="1">
      <formula>(MOD(D5/3,1)=0)</formula>
    </cfRule>
  </conditionalFormatting>
  <conditionalFormatting sqref="E5:E11">
    <cfRule type="expression" dxfId="174" priority="14" stopIfTrue="1">
      <formula>(MOD(D5/3,1)=0)</formula>
    </cfRule>
  </conditionalFormatting>
  <conditionalFormatting sqref="L5:L11">
    <cfRule type="expression" dxfId="173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8FD3-14ED-41EC-99F6-B57E8A8A86E8}">
  <dimension ref="C3:L27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*fam03</v>
      </c>
      <c r="F3" s="2" t="str">
        <f>"*fam1" &amp; D4</f>
        <v>*fam13</v>
      </c>
      <c r="G3" s="2" t="str">
        <f>"*fam2" &amp; D4</f>
        <v>*fam23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3</v>
      </c>
      <c r="E4" s="4">
        <v>3</v>
      </c>
      <c r="F4" s="4">
        <v>13</v>
      </c>
      <c r="G4" s="4">
        <v>23</v>
      </c>
      <c r="H4" s="4"/>
      <c r="I4" s="2" t="s">
        <v>6</v>
      </c>
      <c r="J4" t="s">
        <v>2</v>
      </c>
      <c r="K4" s="3">
        <v>7</v>
      </c>
      <c r="L4" s="3" t="s">
        <v>7</v>
      </c>
    </row>
    <row r="5" spans="3:12" x14ac:dyDescent="0.45">
      <c r="D5">
        <v>3</v>
      </c>
      <c r="E5" s="2">
        <v>0</v>
      </c>
      <c r="F5" s="2">
        <v>-0.33333333333333331</v>
      </c>
      <c r="G5" s="2">
        <v>-0.66666666666666663</v>
      </c>
      <c r="H5" s="2">
        <v>3</v>
      </c>
      <c r="I5" t="s">
        <v>14</v>
      </c>
      <c r="J5">
        <v>0</v>
      </c>
      <c r="K5">
        <v>1</v>
      </c>
      <c r="L5">
        <v>2</v>
      </c>
    </row>
    <row r="6" spans="3:12" x14ac:dyDescent="0.45">
      <c r="D6">
        <v>33</v>
      </c>
      <c r="E6" s="2">
        <v>1</v>
      </c>
      <c r="F6" s="2">
        <v>0.66666666666666663</v>
      </c>
      <c r="G6" s="2">
        <v>0.33333333333333331</v>
      </c>
      <c r="H6" s="2">
        <v>33</v>
      </c>
      <c r="I6" t="s">
        <v>14</v>
      </c>
      <c r="J6">
        <v>1</v>
      </c>
      <c r="K6">
        <v>5</v>
      </c>
      <c r="L6">
        <v>12</v>
      </c>
    </row>
    <row r="7" spans="3:12" x14ac:dyDescent="0.45">
      <c r="D7">
        <v>63</v>
      </c>
      <c r="E7" s="2">
        <v>2</v>
      </c>
      <c r="F7" s="2">
        <v>1.6666666666666667</v>
      </c>
      <c r="G7" s="2">
        <v>1.3333333333333333</v>
      </c>
      <c r="H7" s="2">
        <v>63</v>
      </c>
      <c r="I7" t="s">
        <v>14</v>
      </c>
      <c r="J7">
        <v>2</v>
      </c>
      <c r="K7">
        <v>10</v>
      </c>
      <c r="L7">
        <v>22</v>
      </c>
    </row>
    <row r="8" spans="3:12" x14ac:dyDescent="0.45">
      <c r="D8">
        <v>93</v>
      </c>
      <c r="E8" s="2">
        <v>3</v>
      </c>
      <c r="F8" s="2">
        <v>2.6666666666666665</v>
      </c>
      <c r="G8" s="2">
        <v>2.3333333333333335</v>
      </c>
      <c r="H8" s="2">
        <v>93</v>
      </c>
      <c r="I8" t="s">
        <v>14</v>
      </c>
      <c r="J8">
        <v>3</v>
      </c>
      <c r="K8">
        <v>14</v>
      </c>
      <c r="L8">
        <v>32</v>
      </c>
    </row>
    <row r="9" spans="3:12" x14ac:dyDescent="0.45">
      <c r="D9">
        <v>123</v>
      </c>
      <c r="E9" s="2">
        <v>4</v>
      </c>
      <c r="F9" s="2">
        <v>3.6666666666666665</v>
      </c>
      <c r="G9" s="2">
        <v>3.3333333333333335</v>
      </c>
      <c r="H9" s="2">
        <v>123</v>
      </c>
      <c r="I9" t="s">
        <v>14</v>
      </c>
      <c r="J9">
        <v>4</v>
      </c>
      <c r="K9">
        <v>18</v>
      </c>
      <c r="L9">
        <v>42</v>
      </c>
    </row>
    <row r="10" spans="3:12" x14ac:dyDescent="0.45">
      <c r="D10">
        <v>153</v>
      </c>
      <c r="E10" s="2">
        <v>5</v>
      </c>
      <c r="F10" s="2">
        <v>4.666666666666667</v>
      </c>
      <c r="G10" s="2">
        <v>4.333333333333333</v>
      </c>
      <c r="H10" s="2">
        <v>153</v>
      </c>
      <c r="I10" t="s">
        <v>14</v>
      </c>
      <c r="J10">
        <v>5</v>
      </c>
      <c r="K10">
        <v>22</v>
      </c>
      <c r="L10">
        <v>52</v>
      </c>
    </row>
    <row r="11" spans="3:12" x14ac:dyDescent="0.45">
      <c r="D11">
        <v>183</v>
      </c>
      <c r="E11" s="2">
        <v>6</v>
      </c>
      <c r="F11" s="2">
        <v>5.666666666666667</v>
      </c>
      <c r="G11" s="2">
        <v>5.333333333333333</v>
      </c>
      <c r="H11" s="2">
        <v>183</v>
      </c>
      <c r="I11" t="s">
        <v>14</v>
      </c>
      <c r="J11">
        <v>6</v>
      </c>
      <c r="K11">
        <v>27</v>
      </c>
      <c r="L11">
        <v>62</v>
      </c>
    </row>
    <row r="13" spans="3:12" x14ac:dyDescent="0.45">
      <c r="D13">
        <v>13</v>
      </c>
      <c r="E13" s="2">
        <v>0.33333333333333331</v>
      </c>
      <c r="F13" s="2">
        <v>0</v>
      </c>
      <c r="G13" s="2">
        <v>-0.33333333333333331</v>
      </c>
      <c r="H13" s="2">
        <v>13</v>
      </c>
      <c r="I13" t="s">
        <v>15</v>
      </c>
      <c r="J13">
        <v>0</v>
      </c>
      <c r="K13">
        <v>2</v>
      </c>
      <c r="L13">
        <v>2</v>
      </c>
    </row>
    <row r="14" spans="3:12" x14ac:dyDescent="0.45">
      <c r="D14">
        <v>43</v>
      </c>
      <c r="E14" s="2">
        <v>1.3333333333333333</v>
      </c>
      <c r="F14" s="2">
        <v>1</v>
      </c>
      <c r="G14" s="2">
        <v>0.66666666666666663</v>
      </c>
      <c r="H14" s="2">
        <v>43</v>
      </c>
      <c r="I14" t="s">
        <v>15</v>
      </c>
      <c r="J14">
        <v>1</v>
      </c>
      <c r="K14">
        <v>7</v>
      </c>
      <c r="L14">
        <v>4</v>
      </c>
    </row>
    <row r="15" spans="3:12" x14ac:dyDescent="0.45">
      <c r="D15">
        <v>73</v>
      </c>
      <c r="E15" s="2">
        <v>2.3333333333333335</v>
      </c>
      <c r="F15" s="2">
        <v>2</v>
      </c>
      <c r="G15" s="2">
        <v>1.6666666666666667</v>
      </c>
      <c r="H15" s="2">
        <v>73</v>
      </c>
      <c r="I15" t="s">
        <v>15</v>
      </c>
      <c r="J15">
        <v>2</v>
      </c>
      <c r="K15">
        <v>11</v>
      </c>
      <c r="L15">
        <v>6</v>
      </c>
    </row>
    <row r="16" spans="3:12" x14ac:dyDescent="0.45">
      <c r="D16">
        <v>103</v>
      </c>
      <c r="E16" s="2">
        <v>3.3333333333333335</v>
      </c>
      <c r="F16" s="2">
        <v>3</v>
      </c>
      <c r="G16" s="2">
        <v>2.6666666666666665</v>
      </c>
      <c r="H16" s="2">
        <v>103</v>
      </c>
      <c r="I16" t="s">
        <v>15</v>
      </c>
      <c r="J16">
        <v>3</v>
      </c>
      <c r="K16">
        <v>15</v>
      </c>
      <c r="L16">
        <v>8</v>
      </c>
    </row>
    <row r="17" spans="4:12" x14ac:dyDescent="0.45">
      <c r="D17">
        <v>133</v>
      </c>
      <c r="E17" s="2">
        <v>4.333333333333333</v>
      </c>
      <c r="F17" s="2">
        <v>4</v>
      </c>
      <c r="G17" s="2">
        <v>3.6666666666666665</v>
      </c>
      <c r="H17" s="2">
        <v>133</v>
      </c>
      <c r="I17" t="s">
        <v>15</v>
      </c>
      <c r="J17">
        <v>4</v>
      </c>
      <c r="K17">
        <v>20</v>
      </c>
      <c r="L17">
        <v>11</v>
      </c>
    </row>
    <row r="18" spans="4:12" x14ac:dyDescent="0.45">
      <c r="D18">
        <v>163</v>
      </c>
      <c r="E18" s="2">
        <v>5.333333333333333</v>
      </c>
      <c r="F18" s="2">
        <v>5</v>
      </c>
      <c r="G18" s="2">
        <v>4.666666666666667</v>
      </c>
      <c r="H18" s="2">
        <v>163</v>
      </c>
      <c r="I18" t="s">
        <v>15</v>
      </c>
      <c r="J18">
        <v>5</v>
      </c>
      <c r="K18">
        <v>24</v>
      </c>
      <c r="L18">
        <v>13</v>
      </c>
    </row>
    <row r="19" spans="4:12" x14ac:dyDescent="0.45">
      <c r="D19">
        <v>193</v>
      </c>
      <c r="E19" s="2">
        <v>6.333333333333333</v>
      </c>
      <c r="F19" s="2">
        <v>6</v>
      </c>
      <c r="G19" s="2">
        <v>5.666666666666667</v>
      </c>
      <c r="H19" s="2">
        <v>193</v>
      </c>
      <c r="I19" t="s">
        <v>15</v>
      </c>
      <c r="J19">
        <v>6</v>
      </c>
      <c r="K19">
        <v>28</v>
      </c>
      <c r="L19">
        <v>15</v>
      </c>
    </row>
    <row r="21" spans="4:12" x14ac:dyDescent="0.45">
      <c r="D21">
        <v>23</v>
      </c>
      <c r="E21" s="2">
        <v>0.66666666666666663</v>
      </c>
      <c r="F21" s="2">
        <v>0.33333333333333331</v>
      </c>
      <c r="G21" s="2">
        <v>0</v>
      </c>
      <c r="H21" s="2">
        <v>23</v>
      </c>
      <c r="I21" t="s">
        <v>16</v>
      </c>
      <c r="J21">
        <v>0</v>
      </c>
      <c r="K21">
        <v>4</v>
      </c>
      <c r="L21">
        <v>2</v>
      </c>
    </row>
    <row r="22" spans="4:12" x14ac:dyDescent="0.45">
      <c r="D22">
        <v>53</v>
      </c>
      <c r="E22" s="2">
        <v>1.6666666666666667</v>
      </c>
      <c r="F22" s="2">
        <v>1.3333333333333333</v>
      </c>
      <c r="G22" s="2">
        <v>1</v>
      </c>
      <c r="H22" s="2">
        <v>53</v>
      </c>
      <c r="I22" t="s">
        <v>16</v>
      </c>
      <c r="J22">
        <v>1</v>
      </c>
      <c r="K22">
        <v>8</v>
      </c>
      <c r="L22">
        <v>3</v>
      </c>
    </row>
    <row r="23" spans="4:12" x14ac:dyDescent="0.45">
      <c r="D23">
        <v>83</v>
      </c>
      <c r="E23" s="2">
        <v>2.6666666666666665</v>
      </c>
      <c r="F23" s="2">
        <v>2.3333333333333335</v>
      </c>
      <c r="G23" s="2">
        <v>2</v>
      </c>
      <c r="H23" s="2">
        <v>83</v>
      </c>
      <c r="I23" t="s">
        <v>16</v>
      </c>
      <c r="J23">
        <v>2</v>
      </c>
      <c r="K23">
        <v>12</v>
      </c>
      <c r="L23">
        <v>4</v>
      </c>
    </row>
    <row r="24" spans="4:12" x14ac:dyDescent="0.45">
      <c r="D24">
        <v>113</v>
      </c>
      <c r="E24" s="2">
        <v>3.6666666666666665</v>
      </c>
      <c r="F24" s="2">
        <v>3.3333333333333335</v>
      </c>
      <c r="G24" s="2">
        <v>3</v>
      </c>
      <c r="H24" s="2">
        <v>113</v>
      </c>
      <c r="I24" t="s">
        <v>16</v>
      </c>
      <c r="J24">
        <v>3</v>
      </c>
      <c r="K24">
        <v>17</v>
      </c>
      <c r="L24">
        <v>5</v>
      </c>
    </row>
    <row r="25" spans="4:12" x14ac:dyDescent="0.45">
      <c r="D25">
        <v>143</v>
      </c>
      <c r="E25" s="2">
        <v>4.666666666666667</v>
      </c>
      <c r="F25" s="2">
        <v>4.333333333333333</v>
      </c>
      <c r="G25" s="2">
        <v>4</v>
      </c>
      <c r="H25" s="2">
        <v>143</v>
      </c>
      <c r="I25" t="s">
        <v>16</v>
      </c>
      <c r="J25">
        <v>4</v>
      </c>
      <c r="K25">
        <v>21</v>
      </c>
      <c r="L25">
        <v>7</v>
      </c>
    </row>
    <row r="26" spans="4:12" x14ac:dyDescent="0.45">
      <c r="D26">
        <v>173</v>
      </c>
      <c r="E26" s="2">
        <v>5.666666666666667</v>
      </c>
      <c r="F26" s="2">
        <v>5.333333333333333</v>
      </c>
      <c r="G26" s="2">
        <v>5</v>
      </c>
      <c r="H26" s="2">
        <v>173</v>
      </c>
      <c r="I26" t="s">
        <v>16</v>
      </c>
      <c r="J26">
        <v>5</v>
      </c>
      <c r="K26">
        <v>25</v>
      </c>
      <c r="L26">
        <v>8</v>
      </c>
    </row>
    <row r="27" spans="4:12" x14ac:dyDescent="0.45">
      <c r="D27">
        <v>203</v>
      </c>
      <c r="E27" s="2">
        <v>6.666666666666667</v>
      </c>
      <c r="F27" s="2">
        <v>6.333333333333333</v>
      </c>
      <c r="G27" s="2">
        <v>6</v>
      </c>
      <c r="H27" s="2">
        <v>203</v>
      </c>
      <c r="I27" t="s">
        <v>16</v>
      </c>
      <c r="J27">
        <v>6</v>
      </c>
      <c r="K27">
        <v>30</v>
      </c>
      <c r="L27">
        <v>16</v>
      </c>
    </row>
  </sheetData>
  <sortState xmlns:xlrd2="http://schemas.microsoft.com/office/spreadsheetml/2017/richdata2" ref="C4:L27">
    <sortCondition ref="I4:I27"/>
  </sortState>
  <conditionalFormatting sqref="G3:G10 G13:G26 G28:G32">
    <cfRule type="expression" dxfId="172" priority="26">
      <formula>(MOD($G$4/3,1)=0)</formula>
    </cfRule>
  </conditionalFormatting>
  <conditionalFormatting sqref="F3:F10 F13:F26 F28:F32">
    <cfRule type="expression" dxfId="171" priority="25">
      <formula>(MOD($F$4/3,1)=0)</formula>
    </cfRule>
  </conditionalFormatting>
  <conditionalFormatting sqref="E3:E10 E13:E26 E28:E32">
    <cfRule type="expression" dxfId="170" priority="24">
      <formula>(MOD($E$4/3,1)=0)</formula>
    </cfRule>
  </conditionalFormatting>
  <conditionalFormatting sqref="D5">
    <cfRule type="expression" dxfId="169" priority="22">
      <formula>(MOD(D5/3,1)=0)</formula>
    </cfRule>
  </conditionalFormatting>
  <conditionalFormatting sqref="D6:D26">
    <cfRule type="expression" dxfId="168" priority="23">
      <formula>(MOD(D6/3,1)=0)</formula>
    </cfRule>
  </conditionalFormatting>
  <conditionalFormatting sqref="I5">
    <cfRule type="expression" dxfId="167" priority="20" stopIfTrue="1">
      <formula>(MOD(D5/3,1)=0)</formula>
    </cfRule>
  </conditionalFormatting>
  <conditionalFormatting sqref="I5:I26">
    <cfRule type="expression" dxfId="166" priority="21" stopIfTrue="1">
      <formula>(MOD(D5/3,1)=0)</formula>
    </cfRule>
  </conditionalFormatting>
  <conditionalFormatting sqref="J5:J26">
    <cfRule type="expression" dxfId="165" priority="19" stopIfTrue="1">
      <formula>(MOD(D5/3,1)=0)</formula>
    </cfRule>
  </conditionalFormatting>
  <conditionalFormatting sqref="K5:K26">
    <cfRule type="expression" dxfId="164" priority="18" stopIfTrue="1">
      <formula>(MOD(D5/3,1)=0)</formula>
    </cfRule>
  </conditionalFormatting>
  <conditionalFormatting sqref="H5:H26">
    <cfRule type="expression" dxfId="163" priority="17" stopIfTrue="1">
      <formula>(MOD(D5/3,1)=0)</formula>
    </cfRule>
  </conditionalFormatting>
  <conditionalFormatting sqref="G5:G26">
    <cfRule type="expression" dxfId="162" priority="16" stopIfTrue="1">
      <formula>(MOD(D5/3,1)=0)</formula>
    </cfRule>
  </conditionalFormatting>
  <conditionalFormatting sqref="F5:F26">
    <cfRule type="expression" dxfId="161" priority="15" stopIfTrue="1">
      <formula>(MOD(D5/3,1)=0)</formula>
    </cfRule>
  </conditionalFormatting>
  <conditionalFormatting sqref="E5:E26">
    <cfRule type="expression" dxfId="160" priority="14" stopIfTrue="1">
      <formula>(MOD(D5/3,1)=0)</formula>
    </cfRule>
  </conditionalFormatting>
  <conditionalFormatting sqref="G27">
    <cfRule type="expression" dxfId="159" priority="13">
      <formula>(MOD($G$4/3,1)=0)</formula>
    </cfRule>
  </conditionalFormatting>
  <conditionalFormatting sqref="F27">
    <cfRule type="expression" dxfId="158" priority="12">
      <formula>(MOD($F$4/3,1)=0)</formula>
    </cfRule>
  </conditionalFormatting>
  <conditionalFormatting sqref="E27">
    <cfRule type="expression" dxfId="157" priority="11">
      <formula>(MOD($E$4/3,1)=0)</formula>
    </cfRule>
  </conditionalFormatting>
  <conditionalFormatting sqref="D27">
    <cfRule type="expression" dxfId="156" priority="10">
      <formula>(MOD(D27/3,1)=0)</formula>
    </cfRule>
  </conditionalFormatting>
  <conditionalFormatting sqref="I27">
    <cfRule type="expression" dxfId="155" priority="9" stopIfTrue="1">
      <formula>(MOD(D27/3,1)=0)</formula>
    </cfRule>
  </conditionalFormatting>
  <conditionalFormatting sqref="J27">
    <cfRule type="expression" dxfId="154" priority="8" stopIfTrue="1">
      <formula>(MOD(D27/3,1)=0)</formula>
    </cfRule>
  </conditionalFormatting>
  <conditionalFormatting sqref="K27">
    <cfRule type="expression" dxfId="153" priority="7" stopIfTrue="1">
      <formula>(MOD(D27/3,1)=0)</formula>
    </cfRule>
  </conditionalFormatting>
  <conditionalFormatting sqref="H27">
    <cfRule type="expression" dxfId="152" priority="6" stopIfTrue="1">
      <formula>(MOD(D27/3,1)=0)</formula>
    </cfRule>
  </conditionalFormatting>
  <conditionalFormatting sqref="G27">
    <cfRule type="expression" dxfId="151" priority="5" stopIfTrue="1">
      <formula>(MOD(D27/3,1)=0)</formula>
    </cfRule>
  </conditionalFormatting>
  <conditionalFormatting sqref="F27">
    <cfRule type="expression" dxfId="150" priority="4" stopIfTrue="1">
      <formula>(MOD(D27/3,1)=0)</formula>
    </cfRule>
  </conditionalFormatting>
  <conditionalFormatting sqref="E27">
    <cfRule type="expression" dxfId="149" priority="3" stopIfTrue="1">
      <formula>(MOD(D27/3,1)=0)</formula>
    </cfRule>
  </conditionalFormatting>
  <conditionalFormatting sqref="L5">
    <cfRule type="expression" dxfId="148" priority="2" stopIfTrue="1">
      <formula>(MOD(D5/3,1)=0)</formula>
    </cfRule>
  </conditionalFormatting>
  <conditionalFormatting sqref="L6:L27">
    <cfRule type="expression" dxfId="147" priority="1" stopIfTrue="1">
      <formula>(MOD(D6/3,1)=0)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C37B-32DA-43B0-B818-3D327120E82C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*fam03</v>
      </c>
      <c r="F3" s="2" t="str">
        <f>"*fam1" &amp; D4</f>
        <v>*fam13</v>
      </c>
      <c r="G3" s="2" t="str">
        <f>"*fam2" &amp; D4</f>
        <v>*fam23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3</v>
      </c>
      <c r="E4" s="4">
        <v>3</v>
      </c>
      <c r="F4" s="4">
        <v>13</v>
      </c>
      <c r="G4" s="4">
        <v>23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13</v>
      </c>
      <c r="E5" s="2">
        <v>0.33333333333333331</v>
      </c>
      <c r="F5" s="2">
        <v>0</v>
      </c>
      <c r="G5" s="2">
        <v>-0.33333333333333331</v>
      </c>
      <c r="H5" s="2">
        <v>13</v>
      </c>
      <c r="I5" t="s">
        <v>15</v>
      </c>
      <c r="J5">
        <v>0</v>
      </c>
      <c r="K5">
        <v>2</v>
      </c>
      <c r="L5">
        <v>2</v>
      </c>
    </row>
    <row r="6" spans="3:12" x14ac:dyDescent="0.45">
      <c r="D6">
        <v>43</v>
      </c>
      <c r="E6" s="2">
        <v>1.3333333333333333</v>
      </c>
      <c r="F6" s="2">
        <v>1</v>
      </c>
      <c r="G6" s="2">
        <v>0.66666666666666663</v>
      </c>
      <c r="H6" s="2">
        <v>43</v>
      </c>
      <c r="I6" t="s">
        <v>15</v>
      </c>
      <c r="J6">
        <v>1</v>
      </c>
      <c r="K6">
        <v>7</v>
      </c>
      <c r="L6">
        <v>4</v>
      </c>
    </row>
    <row r="7" spans="3:12" x14ac:dyDescent="0.45">
      <c r="D7">
        <v>73</v>
      </c>
      <c r="E7" s="2">
        <v>2.3333333333333335</v>
      </c>
      <c r="F7" s="2">
        <v>2</v>
      </c>
      <c r="G7" s="2">
        <v>1.6666666666666667</v>
      </c>
      <c r="H7" s="2">
        <v>73</v>
      </c>
      <c r="I7" t="s">
        <v>15</v>
      </c>
      <c r="J7">
        <v>2</v>
      </c>
      <c r="K7">
        <v>11</v>
      </c>
      <c r="L7">
        <v>6</v>
      </c>
    </row>
    <row r="8" spans="3:12" x14ac:dyDescent="0.45">
      <c r="D8">
        <v>103</v>
      </c>
      <c r="E8" s="2">
        <v>3.3333333333333335</v>
      </c>
      <c r="F8" s="2">
        <v>3</v>
      </c>
      <c r="G8" s="2">
        <v>2.6666666666666665</v>
      </c>
      <c r="H8" s="2">
        <v>103</v>
      </c>
      <c r="I8" t="s">
        <v>15</v>
      </c>
      <c r="J8">
        <v>3</v>
      </c>
      <c r="K8">
        <v>15</v>
      </c>
      <c r="L8">
        <v>8</v>
      </c>
    </row>
    <row r="9" spans="3:12" x14ac:dyDescent="0.45">
      <c r="D9">
        <v>133</v>
      </c>
      <c r="E9" s="2">
        <v>4.333333333333333</v>
      </c>
      <c r="F9" s="2">
        <v>4</v>
      </c>
      <c r="G9" s="2">
        <v>3.6666666666666665</v>
      </c>
      <c r="H9" s="2">
        <v>133</v>
      </c>
      <c r="I9" t="s">
        <v>15</v>
      </c>
      <c r="J9">
        <v>4</v>
      </c>
      <c r="K9">
        <v>20</v>
      </c>
      <c r="L9">
        <v>11</v>
      </c>
    </row>
    <row r="10" spans="3:12" x14ac:dyDescent="0.45">
      <c r="D10">
        <v>163</v>
      </c>
      <c r="E10" s="2">
        <v>5.333333333333333</v>
      </c>
      <c r="F10" s="2">
        <v>5</v>
      </c>
      <c r="G10" s="2">
        <v>4.666666666666667</v>
      </c>
      <c r="H10" s="2">
        <v>163</v>
      </c>
      <c r="I10" t="s">
        <v>15</v>
      </c>
      <c r="J10">
        <v>5</v>
      </c>
      <c r="K10">
        <v>24</v>
      </c>
      <c r="L10">
        <v>13</v>
      </c>
    </row>
    <row r="11" spans="3:12" x14ac:dyDescent="0.45">
      <c r="D11">
        <v>193</v>
      </c>
      <c r="E11" s="2">
        <v>6.333333333333333</v>
      </c>
      <c r="F11" s="2">
        <v>6</v>
      </c>
      <c r="G11" s="2">
        <v>5.666666666666667</v>
      </c>
      <c r="H11" s="2">
        <v>193</v>
      </c>
      <c r="I11" t="s">
        <v>15</v>
      </c>
      <c r="J11">
        <v>6</v>
      </c>
      <c r="K11">
        <v>28</v>
      </c>
      <c r="L11">
        <v>15</v>
      </c>
    </row>
  </sheetData>
  <sortState xmlns:xlrd2="http://schemas.microsoft.com/office/spreadsheetml/2017/richdata2" ref="C4:L11">
    <sortCondition ref="I4:I11"/>
  </sortState>
  <conditionalFormatting sqref="G3:G16">
    <cfRule type="expression" dxfId="146" priority="26">
      <formula>(MOD($G$4/3,1)=0)</formula>
    </cfRule>
  </conditionalFormatting>
  <conditionalFormatting sqref="F3:F16">
    <cfRule type="expression" dxfId="145" priority="25">
      <formula>(MOD($F$4/3,1)=0)</formula>
    </cfRule>
  </conditionalFormatting>
  <conditionalFormatting sqref="E3:E16">
    <cfRule type="expression" dxfId="144" priority="24">
      <formula>(MOD($E$4/3,1)=0)</formula>
    </cfRule>
  </conditionalFormatting>
  <conditionalFormatting sqref="D5:D11">
    <cfRule type="expression" dxfId="143" priority="22">
      <formula>(MOD(D5/3,1)=0)</formula>
    </cfRule>
  </conditionalFormatting>
  <conditionalFormatting sqref="I5:I11">
    <cfRule type="expression" dxfId="142" priority="20" stopIfTrue="1">
      <formula>(MOD(D5/3,1)=0)</formula>
    </cfRule>
  </conditionalFormatting>
  <conditionalFormatting sqref="J5:J11">
    <cfRule type="expression" dxfId="141" priority="19" stopIfTrue="1">
      <formula>(MOD(D5/3,1)=0)</formula>
    </cfRule>
  </conditionalFormatting>
  <conditionalFormatting sqref="K5:K11">
    <cfRule type="expression" dxfId="140" priority="18" stopIfTrue="1">
      <formula>(MOD(D5/3,1)=0)</formula>
    </cfRule>
  </conditionalFormatting>
  <conditionalFormatting sqref="H5:H11">
    <cfRule type="expression" dxfId="139" priority="17" stopIfTrue="1">
      <formula>(MOD(D5/3,1)=0)</formula>
    </cfRule>
  </conditionalFormatting>
  <conditionalFormatting sqref="G5:G11">
    <cfRule type="expression" dxfId="138" priority="16" stopIfTrue="1">
      <formula>(MOD(D5/3,1)=0)</formula>
    </cfRule>
  </conditionalFormatting>
  <conditionalFormatting sqref="F5:F11">
    <cfRule type="expression" dxfId="137" priority="15" stopIfTrue="1">
      <formula>(MOD(D5/3,1)=0)</formula>
    </cfRule>
  </conditionalFormatting>
  <conditionalFormatting sqref="E5:E11">
    <cfRule type="expression" dxfId="136" priority="14" stopIfTrue="1">
      <formula>(MOD(D5/3,1)=0)</formula>
    </cfRule>
  </conditionalFormatting>
  <conditionalFormatting sqref="L5:L11">
    <cfRule type="expression" dxfId="135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1AE-930C-4B71-AE3A-8957638EF0B0}">
  <dimension ref="C3:L11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2" x14ac:dyDescent="0.45">
      <c r="D3" t="s">
        <v>1</v>
      </c>
      <c r="E3" s="2" t="str">
        <f>"*fam0" &amp; D4</f>
        <v>*fam03</v>
      </c>
      <c r="F3" s="2" t="str">
        <f>"*fam1" &amp; D4</f>
        <v>*fam13</v>
      </c>
      <c r="G3" s="2" t="str">
        <f>"*fam2" &amp; D4</f>
        <v>*fam23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2" x14ac:dyDescent="0.45">
      <c r="C4" t="s">
        <v>0</v>
      </c>
      <c r="D4" s="1">
        <v>3</v>
      </c>
      <c r="E4" s="4">
        <v>3</v>
      </c>
      <c r="F4" s="4">
        <v>13</v>
      </c>
      <c r="G4" s="4">
        <v>23</v>
      </c>
      <c r="H4" s="4"/>
      <c r="I4" s="2" t="s">
        <v>6</v>
      </c>
      <c r="J4" s="3"/>
      <c r="K4" s="3">
        <v>7</v>
      </c>
      <c r="L4" s="3" t="s">
        <v>7</v>
      </c>
    </row>
    <row r="5" spans="3:12" x14ac:dyDescent="0.45">
      <c r="D5">
        <v>23</v>
      </c>
      <c r="E5" s="2">
        <v>0.66666666666666663</v>
      </c>
      <c r="F5" s="2">
        <v>0.33333333333333331</v>
      </c>
      <c r="G5" s="2">
        <v>0</v>
      </c>
      <c r="H5" s="2">
        <v>23</v>
      </c>
      <c r="I5" t="s">
        <v>16</v>
      </c>
      <c r="J5">
        <v>0</v>
      </c>
      <c r="K5">
        <v>4</v>
      </c>
      <c r="L5">
        <v>2</v>
      </c>
    </row>
    <row r="6" spans="3:12" x14ac:dyDescent="0.45">
      <c r="D6">
        <v>53</v>
      </c>
      <c r="E6" s="2">
        <v>1.6666666666666667</v>
      </c>
      <c r="F6" s="2">
        <v>1.3333333333333333</v>
      </c>
      <c r="G6" s="2">
        <v>1</v>
      </c>
      <c r="H6" s="2">
        <v>53</v>
      </c>
      <c r="I6" t="s">
        <v>16</v>
      </c>
      <c r="J6">
        <v>1</v>
      </c>
      <c r="K6">
        <v>8</v>
      </c>
      <c r="L6">
        <v>3</v>
      </c>
    </row>
    <row r="7" spans="3:12" x14ac:dyDescent="0.45">
      <c r="D7">
        <v>83</v>
      </c>
      <c r="E7" s="2">
        <v>2.6666666666666665</v>
      </c>
      <c r="F7" s="2">
        <v>2.3333333333333335</v>
      </c>
      <c r="G7" s="2">
        <v>2</v>
      </c>
      <c r="H7" s="2">
        <v>83</v>
      </c>
      <c r="I7" t="s">
        <v>16</v>
      </c>
      <c r="J7">
        <v>2</v>
      </c>
      <c r="K7">
        <v>12</v>
      </c>
      <c r="L7">
        <v>4</v>
      </c>
    </row>
    <row r="8" spans="3:12" x14ac:dyDescent="0.45">
      <c r="D8">
        <v>113</v>
      </c>
      <c r="E8" s="2">
        <v>3.6666666666666665</v>
      </c>
      <c r="F8" s="2">
        <v>3.3333333333333335</v>
      </c>
      <c r="G8" s="2">
        <v>3</v>
      </c>
      <c r="H8" s="2">
        <v>113</v>
      </c>
      <c r="I8" t="s">
        <v>16</v>
      </c>
      <c r="J8">
        <v>3</v>
      </c>
      <c r="K8">
        <v>17</v>
      </c>
      <c r="L8">
        <v>5</v>
      </c>
    </row>
    <row r="9" spans="3:12" x14ac:dyDescent="0.45">
      <c r="D9">
        <v>143</v>
      </c>
      <c r="E9" s="2">
        <v>4.666666666666667</v>
      </c>
      <c r="F9" s="2">
        <v>4.333333333333333</v>
      </c>
      <c r="G9" s="2">
        <v>4</v>
      </c>
      <c r="H9" s="2">
        <v>143</v>
      </c>
      <c r="I9" t="s">
        <v>16</v>
      </c>
      <c r="J9">
        <v>4</v>
      </c>
      <c r="K9">
        <v>21</v>
      </c>
      <c r="L9">
        <v>7</v>
      </c>
    </row>
    <row r="10" spans="3:12" x14ac:dyDescent="0.45">
      <c r="D10">
        <v>173</v>
      </c>
      <c r="E10" s="2">
        <v>5.666666666666667</v>
      </c>
      <c r="F10" s="2">
        <v>5.333333333333333</v>
      </c>
      <c r="G10" s="2">
        <v>5</v>
      </c>
      <c r="H10" s="2">
        <v>173</v>
      </c>
      <c r="I10" t="s">
        <v>16</v>
      </c>
      <c r="J10">
        <v>5</v>
      </c>
      <c r="K10">
        <v>25</v>
      </c>
      <c r="L10">
        <v>8</v>
      </c>
    </row>
    <row r="11" spans="3:12" x14ac:dyDescent="0.45">
      <c r="D11">
        <v>203</v>
      </c>
      <c r="E11" s="2">
        <v>6.666666666666667</v>
      </c>
      <c r="F11" s="2">
        <v>6.333333333333333</v>
      </c>
      <c r="G11" s="2">
        <v>6</v>
      </c>
      <c r="H11" s="2">
        <v>203</v>
      </c>
      <c r="I11" t="s">
        <v>16</v>
      </c>
      <c r="J11">
        <v>6</v>
      </c>
      <c r="K11">
        <v>30</v>
      </c>
      <c r="L11">
        <v>16</v>
      </c>
    </row>
  </sheetData>
  <conditionalFormatting sqref="G12:G16 G3:G10">
    <cfRule type="expression" dxfId="134" priority="26">
      <formula>(MOD($G$4/3,1)=0)</formula>
    </cfRule>
  </conditionalFormatting>
  <conditionalFormatting sqref="F12:F16 F3:F10">
    <cfRule type="expression" dxfId="133" priority="25">
      <formula>(MOD($F$4/3,1)=0)</formula>
    </cfRule>
  </conditionalFormatting>
  <conditionalFormatting sqref="E12:E16 E3:E10">
    <cfRule type="expression" dxfId="132" priority="24">
      <formula>(MOD($E$4/3,1)=0)</formula>
    </cfRule>
  </conditionalFormatting>
  <conditionalFormatting sqref="D5:D10">
    <cfRule type="expression" dxfId="131" priority="22">
      <formula>(MOD(D5/3,1)=0)</formula>
    </cfRule>
  </conditionalFormatting>
  <conditionalFormatting sqref="I5:I10">
    <cfRule type="expression" dxfId="130" priority="20" stopIfTrue="1">
      <formula>(MOD(D5/3,1)=0)</formula>
    </cfRule>
  </conditionalFormatting>
  <conditionalFormatting sqref="J5:J10">
    <cfRule type="expression" dxfId="129" priority="19" stopIfTrue="1">
      <formula>(MOD(D5/3,1)=0)</formula>
    </cfRule>
  </conditionalFormatting>
  <conditionalFormatting sqref="K5:K10">
    <cfRule type="expression" dxfId="128" priority="18" stopIfTrue="1">
      <formula>(MOD(D5/3,1)=0)</formula>
    </cfRule>
  </conditionalFormatting>
  <conditionalFormatting sqref="H5:H10">
    <cfRule type="expression" dxfId="127" priority="17" stopIfTrue="1">
      <formula>(MOD(D5/3,1)=0)</formula>
    </cfRule>
  </conditionalFormatting>
  <conditionalFormatting sqref="G5:G10">
    <cfRule type="expression" dxfId="126" priority="16" stopIfTrue="1">
      <formula>(MOD(D5/3,1)=0)</formula>
    </cfRule>
  </conditionalFormatting>
  <conditionalFormatting sqref="F5:F10">
    <cfRule type="expression" dxfId="125" priority="15" stopIfTrue="1">
      <formula>(MOD(D5/3,1)=0)</formula>
    </cfRule>
  </conditionalFormatting>
  <conditionalFormatting sqref="E5:E10">
    <cfRule type="expression" dxfId="124" priority="14" stopIfTrue="1">
      <formula>(MOD(D5/3,1)=0)</formula>
    </cfRule>
  </conditionalFormatting>
  <conditionalFormatting sqref="G11">
    <cfRule type="expression" dxfId="123" priority="13">
      <formula>(MOD($G$4/3,1)=0)</formula>
    </cfRule>
  </conditionalFormatting>
  <conditionalFormatting sqref="F11">
    <cfRule type="expression" dxfId="122" priority="12">
      <formula>(MOD($F$4/3,1)=0)</formula>
    </cfRule>
  </conditionalFormatting>
  <conditionalFormatting sqref="E11">
    <cfRule type="expression" dxfId="121" priority="11">
      <formula>(MOD($E$4/3,1)=0)</formula>
    </cfRule>
  </conditionalFormatting>
  <conditionalFormatting sqref="D11">
    <cfRule type="expression" dxfId="120" priority="10">
      <formula>(MOD(D11/3,1)=0)</formula>
    </cfRule>
  </conditionalFormatting>
  <conditionalFormatting sqref="I11">
    <cfRule type="expression" dxfId="119" priority="9" stopIfTrue="1">
      <formula>(MOD(D11/3,1)=0)</formula>
    </cfRule>
  </conditionalFormatting>
  <conditionalFormatting sqref="J11">
    <cfRule type="expression" dxfId="118" priority="8" stopIfTrue="1">
      <formula>(MOD(D11/3,1)=0)</formula>
    </cfRule>
  </conditionalFormatting>
  <conditionalFormatting sqref="K11">
    <cfRule type="expression" dxfId="117" priority="7" stopIfTrue="1">
      <formula>(MOD(D11/3,1)=0)</formula>
    </cfRule>
  </conditionalFormatting>
  <conditionalFormatting sqref="H11">
    <cfRule type="expression" dxfId="116" priority="6" stopIfTrue="1">
      <formula>(MOD(D11/3,1)=0)</formula>
    </cfRule>
  </conditionalFormatting>
  <conditionalFormatting sqref="G11">
    <cfRule type="expression" dxfId="115" priority="5" stopIfTrue="1">
      <formula>(MOD(D11/3,1)=0)</formula>
    </cfRule>
  </conditionalFormatting>
  <conditionalFormatting sqref="F11">
    <cfRule type="expression" dxfId="114" priority="4" stopIfTrue="1">
      <formula>(MOD(D11/3,1)=0)</formula>
    </cfRule>
  </conditionalFormatting>
  <conditionalFormatting sqref="E11">
    <cfRule type="expression" dxfId="113" priority="3" stopIfTrue="1">
      <formula>(MOD(D11/3,1)=0)</formula>
    </cfRule>
  </conditionalFormatting>
  <conditionalFormatting sqref="L5:L11">
    <cfRule type="expression" dxfId="112" priority="2" stopIfTrue="1">
      <formula>(MOD(D5/3,1)=0)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0655-A977-4826-BC67-5E54B4F36C64}">
  <dimension ref="C3:M27"/>
  <sheetViews>
    <sheetView workbookViewId="0">
      <selection activeCell="D4" sqref="D4"/>
    </sheetView>
  </sheetViews>
  <sheetFormatPr defaultRowHeight="18.600000000000001" x14ac:dyDescent="0.45"/>
  <cols>
    <col min="5" max="8" width="9.23046875" style="2"/>
  </cols>
  <sheetData>
    <row r="3" spans="3:13" x14ac:dyDescent="0.45">
      <c r="D3" t="s">
        <v>1</v>
      </c>
      <c r="E3" s="2" t="str">
        <f>"*fam0" &amp; D4</f>
        <v>*fam01</v>
      </c>
      <c r="F3" s="2" t="str">
        <f>"*fam1" &amp; D4</f>
        <v>*fam11</v>
      </c>
      <c r="G3" s="2" t="str">
        <f>"*fam2" &amp; D4</f>
        <v>*fam21</v>
      </c>
      <c r="H3" s="2" t="s">
        <v>5</v>
      </c>
      <c r="I3" t="s">
        <v>6</v>
      </c>
      <c r="J3" t="s">
        <v>2</v>
      </c>
      <c r="K3" t="s">
        <v>3</v>
      </c>
      <c r="L3" s="3" t="s">
        <v>4</v>
      </c>
    </row>
    <row r="4" spans="3:13" x14ac:dyDescent="0.45">
      <c r="C4" t="s">
        <v>0</v>
      </c>
      <c r="D4" s="1">
        <v>1</v>
      </c>
      <c r="E4" s="4">
        <v>1</v>
      </c>
      <c r="F4" s="4">
        <v>11</v>
      </c>
      <c r="G4" s="4">
        <v>21</v>
      </c>
      <c r="H4" s="4"/>
      <c r="I4" s="2" t="s">
        <v>6</v>
      </c>
      <c r="J4" s="3"/>
      <c r="K4" s="3">
        <v>7</v>
      </c>
      <c r="L4" s="3" t="s">
        <v>7</v>
      </c>
      <c r="M4" s="3" t="s">
        <v>8</v>
      </c>
    </row>
    <row r="5" spans="3:13" x14ac:dyDescent="0.45">
      <c r="D5">
        <v>1</v>
      </c>
      <c r="E5" s="2">
        <v>0</v>
      </c>
      <c r="F5" s="2">
        <v>-0.33333333333333331</v>
      </c>
      <c r="G5" s="2">
        <v>-0.66666666666666663</v>
      </c>
      <c r="H5" s="2">
        <v>1</v>
      </c>
      <c r="I5" t="s">
        <v>9</v>
      </c>
      <c r="J5">
        <v>0</v>
      </c>
      <c r="K5">
        <v>1</v>
      </c>
      <c r="L5">
        <v>2</v>
      </c>
      <c r="M5">
        <v>1</v>
      </c>
    </row>
    <row r="6" spans="3:13" x14ac:dyDescent="0.45">
      <c r="D6">
        <v>31</v>
      </c>
      <c r="E6" s="2">
        <v>1</v>
      </c>
      <c r="F6" s="2">
        <v>0.66666666666666663</v>
      </c>
      <c r="G6" s="2">
        <v>0.33333333333333331</v>
      </c>
      <c r="H6" s="2">
        <v>31</v>
      </c>
      <c r="I6" t="s">
        <v>9</v>
      </c>
      <c r="J6">
        <v>1</v>
      </c>
      <c r="K6">
        <v>5</v>
      </c>
      <c r="L6">
        <v>32</v>
      </c>
      <c r="M6">
        <v>4</v>
      </c>
    </row>
    <row r="7" spans="3:13" x14ac:dyDescent="0.45">
      <c r="D7">
        <v>61</v>
      </c>
      <c r="E7" s="2">
        <v>2</v>
      </c>
      <c r="F7" s="2">
        <v>1.6666666666666667</v>
      </c>
      <c r="G7" s="2">
        <v>1.3333333333333333</v>
      </c>
      <c r="H7" s="2">
        <v>61</v>
      </c>
      <c r="I7" t="s">
        <v>9</v>
      </c>
      <c r="J7">
        <v>2</v>
      </c>
      <c r="K7">
        <v>9</v>
      </c>
      <c r="L7">
        <v>62</v>
      </c>
      <c r="M7">
        <v>7</v>
      </c>
    </row>
    <row r="8" spans="3:13" x14ac:dyDescent="0.45">
      <c r="D8">
        <v>91</v>
      </c>
      <c r="E8" s="2">
        <v>3</v>
      </c>
      <c r="F8" s="2">
        <v>2.6666666666666665</v>
      </c>
      <c r="G8" s="2">
        <v>2.3333333333333335</v>
      </c>
      <c r="H8" s="2">
        <v>91</v>
      </c>
      <c r="I8" t="s">
        <v>9</v>
      </c>
      <c r="J8">
        <v>3</v>
      </c>
      <c r="K8">
        <v>14</v>
      </c>
      <c r="L8">
        <v>92</v>
      </c>
      <c r="M8">
        <v>10</v>
      </c>
    </row>
    <row r="9" spans="3:13" x14ac:dyDescent="0.45">
      <c r="D9">
        <v>121</v>
      </c>
      <c r="E9" s="2">
        <v>4</v>
      </c>
      <c r="F9" s="2">
        <v>3.6666666666666665</v>
      </c>
      <c r="G9" s="2">
        <v>3.3333333333333335</v>
      </c>
      <c r="H9" s="2">
        <v>121</v>
      </c>
      <c r="I9" t="s">
        <v>9</v>
      </c>
      <c r="J9">
        <v>4</v>
      </c>
      <c r="K9">
        <v>18</v>
      </c>
      <c r="L9">
        <v>122</v>
      </c>
      <c r="M9">
        <v>13</v>
      </c>
    </row>
    <row r="10" spans="3:13" x14ac:dyDescent="0.45">
      <c r="D10">
        <v>151</v>
      </c>
      <c r="E10" s="2">
        <v>5</v>
      </c>
      <c r="F10" s="2">
        <v>4.666666666666667</v>
      </c>
      <c r="G10" s="2">
        <v>4.333333333333333</v>
      </c>
      <c r="H10" s="2">
        <v>151</v>
      </c>
      <c r="I10" t="s">
        <v>9</v>
      </c>
      <c r="J10">
        <v>5</v>
      </c>
      <c r="K10">
        <v>22</v>
      </c>
      <c r="L10">
        <v>152</v>
      </c>
      <c r="M10">
        <v>16</v>
      </c>
    </row>
    <row r="11" spans="3:13" x14ac:dyDescent="0.45">
      <c r="D11">
        <v>181</v>
      </c>
      <c r="E11" s="2">
        <v>6</v>
      </c>
      <c r="F11" s="2">
        <v>5.666666666666667</v>
      </c>
      <c r="G11" s="2">
        <v>5.333333333333333</v>
      </c>
      <c r="H11" s="2">
        <v>181</v>
      </c>
      <c r="I11" t="s">
        <v>9</v>
      </c>
      <c r="J11">
        <v>6</v>
      </c>
      <c r="K11">
        <v>26</v>
      </c>
      <c r="L11">
        <v>182</v>
      </c>
      <c r="M11">
        <v>19</v>
      </c>
    </row>
    <row r="13" spans="3:13" x14ac:dyDescent="0.45">
      <c r="D13">
        <v>11</v>
      </c>
      <c r="E13" s="2">
        <v>0.33333333333333331</v>
      </c>
      <c r="F13" s="2">
        <v>0</v>
      </c>
      <c r="G13" s="2">
        <v>-0.33333333333333331</v>
      </c>
      <c r="H13" s="2">
        <v>11</v>
      </c>
      <c r="I13" t="s">
        <v>10</v>
      </c>
      <c r="J13">
        <v>0</v>
      </c>
      <c r="K13">
        <v>2</v>
      </c>
      <c r="L13">
        <v>2</v>
      </c>
      <c r="M13">
        <v>2</v>
      </c>
    </row>
    <row r="14" spans="3:13" x14ac:dyDescent="0.45">
      <c r="D14">
        <v>41</v>
      </c>
      <c r="E14" s="2">
        <v>1.3333333333333333</v>
      </c>
      <c r="F14" s="2">
        <v>1</v>
      </c>
      <c r="G14" s="2">
        <v>0.66666666666666663</v>
      </c>
      <c r="H14" s="2">
        <v>41</v>
      </c>
      <c r="I14" t="s">
        <v>10</v>
      </c>
      <c r="J14">
        <v>1</v>
      </c>
      <c r="K14">
        <v>6</v>
      </c>
      <c r="L14">
        <v>4</v>
      </c>
      <c r="M14">
        <v>5</v>
      </c>
    </row>
    <row r="15" spans="3:13" x14ac:dyDescent="0.45">
      <c r="D15">
        <v>71</v>
      </c>
      <c r="E15" s="2">
        <v>2.3333333333333335</v>
      </c>
      <c r="F15" s="2">
        <v>2</v>
      </c>
      <c r="G15" s="2">
        <v>1.6666666666666667</v>
      </c>
      <c r="H15" s="2">
        <v>71</v>
      </c>
      <c r="I15" t="s">
        <v>10</v>
      </c>
      <c r="J15">
        <v>2</v>
      </c>
      <c r="K15">
        <v>11</v>
      </c>
      <c r="L15">
        <v>7</v>
      </c>
      <c r="M15">
        <v>8</v>
      </c>
    </row>
    <row r="16" spans="3:13" x14ac:dyDescent="0.45">
      <c r="D16">
        <v>101</v>
      </c>
      <c r="E16" s="2">
        <v>3.3333333333333335</v>
      </c>
      <c r="F16" s="2">
        <v>3</v>
      </c>
      <c r="G16" s="2">
        <v>2.6666666666666665</v>
      </c>
      <c r="H16" s="2">
        <v>101</v>
      </c>
      <c r="I16" t="s">
        <v>10</v>
      </c>
      <c r="J16">
        <v>3</v>
      </c>
      <c r="K16">
        <v>15</v>
      </c>
      <c r="L16">
        <v>10</v>
      </c>
      <c r="M16">
        <v>11</v>
      </c>
    </row>
    <row r="17" spans="4:13" x14ac:dyDescent="0.45">
      <c r="D17">
        <v>131</v>
      </c>
      <c r="E17" s="2">
        <v>4.333333333333333</v>
      </c>
      <c r="F17" s="2">
        <v>4</v>
      </c>
      <c r="G17" s="2">
        <v>3.6666666666666665</v>
      </c>
      <c r="H17" s="2">
        <v>131</v>
      </c>
      <c r="I17" t="s">
        <v>10</v>
      </c>
      <c r="J17">
        <v>4</v>
      </c>
      <c r="K17">
        <v>19</v>
      </c>
      <c r="L17">
        <v>12</v>
      </c>
      <c r="M17">
        <v>14</v>
      </c>
    </row>
    <row r="18" spans="4:13" x14ac:dyDescent="0.45">
      <c r="D18">
        <v>161</v>
      </c>
      <c r="E18" s="2">
        <v>5.333333333333333</v>
      </c>
      <c r="F18" s="2">
        <v>5</v>
      </c>
      <c r="G18" s="2">
        <v>4.666666666666667</v>
      </c>
      <c r="H18" s="2">
        <v>161</v>
      </c>
      <c r="I18" t="s">
        <v>10</v>
      </c>
      <c r="J18">
        <v>5</v>
      </c>
      <c r="K18">
        <v>24</v>
      </c>
      <c r="L18">
        <v>15</v>
      </c>
      <c r="M18">
        <v>17</v>
      </c>
    </row>
    <row r="19" spans="4:13" x14ac:dyDescent="0.45">
      <c r="D19">
        <v>191</v>
      </c>
      <c r="E19" s="2">
        <v>6.333333333333333</v>
      </c>
      <c r="F19" s="2">
        <v>6</v>
      </c>
      <c r="G19" s="2">
        <v>5.666666666666667</v>
      </c>
      <c r="H19" s="2">
        <v>191</v>
      </c>
      <c r="I19" t="s">
        <v>10</v>
      </c>
      <c r="J19">
        <v>6</v>
      </c>
      <c r="K19">
        <v>28</v>
      </c>
      <c r="L19">
        <v>18</v>
      </c>
      <c r="M19">
        <v>20</v>
      </c>
    </row>
    <row r="21" spans="4:13" x14ac:dyDescent="0.45">
      <c r="D21">
        <v>21</v>
      </c>
      <c r="E21" s="2">
        <v>0.66666666666666663</v>
      </c>
      <c r="F21" s="2">
        <v>0.33333333333333331</v>
      </c>
      <c r="G21" s="2">
        <v>0</v>
      </c>
      <c r="H21" s="2">
        <v>21</v>
      </c>
      <c r="I21" t="s">
        <v>11</v>
      </c>
      <c r="J21">
        <v>0</v>
      </c>
      <c r="K21">
        <v>4</v>
      </c>
      <c r="L21">
        <v>2</v>
      </c>
      <c r="M21">
        <v>3</v>
      </c>
    </row>
    <row r="22" spans="4:13" x14ac:dyDescent="0.45">
      <c r="D22">
        <v>51</v>
      </c>
      <c r="E22" s="2">
        <v>1.6666666666666667</v>
      </c>
      <c r="F22" s="2">
        <v>1.3333333333333333</v>
      </c>
      <c r="G22" s="2">
        <v>1</v>
      </c>
      <c r="H22" s="2">
        <v>51</v>
      </c>
      <c r="I22" t="s">
        <v>11</v>
      </c>
      <c r="J22">
        <v>1</v>
      </c>
      <c r="K22">
        <v>8</v>
      </c>
      <c r="L22">
        <v>3</v>
      </c>
      <c r="M22">
        <v>6</v>
      </c>
    </row>
    <row r="23" spans="4:13" x14ac:dyDescent="0.45">
      <c r="D23">
        <v>81</v>
      </c>
      <c r="E23" s="2">
        <v>2.6666666666666665</v>
      </c>
      <c r="F23" s="2">
        <v>2.3333333333333335</v>
      </c>
      <c r="G23" s="2">
        <v>2</v>
      </c>
      <c r="H23" s="2">
        <v>81</v>
      </c>
      <c r="I23" t="s">
        <v>11</v>
      </c>
      <c r="J23">
        <v>2</v>
      </c>
      <c r="K23">
        <v>12</v>
      </c>
      <c r="L23">
        <v>4</v>
      </c>
      <c r="M23">
        <v>9</v>
      </c>
    </row>
    <row r="24" spans="4:13" x14ac:dyDescent="0.45">
      <c r="D24">
        <v>111</v>
      </c>
      <c r="E24" s="2">
        <v>3.6666666666666665</v>
      </c>
      <c r="F24" s="2">
        <v>3.3333333333333335</v>
      </c>
      <c r="G24" s="2">
        <v>3</v>
      </c>
      <c r="H24" s="2">
        <v>111</v>
      </c>
      <c r="I24" t="s">
        <v>11</v>
      </c>
      <c r="J24">
        <v>3</v>
      </c>
      <c r="K24">
        <v>16</v>
      </c>
      <c r="L24">
        <v>6</v>
      </c>
      <c r="M24">
        <v>12</v>
      </c>
    </row>
    <row r="25" spans="4:13" x14ac:dyDescent="0.45">
      <c r="D25">
        <v>141</v>
      </c>
      <c r="E25" s="2">
        <v>4.666666666666667</v>
      </c>
      <c r="F25" s="2">
        <v>4.333333333333333</v>
      </c>
      <c r="G25" s="2">
        <v>4</v>
      </c>
      <c r="H25" s="2">
        <v>141</v>
      </c>
      <c r="I25" t="s">
        <v>11</v>
      </c>
      <c r="J25">
        <v>4</v>
      </c>
      <c r="K25">
        <v>21</v>
      </c>
      <c r="L25">
        <v>7</v>
      </c>
      <c r="M25">
        <v>15</v>
      </c>
    </row>
    <row r="26" spans="4:13" x14ac:dyDescent="0.45">
      <c r="D26">
        <v>171</v>
      </c>
      <c r="E26" s="2">
        <v>5.666666666666667</v>
      </c>
      <c r="F26" s="2">
        <v>5.333333333333333</v>
      </c>
      <c r="G26" s="2">
        <v>5</v>
      </c>
      <c r="H26" s="2">
        <v>171</v>
      </c>
      <c r="I26" t="s">
        <v>11</v>
      </c>
      <c r="J26">
        <v>5</v>
      </c>
      <c r="K26">
        <v>25</v>
      </c>
      <c r="L26">
        <v>9</v>
      </c>
      <c r="M26">
        <v>18</v>
      </c>
    </row>
    <row r="27" spans="4:13" x14ac:dyDescent="0.45">
      <c r="D27">
        <v>201</v>
      </c>
      <c r="E27" s="2">
        <v>6.666666666666667</v>
      </c>
      <c r="F27" s="2">
        <v>6.333333333333333</v>
      </c>
      <c r="G27" s="2">
        <v>6</v>
      </c>
      <c r="H27" s="2">
        <v>201</v>
      </c>
      <c r="I27" t="s">
        <v>11</v>
      </c>
      <c r="J27">
        <v>6</v>
      </c>
      <c r="K27">
        <v>29</v>
      </c>
      <c r="L27">
        <v>19</v>
      </c>
      <c r="M27">
        <v>21</v>
      </c>
    </row>
  </sheetData>
  <sortState xmlns:xlrd2="http://schemas.microsoft.com/office/spreadsheetml/2017/richdata2" ref="C4:M27">
    <sortCondition ref="I4:I27"/>
  </sortState>
  <conditionalFormatting sqref="G3:G10 G13:G26 G28:G32">
    <cfRule type="expression" dxfId="111" priority="26">
      <formula>(MOD($G$4/3,1)=0)</formula>
    </cfRule>
  </conditionalFormatting>
  <conditionalFormatting sqref="F3:F10 F13:F26 F28:F32">
    <cfRule type="expression" dxfId="110" priority="25">
      <formula>(MOD($F$4/3,1)=0)</formula>
    </cfRule>
  </conditionalFormatting>
  <conditionalFormatting sqref="E3:E10 E13:E26 E28:E32">
    <cfRule type="expression" dxfId="109" priority="24">
      <formula>(MOD($E$4/3,1)=0)</formula>
    </cfRule>
  </conditionalFormatting>
  <conditionalFormatting sqref="D5">
    <cfRule type="expression" dxfId="108" priority="22">
      <formula>(MOD(D5/3,1)=0)</formula>
    </cfRule>
  </conditionalFormatting>
  <conditionalFormatting sqref="D6:D26">
    <cfRule type="expression" dxfId="107" priority="23">
      <formula>(MOD(D6/3,1)=0)</formula>
    </cfRule>
  </conditionalFormatting>
  <conditionalFormatting sqref="I5">
    <cfRule type="expression" dxfId="106" priority="20" stopIfTrue="1">
      <formula>(MOD(D5/3,1)=0)</formula>
    </cfRule>
  </conditionalFormatting>
  <conditionalFormatting sqref="I5:I26">
    <cfRule type="expression" dxfId="105" priority="21" stopIfTrue="1">
      <formula>(MOD(D5/3,1)=0)</formula>
    </cfRule>
  </conditionalFormatting>
  <conditionalFormatting sqref="J5:J26">
    <cfRule type="expression" dxfId="104" priority="19" stopIfTrue="1">
      <formula>(MOD(D5/3,1)=0)</formula>
    </cfRule>
  </conditionalFormatting>
  <conditionalFormatting sqref="K5:K26">
    <cfRule type="expression" dxfId="103" priority="18" stopIfTrue="1">
      <formula>(MOD(D5/3,1)=0)</formula>
    </cfRule>
  </conditionalFormatting>
  <conditionalFormatting sqref="H5:H26">
    <cfRule type="expression" dxfId="102" priority="17" stopIfTrue="1">
      <formula>(MOD(D5/3,1)=0)</formula>
    </cfRule>
  </conditionalFormatting>
  <conditionalFormatting sqref="G5:G26">
    <cfRule type="expression" dxfId="101" priority="16" stopIfTrue="1">
      <formula>(MOD(D5/3,1)=0)</formula>
    </cfRule>
  </conditionalFormatting>
  <conditionalFormatting sqref="F5:F26">
    <cfRule type="expression" dxfId="100" priority="15" stopIfTrue="1">
      <formula>(MOD(D5/3,1)=0)</formula>
    </cfRule>
  </conditionalFormatting>
  <conditionalFormatting sqref="E5:E26">
    <cfRule type="expression" dxfId="99" priority="14" stopIfTrue="1">
      <formula>(MOD(D5/3,1)=0)</formula>
    </cfRule>
  </conditionalFormatting>
  <conditionalFormatting sqref="G27">
    <cfRule type="expression" dxfId="98" priority="13">
      <formula>(MOD($G$4/3,1)=0)</formula>
    </cfRule>
  </conditionalFormatting>
  <conditionalFormatting sqref="F27">
    <cfRule type="expression" dxfId="97" priority="12">
      <formula>(MOD($F$4/3,1)=0)</formula>
    </cfRule>
  </conditionalFormatting>
  <conditionalFormatting sqref="E27">
    <cfRule type="expression" dxfId="96" priority="11">
      <formula>(MOD($E$4/3,1)=0)</formula>
    </cfRule>
  </conditionalFormatting>
  <conditionalFormatting sqref="D27">
    <cfRule type="expression" dxfId="95" priority="10">
      <formula>(MOD(D27/3,1)=0)</formula>
    </cfRule>
  </conditionalFormatting>
  <conditionalFormatting sqref="I27">
    <cfRule type="expression" dxfId="94" priority="9" stopIfTrue="1">
      <formula>(MOD(D27/3,1)=0)</formula>
    </cfRule>
  </conditionalFormatting>
  <conditionalFormatting sqref="J27">
    <cfRule type="expression" dxfId="93" priority="8" stopIfTrue="1">
      <formula>(MOD(D27/3,1)=0)</formula>
    </cfRule>
  </conditionalFormatting>
  <conditionalFormatting sqref="K27">
    <cfRule type="expression" dxfId="92" priority="7" stopIfTrue="1">
      <formula>(MOD(D27/3,1)=0)</formula>
    </cfRule>
  </conditionalFormatting>
  <conditionalFormatting sqref="H27">
    <cfRule type="expression" dxfId="91" priority="6" stopIfTrue="1">
      <formula>(MOD(D27/3,1)=0)</formula>
    </cfRule>
  </conditionalFormatting>
  <conditionalFormatting sqref="G27">
    <cfRule type="expression" dxfId="90" priority="5" stopIfTrue="1">
      <formula>(MOD(D27/3,1)=0)</formula>
    </cfRule>
  </conditionalFormatting>
  <conditionalFormatting sqref="F27">
    <cfRule type="expression" dxfId="89" priority="4" stopIfTrue="1">
      <formula>(MOD(D27/3,1)=0)</formula>
    </cfRule>
  </conditionalFormatting>
  <conditionalFormatting sqref="E27">
    <cfRule type="expression" dxfId="88" priority="3" stopIfTrue="1">
      <formula>(MOD(D27/3,1)=0)</formula>
    </cfRule>
  </conditionalFormatting>
  <conditionalFormatting sqref="L5">
    <cfRule type="expression" dxfId="87" priority="2" stopIfTrue="1">
      <formula>(MOD(D5/3,1)=0)</formula>
    </cfRule>
  </conditionalFormatting>
  <conditionalFormatting sqref="L6:L27">
    <cfRule type="expression" dxfId="86" priority="1" stopIfTrue="1">
      <formula>(MOD(D6/3,1)=0)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try limit formula</vt:lpstr>
      <vt:lpstr>try limit famXX formula</vt:lpstr>
      <vt:lpstr>try limit wildcard 1</vt:lpstr>
      <vt:lpstr>try limit fam01</vt:lpstr>
      <vt:lpstr>try limit fam11</vt:lpstr>
      <vt:lpstr>try limit wildcard 3</vt:lpstr>
      <vt:lpstr>try limit fam13</vt:lpstr>
      <vt:lpstr>try limit fam23</vt:lpstr>
      <vt:lpstr>try limit wildcard 7</vt:lpstr>
      <vt:lpstr>try limit fam07</vt:lpstr>
      <vt:lpstr>try limit fam17</vt:lpstr>
      <vt:lpstr>try limit wildcard 9</vt:lpstr>
      <vt:lpstr>try limit fam19</vt:lpstr>
      <vt:lpstr>try limit fam29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2021-10-30T12:08:54Z</dcterms:created>
  <dcterms:modified xsi:type="dcterms:W3CDTF">2021-11-30T02:22:50Z</dcterms:modified>
</cp:coreProperties>
</file>