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8_{4737E674-A9D6-4755-A8CD-4F98DE3398C8}" xr6:coauthVersionLast="47" xr6:coauthVersionMax="47" xr10:uidLastSave="{00000000-0000-0000-0000-000000000000}"/>
  <bookViews>
    <workbookView xWindow="-144" yWindow="-144" windowWidth="23328" windowHeight="13248" xr2:uid="{8A52D7DA-7E9E-4318-937C-7007B031E617}"/>
  </bookViews>
  <sheets>
    <sheet name="1 over 7 triangle" sheetId="1" r:id="rId1"/>
    <sheet name="all" sheetId="3" r:id="rId2"/>
    <sheet name="Sheet4" sheetId="5" r:id="rId3"/>
    <sheet name="Sheet1" sheetId="2" r:id="rId4"/>
    <sheet name="Chart2" sheetId="8" r:id="rId5"/>
    <sheet name="Sheet5" sheetId="6" r:id="rId6"/>
    <sheet name="all (2)" sheetId="4" r:id="rId7"/>
    <sheet name="Sheet2" sheetId="9" r:id="rId8"/>
  </sheets>
  <definedNames>
    <definedName name="myprtrange">'1 over 7 triangle'!$F$3:$AE$68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9" l="1"/>
  <c r="D91" i="6"/>
  <c r="J88" i="6"/>
  <c r="J81" i="6"/>
  <c r="J74" i="6"/>
  <c r="J67" i="6"/>
  <c r="J60" i="6"/>
  <c r="J53" i="6"/>
  <c r="J46" i="6"/>
  <c r="J39" i="6"/>
  <c r="I92" i="6"/>
  <c r="I81" i="6"/>
  <c r="I70" i="6"/>
  <c r="I59" i="6"/>
  <c r="I48" i="6"/>
  <c r="I37" i="6"/>
  <c r="H82" i="6"/>
  <c r="H69" i="6"/>
  <c r="H56" i="6"/>
  <c r="H43" i="6"/>
  <c r="G89" i="6"/>
  <c r="G72" i="6"/>
  <c r="G55" i="6"/>
  <c r="G38" i="6"/>
  <c r="F80" i="6"/>
  <c r="F61" i="6"/>
  <c r="F42" i="6"/>
  <c r="E73" i="6"/>
  <c r="E50" i="6"/>
  <c r="D62" i="6"/>
  <c r="K5" i="6"/>
  <c r="J32" i="6"/>
  <c r="J25" i="6"/>
  <c r="J18" i="6"/>
  <c r="J11" i="6"/>
  <c r="I26" i="6"/>
  <c r="I15" i="6"/>
  <c r="H30" i="6"/>
  <c r="H17" i="6"/>
  <c r="G21" i="6"/>
  <c r="F23" i="6"/>
  <c r="E27" i="6"/>
  <c r="D33" i="6"/>
  <c r="E19" i="2"/>
  <c r="I20" i="2"/>
  <c r="E14" i="2"/>
  <c r="I14" i="2"/>
  <c r="C25" i="2"/>
  <c r="D24" i="2"/>
  <c r="D25" i="2" s="1"/>
  <c r="D18" i="2"/>
  <c r="D19" i="2" s="1"/>
  <c r="C19" i="2"/>
  <c r="D13" i="2"/>
  <c r="C13" i="2"/>
</calcChain>
</file>

<file path=xl/sharedStrings.xml><?xml version="1.0" encoding="utf-8"?>
<sst xmlns="http://schemas.openxmlformats.org/spreadsheetml/2006/main" count="100" uniqueCount="76">
  <si>
    <t>PS</t>
  </si>
  <si>
    <t>PS = Prime Suspect = any possible prime number</t>
  </si>
  <si>
    <t>Focus on numbers ending 1 , 3 , 7 , 9</t>
  </si>
  <si>
    <t>Color code the first 30 digits from 0 to 29</t>
  </si>
  <si>
    <t xml:space="preserve"> *fam11</t>
  </si>
  <si>
    <t xml:space="preserve"> *fam13</t>
  </si>
  <si>
    <t xml:space="preserve"> *fam17</t>
  </si>
  <si>
    <t xml:space="preserve"> *fam19</t>
  </si>
  <si>
    <t>Eliminate *famXX that are divisible 3</t>
  </si>
  <si>
    <t xml:space="preserve"> *fam29</t>
  </si>
  <si>
    <t xml:space="preserve"> *fam27</t>
  </si>
  <si>
    <t xml:space="preserve"> *fam23</t>
  </si>
  <si>
    <t xml:space="preserve"> *fam21</t>
  </si>
  <si>
    <t>*famXX is generated by the following equations and results</t>
  </si>
  <si>
    <t>PSL = Prime Suspect Level</t>
  </si>
  <si>
    <t>*famXX will generate results for all digits prime and non-prime</t>
  </si>
  <si>
    <t>Any size number ending in 1 , 3 , 7 , 9</t>
  </si>
  <si>
    <t>if mod[ { ( PS - *famXX ) / 30 } , 1 ] = 0 , then assign that *famXX</t>
  </si>
  <si>
    <t>from 0 to 29 and beyond in blocks of 30</t>
  </si>
  <si>
    <t>the formula will also generate all negative numbers</t>
  </si>
  <si>
    <t>Sort off simple primes 2 , 3 , 5 ; eliminate all even numbers</t>
  </si>
  <si>
    <t>Wildcard numbers *1 , *3 , *7 , *9 - (star-wildcardX)</t>
  </si>
  <si>
    <t>Separate into families - *famXX - (star-famXX)</t>
  </si>
  <si>
    <t>Use the sub-keys to loop to the right 'just another 30 away' to find factors or no factors</t>
  </si>
  <si>
    <t>If no factors within 1/7 (0.124859) of PS then 'within reason' it is prime</t>
  </si>
  <si>
    <t>and  ; PSL = mod[  ( PS - *famXX ) / 30 ] = an integer value</t>
  </si>
  <si>
    <t>Each *famXX will generate a unique set of sub-keys , specific only to that *famXX</t>
  </si>
  <si>
    <t>a</t>
  </si>
  <si>
    <t>b</t>
  </si>
  <si>
    <t>c</t>
  </si>
  <si>
    <t>10√2</t>
  </si>
  <si>
    <t>&lt;a</t>
  </si>
  <si>
    <t>&lt;b</t>
  </si>
  <si>
    <t>&lt;c</t>
  </si>
  <si>
    <t>∠α = 81.87°</t>
  </si>
  <si>
    <t>∠β = 8.13°</t>
  </si>
  <si>
    <t>area = 14</t>
  </si>
  <si>
    <t>perimeter = 30.14214</t>
  </si>
  <si>
    <t>14√2</t>
  </si>
  <si>
    <t>∠α = 45°</t>
  </si>
  <si>
    <t>∠β = 45°</t>
  </si>
  <si>
    <t>area = 98</t>
  </si>
  <si>
    <t>perimeter = 47.79899</t>
  </si>
  <si>
    <t>47√2</t>
  </si>
  <si>
    <t>area = 1,104.5</t>
  </si>
  <si>
    <t>perimeter = 160.46804</t>
  </si>
  <si>
    <t>area = 157.78571</t>
  </si>
  <si>
    <t>perimeter = 101.19146</t>
  </si>
  <si>
    <t>try = int( PS / 7 ) + 1 - general rule</t>
  </si>
  <si>
    <t>try = int( PS / *famXX ) + 1 - specific rule by *fam</t>
  </si>
  <si>
    <t>If no factors within 1/*fam  of PS then 'within reason' it is prime</t>
  </si>
  <si>
    <t>try = INT( PS / 7 ) + 1</t>
  </si>
  <si>
    <t>PS * √2</t>
  </si>
  <si>
    <t>Each PS is 'just another 30 away' from the previous or next PS within *famXX</t>
  </si>
  <si>
    <t>*fam29</t>
  </si>
  <si>
    <t>*fam23</t>
  </si>
  <si>
    <t>*fam19</t>
  </si>
  <si>
    <t>*fam17</t>
  </si>
  <si>
    <t>*fam13</t>
  </si>
  <si>
    <t>*fam11</t>
  </si>
  <si>
    <t>*fam7</t>
  </si>
  <si>
    <t>*fam1</t>
  </si>
  <si>
    <t>Focus on eight *famXX equations</t>
  </si>
  <si>
    <t>*fam01</t>
  </si>
  <si>
    <t>*fam03</t>
  </si>
  <si>
    <t>*fam07</t>
  </si>
  <si>
    <t>*fam09</t>
  </si>
  <si>
    <t xml:space="preserve">*fam01 </t>
  </si>
  <si>
    <t xml:space="preserve"> *fam11 </t>
  </si>
  <si>
    <t xml:space="preserve">*fam03 </t>
  </si>
  <si>
    <t xml:space="preserve"> *fam13 </t>
  </si>
  <si>
    <t xml:space="preserve">*fam07 </t>
  </si>
  <si>
    <t xml:space="preserve"> *fam17 </t>
  </si>
  <si>
    <t xml:space="preserve">*fam09 </t>
  </si>
  <si>
    <t xml:space="preserve"> *fam19 </t>
  </si>
  <si>
    <t>Using 'within reason' and 'in the neighborhood of' ; loop until 'try' ; the limiting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</si>
</sst>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Arial Black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0" xfId="0" applyFill="1"/>
    <xf numFmtId="0" fontId="0" fillId="0" borderId="7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*fam07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Sheet5!$D$4</c:f>
              <c:strCache>
                <c:ptCount val="1"/>
                <c:pt idx="0">
                  <c:v>*fam29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Sheet5!$D$5:$D$92</c:f>
              <c:numCache>
                <c:formatCode>0.000000</c:formatCode>
                <c:ptCount val="88"/>
                <c:pt idx="28">
                  <c:v>3.4482758620689655E-2</c:v>
                </c:pt>
                <c:pt idx="57" formatCode="General">
                  <c:v>6.8965517241379309E-2</c:v>
                </c:pt>
                <c:pt idx="86" formatCode="General">
                  <c:v>0.10344827586206896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E-4977-821F-00ADCB3EA4C5}"/>
            </c:ext>
          </c:extLst>
        </c:ser>
        <c:ser>
          <c:idx val="1"/>
          <c:order val="1"/>
          <c:tx>
            <c:strRef>
              <c:f>Sheet5!$E$4</c:f>
              <c:strCache>
                <c:ptCount val="1"/>
                <c:pt idx="0">
                  <c:v>*fam23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Sheet5!$E$5:$E$92</c:f>
              <c:numCache>
                <c:formatCode>0.000000</c:formatCode>
                <c:ptCount val="88"/>
                <c:pt idx="22">
                  <c:v>4.3478260869565216E-2</c:v>
                </c:pt>
                <c:pt idx="45">
                  <c:v>8.6956521739130432E-2</c:v>
                </c:pt>
                <c:pt idx="68">
                  <c:v>0.13043478260869565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E-4977-821F-00ADCB3EA4C5}"/>
            </c:ext>
          </c:extLst>
        </c:ser>
        <c:ser>
          <c:idx val="2"/>
          <c:order val="2"/>
          <c:tx>
            <c:strRef>
              <c:f>Sheet5!$F$4</c:f>
              <c:strCache>
                <c:ptCount val="1"/>
                <c:pt idx="0">
                  <c:v>*fam19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Sheet5!$F$5:$F$92</c:f>
              <c:numCache>
                <c:formatCode>0.000000</c:formatCode>
                <c:ptCount val="88"/>
                <c:pt idx="18">
                  <c:v>5.2631578947368418E-2</c:v>
                </c:pt>
                <c:pt idx="37">
                  <c:v>0.10526315789473684</c:v>
                </c:pt>
                <c:pt idx="56">
                  <c:v>0.15789473684210525</c:v>
                </c:pt>
                <c:pt idx="75">
                  <c:v>0.21052631578947367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E-4977-821F-00ADCB3EA4C5}"/>
            </c:ext>
          </c:extLst>
        </c:ser>
        <c:ser>
          <c:idx val="3"/>
          <c:order val="3"/>
          <c:tx>
            <c:strRef>
              <c:f>Sheet5!$G$4</c:f>
              <c:strCache>
                <c:ptCount val="1"/>
                <c:pt idx="0">
                  <c:v>*fam17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Sheet5!$G$5:$G$92</c:f>
              <c:numCache>
                <c:formatCode>0.000000</c:formatCode>
                <c:ptCount val="88"/>
                <c:pt idx="16">
                  <c:v>5.8823529411764705E-2</c:v>
                </c:pt>
                <c:pt idx="33">
                  <c:v>0.11764705882352941</c:v>
                </c:pt>
                <c:pt idx="50">
                  <c:v>0.1764705882352941</c:v>
                </c:pt>
                <c:pt idx="67">
                  <c:v>0.23529411764705882</c:v>
                </c:pt>
                <c:pt idx="84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E-4977-821F-00ADCB3EA4C5}"/>
            </c:ext>
          </c:extLst>
        </c:ser>
        <c:ser>
          <c:idx val="4"/>
          <c:order val="4"/>
          <c:tx>
            <c:strRef>
              <c:f>Sheet5!$H$4</c:f>
              <c:strCache>
                <c:ptCount val="1"/>
                <c:pt idx="0">
                  <c:v>*fam13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Sheet5!$H$5:$H$92</c:f>
              <c:numCache>
                <c:formatCode>0.000000</c:formatCode>
                <c:ptCount val="88"/>
                <c:pt idx="12">
                  <c:v>7.6923076923076927E-2</c:v>
                </c:pt>
                <c:pt idx="25">
                  <c:v>0.15384615384615385</c:v>
                </c:pt>
                <c:pt idx="38">
                  <c:v>0.23076923076923078</c:v>
                </c:pt>
                <c:pt idx="51">
                  <c:v>0.30769230769230771</c:v>
                </c:pt>
                <c:pt idx="64">
                  <c:v>0.38461538461538464</c:v>
                </c:pt>
                <c:pt idx="77">
                  <c:v>0.46153846153846156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E-4977-821F-00ADCB3EA4C5}"/>
            </c:ext>
          </c:extLst>
        </c:ser>
        <c:ser>
          <c:idx val="5"/>
          <c:order val="5"/>
          <c:tx>
            <c:strRef>
              <c:f>Sheet5!$I$4</c:f>
              <c:strCache>
                <c:ptCount val="1"/>
                <c:pt idx="0">
                  <c:v>*fam11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Sheet5!$I$5:$I$92</c:f>
              <c:numCache>
                <c:formatCode>0.000000</c:formatCode>
                <c:ptCount val="88"/>
                <c:pt idx="10">
                  <c:v>9.0909090909090912E-2</c:v>
                </c:pt>
                <c:pt idx="21">
                  <c:v>0.18181818181818182</c:v>
                </c:pt>
                <c:pt idx="32">
                  <c:v>0.27272727272727271</c:v>
                </c:pt>
                <c:pt idx="43">
                  <c:v>0.36363636363636365</c:v>
                </c:pt>
                <c:pt idx="54">
                  <c:v>0.45454545454545459</c:v>
                </c:pt>
                <c:pt idx="65">
                  <c:v>0.54545454545454541</c:v>
                </c:pt>
                <c:pt idx="76">
                  <c:v>0.63636363636363635</c:v>
                </c:pt>
                <c:pt idx="87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7E-4977-821F-00ADCB3EA4C5}"/>
            </c:ext>
          </c:extLst>
        </c:ser>
        <c:ser>
          <c:idx val="6"/>
          <c:order val="6"/>
          <c:tx>
            <c:strRef>
              <c:f>Sheet5!$J$4</c:f>
              <c:strCache>
                <c:ptCount val="1"/>
                <c:pt idx="0">
                  <c:v>*fam7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Sheet5!$J$5:$J$92</c:f>
              <c:numCache>
                <c:formatCode>0.000000</c:formatCode>
                <c:ptCount val="88"/>
                <c:pt idx="6">
                  <c:v>0.14285714285714285</c:v>
                </c:pt>
                <c:pt idx="13">
                  <c:v>0.2857142857142857</c:v>
                </c:pt>
                <c:pt idx="20">
                  <c:v>0.42857142857142855</c:v>
                </c:pt>
                <c:pt idx="27">
                  <c:v>0.5714285714285714</c:v>
                </c:pt>
                <c:pt idx="34">
                  <c:v>0.71428571428571419</c:v>
                </c:pt>
                <c:pt idx="41">
                  <c:v>0.8571428571428571</c:v>
                </c:pt>
                <c:pt idx="48">
                  <c:v>1</c:v>
                </c:pt>
                <c:pt idx="55">
                  <c:v>1.1428571428571428</c:v>
                </c:pt>
                <c:pt idx="62">
                  <c:v>1.2857142857142856</c:v>
                </c:pt>
                <c:pt idx="69">
                  <c:v>1.4285714285714284</c:v>
                </c:pt>
                <c:pt idx="76">
                  <c:v>1.5714285714285714</c:v>
                </c:pt>
                <c:pt idx="83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7E-4977-821F-00ADCB3EA4C5}"/>
            </c:ext>
          </c:extLst>
        </c:ser>
        <c:ser>
          <c:idx val="7"/>
          <c:order val="7"/>
          <c:tx>
            <c:strRef>
              <c:f>Sheet5!$K$4</c:f>
              <c:strCache>
                <c:ptCount val="1"/>
                <c:pt idx="0">
                  <c:v>*fam1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Sheet5!$K$5:$K$92</c:f>
              <c:numCache>
                <c:formatCode>0.000000</c:formatCode>
                <c:ptCount val="88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7E-4977-821F-00ADCB3E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331919"/>
        <c:axId val="755332335"/>
      </c:lineChart>
      <c:catAx>
        <c:axId val="7553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2335"/>
        <c:crosses val="autoZero"/>
        <c:auto val="1"/>
        <c:lblAlgn val="ctr"/>
        <c:lblOffset val="100"/>
        <c:noMultiLvlLbl val="0"/>
      </c:catAx>
      <c:valAx>
        <c:axId val="7553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7B9ACD-69F0-49B8-A80E-FBD304ED49A6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0</xdr:rowOff>
    </xdr:from>
    <xdr:to>
      <xdr:col>22</xdr:col>
      <xdr:colOff>7620</xdr:colOff>
      <xdr:row>17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2CAE4B-5A4D-4FC1-890D-DF0F59C68F27}"/>
            </a:ext>
          </a:extLst>
        </xdr:cNvPr>
        <xdr:cNvCxnSpPr/>
      </xdr:nvCxnSpPr>
      <xdr:spPr>
        <a:xfrm>
          <a:off x="1417320" y="708660"/>
          <a:ext cx="3947160" cy="331470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3</xdr:row>
      <xdr:rowOff>0</xdr:rowOff>
    </xdr:from>
    <xdr:to>
      <xdr:col>10</xdr:col>
      <xdr:colOff>15240</xdr:colOff>
      <xdr:row>16</xdr:row>
      <xdr:rowOff>230124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F872640-40AD-41CA-8FC6-DD14869B69BA}"/>
            </a:ext>
          </a:extLst>
        </xdr:cNvPr>
        <xdr:cNvCxnSpPr/>
      </xdr:nvCxnSpPr>
      <xdr:spPr>
        <a:xfrm>
          <a:off x="1417320" y="708660"/>
          <a:ext cx="571500" cy="330098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259080</xdr:colOff>
      <xdr:row>17</xdr:row>
      <xdr:rowOff>38100</xdr:rowOff>
    </xdr:from>
    <xdr:to>
      <xdr:col>8</xdr:col>
      <xdr:colOff>259080</xdr:colOff>
      <xdr:row>20</xdr:row>
      <xdr:rowOff>30480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ABE7EB9-D613-4CE9-BC54-99ADBDEC8179}"/>
            </a:ext>
          </a:extLst>
        </xdr:cNvPr>
        <xdr:cNvCxnSpPr/>
      </xdr:nvCxnSpPr>
      <xdr:spPr>
        <a:xfrm flipH="1">
          <a:off x="2514600" y="4061460"/>
          <a:ext cx="0" cy="708660"/>
        </a:xfrm>
        <a:prstGeom prst="straightConnector1">
          <a:avLst/>
        </a:prstGeom>
        <a:ln w="25400">
          <a:solidFill>
            <a:schemeClr val="tx1"/>
          </a:solidFill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3</xdr:row>
      <xdr:rowOff>0</xdr:rowOff>
    </xdr:from>
    <xdr:to>
      <xdr:col>10</xdr:col>
      <xdr:colOff>30480</xdr:colOff>
      <xdr:row>16</xdr:row>
      <xdr:rowOff>228600</xdr:rowOff>
    </xdr:to>
    <xdr:sp macro="" textlink="">
      <xdr:nvSpPr>
        <xdr:cNvPr id="10" name="Right Triangle 9">
          <a:extLst>
            <a:ext uri="{FF2B5EF4-FFF2-40B4-BE49-F238E27FC236}">
              <a16:creationId xmlns:a16="http://schemas.microsoft.com/office/drawing/2014/main" id="{8ED0E52A-312E-4F61-A582-47771FC41B74}"/>
            </a:ext>
          </a:extLst>
        </xdr:cNvPr>
        <xdr:cNvSpPr/>
      </xdr:nvSpPr>
      <xdr:spPr>
        <a:xfrm>
          <a:off x="1417320" y="708660"/>
          <a:ext cx="586740" cy="3299460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220980</xdr:colOff>
      <xdr:row>2</xdr:row>
      <xdr:rowOff>226978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6134EF0-C475-4095-8428-6C09FD5F8F19}"/>
            </a:ext>
          </a:extLst>
        </xdr:cNvPr>
        <xdr:cNvSpPr/>
      </xdr:nvSpPr>
      <xdr:spPr>
        <a:xfrm>
          <a:off x="1828800" y="482600"/>
          <a:ext cx="220980" cy="2269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26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5BE01-C43E-471F-9D19-9A0BF11F52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24319</xdr:colOff>
      <xdr:row>10</xdr:row>
      <xdr:rowOff>16221</xdr:rowOff>
    </xdr:from>
    <xdr:to>
      <xdr:col>6</xdr:col>
      <xdr:colOff>235083</xdr:colOff>
      <xdr:row>67</xdr:row>
      <xdr:rowOff>218872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0086577F-0BB0-4B8A-9745-B56B182DA850}"/>
            </a:ext>
          </a:extLst>
        </xdr:cNvPr>
        <xdr:cNvSpPr>
          <a:spLocks noChangeAspect="1"/>
        </xdr:cNvSpPr>
      </xdr:nvSpPr>
      <xdr:spPr>
        <a:xfrm>
          <a:off x="1264596" y="2367072"/>
          <a:ext cx="445849" cy="13602502"/>
        </a:xfrm>
        <a:prstGeom prst="rtTriangle">
          <a:avLst/>
        </a:prstGeom>
        <a:solidFill>
          <a:schemeClr val="accent2">
            <a:alpha val="83000"/>
          </a:schemeClr>
        </a:solidFill>
        <a:ln w="38100" cap="flat" cmpd="sng" algn="ctr">
          <a:solidFill>
            <a:schemeClr val="accent2">
              <a:alpha val="83000"/>
            </a:scheme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8115</xdr:colOff>
      <xdr:row>10</xdr:row>
      <xdr:rowOff>16698</xdr:rowOff>
    </xdr:from>
    <xdr:to>
      <xdr:col>7</xdr:col>
      <xdr:colOff>8105</xdr:colOff>
      <xdr:row>55</xdr:row>
      <xdr:rowOff>226980</xdr:rowOff>
    </xdr:to>
    <xdr:sp macro="" textlink="">
      <xdr:nvSpPr>
        <xdr:cNvPr id="8" name="Right Triangle 7">
          <a:extLst>
            <a:ext uri="{FF2B5EF4-FFF2-40B4-BE49-F238E27FC236}">
              <a16:creationId xmlns:a16="http://schemas.microsoft.com/office/drawing/2014/main" id="{50C3728E-6FB0-43A4-9EDA-355AAD02264E}"/>
            </a:ext>
          </a:extLst>
        </xdr:cNvPr>
        <xdr:cNvSpPr>
          <a:spLocks noChangeAspect="1"/>
        </xdr:cNvSpPr>
      </xdr:nvSpPr>
      <xdr:spPr>
        <a:xfrm>
          <a:off x="1248392" y="2367549"/>
          <a:ext cx="470160" cy="10789112"/>
        </a:xfrm>
        <a:prstGeom prst="rtTriangle">
          <a:avLst/>
        </a:prstGeom>
        <a:solidFill>
          <a:srgbClr val="00B0F0">
            <a:alpha val="3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8127</xdr:colOff>
      <xdr:row>10</xdr:row>
      <xdr:rowOff>8098</xdr:rowOff>
    </xdr:from>
    <xdr:to>
      <xdr:col>7</xdr:col>
      <xdr:colOff>14</xdr:colOff>
      <xdr:row>48</xdr:row>
      <xdr:rowOff>16213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0F1F65FE-8138-474D-B24C-23C692EEA911}"/>
            </a:ext>
          </a:extLst>
        </xdr:cNvPr>
        <xdr:cNvSpPr>
          <a:spLocks noChangeAspect="1"/>
        </xdr:cNvSpPr>
      </xdr:nvSpPr>
      <xdr:spPr>
        <a:xfrm>
          <a:off x="1248404" y="2358949"/>
          <a:ext cx="462057" cy="8941349"/>
        </a:xfrm>
        <a:prstGeom prst="rtTriangle">
          <a:avLst/>
        </a:prstGeom>
        <a:solidFill>
          <a:schemeClr val="accent2">
            <a:alpha val="3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16210</xdr:colOff>
      <xdr:row>10</xdr:row>
      <xdr:rowOff>3</xdr:rowOff>
    </xdr:from>
    <xdr:to>
      <xdr:col>6</xdr:col>
      <xdr:colOff>235082</xdr:colOff>
      <xdr:row>43</xdr:row>
      <xdr:rowOff>218871</xdr:rowOff>
    </xdr:to>
    <xdr:sp macro="" textlink="">
      <xdr:nvSpPr>
        <xdr:cNvPr id="6" name="Right Triangle 5">
          <a:extLst>
            <a:ext uri="{FF2B5EF4-FFF2-40B4-BE49-F238E27FC236}">
              <a16:creationId xmlns:a16="http://schemas.microsoft.com/office/drawing/2014/main" id="{AD5D8934-14BE-4509-B019-4B555C620F52}"/>
            </a:ext>
          </a:extLst>
        </xdr:cNvPr>
        <xdr:cNvSpPr>
          <a:spLocks noChangeAspect="1"/>
        </xdr:cNvSpPr>
      </xdr:nvSpPr>
      <xdr:spPr>
        <a:xfrm>
          <a:off x="1256487" y="2350854"/>
          <a:ext cx="453957" cy="7976677"/>
        </a:xfrm>
        <a:prstGeom prst="rtTriangle">
          <a:avLst/>
        </a:prstGeom>
        <a:solidFill>
          <a:srgbClr val="00B0F0">
            <a:alpha val="83000"/>
          </a:srgbClr>
        </a:solidFill>
        <a:ln w="38100">
          <a:solidFill>
            <a:srgbClr val="00B0F0">
              <a:alpha val="83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17318</xdr:colOff>
      <xdr:row>9</xdr:row>
      <xdr:rowOff>215360</xdr:rowOff>
    </xdr:from>
    <xdr:to>
      <xdr:col>6</xdr:col>
      <xdr:colOff>226990</xdr:colOff>
      <xdr:row>35</xdr:row>
      <xdr:rowOff>218872</xdr:rowOff>
    </xdr:to>
    <xdr:sp macro="" textlink="">
      <xdr:nvSpPr>
        <xdr:cNvPr id="3" name="Right Triangle 2">
          <a:extLst>
            <a:ext uri="{FF2B5EF4-FFF2-40B4-BE49-F238E27FC236}">
              <a16:creationId xmlns:a16="http://schemas.microsoft.com/office/drawing/2014/main" id="{23B9FA52-A298-438D-BA18-83B2174D4AFE}"/>
            </a:ext>
          </a:extLst>
        </xdr:cNvPr>
        <xdr:cNvSpPr>
          <a:spLocks noChangeAspect="1"/>
        </xdr:cNvSpPr>
      </xdr:nvSpPr>
      <xdr:spPr>
        <a:xfrm>
          <a:off x="1257595" y="2331126"/>
          <a:ext cx="444757" cy="6115725"/>
        </a:xfrm>
        <a:prstGeom prst="rtTriangle">
          <a:avLst/>
        </a:prstGeom>
        <a:solidFill>
          <a:schemeClr val="accent1">
            <a:alpha val="83000"/>
          </a:schemeClr>
        </a:solidFill>
        <a:ln w="38100">
          <a:solidFill>
            <a:schemeClr val="accent1">
              <a:alpha val="83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12707</xdr:colOff>
      <xdr:row>9</xdr:row>
      <xdr:rowOff>231564</xdr:rowOff>
    </xdr:from>
    <xdr:to>
      <xdr:col>6</xdr:col>
      <xdr:colOff>231579</xdr:colOff>
      <xdr:row>31</xdr:row>
      <xdr:rowOff>218873</xdr:rowOff>
    </xdr:to>
    <xdr:sp macro="" textlink="">
      <xdr:nvSpPr>
        <xdr:cNvPr id="4" name="Right Triangle 3">
          <a:extLst>
            <a:ext uri="{FF2B5EF4-FFF2-40B4-BE49-F238E27FC236}">
              <a16:creationId xmlns:a16="http://schemas.microsoft.com/office/drawing/2014/main" id="{26E6AB5C-9D93-481F-896C-FEB3417FD6F8}"/>
            </a:ext>
          </a:extLst>
        </xdr:cNvPr>
        <xdr:cNvSpPr>
          <a:spLocks noChangeAspect="1"/>
        </xdr:cNvSpPr>
      </xdr:nvSpPr>
      <xdr:spPr>
        <a:xfrm>
          <a:off x="1252984" y="2347330"/>
          <a:ext cx="453957" cy="5159181"/>
        </a:xfrm>
        <a:prstGeom prst="rtTriangle">
          <a:avLst/>
        </a:prstGeom>
        <a:solidFill>
          <a:srgbClr val="92D050">
            <a:alpha val="83000"/>
          </a:srgbClr>
        </a:solidFill>
        <a:ln w="38100">
          <a:solidFill>
            <a:srgbClr val="92D050">
              <a:alpha val="83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16213</xdr:colOff>
      <xdr:row>7</xdr:row>
      <xdr:rowOff>0</xdr:rowOff>
    </xdr:from>
    <xdr:to>
      <xdr:col>3</xdr:col>
      <xdr:colOff>9728</xdr:colOff>
      <xdr:row>7</xdr:row>
      <xdr:rowOff>226978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4755D5A-360D-45D0-AFB9-851403F7609D}"/>
            </a:ext>
          </a:extLst>
        </xdr:cNvPr>
        <xdr:cNvSpPr/>
      </xdr:nvSpPr>
      <xdr:spPr>
        <a:xfrm>
          <a:off x="486383" y="1645596"/>
          <a:ext cx="228600" cy="2269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4607</xdr:colOff>
      <xdr:row>10</xdr:row>
      <xdr:rowOff>4596</xdr:rowOff>
    </xdr:from>
    <xdr:to>
      <xdr:col>7</xdr:col>
      <xdr:colOff>13</xdr:colOff>
      <xdr:row>23</xdr:row>
      <xdr:rowOff>222042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275461F5-16E6-497B-BC28-CB8C97BE22EB}"/>
            </a:ext>
          </a:extLst>
        </xdr:cNvPr>
        <xdr:cNvSpPr>
          <a:spLocks noChangeAspect="1"/>
        </xdr:cNvSpPr>
      </xdr:nvSpPr>
      <xdr:spPr>
        <a:xfrm>
          <a:off x="1244884" y="2355447"/>
          <a:ext cx="465576" cy="3273552"/>
        </a:xfrm>
        <a:prstGeom prst="rtTriangle">
          <a:avLst/>
        </a:prstGeom>
        <a:solidFill>
          <a:schemeClr val="accent4">
            <a:lumMod val="60000"/>
            <a:lumOff val="40000"/>
            <a:alpha val="84000"/>
          </a:schemeClr>
        </a:solidFill>
        <a:ln w="38100">
          <a:solidFill>
            <a:schemeClr val="accent4">
              <a:lumMod val="60000"/>
              <a:lumOff val="40000"/>
              <a:alpha val="84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73E6-7EA6-4763-999E-EBB5240A1DB9}">
  <sheetPr>
    <tabColor rgb="FFFF0000"/>
  </sheetPr>
  <dimension ref="F4:V72"/>
  <sheetViews>
    <sheetView showGridLines="0" tabSelected="1" workbookViewId="0">
      <selection activeCell="F25" sqref="F25"/>
    </sheetView>
  </sheetViews>
  <sheetFormatPr defaultColWidth="2.84375" defaultRowHeight="18.600000000000001" x14ac:dyDescent="0.45"/>
  <sheetData>
    <row r="4" spans="6:17" x14ac:dyDescent="0.45">
      <c r="I4" s="1"/>
    </row>
    <row r="5" spans="6:17" x14ac:dyDescent="0.45">
      <c r="I5" s="1"/>
    </row>
    <row r="6" spans="6:17" x14ac:dyDescent="0.45">
      <c r="I6" s="1"/>
    </row>
    <row r="7" spans="6:17" x14ac:dyDescent="0.45">
      <c r="I7" s="1"/>
    </row>
    <row r="8" spans="6:17" x14ac:dyDescent="0.45">
      <c r="I8" s="1"/>
    </row>
    <row r="9" spans="6:17" x14ac:dyDescent="0.45">
      <c r="I9" s="1"/>
      <c r="Q9" t="s">
        <v>52</v>
      </c>
    </row>
    <row r="10" spans="6:17" x14ac:dyDescent="0.45">
      <c r="I10" s="1"/>
    </row>
    <row r="11" spans="6:17" x14ac:dyDescent="0.45">
      <c r="F11" t="s">
        <v>0</v>
      </c>
      <c r="I11" s="1"/>
    </row>
    <row r="12" spans="6:17" x14ac:dyDescent="0.45">
      <c r="I12" s="1"/>
    </row>
    <row r="13" spans="6:17" x14ac:dyDescent="0.45">
      <c r="I13" s="1"/>
    </row>
    <row r="14" spans="6:17" x14ac:dyDescent="0.45">
      <c r="I14" s="1"/>
    </row>
    <row r="15" spans="6:17" x14ac:dyDescent="0.45">
      <c r="I15" s="1"/>
    </row>
    <row r="16" spans="6:17" x14ac:dyDescent="0.45">
      <c r="I16" s="1"/>
    </row>
    <row r="17" spans="6:22" ht="19.2" thickBot="1" x14ac:dyDescent="0.5"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6:22" ht="19.2" thickTop="1" x14ac:dyDescent="0.45"/>
    <row r="19" spans="6:22" x14ac:dyDescent="0.45">
      <c r="N19" t="s">
        <v>0</v>
      </c>
    </row>
    <row r="21" spans="6:22" x14ac:dyDescent="0.45">
      <c r="I21" t="s">
        <v>51</v>
      </c>
    </row>
    <row r="25" spans="6:22" x14ac:dyDescent="0.45">
      <c r="F25" t="s">
        <v>1</v>
      </c>
    </row>
    <row r="27" spans="6:22" x14ac:dyDescent="0.45">
      <c r="F27" t="s">
        <v>20</v>
      </c>
    </row>
    <row r="29" spans="6:22" x14ac:dyDescent="0.45">
      <c r="F29" t="s">
        <v>2</v>
      </c>
    </row>
    <row r="30" spans="6:22" x14ac:dyDescent="0.45">
      <c r="F30" t="s">
        <v>21</v>
      </c>
    </row>
    <row r="31" spans="6:22" x14ac:dyDescent="0.45">
      <c r="F31" t="s">
        <v>16</v>
      </c>
    </row>
    <row r="33" spans="6:16" x14ac:dyDescent="0.45">
      <c r="F33" t="s">
        <v>3</v>
      </c>
    </row>
    <row r="34" spans="6:16" x14ac:dyDescent="0.45">
      <c r="F34" t="s">
        <v>22</v>
      </c>
    </row>
    <row r="35" spans="6:16" x14ac:dyDescent="0.45">
      <c r="H35" t="s">
        <v>63</v>
      </c>
      <c r="K35" t="s">
        <v>4</v>
      </c>
      <c r="N35" t="s">
        <v>12</v>
      </c>
    </row>
    <row r="36" spans="6:16" x14ac:dyDescent="0.45">
      <c r="H36" t="s">
        <v>64</v>
      </c>
      <c r="K36" t="s">
        <v>5</v>
      </c>
      <c r="N36" t="s">
        <v>11</v>
      </c>
    </row>
    <row r="37" spans="6:16" x14ac:dyDescent="0.45">
      <c r="H37" t="s">
        <v>65</v>
      </c>
      <c r="K37" t="s">
        <v>6</v>
      </c>
      <c r="N37" t="s">
        <v>10</v>
      </c>
    </row>
    <row r="38" spans="6:16" x14ac:dyDescent="0.45">
      <c r="H38" t="s">
        <v>66</v>
      </c>
      <c r="K38" t="s">
        <v>7</v>
      </c>
      <c r="N38" t="s">
        <v>9</v>
      </c>
    </row>
    <row r="40" spans="6:16" x14ac:dyDescent="0.45">
      <c r="F40" t="s">
        <v>8</v>
      </c>
    </row>
    <row r="41" spans="6:16" x14ac:dyDescent="0.45">
      <c r="H41" t="s">
        <v>67</v>
      </c>
      <c r="K41" t="s">
        <v>68</v>
      </c>
      <c r="N41" s="4" t="s">
        <v>12</v>
      </c>
      <c r="O41" s="4"/>
      <c r="P41" s="4"/>
    </row>
    <row r="42" spans="6:16" x14ac:dyDescent="0.45">
      <c r="H42" s="4" t="s">
        <v>69</v>
      </c>
      <c r="I42" s="4"/>
      <c r="J42" s="4"/>
      <c r="K42" t="s">
        <v>70</v>
      </c>
      <c r="N42" t="s">
        <v>11</v>
      </c>
    </row>
    <row r="43" spans="6:16" x14ac:dyDescent="0.45">
      <c r="H43" t="s">
        <v>71</v>
      </c>
      <c r="K43" t="s">
        <v>72</v>
      </c>
      <c r="N43" s="4" t="s">
        <v>10</v>
      </c>
      <c r="O43" s="4"/>
      <c r="P43" s="4"/>
    </row>
    <row r="44" spans="6:16" x14ac:dyDescent="0.45">
      <c r="H44" s="4" t="s">
        <v>73</v>
      </c>
      <c r="I44" s="4"/>
      <c r="J44" s="4"/>
      <c r="K44" t="s">
        <v>74</v>
      </c>
      <c r="N44" t="s">
        <v>9</v>
      </c>
    </row>
    <row r="46" spans="6:16" x14ac:dyDescent="0.45">
      <c r="F46" t="s">
        <v>62</v>
      </c>
    </row>
    <row r="47" spans="6:16" x14ac:dyDescent="0.45">
      <c r="H47" t="s">
        <v>67</v>
      </c>
      <c r="K47" t="s">
        <v>68</v>
      </c>
    </row>
    <row r="48" spans="6:16" x14ac:dyDescent="0.45">
      <c r="K48" t="s">
        <v>70</v>
      </c>
      <c r="N48" t="s">
        <v>11</v>
      </c>
    </row>
    <row r="49" spans="6:14" x14ac:dyDescent="0.45">
      <c r="H49" t="s">
        <v>71</v>
      </c>
      <c r="K49" t="s">
        <v>72</v>
      </c>
    </row>
    <row r="50" spans="6:14" x14ac:dyDescent="0.45">
      <c r="K50" t="s">
        <v>74</v>
      </c>
      <c r="N50" t="s">
        <v>9</v>
      </c>
    </row>
    <row r="52" spans="6:14" x14ac:dyDescent="0.45">
      <c r="F52" t="s">
        <v>13</v>
      </c>
    </row>
    <row r="53" spans="6:14" x14ac:dyDescent="0.45">
      <c r="H53" t="s">
        <v>17</v>
      </c>
    </row>
    <row r="54" spans="6:14" x14ac:dyDescent="0.45">
      <c r="H54" t="s">
        <v>25</v>
      </c>
    </row>
    <row r="55" spans="6:14" x14ac:dyDescent="0.45">
      <c r="H55" t="s">
        <v>14</v>
      </c>
    </row>
    <row r="57" spans="6:14" x14ac:dyDescent="0.45">
      <c r="F57" t="s">
        <v>53</v>
      </c>
    </row>
    <row r="59" spans="6:14" x14ac:dyDescent="0.45">
      <c r="F59" t="s">
        <v>15</v>
      </c>
    </row>
    <row r="60" spans="6:14" x14ac:dyDescent="0.45">
      <c r="H60" t="s">
        <v>18</v>
      </c>
    </row>
    <row r="61" spans="6:14" x14ac:dyDescent="0.45">
      <c r="H61" t="s">
        <v>19</v>
      </c>
    </row>
    <row r="63" spans="6:14" x14ac:dyDescent="0.45">
      <c r="F63" t="s">
        <v>26</v>
      </c>
    </row>
    <row r="65" spans="6:8" x14ac:dyDescent="0.45">
      <c r="F65" t="s">
        <v>23</v>
      </c>
    </row>
    <row r="67" spans="6:8" x14ac:dyDescent="0.45">
      <c r="F67" t="s">
        <v>75</v>
      </c>
    </row>
    <row r="68" spans="6:8" x14ac:dyDescent="0.45">
      <c r="H68" t="s">
        <v>48</v>
      </c>
    </row>
    <row r="69" spans="6:8" x14ac:dyDescent="0.45">
      <c r="H69" t="s">
        <v>49</v>
      </c>
    </row>
    <row r="71" spans="6:8" x14ac:dyDescent="0.45">
      <c r="F71" t="s">
        <v>24</v>
      </c>
    </row>
    <row r="72" spans="6:8" x14ac:dyDescent="0.45">
      <c r="F72" t="s">
        <v>50</v>
      </c>
    </row>
  </sheetData>
  <pageMargins left="0.2" right="0" top="0.2" bottom="0.25" header="0.2" footer="0.1"/>
  <pageSetup orientation="portrait" r:id="rId1"/>
  <rowBreaks count="1" manualBreakCount="1">
    <brk id="2" max="16383" man="1"/>
  </rowBreaks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E8E6-9A54-4B6F-A81B-43D8150040C1}">
  <dimension ref="E11:BM72"/>
  <sheetViews>
    <sheetView topLeftCell="A57" zoomScale="60" zoomScaleNormal="60" workbookViewId="0">
      <selection activeCell="X81" sqref="X81"/>
    </sheetView>
  </sheetViews>
  <sheetFormatPr defaultColWidth="2.53515625" defaultRowHeight="18.600000000000001" x14ac:dyDescent="0.45"/>
  <cols>
    <col min="5" max="64" width="2.84375" bestFit="1" customWidth="1"/>
    <col min="65" max="65" width="1.84375" bestFit="1" customWidth="1"/>
  </cols>
  <sheetData>
    <row r="11" spans="5:65" x14ac:dyDescent="0.45">
      <c r="E11">
        <v>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10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5:65" x14ac:dyDescent="0.45">
      <c r="E12">
        <v>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10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5:65" x14ac:dyDescent="0.45">
      <c r="E13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10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5:65" x14ac:dyDescent="0.45">
      <c r="E14">
        <v>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10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5:65" x14ac:dyDescent="0.45">
      <c r="E15">
        <v>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10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5:65" x14ac:dyDescent="0.45">
      <c r="E16">
        <v>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10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5:65" x14ac:dyDescent="0.45">
      <c r="E17">
        <v>7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10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5:65" x14ac:dyDescent="0.45">
      <c r="E18">
        <v>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10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5:65" x14ac:dyDescent="0.45">
      <c r="E19">
        <v>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10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5:65" x14ac:dyDescent="0.45">
      <c r="E20">
        <v>10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10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5:65" x14ac:dyDescent="0.45">
      <c r="E21">
        <v>11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10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5:65" x14ac:dyDescent="0.45">
      <c r="E22">
        <v>12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10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spans="5:65" x14ac:dyDescent="0.45">
      <c r="E23">
        <v>13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10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5:65" x14ac:dyDescent="0.45">
      <c r="E24">
        <v>14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10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5:65" x14ac:dyDescent="0.45">
      <c r="E25">
        <v>15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10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spans="5:65" x14ac:dyDescent="0.45">
      <c r="E26">
        <v>16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10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spans="5:65" x14ac:dyDescent="0.45">
      <c r="E27">
        <v>17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10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spans="5:65" x14ac:dyDescent="0.45">
      <c r="E28">
        <v>18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1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</row>
    <row r="29" spans="5:65" x14ac:dyDescent="0.45">
      <c r="E29">
        <v>19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10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</row>
    <row r="30" spans="5:65" x14ac:dyDescent="0.45">
      <c r="E30">
        <v>20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10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</row>
    <row r="31" spans="5:65" x14ac:dyDescent="0.45">
      <c r="E31">
        <v>21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10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</row>
    <row r="32" spans="5:65" x14ac:dyDescent="0.45">
      <c r="E32">
        <v>22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10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</row>
    <row r="33" spans="5:65" x14ac:dyDescent="0.45">
      <c r="E33">
        <v>23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10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spans="5:65" x14ac:dyDescent="0.45">
      <c r="E34">
        <v>24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10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spans="5:65" x14ac:dyDescent="0.45">
      <c r="E35">
        <v>25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10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spans="5:65" x14ac:dyDescent="0.45">
      <c r="E36">
        <v>26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10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spans="5:65" x14ac:dyDescent="0.45">
      <c r="E37">
        <v>27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10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spans="5:65" x14ac:dyDescent="0.45">
      <c r="E38">
        <v>28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10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</row>
    <row r="39" spans="5:65" x14ac:dyDescent="0.45">
      <c r="E39">
        <v>29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10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spans="5:65" x14ac:dyDescent="0.45">
      <c r="E40">
        <v>30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10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spans="5:65" x14ac:dyDescent="0.45">
      <c r="E41">
        <v>31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10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spans="5:65" x14ac:dyDescent="0.45">
      <c r="E42">
        <v>32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10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</row>
    <row r="43" spans="5:65" x14ac:dyDescent="0.45">
      <c r="E43">
        <v>33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10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</row>
    <row r="44" spans="5:65" x14ac:dyDescent="0.45">
      <c r="E44">
        <v>34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  <c r="T44" s="10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</row>
    <row r="45" spans="5:65" x14ac:dyDescent="0.45">
      <c r="E45">
        <v>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  <c r="T45" s="10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spans="5:65" x14ac:dyDescent="0.45">
      <c r="E46">
        <v>36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  <c r="T46" s="10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spans="5:65" x14ac:dyDescent="0.45">
      <c r="E47">
        <v>37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9"/>
      <c r="T47" s="10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</row>
    <row r="48" spans="5:65" x14ac:dyDescent="0.45">
      <c r="E48">
        <v>38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9"/>
      <c r="T48" s="10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</row>
    <row r="49" spans="5:65" x14ac:dyDescent="0.45">
      <c r="E49">
        <v>39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9"/>
      <c r="T49" s="1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5:65" x14ac:dyDescent="0.45">
      <c r="E50">
        <v>40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10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</row>
    <row r="51" spans="5:65" x14ac:dyDescent="0.45">
      <c r="E51">
        <v>41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10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</row>
    <row r="52" spans="5:65" x14ac:dyDescent="0.45">
      <c r="E52">
        <v>42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10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</row>
    <row r="53" spans="5:65" x14ac:dyDescent="0.45">
      <c r="E53">
        <v>43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10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</row>
    <row r="54" spans="5:65" x14ac:dyDescent="0.45">
      <c r="E54">
        <v>44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10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</row>
    <row r="55" spans="5:65" x14ac:dyDescent="0.45">
      <c r="E55">
        <v>45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10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</row>
    <row r="56" spans="5:65" x14ac:dyDescent="0.45">
      <c r="E56">
        <v>46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10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</row>
    <row r="57" spans="5:65" x14ac:dyDescent="0.45">
      <c r="E57">
        <v>47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10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</row>
    <row r="58" spans="5:65" x14ac:dyDescent="0.45">
      <c r="E58">
        <v>48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10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</row>
    <row r="59" spans="5:65" x14ac:dyDescent="0.45">
      <c r="E59">
        <v>49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10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</row>
    <row r="60" spans="5:65" x14ac:dyDescent="0.45">
      <c r="E60">
        <v>50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10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</row>
    <row r="61" spans="5:65" x14ac:dyDescent="0.45">
      <c r="E61">
        <v>51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10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</row>
    <row r="62" spans="5:65" x14ac:dyDescent="0.45">
      <c r="E62">
        <v>52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10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</row>
    <row r="63" spans="5:65" x14ac:dyDescent="0.45">
      <c r="E63">
        <v>53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10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spans="5:65" x14ac:dyDescent="0.45">
      <c r="E64">
        <v>54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10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</row>
    <row r="65" spans="5:65" x14ac:dyDescent="0.45">
      <c r="E65">
        <v>55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10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</row>
    <row r="66" spans="5:65" x14ac:dyDescent="0.45">
      <c r="E66">
        <v>56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10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spans="5:65" x14ac:dyDescent="0.45">
      <c r="E67">
        <v>57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10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spans="5:65" x14ac:dyDescent="0.45">
      <c r="E68">
        <v>58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10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</row>
    <row r="69" spans="5:65" x14ac:dyDescent="0.45">
      <c r="E69">
        <v>59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10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5:65" x14ac:dyDescent="0.45">
      <c r="E70">
        <v>60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10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5:65" x14ac:dyDescent="0.45">
      <c r="F71">
        <v>60</v>
      </c>
      <c r="G71">
        <v>59</v>
      </c>
      <c r="H71">
        <v>58</v>
      </c>
      <c r="I71">
        <v>57</v>
      </c>
      <c r="J71">
        <v>56</v>
      </c>
      <c r="K71">
        <v>55</v>
      </c>
      <c r="L71">
        <v>54</v>
      </c>
      <c r="M71">
        <v>53</v>
      </c>
      <c r="N71">
        <v>52</v>
      </c>
      <c r="O71">
        <v>51</v>
      </c>
      <c r="P71">
        <v>50</v>
      </c>
      <c r="Q71">
        <v>49</v>
      </c>
      <c r="R71">
        <v>48</v>
      </c>
      <c r="S71">
        <v>47</v>
      </c>
      <c r="T71">
        <v>46</v>
      </c>
      <c r="U71">
        <v>45</v>
      </c>
      <c r="V71">
        <v>44</v>
      </c>
      <c r="W71">
        <v>43</v>
      </c>
      <c r="X71">
        <v>42</v>
      </c>
      <c r="Y71">
        <v>41</v>
      </c>
      <c r="Z71">
        <v>40</v>
      </c>
      <c r="AA71">
        <v>39</v>
      </c>
      <c r="AB71">
        <v>38</v>
      </c>
      <c r="AC71">
        <v>37</v>
      </c>
      <c r="AD71">
        <v>36</v>
      </c>
      <c r="AE71">
        <v>35</v>
      </c>
      <c r="AF71">
        <v>34</v>
      </c>
      <c r="AG71">
        <v>33</v>
      </c>
      <c r="AH71">
        <v>32</v>
      </c>
      <c r="AI71">
        <v>31</v>
      </c>
      <c r="AJ71">
        <v>30</v>
      </c>
      <c r="AK71">
        <v>29</v>
      </c>
      <c r="AL71">
        <v>28</v>
      </c>
      <c r="AM71">
        <v>27</v>
      </c>
      <c r="AN71">
        <v>26</v>
      </c>
      <c r="AO71">
        <v>25</v>
      </c>
      <c r="AP71">
        <v>24</v>
      </c>
      <c r="AQ71">
        <v>23</v>
      </c>
      <c r="AR71">
        <v>22</v>
      </c>
      <c r="AS71">
        <v>21</v>
      </c>
      <c r="AT71">
        <v>20</v>
      </c>
      <c r="AU71">
        <v>19</v>
      </c>
      <c r="AV71">
        <v>18</v>
      </c>
      <c r="AW71">
        <v>17</v>
      </c>
      <c r="AX71">
        <v>16</v>
      </c>
      <c r="AY71">
        <v>15</v>
      </c>
      <c r="AZ71">
        <v>14</v>
      </c>
      <c r="BA71">
        <v>13</v>
      </c>
      <c r="BB71">
        <v>12</v>
      </c>
      <c r="BC71">
        <v>11</v>
      </c>
      <c r="BD71">
        <v>10</v>
      </c>
      <c r="BE71">
        <v>9</v>
      </c>
      <c r="BF71">
        <v>8</v>
      </c>
      <c r="BG71">
        <v>7</v>
      </c>
      <c r="BH71">
        <v>6</v>
      </c>
      <c r="BI71">
        <v>5</v>
      </c>
      <c r="BJ71">
        <v>4</v>
      </c>
      <c r="BK71">
        <v>3</v>
      </c>
      <c r="BL71">
        <v>2</v>
      </c>
      <c r="BM71">
        <v>1</v>
      </c>
    </row>
    <row r="72" spans="5:65" x14ac:dyDescent="0.45">
      <c r="F72">
        <v>1</v>
      </c>
      <c r="G72">
        <v>2</v>
      </c>
      <c r="H72">
        <v>3</v>
      </c>
      <c r="I72">
        <v>4</v>
      </c>
      <c r="J72">
        <v>5</v>
      </c>
      <c r="K72">
        <v>6</v>
      </c>
      <c r="L72">
        <v>7</v>
      </c>
      <c r="M72">
        <v>8</v>
      </c>
      <c r="N72">
        <v>9</v>
      </c>
      <c r="O72">
        <v>10</v>
      </c>
      <c r="P72">
        <v>11</v>
      </c>
      <c r="Q72">
        <v>12</v>
      </c>
      <c r="R72">
        <v>13</v>
      </c>
      <c r="S72">
        <v>14</v>
      </c>
      <c r="T72">
        <v>15</v>
      </c>
      <c r="U72">
        <v>16</v>
      </c>
      <c r="V72">
        <v>17</v>
      </c>
      <c r="W72">
        <v>18</v>
      </c>
      <c r="X72">
        <v>19</v>
      </c>
      <c r="Y72">
        <v>20</v>
      </c>
      <c r="Z72">
        <v>21</v>
      </c>
      <c r="AA72">
        <v>22</v>
      </c>
      <c r="AB72">
        <v>23</v>
      </c>
      <c r="AC72">
        <v>24</v>
      </c>
      <c r="AD72">
        <v>25</v>
      </c>
      <c r="AE72">
        <v>26</v>
      </c>
      <c r="AF72">
        <v>27</v>
      </c>
      <c r="AG72">
        <v>28</v>
      </c>
      <c r="AH72">
        <v>29</v>
      </c>
      <c r="AI72">
        <v>30</v>
      </c>
      <c r="AJ72">
        <v>31</v>
      </c>
      <c r="AK72">
        <v>32</v>
      </c>
      <c r="AL72">
        <v>33</v>
      </c>
      <c r="AM72">
        <v>34</v>
      </c>
      <c r="AN72">
        <v>35</v>
      </c>
      <c r="AO72">
        <v>36</v>
      </c>
      <c r="AP72">
        <v>37</v>
      </c>
      <c r="AQ72">
        <v>38</v>
      </c>
      <c r="AR72">
        <v>39</v>
      </c>
      <c r="AS72">
        <v>40</v>
      </c>
      <c r="AT72">
        <v>41</v>
      </c>
      <c r="AU72">
        <v>42</v>
      </c>
      <c r="AV72">
        <v>43</v>
      </c>
      <c r="AW72">
        <v>44</v>
      </c>
      <c r="AX72">
        <v>45</v>
      </c>
      <c r="AY72">
        <v>46</v>
      </c>
      <c r="AZ72">
        <v>47</v>
      </c>
      <c r="BA72">
        <v>48</v>
      </c>
      <c r="BB72">
        <v>49</v>
      </c>
      <c r="BC72">
        <v>50</v>
      </c>
      <c r="BD72">
        <v>51</v>
      </c>
      <c r="BE72">
        <v>52</v>
      </c>
      <c r="BF72">
        <v>53</v>
      </c>
      <c r="BG72">
        <v>54</v>
      </c>
      <c r="BH72">
        <v>55</v>
      </c>
      <c r="BI72">
        <v>56</v>
      </c>
      <c r="BJ72">
        <v>57</v>
      </c>
      <c r="BK72">
        <v>58</v>
      </c>
      <c r="BL72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FFEB-A330-4E99-8437-D26BFCC7EA0F}">
  <dimension ref="B3:AV36"/>
  <sheetViews>
    <sheetView topLeftCell="A3" zoomScale="90" zoomScaleNormal="90" workbookViewId="0">
      <selection activeCell="C6" sqref="C6:I12"/>
    </sheetView>
  </sheetViews>
  <sheetFormatPr defaultColWidth="2.15234375" defaultRowHeight="18.600000000000001" x14ac:dyDescent="0.45"/>
  <cols>
    <col min="2" max="2" width="2.84375" bestFit="1" customWidth="1"/>
  </cols>
  <sheetData>
    <row r="3" spans="2:48" x14ac:dyDescent="0.45"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</row>
    <row r="4" spans="2:48" x14ac:dyDescent="0.45">
      <c r="M4" s="8">
        <v>0</v>
      </c>
      <c r="N4" s="8">
        <v>1</v>
      </c>
      <c r="O4" s="8">
        <v>2</v>
      </c>
      <c r="P4" s="8">
        <v>3</v>
      </c>
      <c r="Q4" s="8">
        <v>4</v>
      </c>
      <c r="R4" s="8">
        <v>5</v>
      </c>
      <c r="S4" s="8">
        <v>6</v>
      </c>
      <c r="T4" s="8">
        <v>7</v>
      </c>
      <c r="U4" s="8">
        <v>8</v>
      </c>
      <c r="V4" s="8">
        <v>9</v>
      </c>
      <c r="W4" s="8">
        <v>0</v>
      </c>
      <c r="X4" s="8">
        <v>1</v>
      </c>
      <c r="Y4" s="8">
        <v>2</v>
      </c>
      <c r="Z4" s="8">
        <v>3</v>
      </c>
      <c r="AA4" s="8">
        <v>4</v>
      </c>
      <c r="AB4" s="8">
        <v>5</v>
      </c>
      <c r="AC4" s="8">
        <v>6</v>
      </c>
      <c r="AD4" s="8">
        <v>7</v>
      </c>
      <c r="AE4" s="8">
        <v>8</v>
      </c>
      <c r="AF4" s="8">
        <v>9</v>
      </c>
    </row>
    <row r="5" spans="2:48" x14ac:dyDescent="0.45">
      <c r="C5" s="8">
        <v>0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  <c r="S5" s="8">
        <v>16</v>
      </c>
      <c r="T5" s="8">
        <v>17</v>
      </c>
      <c r="U5" s="8">
        <v>18</v>
      </c>
      <c r="V5" s="8">
        <v>19</v>
      </c>
      <c r="W5" s="8">
        <v>20</v>
      </c>
      <c r="X5" s="8">
        <v>21</v>
      </c>
      <c r="Y5" s="8">
        <v>22</v>
      </c>
      <c r="Z5" s="8">
        <v>23</v>
      </c>
      <c r="AA5" s="8">
        <v>24</v>
      </c>
      <c r="AB5" s="8">
        <v>25</v>
      </c>
      <c r="AC5" s="8">
        <v>26</v>
      </c>
      <c r="AD5" s="8">
        <v>27</v>
      </c>
      <c r="AE5" s="8">
        <v>28</v>
      </c>
      <c r="AF5" s="8">
        <v>29</v>
      </c>
      <c r="AG5" s="8">
        <v>30</v>
      </c>
      <c r="AH5" s="8">
        <v>31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2:48" x14ac:dyDescent="0.45">
      <c r="B6">
        <v>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2:48" x14ac:dyDescent="0.45">
      <c r="B7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2:48" x14ac:dyDescent="0.45">
      <c r="B8">
        <v>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2:48" x14ac:dyDescent="0.45">
      <c r="B9">
        <v>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2:48" x14ac:dyDescent="0.45">
      <c r="B10">
        <v>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2:48" x14ac:dyDescent="0.45">
      <c r="B11">
        <v>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2:48" x14ac:dyDescent="0.45">
      <c r="B12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2:48" x14ac:dyDescent="0.45">
      <c r="B13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2:48" x14ac:dyDescent="0.45">
      <c r="B14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2:48" x14ac:dyDescent="0.45">
      <c r="B15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2:48" x14ac:dyDescent="0.45">
      <c r="B16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2:48" x14ac:dyDescent="0.45">
      <c r="B17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2:48" x14ac:dyDescent="0.45">
      <c r="B18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2:48" x14ac:dyDescent="0.45">
      <c r="B19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2:48" x14ac:dyDescent="0.45">
      <c r="B20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2:48" x14ac:dyDescent="0.45">
      <c r="B21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2:48" x14ac:dyDescent="0.45">
      <c r="B22">
        <v>16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2:48" x14ac:dyDescent="0.45">
      <c r="B23">
        <v>17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2:48" x14ac:dyDescent="0.45">
      <c r="B24">
        <v>18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2:48" x14ac:dyDescent="0.45">
      <c r="B25">
        <v>19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2:48" x14ac:dyDescent="0.45">
      <c r="B26">
        <v>20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2:48" x14ac:dyDescent="0.45">
      <c r="B27">
        <v>21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2:48" x14ac:dyDescent="0.45">
      <c r="B28">
        <v>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2:48" x14ac:dyDescent="0.45">
      <c r="B29">
        <v>23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2:48" x14ac:dyDescent="0.45">
      <c r="B30">
        <v>24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2:48" x14ac:dyDescent="0.45">
      <c r="B31">
        <v>25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2:48" x14ac:dyDescent="0.45">
      <c r="B32">
        <v>26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2:48" x14ac:dyDescent="0.45">
      <c r="B33">
        <v>27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2:48" x14ac:dyDescent="0.45">
      <c r="B34">
        <v>28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2:48" x14ac:dyDescent="0.45">
      <c r="B35">
        <v>29</v>
      </c>
      <c r="C35">
        <v>60</v>
      </c>
      <c r="D35">
        <v>59</v>
      </c>
      <c r="E35">
        <v>58</v>
      </c>
      <c r="F35">
        <v>57</v>
      </c>
      <c r="G35">
        <v>56</v>
      </c>
      <c r="H35">
        <v>55</v>
      </c>
      <c r="I35">
        <v>54</v>
      </c>
      <c r="J35">
        <v>53</v>
      </c>
      <c r="K35">
        <v>52</v>
      </c>
      <c r="L35">
        <v>51</v>
      </c>
      <c r="M35">
        <v>50</v>
      </c>
      <c r="N35">
        <v>49</v>
      </c>
      <c r="O35">
        <v>48</v>
      </c>
      <c r="P35">
        <v>47</v>
      </c>
      <c r="Q35">
        <v>46</v>
      </c>
      <c r="R35">
        <v>45</v>
      </c>
      <c r="S35">
        <v>44</v>
      </c>
      <c r="T35">
        <v>43</v>
      </c>
      <c r="U35">
        <v>42</v>
      </c>
      <c r="V35">
        <v>41</v>
      </c>
      <c r="W35">
        <v>40</v>
      </c>
      <c r="X35">
        <v>39</v>
      </c>
      <c r="Y35">
        <v>38</v>
      </c>
      <c r="Z35">
        <v>37</v>
      </c>
      <c r="AA35">
        <v>36</v>
      </c>
      <c r="AB35">
        <v>35</v>
      </c>
      <c r="AC35">
        <v>34</v>
      </c>
      <c r="AD35">
        <v>33</v>
      </c>
      <c r="AE35">
        <v>32</v>
      </c>
      <c r="AF35">
        <v>31</v>
      </c>
      <c r="AG35">
        <v>30</v>
      </c>
      <c r="AH35">
        <v>29</v>
      </c>
      <c r="AI35">
        <v>28</v>
      </c>
      <c r="AJ35">
        <v>27</v>
      </c>
      <c r="AK35">
        <v>26</v>
      </c>
      <c r="AL35">
        <v>25</v>
      </c>
      <c r="AM35">
        <v>24</v>
      </c>
      <c r="AN35">
        <v>23</v>
      </c>
      <c r="AO35">
        <v>22</v>
      </c>
      <c r="AP35">
        <v>21</v>
      </c>
      <c r="AQ35">
        <v>20</v>
      </c>
      <c r="AR35">
        <v>19</v>
      </c>
      <c r="AS35">
        <v>18</v>
      </c>
      <c r="AT35">
        <v>17</v>
      </c>
      <c r="AU35">
        <v>16</v>
      </c>
      <c r="AV35">
        <v>15</v>
      </c>
    </row>
    <row r="36" spans="2:48" x14ac:dyDescent="0.45">
      <c r="B36">
        <v>60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  <c r="R36">
        <v>16</v>
      </c>
      <c r="S36">
        <v>17</v>
      </c>
      <c r="T36">
        <v>18</v>
      </c>
      <c r="U36">
        <v>19</v>
      </c>
      <c r="V36">
        <v>20</v>
      </c>
      <c r="W36">
        <v>21</v>
      </c>
      <c r="X36">
        <v>22</v>
      </c>
      <c r="Y36">
        <v>23</v>
      </c>
      <c r="Z36">
        <v>24</v>
      </c>
      <c r="AA36">
        <v>25</v>
      </c>
      <c r="AB36">
        <v>26</v>
      </c>
      <c r="AC36">
        <v>27</v>
      </c>
      <c r="AD36">
        <v>28</v>
      </c>
      <c r="AE36">
        <v>29</v>
      </c>
      <c r="AF36">
        <v>30</v>
      </c>
      <c r="AG36">
        <v>31</v>
      </c>
      <c r="AH36">
        <v>32</v>
      </c>
      <c r="AI36">
        <v>33</v>
      </c>
      <c r="AJ36">
        <v>34</v>
      </c>
      <c r="AK36">
        <v>35</v>
      </c>
      <c r="AL36">
        <v>36</v>
      </c>
      <c r="AM36">
        <v>37</v>
      </c>
      <c r="AN36">
        <v>38</v>
      </c>
      <c r="AO36">
        <v>39</v>
      </c>
      <c r="AP36">
        <v>40</v>
      </c>
      <c r="AQ36">
        <v>41</v>
      </c>
      <c r="AR36">
        <v>42</v>
      </c>
      <c r="AS36">
        <v>43</v>
      </c>
      <c r="AT36">
        <v>44</v>
      </c>
      <c r="AU36">
        <v>45</v>
      </c>
      <c r="AV36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BF28-5F62-4C7E-A30F-F4190F4FA91B}">
  <dimension ref="B11:I25"/>
  <sheetViews>
    <sheetView topLeftCell="A5" workbookViewId="0">
      <selection activeCell="D17" sqref="D17"/>
    </sheetView>
  </sheetViews>
  <sheetFormatPr defaultRowHeight="18.600000000000001" x14ac:dyDescent="0.45"/>
  <sheetData>
    <row r="11" spans="2:9" x14ac:dyDescent="0.45">
      <c r="B11" t="s">
        <v>27</v>
      </c>
      <c r="C11">
        <v>14</v>
      </c>
      <c r="D11">
        <v>14</v>
      </c>
      <c r="F11" t="s">
        <v>31</v>
      </c>
      <c r="G11" s="5" t="s">
        <v>39</v>
      </c>
      <c r="H11" s="5" t="s">
        <v>34</v>
      </c>
    </row>
    <row r="12" spans="2:9" x14ac:dyDescent="0.45">
      <c r="B12" t="s">
        <v>28</v>
      </c>
      <c r="C12">
        <v>14</v>
      </c>
      <c r="D12">
        <v>2</v>
      </c>
      <c r="F12" t="s">
        <v>32</v>
      </c>
      <c r="G12" s="5" t="s">
        <v>40</v>
      </c>
      <c r="H12" s="5" t="s">
        <v>35</v>
      </c>
    </row>
    <row r="13" spans="2:9" x14ac:dyDescent="0.45">
      <c r="B13" t="s">
        <v>29</v>
      </c>
      <c r="C13">
        <f>SQRT(C11*C11+C12*C12)</f>
        <v>19.798989873223331</v>
      </c>
      <c r="D13">
        <f>SQRT(D11*D11+D12*D12)</f>
        <v>14.142135623730951</v>
      </c>
      <c r="F13" t="s">
        <v>33</v>
      </c>
    </row>
    <row r="14" spans="2:9" x14ac:dyDescent="0.45">
      <c r="C14" s="5" t="s">
        <v>38</v>
      </c>
      <c r="D14" s="5" t="s">
        <v>30</v>
      </c>
      <c r="E14">
        <f>10*SQRT(2)/14*SQRT(2)</f>
        <v>1.4285714285714288</v>
      </c>
      <c r="G14" s="6" t="s">
        <v>41</v>
      </c>
      <c r="H14" s="6" t="s">
        <v>36</v>
      </c>
      <c r="I14" s="7">
        <f>14/98</f>
        <v>0.14285714285714285</v>
      </c>
    </row>
    <row r="15" spans="2:9" ht="26.4" x14ac:dyDescent="0.45">
      <c r="G15" s="6" t="s">
        <v>42</v>
      </c>
      <c r="H15" s="6" t="s">
        <v>37</v>
      </c>
    </row>
    <row r="17" spans="2:9" x14ac:dyDescent="0.45">
      <c r="B17" t="s">
        <v>27</v>
      </c>
      <c r="C17">
        <v>47</v>
      </c>
      <c r="D17">
        <v>47</v>
      </c>
      <c r="G17" s="5" t="s">
        <v>39</v>
      </c>
      <c r="H17" s="5" t="s">
        <v>34</v>
      </c>
    </row>
    <row r="18" spans="2:9" x14ac:dyDescent="0.45">
      <c r="B18" t="s">
        <v>28</v>
      </c>
      <c r="C18">
        <v>47</v>
      </c>
      <c r="D18">
        <f>D17/7</f>
        <v>6.7142857142857144</v>
      </c>
      <c r="G18" s="5" t="s">
        <v>40</v>
      </c>
      <c r="H18" s="5" t="s">
        <v>35</v>
      </c>
    </row>
    <row r="19" spans="2:9" x14ac:dyDescent="0.45">
      <c r="B19" t="s">
        <v>29</v>
      </c>
      <c r="C19">
        <f>SQRT(C17*C17+C18*C18)</f>
        <v>66.468037431535464</v>
      </c>
      <c r="D19">
        <f>SQRT(D17*D17+D18*D18)</f>
        <v>47.477169593953903</v>
      </c>
      <c r="E19">
        <f>D19/C19</f>
        <v>0.7142857142857143</v>
      </c>
    </row>
    <row r="20" spans="2:9" ht="26.4" x14ac:dyDescent="0.45">
      <c r="C20" s="5" t="s">
        <v>43</v>
      </c>
      <c r="D20" s="5">
        <v>47.477170000000001</v>
      </c>
      <c r="G20" s="6" t="s">
        <v>44</v>
      </c>
      <c r="H20" s="6" t="s">
        <v>46</v>
      </c>
      <c r="I20">
        <f>157.78571/1104.5</f>
        <v>0.14285713897691263</v>
      </c>
    </row>
    <row r="21" spans="2:9" ht="26.4" x14ac:dyDescent="0.45">
      <c r="G21" s="6" t="s">
        <v>45</v>
      </c>
      <c r="H21" s="6" t="s">
        <v>47</v>
      </c>
    </row>
    <row r="23" spans="2:9" x14ac:dyDescent="0.45">
      <c r="B23" t="s">
        <v>27</v>
      </c>
      <c r="C23">
        <v>67</v>
      </c>
      <c r="D23">
        <v>67</v>
      </c>
    </row>
    <row r="24" spans="2:9" x14ac:dyDescent="0.45">
      <c r="B24" t="s">
        <v>28</v>
      </c>
      <c r="C24">
        <v>67</v>
      </c>
      <c r="D24">
        <f>D23/7</f>
        <v>9.5714285714285712</v>
      </c>
    </row>
    <row r="25" spans="2:9" x14ac:dyDescent="0.45">
      <c r="B25" t="s">
        <v>29</v>
      </c>
      <c r="C25">
        <f>SQRT(C23*C23+C24*C24)</f>
        <v>94.752308678997366</v>
      </c>
      <c r="D25">
        <f>SQRT(D23*D23+D24*D24)</f>
        <v>67.680220484998117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DDCE-D47F-4F2C-802F-31A403340857}">
  <dimension ref="C4:K94"/>
  <sheetViews>
    <sheetView topLeftCell="C1" workbookViewId="0">
      <pane ySplit="4" topLeftCell="A5" activePane="bottomLeft" state="frozen"/>
      <selection activeCell="C1" sqref="C1"/>
      <selection pane="bottomLeft" activeCell="J6" sqref="J6"/>
    </sheetView>
  </sheetViews>
  <sheetFormatPr defaultRowHeight="18.600000000000001" x14ac:dyDescent="0.45"/>
  <sheetData>
    <row r="4" spans="3:11" x14ac:dyDescent="0.45"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</row>
    <row r="5" spans="3:11" x14ac:dyDescent="0.45">
      <c r="C5">
        <v>1</v>
      </c>
      <c r="D5" s="7"/>
      <c r="E5" s="7"/>
      <c r="F5" s="7"/>
      <c r="G5" s="7"/>
      <c r="H5" s="7"/>
      <c r="I5" s="7"/>
      <c r="J5" s="7"/>
      <c r="K5" s="7">
        <f>1</f>
        <v>1</v>
      </c>
    </row>
    <row r="6" spans="3:11" x14ac:dyDescent="0.45">
      <c r="C6">
        <v>2</v>
      </c>
      <c r="D6" s="7"/>
      <c r="E6" s="7"/>
      <c r="F6" s="7"/>
      <c r="G6" s="7"/>
      <c r="H6" s="7"/>
      <c r="I6" s="7"/>
      <c r="J6" s="7"/>
      <c r="K6" s="7"/>
    </row>
    <row r="7" spans="3:11" x14ac:dyDescent="0.45">
      <c r="C7">
        <v>3</v>
      </c>
      <c r="D7" s="7"/>
      <c r="E7" s="7"/>
      <c r="F7" s="7"/>
      <c r="G7" s="7"/>
      <c r="H7" s="7"/>
      <c r="I7" s="7"/>
      <c r="J7" s="7"/>
      <c r="K7" s="7"/>
    </row>
    <row r="8" spans="3:11" x14ac:dyDescent="0.45">
      <c r="C8">
        <v>4</v>
      </c>
      <c r="D8" s="7"/>
      <c r="E8" s="7"/>
      <c r="F8" s="7"/>
      <c r="G8" s="7"/>
      <c r="H8" s="7"/>
      <c r="I8" s="7"/>
      <c r="J8" s="7"/>
      <c r="K8" s="7"/>
    </row>
    <row r="9" spans="3:11" x14ac:dyDescent="0.45">
      <c r="C9">
        <v>5</v>
      </c>
      <c r="D9" s="7"/>
      <c r="E9" s="7"/>
      <c r="F9" s="7"/>
      <c r="G9" s="7"/>
      <c r="H9" s="7"/>
      <c r="I9" s="7"/>
      <c r="J9" s="7"/>
      <c r="K9" s="7"/>
    </row>
    <row r="10" spans="3:11" x14ac:dyDescent="0.45">
      <c r="C10">
        <v>6</v>
      </c>
      <c r="D10" s="7"/>
      <c r="E10" s="7"/>
      <c r="F10" s="7"/>
      <c r="G10" s="7"/>
      <c r="H10" s="7"/>
      <c r="I10" s="7"/>
      <c r="J10" s="7"/>
      <c r="K10" s="7"/>
    </row>
    <row r="11" spans="3:11" x14ac:dyDescent="0.45">
      <c r="C11">
        <v>7</v>
      </c>
      <c r="D11" s="7"/>
      <c r="E11" s="7"/>
      <c r="F11" s="7"/>
      <c r="G11" s="7"/>
      <c r="H11" s="7"/>
      <c r="I11" s="7"/>
      <c r="J11" s="7">
        <f>1/7</f>
        <v>0.14285714285714285</v>
      </c>
      <c r="K11" s="7"/>
    </row>
    <row r="12" spans="3:11" x14ac:dyDescent="0.45">
      <c r="C12">
        <v>8</v>
      </c>
      <c r="D12" s="7"/>
      <c r="E12" s="7"/>
      <c r="F12" s="7"/>
      <c r="G12" s="7"/>
      <c r="H12" s="7"/>
      <c r="I12" s="7"/>
      <c r="J12" s="7"/>
      <c r="K12" s="7"/>
    </row>
    <row r="13" spans="3:11" x14ac:dyDescent="0.45">
      <c r="C13">
        <v>9</v>
      </c>
      <c r="D13" s="7"/>
      <c r="E13" s="7"/>
      <c r="F13" s="7"/>
      <c r="G13" s="7"/>
      <c r="H13" s="7"/>
      <c r="I13" s="7"/>
      <c r="J13" s="7"/>
      <c r="K13" s="7"/>
    </row>
    <row r="14" spans="3:11" x14ac:dyDescent="0.45">
      <c r="C14">
        <v>10</v>
      </c>
      <c r="D14" s="7"/>
      <c r="E14" s="7"/>
      <c r="F14" s="7"/>
      <c r="G14" s="7"/>
      <c r="H14" s="7"/>
      <c r="I14" s="7"/>
      <c r="J14" s="7"/>
      <c r="K14" s="7"/>
    </row>
    <row r="15" spans="3:11" x14ac:dyDescent="0.45">
      <c r="C15">
        <v>11</v>
      </c>
      <c r="D15" s="7"/>
      <c r="E15" s="7"/>
      <c r="F15" s="7"/>
      <c r="G15" s="7"/>
      <c r="H15" s="7"/>
      <c r="I15" s="7">
        <f>1/11</f>
        <v>9.0909090909090912E-2</v>
      </c>
      <c r="J15" s="7"/>
      <c r="K15" s="7"/>
    </row>
    <row r="16" spans="3:11" x14ac:dyDescent="0.45">
      <c r="C16">
        <v>12</v>
      </c>
      <c r="D16" s="7"/>
      <c r="E16" s="7"/>
      <c r="F16" s="7"/>
      <c r="G16" s="7"/>
      <c r="H16" s="7"/>
      <c r="I16" s="7"/>
      <c r="J16" s="7"/>
      <c r="K16" s="7"/>
    </row>
    <row r="17" spans="3:11" x14ac:dyDescent="0.45">
      <c r="C17">
        <v>13</v>
      </c>
      <c r="D17" s="7"/>
      <c r="E17" s="7"/>
      <c r="F17" s="7"/>
      <c r="G17" s="7"/>
      <c r="H17" s="7">
        <f>1/13</f>
        <v>7.6923076923076927E-2</v>
      </c>
      <c r="I17" s="7"/>
      <c r="J17" s="7"/>
      <c r="K17" s="7"/>
    </row>
    <row r="18" spans="3:11" x14ac:dyDescent="0.45">
      <c r="C18">
        <v>14</v>
      </c>
      <c r="D18" s="7"/>
      <c r="E18" s="7"/>
      <c r="F18" s="7"/>
      <c r="G18" s="7"/>
      <c r="H18" s="7"/>
      <c r="I18" s="7"/>
      <c r="J18" s="7">
        <f>2*(1/7)</f>
        <v>0.2857142857142857</v>
      </c>
      <c r="K18" s="7"/>
    </row>
    <row r="19" spans="3:11" x14ac:dyDescent="0.45">
      <c r="C19">
        <v>15</v>
      </c>
      <c r="D19" s="7"/>
      <c r="E19" s="7"/>
      <c r="F19" s="7"/>
      <c r="G19" s="7"/>
      <c r="H19" s="7"/>
      <c r="I19" s="7"/>
      <c r="J19" s="7"/>
      <c r="K19" s="7"/>
    </row>
    <row r="20" spans="3:11" x14ac:dyDescent="0.45">
      <c r="C20">
        <v>16</v>
      </c>
      <c r="D20" s="7"/>
      <c r="E20" s="7"/>
      <c r="F20" s="7"/>
      <c r="G20" s="7"/>
      <c r="H20" s="7"/>
      <c r="I20" s="7"/>
      <c r="J20" s="7"/>
      <c r="K20" s="7"/>
    </row>
    <row r="21" spans="3:11" x14ac:dyDescent="0.45">
      <c r="C21">
        <v>17</v>
      </c>
      <c r="D21" s="7"/>
      <c r="E21" s="7"/>
      <c r="F21" s="7"/>
      <c r="G21" s="7">
        <f>1/17</f>
        <v>5.8823529411764705E-2</v>
      </c>
      <c r="H21" s="7"/>
      <c r="I21" s="7"/>
      <c r="J21" s="7"/>
      <c r="K21" s="7"/>
    </row>
    <row r="22" spans="3:11" x14ac:dyDescent="0.45">
      <c r="C22">
        <v>18</v>
      </c>
      <c r="D22" s="7"/>
      <c r="E22" s="7"/>
      <c r="F22" s="7"/>
      <c r="G22" s="7"/>
      <c r="H22" s="7"/>
      <c r="I22" s="7"/>
      <c r="J22" s="7"/>
      <c r="K22" s="7"/>
    </row>
    <row r="23" spans="3:11" x14ac:dyDescent="0.45">
      <c r="C23">
        <v>19</v>
      </c>
      <c r="D23" s="7"/>
      <c r="E23" s="7"/>
      <c r="F23" s="7">
        <f>1/19</f>
        <v>5.2631578947368418E-2</v>
      </c>
      <c r="G23" s="7"/>
      <c r="H23" s="7"/>
      <c r="I23" s="7"/>
      <c r="J23" s="7"/>
      <c r="K23" s="7"/>
    </row>
    <row r="24" spans="3:11" x14ac:dyDescent="0.45">
      <c r="C24">
        <v>20</v>
      </c>
      <c r="D24" s="7"/>
      <c r="E24" s="7"/>
      <c r="F24" s="7"/>
      <c r="G24" s="7"/>
      <c r="H24" s="7"/>
      <c r="I24" s="7"/>
      <c r="J24" s="7"/>
      <c r="K24" s="7"/>
    </row>
    <row r="25" spans="3:11" x14ac:dyDescent="0.45">
      <c r="C25">
        <v>21</v>
      </c>
      <c r="D25" s="7"/>
      <c r="E25" s="7"/>
      <c r="F25" s="7"/>
      <c r="G25" s="7"/>
      <c r="H25" s="7"/>
      <c r="I25" s="7"/>
      <c r="J25" s="7">
        <f>3*(1/7)</f>
        <v>0.42857142857142855</v>
      </c>
      <c r="K25" s="7"/>
    </row>
    <row r="26" spans="3:11" x14ac:dyDescent="0.45">
      <c r="C26">
        <v>22</v>
      </c>
      <c r="D26" s="7"/>
      <c r="E26" s="7"/>
      <c r="F26" s="7"/>
      <c r="G26" s="7"/>
      <c r="H26" s="7"/>
      <c r="I26" s="7">
        <f>2*(1/11)</f>
        <v>0.18181818181818182</v>
      </c>
      <c r="J26" s="7"/>
      <c r="K26" s="7"/>
    </row>
    <row r="27" spans="3:11" x14ac:dyDescent="0.45">
      <c r="C27">
        <v>23</v>
      </c>
      <c r="D27" s="7"/>
      <c r="E27" s="7">
        <f>1/23</f>
        <v>4.3478260869565216E-2</v>
      </c>
      <c r="F27" s="7"/>
      <c r="G27" s="7"/>
      <c r="H27" s="7"/>
      <c r="I27" s="7"/>
      <c r="J27" s="7"/>
      <c r="K27" s="7"/>
    </row>
    <row r="28" spans="3:11" x14ac:dyDescent="0.45">
      <c r="C28">
        <v>24</v>
      </c>
      <c r="D28" s="7"/>
      <c r="E28" s="7"/>
      <c r="F28" s="7"/>
      <c r="G28" s="7"/>
      <c r="H28" s="7"/>
      <c r="I28" s="7"/>
      <c r="J28" s="7"/>
      <c r="K28" s="7"/>
    </row>
    <row r="29" spans="3:11" x14ac:dyDescent="0.45">
      <c r="C29">
        <v>25</v>
      </c>
      <c r="D29" s="7"/>
      <c r="E29" s="7"/>
      <c r="F29" s="7"/>
      <c r="G29" s="7"/>
      <c r="H29" s="7"/>
      <c r="I29" s="7"/>
      <c r="J29" s="7"/>
      <c r="K29" s="7"/>
    </row>
    <row r="30" spans="3:11" x14ac:dyDescent="0.45">
      <c r="C30">
        <v>26</v>
      </c>
      <c r="D30" s="7"/>
      <c r="E30" s="7"/>
      <c r="F30" s="7"/>
      <c r="G30" s="7"/>
      <c r="H30" s="7">
        <f>2*(1/13)</f>
        <v>0.15384615384615385</v>
      </c>
      <c r="I30" s="7"/>
      <c r="J30" s="7"/>
      <c r="K30" s="7"/>
    </row>
    <row r="31" spans="3:11" x14ac:dyDescent="0.45">
      <c r="C31">
        <v>27</v>
      </c>
      <c r="D31" s="7"/>
      <c r="E31" s="7"/>
      <c r="F31" s="7"/>
      <c r="G31" s="7"/>
      <c r="H31" s="7"/>
      <c r="I31" s="7"/>
      <c r="J31" s="7"/>
      <c r="K31" s="7"/>
    </row>
    <row r="32" spans="3:11" x14ac:dyDescent="0.45">
      <c r="C32">
        <v>28</v>
      </c>
      <c r="D32" s="7"/>
      <c r="E32" s="7"/>
      <c r="F32" s="7"/>
      <c r="G32" s="7"/>
      <c r="H32" s="7"/>
      <c r="I32" s="7"/>
      <c r="J32" s="7">
        <f>4*(1/7)</f>
        <v>0.5714285714285714</v>
      </c>
      <c r="K32" s="7"/>
    </row>
    <row r="33" spans="3:11" x14ac:dyDescent="0.45">
      <c r="C33">
        <v>29</v>
      </c>
      <c r="D33" s="7">
        <f>1/29</f>
        <v>3.4482758620689655E-2</v>
      </c>
      <c r="E33" s="7"/>
      <c r="F33" s="7"/>
      <c r="G33" s="7"/>
      <c r="H33" s="7"/>
      <c r="I33" s="7"/>
      <c r="J33" s="7"/>
      <c r="K33" s="7"/>
    </row>
    <row r="34" spans="3:11" x14ac:dyDescent="0.45">
      <c r="C34">
        <v>30</v>
      </c>
    </row>
    <row r="35" spans="3:11" x14ac:dyDescent="0.45">
      <c r="C35">
        <v>31</v>
      </c>
    </row>
    <row r="36" spans="3:11" x14ac:dyDescent="0.45">
      <c r="C36">
        <v>32</v>
      </c>
    </row>
    <row r="37" spans="3:11" x14ac:dyDescent="0.45">
      <c r="C37">
        <v>33</v>
      </c>
      <c r="I37" s="7">
        <f>3*(1/11)</f>
        <v>0.27272727272727271</v>
      </c>
    </row>
    <row r="38" spans="3:11" x14ac:dyDescent="0.45">
      <c r="C38">
        <v>34</v>
      </c>
      <c r="G38" s="7">
        <f>2*(1/17)</f>
        <v>0.11764705882352941</v>
      </c>
    </row>
    <row r="39" spans="3:11" x14ac:dyDescent="0.45">
      <c r="C39">
        <v>35</v>
      </c>
      <c r="J39" s="7">
        <f>5*(1/7)</f>
        <v>0.71428571428571419</v>
      </c>
    </row>
    <row r="40" spans="3:11" x14ac:dyDescent="0.45">
      <c r="C40">
        <v>36</v>
      </c>
    </row>
    <row r="41" spans="3:11" x14ac:dyDescent="0.45">
      <c r="C41">
        <v>37</v>
      </c>
    </row>
    <row r="42" spans="3:11" x14ac:dyDescent="0.45">
      <c r="C42">
        <v>38</v>
      </c>
      <c r="F42" s="7">
        <f>2*(1/19)</f>
        <v>0.10526315789473684</v>
      </c>
    </row>
    <row r="43" spans="3:11" x14ac:dyDescent="0.45">
      <c r="C43">
        <v>39</v>
      </c>
      <c r="H43" s="7">
        <f>3*(1/13)</f>
        <v>0.23076923076923078</v>
      </c>
    </row>
    <row r="44" spans="3:11" x14ac:dyDescent="0.45">
      <c r="C44">
        <v>40</v>
      </c>
    </row>
    <row r="45" spans="3:11" x14ac:dyDescent="0.45">
      <c r="C45">
        <v>41</v>
      </c>
    </row>
    <row r="46" spans="3:11" x14ac:dyDescent="0.45">
      <c r="C46">
        <v>42</v>
      </c>
      <c r="J46" s="7">
        <f>6*(1/7)</f>
        <v>0.8571428571428571</v>
      </c>
    </row>
    <row r="47" spans="3:11" x14ac:dyDescent="0.45">
      <c r="C47">
        <v>43</v>
      </c>
    </row>
    <row r="48" spans="3:11" x14ac:dyDescent="0.45">
      <c r="C48">
        <v>44</v>
      </c>
      <c r="I48" s="7">
        <f>4*(1/11)</f>
        <v>0.36363636363636365</v>
      </c>
    </row>
    <row r="49" spans="3:10" x14ac:dyDescent="0.45">
      <c r="C49">
        <v>45</v>
      </c>
    </row>
    <row r="50" spans="3:10" x14ac:dyDescent="0.45">
      <c r="C50">
        <v>46</v>
      </c>
      <c r="E50" s="7">
        <f>2*(1/23)</f>
        <v>8.6956521739130432E-2</v>
      </c>
    </row>
    <row r="51" spans="3:10" x14ac:dyDescent="0.45">
      <c r="C51">
        <v>47</v>
      </c>
    </row>
    <row r="52" spans="3:10" x14ac:dyDescent="0.45">
      <c r="C52">
        <v>48</v>
      </c>
    </row>
    <row r="53" spans="3:10" x14ac:dyDescent="0.45">
      <c r="C53">
        <v>49</v>
      </c>
      <c r="J53" s="7">
        <f>7*(1/7)</f>
        <v>1</v>
      </c>
    </row>
    <row r="54" spans="3:10" x14ac:dyDescent="0.45">
      <c r="C54">
        <v>50</v>
      </c>
    </row>
    <row r="55" spans="3:10" x14ac:dyDescent="0.45">
      <c r="C55">
        <v>51</v>
      </c>
      <c r="G55" s="7">
        <f>3*(1/17)</f>
        <v>0.1764705882352941</v>
      </c>
    </row>
    <row r="56" spans="3:10" x14ac:dyDescent="0.45">
      <c r="C56">
        <v>52</v>
      </c>
      <c r="H56" s="7">
        <f>4*(1/13)</f>
        <v>0.30769230769230771</v>
      </c>
    </row>
    <row r="57" spans="3:10" x14ac:dyDescent="0.45">
      <c r="C57">
        <v>53</v>
      </c>
    </row>
    <row r="58" spans="3:10" x14ac:dyDescent="0.45">
      <c r="C58">
        <v>54</v>
      </c>
    </row>
    <row r="59" spans="3:10" x14ac:dyDescent="0.45">
      <c r="C59">
        <v>55</v>
      </c>
      <c r="I59" s="7">
        <f>5*(1/11)</f>
        <v>0.45454545454545459</v>
      </c>
    </row>
    <row r="60" spans="3:10" x14ac:dyDescent="0.45">
      <c r="C60">
        <v>56</v>
      </c>
      <c r="J60" s="7">
        <f>8*(1/7)</f>
        <v>1.1428571428571428</v>
      </c>
    </row>
    <row r="61" spans="3:10" x14ac:dyDescent="0.45">
      <c r="C61">
        <v>57</v>
      </c>
      <c r="F61" s="7">
        <f>3*(1/19)</f>
        <v>0.15789473684210525</v>
      </c>
    </row>
    <row r="62" spans="3:10" x14ac:dyDescent="0.45">
      <c r="C62">
        <v>58</v>
      </c>
      <c r="D62">
        <f>2*(1/29)</f>
        <v>6.8965517241379309E-2</v>
      </c>
    </row>
    <row r="63" spans="3:10" x14ac:dyDescent="0.45">
      <c r="C63">
        <v>59</v>
      </c>
    </row>
    <row r="64" spans="3:10" x14ac:dyDescent="0.45">
      <c r="C64">
        <v>60</v>
      </c>
    </row>
    <row r="65" spans="3:10" x14ac:dyDescent="0.45">
      <c r="C65">
        <v>61</v>
      </c>
    </row>
    <row r="66" spans="3:10" x14ac:dyDescent="0.45">
      <c r="C66">
        <v>62</v>
      </c>
    </row>
    <row r="67" spans="3:10" x14ac:dyDescent="0.45">
      <c r="C67">
        <v>63</v>
      </c>
      <c r="J67" s="7">
        <f>9*(1/7)</f>
        <v>1.2857142857142856</v>
      </c>
    </row>
    <row r="68" spans="3:10" x14ac:dyDescent="0.45">
      <c r="C68">
        <v>64</v>
      </c>
    </row>
    <row r="69" spans="3:10" x14ac:dyDescent="0.45">
      <c r="C69">
        <v>65</v>
      </c>
      <c r="H69" s="7">
        <f>5*(1/13)</f>
        <v>0.38461538461538464</v>
      </c>
    </row>
    <row r="70" spans="3:10" x14ac:dyDescent="0.45">
      <c r="C70">
        <v>66</v>
      </c>
      <c r="I70" s="7">
        <f>6*(1/11)</f>
        <v>0.54545454545454541</v>
      </c>
    </row>
    <row r="71" spans="3:10" x14ac:dyDescent="0.45">
      <c r="C71">
        <v>67</v>
      </c>
    </row>
    <row r="72" spans="3:10" x14ac:dyDescent="0.45">
      <c r="C72">
        <v>68</v>
      </c>
      <c r="G72" s="7">
        <f>4*(1/17)</f>
        <v>0.23529411764705882</v>
      </c>
    </row>
    <row r="73" spans="3:10" x14ac:dyDescent="0.45">
      <c r="C73">
        <v>69</v>
      </c>
      <c r="E73" s="7">
        <f>3*(1/23)</f>
        <v>0.13043478260869565</v>
      </c>
    </row>
    <row r="74" spans="3:10" x14ac:dyDescent="0.45">
      <c r="C74">
        <v>70</v>
      </c>
      <c r="J74" s="7">
        <f>10*(1/7)</f>
        <v>1.4285714285714284</v>
      </c>
    </row>
    <row r="75" spans="3:10" x14ac:dyDescent="0.45">
      <c r="C75">
        <v>71</v>
      </c>
    </row>
    <row r="76" spans="3:10" x14ac:dyDescent="0.45">
      <c r="C76">
        <v>72</v>
      </c>
    </row>
    <row r="77" spans="3:10" x14ac:dyDescent="0.45">
      <c r="C77">
        <v>73</v>
      </c>
    </row>
    <row r="78" spans="3:10" x14ac:dyDescent="0.45">
      <c r="C78">
        <v>74</v>
      </c>
    </row>
    <row r="79" spans="3:10" x14ac:dyDescent="0.45">
      <c r="C79">
        <v>75</v>
      </c>
    </row>
    <row r="80" spans="3:10" x14ac:dyDescent="0.45">
      <c r="C80">
        <v>76</v>
      </c>
      <c r="F80" s="7">
        <f>4*(1/19)</f>
        <v>0.21052631578947367</v>
      </c>
    </row>
    <row r="81" spans="3:10" x14ac:dyDescent="0.45">
      <c r="C81">
        <v>77</v>
      </c>
      <c r="I81" s="7">
        <f>7*(1/11)</f>
        <v>0.63636363636363635</v>
      </c>
      <c r="J81" s="7">
        <f>11*(1/7)</f>
        <v>1.5714285714285714</v>
      </c>
    </row>
    <row r="82" spans="3:10" x14ac:dyDescent="0.45">
      <c r="C82">
        <v>78</v>
      </c>
      <c r="H82" s="7">
        <f>6*(1/13)</f>
        <v>0.46153846153846156</v>
      </c>
    </row>
    <row r="83" spans="3:10" x14ac:dyDescent="0.45">
      <c r="C83">
        <v>79</v>
      </c>
    </row>
    <row r="84" spans="3:10" x14ac:dyDescent="0.45">
      <c r="C84">
        <v>80</v>
      </c>
    </row>
    <row r="85" spans="3:10" x14ac:dyDescent="0.45">
      <c r="C85">
        <v>81</v>
      </c>
    </row>
    <row r="86" spans="3:10" x14ac:dyDescent="0.45">
      <c r="C86">
        <v>82</v>
      </c>
    </row>
    <row r="87" spans="3:10" x14ac:dyDescent="0.45">
      <c r="C87">
        <v>83</v>
      </c>
    </row>
    <row r="88" spans="3:10" x14ac:dyDescent="0.45">
      <c r="C88">
        <v>84</v>
      </c>
      <c r="J88" s="7">
        <f>12*(1/7)</f>
        <v>1.7142857142857142</v>
      </c>
    </row>
    <row r="89" spans="3:10" x14ac:dyDescent="0.45">
      <c r="C89">
        <v>85</v>
      </c>
      <c r="G89" s="7">
        <f>5*(1/17)</f>
        <v>0.29411764705882354</v>
      </c>
    </row>
    <row r="90" spans="3:10" x14ac:dyDescent="0.45">
      <c r="C90">
        <v>86</v>
      </c>
    </row>
    <row r="91" spans="3:10" x14ac:dyDescent="0.45">
      <c r="C91">
        <v>87</v>
      </c>
      <c r="D91">
        <f>3*(1/29)</f>
        <v>0.10344827586206896</v>
      </c>
    </row>
    <row r="92" spans="3:10" x14ac:dyDescent="0.45">
      <c r="C92">
        <v>88</v>
      </c>
      <c r="I92" s="7">
        <f>8*(1/11)</f>
        <v>0.72727272727272729</v>
      </c>
    </row>
    <row r="93" spans="3:10" x14ac:dyDescent="0.45">
      <c r="C93">
        <v>89</v>
      </c>
    </row>
    <row r="94" spans="3:10" x14ac:dyDescent="0.45">
      <c r="C94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28D3-2CC7-481C-A9F3-8DE6D9BD4846}">
  <dimension ref="E8:BM71"/>
  <sheetViews>
    <sheetView topLeftCell="C33" zoomScale="94" zoomScaleNormal="94" workbookViewId="0">
      <selection activeCell="L32" sqref="L32"/>
    </sheetView>
  </sheetViews>
  <sheetFormatPr defaultColWidth="2.3828125" defaultRowHeight="18.600000000000001" x14ac:dyDescent="0.45"/>
  <cols>
    <col min="1" max="2" width="2.3828125" style="13"/>
    <col min="3" max="3" width="2.3828125" style="13" customWidth="1"/>
    <col min="4" max="4" width="2.3828125" style="13"/>
    <col min="5" max="5" width="3" style="13" bestFit="1" customWidth="1"/>
    <col min="6" max="16384" width="2.3828125" style="13"/>
  </cols>
  <sheetData>
    <row r="8" spans="5:65" x14ac:dyDescent="0.45"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2</v>
      </c>
      <c r="AA8" s="13">
        <v>2</v>
      </c>
      <c r="AB8" s="13">
        <v>2</v>
      </c>
      <c r="AC8" s="13">
        <v>2</v>
      </c>
      <c r="AD8" s="13">
        <v>2</v>
      </c>
      <c r="AE8" s="13">
        <v>2</v>
      </c>
      <c r="AF8" s="13">
        <v>2</v>
      </c>
      <c r="AG8" s="13">
        <v>2</v>
      </c>
      <c r="AH8" s="13">
        <v>2</v>
      </c>
      <c r="AI8" s="13">
        <v>2</v>
      </c>
    </row>
    <row r="9" spans="5:65" x14ac:dyDescent="0.45">
      <c r="P9" s="13">
        <v>0</v>
      </c>
      <c r="Q9" s="13">
        <v>1</v>
      </c>
      <c r="R9" s="13">
        <v>2</v>
      </c>
      <c r="S9" s="13">
        <v>3</v>
      </c>
      <c r="T9" s="13">
        <v>4</v>
      </c>
      <c r="U9" s="13">
        <v>5</v>
      </c>
      <c r="V9" s="13">
        <v>6</v>
      </c>
      <c r="W9" s="13">
        <v>7</v>
      </c>
      <c r="X9" s="13">
        <v>8</v>
      </c>
      <c r="Y9" s="13">
        <v>9</v>
      </c>
      <c r="Z9" s="13">
        <v>0</v>
      </c>
      <c r="AA9" s="13">
        <v>1</v>
      </c>
      <c r="AB9" s="13">
        <v>2</v>
      </c>
      <c r="AC9" s="13">
        <v>3</v>
      </c>
      <c r="AD9" s="13">
        <v>4</v>
      </c>
      <c r="AE9" s="13">
        <v>5</v>
      </c>
      <c r="AF9" s="13">
        <v>6</v>
      </c>
      <c r="AG9" s="13">
        <v>7</v>
      </c>
      <c r="AH9" s="13">
        <v>8</v>
      </c>
      <c r="AI9" s="13">
        <v>9</v>
      </c>
    </row>
    <row r="10" spans="5:65" x14ac:dyDescent="0.45">
      <c r="F10" s="11">
        <v>0</v>
      </c>
      <c r="G10" s="11">
        <v>1</v>
      </c>
      <c r="H10" s="11">
        <v>2</v>
      </c>
      <c r="I10" s="11">
        <v>3</v>
      </c>
      <c r="J10" s="11">
        <v>4</v>
      </c>
      <c r="K10" s="11">
        <v>5</v>
      </c>
      <c r="L10" s="11">
        <v>6</v>
      </c>
      <c r="M10" s="11">
        <v>7</v>
      </c>
      <c r="N10" s="11">
        <v>8</v>
      </c>
      <c r="O10" s="11">
        <v>9</v>
      </c>
      <c r="P10" s="11">
        <v>10</v>
      </c>
      <c r="Q10" s="11">
        <v>11</v>
      </c>
      <c r="R10" s="11">
        <v>12</v>
      </c>
      <c r="S10" s="11">
        <v>13</v>
      </c>
      <c r="T10" s="11">
        <v>14</v>
      </c>
      <c r="U10" s="11">
        <v>15</v>
      </c>
      <c r="V10" s="11">
        <v>16</v>
      </c>
      <c r="W10" s="11">
        <v>17</v>
      </c>
      <c r="X10" s="11">
        <v>18</v>
      </c>
      <c r="Y10" s="11">
        <v>19</v>
      </c>
      <c r="Z10" s="11">
        <v>20</v>
      </c>
      <c r="AA10" s="11">
        <v>21</v>
      </c>
      <c r="AB10" s="11">
        <v>22</v>
      </c>
      <c r="AC10" s="11">
        <v>23</v>
      </c>
      <c r="AD10" s="11">
        <v>24</v>
      </c>
      <c r="AE10" s="11">
        <v>25</v>
      </c>
      <c r="AF10" s="11">
        <v>26</v>
      </c>
      <c r="AG10" s="11">
        <v>27</v>
      </c>
      <c r="AH10" s="11">
        <v>28</v>
      </c>
      <c r="AI10" s="11">
        <v>29</v>
      </c>
      <c r="AJ10" s="11">
        <v>30</v>
      </c>
      <c r="AK10" s="11">
        <v>31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5:65" x14ac:dyDescent="0.45">
      <c r="E11" s="15"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</row>
    <row r="12" spans="5:65" x14ac:dyDescent="0.45">
      <c r="E12" s="15"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</row>
    <row r="13" spans="5:65" x14ac:dyDescent="0.45">
      <c r="E13" s="15">
        <v>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r="14" spans="5:65" x14ac:dyDescent="0.45">
      <c r="E14" s="15">
        <v>3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</row>
    <row r="15" spans="5:65" x14ac:dyDescent="0.45">
      <c r="E15" s="15">
        <v>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</row>
    <row r="16" spans="5:65" x14ac:dyDescent="0.45">
      <c r="E16" s="15">
        <v>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</row>
    <row r="17" spans="5:65" x14ac:dyDescent="0.45">
      <c r="E17" s="15">
        <v>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</row>
    <row r="18" spans="5:65" x14ac:dyDescent="0.45">
      <c r="E18" s="15">
        <v>7</v>
      </c>
      <c r="F18" s="12"/>
      <c r="G18" s="12"/>
      <c r="H18" s="12"/>
      <c r="I18" s="12"/>
      <c r="J18" s="12"/>
      <c r="K18" s="12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</row>
    <row r="19" spans="5:65" x14ac:dyDescent="0.45">
      <c r="E19" s="15">
        <v>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</row>
    <row r="20" spans="5:65" x14ac:dyDescent="0.45">
      <c r="E20" s="15">
        <v>9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</row>
    <row r="21" spans="5:65" x14ac:dyDescent="0.45">
      <c r="E21" s="15">
        <v>10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</row>
    <row r="22" spans="5:65" x14ac:dyDescent="0.45">
      <c r="E22" s="15">
        <v>11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</row>
    <row r="23" spans="5:65" x14ac:dyDescent="0.45">
      <c r="E23" s="15">
        <v>12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</row>
    <row r="24" spans="5:65" x14ac:dyDescent="0.45">
      <c r="E24" s="15">
        <v>13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</row>
    <row r="25" spans="5:65" x14ac:dyDescent="0.45">
      <c r="E25" s="15">
        <v>14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</row>
    <row r="26" spans="5:65" x14ac:dyDescent="0.45">
      <c r="E26" s="15">
        <v>15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</row>
    <row r="27" spans="5:65" x14ac:dyDescent="0.45">
      <c r="E27" s="15">
        <v>16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5:65" x14ac:dyDescent="0.45">
      <c r="E28" s="15">
        <v>17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</row>
    <row r="29" spans="5:65" x14ac:dyDescent="0.45">
      <c r="E29" s="15">
        <v>18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</row>
    <row r="30" spans="5:65" x14ac:dyDescent="0.45">
      <c r="E30" s="15">
        <v>19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</row>
    <row r="31" spans="5:65" x14ac:dyDescent="0.45">
      <c r="E31" s="15">
        <v>20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</row>
    <row r="32" spans="5:65" x14ac:dyDescent="0.45">
      <c r="E32" s="15">
        <v>21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</row>
    <row r="33" spans="5:65" x14ac:dyDescent="0.45">
      <c r="E33" s="15">
        <v>22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</row>
    <row r="34" spans="5:65" x14ac:dyDescent="0.45">
      <c r="E34" s="15">
        <v>23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</row>
    <row r="35" spans="5:65" x14ac:dyDescent="0.45">
      <c r="E35" s="15">
        <v>24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</row>
    <row r="36" spans="5:65" x14ac:dyDescent="0.45">
      <c r="E36" s="15">
        <v>25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</row>
    <row r="37" spans="5:65" x14ac:dyDescent="0.45">
      <c r="E37" s="15">
        <v>26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</row>
    <row r="38" spans="5:65" x14ac:dyDescent="0.45">
      <c r="E38" s="15">
        <v>27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</row>
    <row r="39" spans="5:65" x14ac:dyDescent="0.45">
      <c r="E39" s="15">
        <v>28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4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</row>
    <row r="40" spans="5:65" x14ac:dyDescent="0.45">
      <c r="E40" s="15">
        <v>29</v>
      </c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</row>
    <row r="41" spans="5:65" x14ac:dyDescent="0.45">
      <c r="E41" s="15">
        <v>30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</row>
    <row r="42" spans="5:65" x14ac:dyDescent="0.45">
      <c r="E42" s="15">
        <v>31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</row>
    <row r="43" spans="5:65" x14ac:dyDescent="0.45">
      <c r="E43" s="15">
        <v>32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</row>
    <row r="44" spans="5:65" x14ac:dyDescent="0.45">
      <c r="E44" s="15">
        <v>33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</row>
    <row r="45" spans="5:65" x14ac:dyDescent="0.45">
      <c r="E45" s="15">
        <v>34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</row>
    <row r="46" spans="5:65" x14ac:dyDescent="0.45">
      <c r="E46" s="15">
        <v>35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</row>
    <row r="47" spans="5:65" x14ac:dyDescent="0.45">
      <c r="E47" s="15">
        <v>36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</row>
    <row r="48" spans="5:65" x14ac:dyDescent="0.45">
      <c r="E48" s="15">
        <v>37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</row>
    <row r="49" spans="5:65" x14ac:dyDescent="0.45">
      <c r="E49" s="15">
        <v>38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</row>
    <row r="50" spans="5:65" x14ac:dyDescent="0.45">
      <c r="E50" s="15">
        <v>39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</row>
    <row r="51" spans="5:65" x14ac:dyDescent="0.45">
      <c r="E51" s="15">
        <v>40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</row>
    <row r="52" spans="5:65" x14ac:dyDescent="0.45">
      <c r="E52" s="15">
        <v>41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</row>
    <row r="53" spans="5:65" x14ac:dyDescent="0.45">
      <c r="E53" s="15">
        <v>42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</row>
    <row r="54" spans="5:65" x14ac:dyDescent="0.45">
      <c r="E54" s="15">
        <v>43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</row>
    <row r="55" spans="5:65" x14ac:dyDescent="0.45">
      <c r="E55" s="15">
        <v>44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</row>
    <row r="56" spans="5:65" x14ac:dyDescent="0.45">
      <c r="E56" s="15">
        <v>45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</row>
    <row r="57" spans="5:65" x14ac:dyDescent="0.45">
      <c r="E57" s="15">
        <v>46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</row>
    <row r="58" spans="5:65" x14ac:dyDescent="0.45">
      <c r="E58" s="15">
        <v>47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</row>
    <row r="59" spans="5:65" x14ac:dyDescent="0.45">
      <c r="E59" s="15">
        <v>48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</row>
    <row r="60" spans="5:65" x14ac:dyDescent="0.45">
      <c r="E60" s="15">
        <v>49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</row>
    <row r="61" spans="5:65" x14ac:dyDescent="0.45">
      <c r="E61" s="15">
        <v>50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</row>
    <row r="62" spans="5:65" x14ac:dyDescent="0.45">
      <c r="E62" s="15">
        <v>51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</row>
    <row r="63" spans="5:65" x14ac:dyDescent="0.45">
      <c r="E63" s="15">
        <v>52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</row>
    <row r="64" spans="5:65" x14ac:dyDescent="0.45">
      <c r="E64" s="15">
        <v>53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</row>
    <row r="65" spans="5:65" x14ac:dyDescent="0.45">
      <c r="E65" s="15">
        <v>54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</row>
    <row r="66" spans="5:65" x14ac:dyDescent="0.45">
      <c r="E66" s="15">
        <v>55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</row>
    <row r="67" spans="5:65" x14ac:dyDescent="0.45">
      <c r="E67" s="15">
        <v>56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</row>
    <row r="68" spans="5:65" x14ac:dyDescent="0.45">
      <c r="E68" s="13">
        <v>57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</row>
    <row r="69" spans="5:65" x14ac:dyDescent="0.45">
      <c r="E69" s="13">
        <v>58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</row>
    <row r="70" spans="5:65" x14ac:dyDescent="0.45">
      <c r="E70" s="13">
        <v>59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</row>
    <row r="71" spans="5:65" x14ac:dyDescent="0.45">
      <c r="E71" s="13">
        <v>60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B4E4-AA3D-4152-A6AD-E963887E120A}">
  <dimension ref="D12:D15"/>
  <sheetViews>
    <sheetView workbookViewId="0">
      <selection activeCell="D15" sqref="D15"/>
    </sheetView>
  </sheetViews>
  <sheetFormatPr defaultRowHeight="18.600000000000001" x14ac:dyDescent="0.45"/>
  <sheetData>
    <row r="12" spans="4:4" x14ac:dyDescent="0.45">
      <c r="D12">
        <f>SQRT(2)</f>
        <v>1.4142135623730951</v>
      </c>
    </row>
    <row r="15" spans="4:4" x14ac:dyDescent="0.45">
      <c r="D1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1 over 7 triangle</vt:lpstr>
      <vt:lpstr>all</vt:lpstr>
      <vt:lpstr>Sheet4</vt:lpstr>
      <vt:lpstr>Sheet1</vt:lpstr>
      <vt:lpstr>Sheet5</vt:lpstr>
      <vt:lpstr>all (2)</vt:lpstr>
      <vt:lpstr>Sheet2</vt:lpstr>
      <vt:lpstr>Chart2</vt:lpstr>
      <vt:lpstr>myprtrange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2021-10-27T16:30:24Z</cp:lastPrinted>
  <dcterms:created xsi:type="dcterms:W3CDTF">2021-10-27T13:19:51Z</dcterms:created>
  <dcterms:modified xsi:type="dcterms:W3CDTF">2021-11-30T02:35:39Z</dcterms:modified>
</cp:coreProperties>
</file>