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24"/>
  <workbookPr/>
  <mc:AlternateContent xmlns:mc="http://schemas.openxmlformats.org/markup-compatibility/2006">
    <mc:Choice Requires="x15">
      <x15ac:absPath xmlns:x15ac="http://schemas.microsoft.com/office/spreadsheetml/2010/11/ac" url="/Users/andi/repositories/CalendarFunnel/"/>
    </mc:Choice>
  </mc:AlternateContent>
  <bookViews>
    <workbookView xWindow="38400" yWindow="460" windowWidth="38400" windowHeight="23540" activeTab="1"/>
  </bookViews>
  <sheets>
    <sheet name="Probeplan" sheetId="1" r:id="rId1"/>
    <sheet name="Export" sheetId="4" r:id="rId2"/>
    <sheet name="Anwesenheitsliste" sheetId="2" r:id="rId3"/>
    <sheet name="Sonderproben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4" i="4" l="1"/>
  <c r="I74" i="4"/>
  <c r="J74" i="4"/>
  <c r="K74" i="4"/>
  <c r="L74" i="4"/>
  <c r="M74" i="4"/>
  <c r="N74" i="4"/>
  <c r="H73" i="4"/>
  <c r="I73" i="4"/>
  <c r="J73" i="4"/>
  <c r="K73" i="4"/>
  <c r="L73" i="4"/>
  <c r="M73" i="4"/>
  <c r="N73" i="4"/>
  <c r="H72" i="4"/>
  <c r="I72" i="4"/>
  <c r="J72" i="4"/>
  <c r="K72" i="4"/>
  <c r="L72" i="4"/>
  <c r="M72" i="4"/>
  <c r="N72" i="4"/>
  <c r="H71" i="4"/>
  <c r="I71" i="4"/>
  <c r="J71" i="4"/>
  <c r="K71" i="4"/>
  <c r="L71" i="4"/>
  <c r="M71" i="4"/>
  <c r="N71" i="4"/>
  <c r="H70" i="4"/>
  <c r="I70" i="4"/>
  <c r="J70" i="4"/>
  <c r="K70" i="4"/>
  <c r="L70" i="4"/>
  <c r="M70" i="4"/>
  <c r="N70" i="4"/>
  <c r="H69" i="4"/>
  <c r="I69" i="4"/>
  <c r="J69" i="4"/>
  <c r="K69" i="4"/>
  <c r="L69" i="4"/>
  <c r="M69" i="4"/>
  <c r="N69" i="4"/>
  <c r="H68" i="4"/>
  <c r="I68" i="4"/>
  <c r="J68" i="4"/>
  <c r="K68" i="4"/>
  <c r="L68" i="4"/>
  <c r="M68" i="4"/>
  <c r="N68" i="4"/>
  <c r="H67" i="4"/>
  <c r="I67" i="4"/>
  <c r="J67" i="4"/>
  <c r="K67" i="4"/>
  <c r="L67" i="4"/>
  <c r="M67" i="4"/>
  <c r="N67" i="4"/>
  <c r="H66" i="4"/>
  <c r="I66" i="4"/>
  <c r="J66" i="4"/>
  <c r="K66" i="4"/>
  <c r="L66" i="4"/>
  <c r="M66" i="4"/>
  <c r="N66" i="4"/>
  <c r="H65" i="4"/>
  <c r="I65" i="4"/>
  <c r="J65" i="4"/>
  <c r="K65" i="4"/>
  <c r="L65" i="4"/>
  <c r="M65" i="4"/>
  <c r="N65" i="4"/>
  <c r="H64" i="4"/>
  <c r="I64" i="4"/>
  <c r="J64" i="4"/>
  <c r="K64" i="4"/>
  <c r="L64" i="4"/>
  <c r="M64" i="4"/>
  <c r="N64" i="4"/>
  <c r="H63" i="4"/>
  <c r="I63" i="4"/>
  <c r="J63" i="4"/>
  <c r="K63" i="4"/>
  <c r="L63" i="4"/>
  <c r="M63" i="4"/>
  <c r="N63" i="4"/>
  <c r="H62" i="4"/>
  <c r="I62" i="4"/>
  <c r="J62" i="4"/>
  <c r="K62" i="4"/>
  <c r="L62" i="4"/>
  <c r="M62" i="4"/>
  <c r="N62" i="4"/>
  <c r="H61" i="4"/>
  <c r="I61" i="4"/>
  <c r="J61" i="4"/>
  <c r="K61" i="4"/>
  <c r="L61" i="4"/>
  <c r="M61" i="4"/>
  <c r="N61" i="4"/>
  <c r="H60" i="4"/>
  <c r="I60" i="4"/>
  <c r="J60" i="4"/>
  <c r="K60" i="4"/>
  <c r="L60" i="4"/>
  <c r="M60" i="4"/>
  <c r="N60" i="4"/>
  <c r="H59" i="4"/>
  <c r="I59" i="4"/>
  <c r="J59" i="4"/>
  <c r="K59" i="4"/>
  <c r="L59" i="4"/>
  <c r="M59" i="4"/>
  <c r="N59" i="4"/>
  <c r="H58" i="4"/>
  <c r="I58" i="4"/>
  <c r="J58" i="4"/>
  <c r="K58" i="4"/>
  <c r="L58" i="4"/>
  <c r="M58" i="4"/>
  <c r="N58" i="4"/>
  <c r="H57" i="4"/>
  <c r="I57" i="4"/>
  <c r="J57" i="4"/>
  <c r="K57" i="4"/>
  <c r="L57" i="4"/>
  <c r="M57" i="4"/>
  <c r="N57" i="4"/>
  <c r="H56" i="4"/>
  <c r="I56" i="4"/>
  <c r="J56" i="4"/>
  <c r="K56" i="4"/>
  <c r="L56" i="4"/>
  <c r="M56" i="4"/>
  <c r="N56" i="4"/>
  <c r="H55" i="4"/>
  <c r="I55" i="4"/>
  <c r="J55" i="4"/>
  <c r="K55" i="4"/>
  <c r="L55" i="4"/>
  <c r="M55" i="4"/>
  <c r="N55" i="4"/>
  <c r="H54" i="4"/>
  <c r="I54" i="4"/>
  <c r="J54" i="4"/>
  <c r="K54" i="4"/>
  <c r="L54" i="4"/>
  <c r="M54" i="4"/>
  <c r="N54" i="4"/>
  <c r="H53" i="4"/>
  <c r="I53" i="4"/>
  <c r="J53" i="4"/>
  <c r="K53" i="4"/>
  <c r="L53" i="4"/>
  <c r="M53" i="4"/>
  <c r="N53" i="4"/>
  <c r="H52" i="4"/>
  <c r="I52" i="4"/>
  <c r="J52" i="4"/>
  <c r="K52" i="4"/>
  <c r="L52" i="4"/>
  <c r="M52" i="4"/>
  <c r="N52" i="4"/>
  <c r="H51" i="4"/>
  <c r="I51" i="4"/>
  <c r="J51" i="4"/>
  <c r="K51" i="4"/>
  <c r="L51" i="4"/>
  <c r="M51" i="4"/>
  <c r="N51" i="4"/>
  <c r="H50" i="4"/>
  <c r="I50" i="4"/>
  <c r="J50" i="4"/>
  <c r="K50" i="4"/>
  <c r="L50" i="4"/>
  <c r="M50" i="4"/>
  <c r="N50" i="4"/>
  <c r="H49" i="4"/>
  <c r="I49" i="4"/>
  <c r="J49" i="4"/>
  <c r="K49" i="4"/>
  <c r="L49" i="4"/>
  <c r="M49" i="4"/>
  <c r="N49" i="4"/>
  <c r="H48" i="4"/>
  <c r="I48" i="4"/>
  <c r="J48" i="4"/>
  <c r="K48" i="4"/>
  <c r="L48" i="4"/>
  <c r="M48" i="4"/>
  <c r="N48" i="4"/>
  <c r="H47" i="4"/>
  <c r="I47" i="4"/>
  <c r="J47" i="4"/>
  <c r="K47" i="4"/>
  <c r="L47" i="4"/>
  <c r="M47" i="4"/>
  <c r="N47" i="4"/>
  <c r="H46" i="4"/>
  <c r="I46" i="4"/>
  <c r="J46" i="4"/>
  <c r="K46" i="4"/>
  <c r="L46" i="4"/>
  <c r="M46" i="4"/>
  <c r="N46" i="4"/>
  <c r="H45" i="4"/>
  <c r="I45" i="4"/>
  <c r="J45" i="4"/>
  <c r="K45" i="4"/>
  <c r="L45" i="4"/>
  <c r="M45" i="4"/>
  <c r="N45" i="4"/>
  <c r="H44" i="4"/>
  <c r="I44" i="4"/>
  <c r="J44" i="4"/>
  <c r="K44" i="4"/>
  <c r="L44" i="4"/>
  <c r="M44" i="4"/>
  <c r="N44" i="4"/>
  <c r="H43" i="4"/>
  <c r="I43" i="4"/>
  <c r="J43" i="4"/>
  <c r="K43" i="4"/>
  <c r="L43" i="4"/>
  <c r="M43" i="4"/>
  <c r="N43" i="4"/>
  <c r="H42" i="4"/>
  <c r="I42" i="4"/>
  <c r="J42" i="4"/>
  <c r="K42" i="4"/>
  <c r="L42" i="4"/>
  <c r="M42" i="4"/>
  <c r="N42" i="4"/>
  <c r="H41" i="4"/>
  <c r="I41" i="4"/>
  <c r="J41" i="4"/>
  <c r="K41" i="4"/>
  <c r="L41" i="4"/>
  <c r="M41" i="4"/>
  <c r="N41" i="4"/>
  <c r="H40" i="4"/>
  <c r="I40" i="4"/>
  <c r="J40" i="4"/>
  <c r="K40" i="4"/>
  <c r="L40" i="4"/>
  <c r="M40" i="4"/>
  <c r="N40" i="4"/>
  <c r="H39" i="4"/>
  <c r="I39" i="4"/>
  <c r="J39" i="4"/>
  <c r="K39" i="4"/>
  <c r="L39" i="4"/>
  <c r="M39" i="4"/>
  <c r="N39" i="4"/>
  <c r="H38" i="4"/>
  <c r="I38" i="4"/>
  <c r="J38" i="4"/>
  <c r="K38" i="4"/>
  <c r="L38" i="4"/>
  <c r="M38" i="4"/>
  <c r="N38" i="4"/>
  <c r="H37" i="4"/>
  <c r="I37" i="4"/>
  <c r="J37" i="4"/>
  <c r="K37" i="4"/>
  <c r="L37" i="4"/>
  <c r="M37" i="4"/>
  <c r="N37" i="4"/>
  <c r="N75" i="4"/>
  <c r="L36" i="4"/>
  <c r="H36" i="4"/>
  <c r="I36" i="4"/>
  <c r="J36" i="4"/>
  <c r="K36" i="4"/>
  <c r="M36" i="4"/>
  <c r="N36" i="4"/>
  <c r="H3" i="4"/>
  <c r="I3" i="4"/>
  <c r="J3" i="4"/>
  <c r="K3" i="4"/>
  <c r="L3" i="4"/>
  <c r="M3" i="4"/>
  <c r="N3" i="4"/>
  <c r="H4" i="4"/>
  <c r="I4" i="4"/>
  <c r="J4" i="4"/>
  <c r="K4" i="4"/>
  <c r="L4" i="4"/>
  <c r="M4" i="4"/>
  <c r="N4" i="4"/>
  <c r="H5" i="4"/>
  <c r="I5" i="4"/>
  <c r="J5" i="4"/>
  <c r="K5" i="4"/>
  <c r="L5" i="4"/>
  <c r="M5" i="4"/>
  <c r="N5" i="4"/>
  <c r="H6" i="4"/>
  <c r="I6" i="4"/>
  <c r="J6" i="4"/>
  <c r="K6" i="4"/>
  <c r="L6" i="4"/>
  <c r="M6" i="4"/>
  <c r="N6" i="4"/>
  <c r="H7" i="4"/>
  <c r="I7" i="4"/>
  <c r="J7" i="4"/>
  <c r="K7" i="4"/>
  <c r="L7" i="4"/>
  <c r="M7" i="4"/>
  <c r="N7" i="4"/>
  <c r="H8" i="4"/>
  <c r="I8" i="4"/>
  <c r="J8" i="4"/>
  <c r="K8" i="4"/>
  <c r="L8" i="4"/>
  <c r="M8" i="4"/>
  <c r="N8" i="4"/>
  <c r="H9" i="4"/>
  <c r="I9" i="4"/>
  <c r="J9" i="4"/>
  <c r="K9" i="4"/>
  <c r="L9" i="4"/>
  <c r="M9" i="4"/>
  <c r="N9" i="4"/>
  <c r="H10" i="4"/>
  <c r="I10" i="4"/>
  <c r="J10" i="4"/>
  <c r="K10" i="4"/>
  <c r="L10" i="4"/>
  <c r="M10" i="4"/>
  <c r="N10" i="4"/>
  <c r="H11" i="4"/>
  <c r="I11" i="4"/>
  <c r="J11" i="4"/>
  <c r="K11" i="4"/>
  <c r="L11" i="4"/>
  <c r="M11" i="4"/>
  <c r="N11" i="4"/>
  <c r="H12" i="4"/>
  <c r="I12" i="4"/>
  <c r="J12" i="4"/>
  <c r="K12" i="4"/>
  <c r="L12" i="4"/>
  <c r="M12" i="4"/>
  <c r="N12" i="4"/>
  <c r="H13" i="4"/>
  <c r="I13" i="4"/>
  <c r="J13" i="4"/>
  <c r="K13" i="4"/>
  <c r="L13" i="4"/>
  <c r="M13" i="4"/>
  <c r="N13" i="4"/>
  <c r="H14" i="4"/>
  <c r="I14" i="4"/>
  <c r="J14" i="4"/>
  <c r="K14" i="4"/>
  <c r="L14" i="4"/>
  <c r="M14" i="4"/>
  <c r="N14" i="4"/>
  <c r="H15" i="4"/>
  <c r="I15" i="4"/>
  <c r="J15" i="4"/>
  <c r="K15" i="4"/>
  <c r="L15" i="4"/>
  <c r="M15" i="4"/>
  <c r="N15" i="4"/>
  <c r="H16" i="4"/>
  <c r="I16" i="4"/>
  <c r="J16" i="4"/>
  <c r="K16" i="4"/>
  <c r="L16" i="4"/>
  <c r="M16" i="4"/>
  <c r="N16" i="4"/>
  <c r="H17" i="4"/>
  <c r="I17" i="4"/>
  <c r="J17" i="4"/>
  <c r="K17" i="4"/>
  <c r="L17" i="4"/>
  <c r="M17" i="4"/>
  <c r="N17" i="4"/>
  <c r="H18" i="4"/>
  <c r="I18" i="4"/>
  <c r="J18" i="4"/>
  <c r="K18" i="4"/>
  <c r="L18" i="4"/>
  <c r="M18" i="4"/>
  <c r="N18" i="4"/>
  <c r="H19" i="4"/>
  <c r="I19" i="4"/>
  <c r="J19" i="4"/>
  <c r="K19" i="4"/>
  <c r="L19" i="4"/>
  <c r="M19" i="4"/>
  <c r="N19" i="4"/>
  <c r="H20" i="4"/>
  <c r="I20" i="4"/>
  <c r="J20" i="4"/>
  <c r="K20" i="4"/>
  <c r="L20" i="4"/>
  <c r="M20" i="4"/>
  <c r="N20" i="4"/>
  <c r="H21" i="4"/>
  <c r="I21" i="4"/>
  <c r="J21" i="4"/>
  <c r="K21" i="4"/>
  <c r="L21" i="4"/>
  <c r="M21" i="4"/>
  <c r="N21" i="4"/>
  <c r="H22" i="4"/>
  <c r="I22" i="4"/>
  <c r="J22" i="4"/>
  <c r="K22" i="4"/>
  <c r="L22" i="4"/>
  <c r="M22" i="4"/>
  <c r="N22" i="4"/>
  <c r="H23" i="4"/>
  <c r="I23" i="4"/>
  <c r="J23" i="4"/>
  <c r="K23" i="4"/>
  <c r="L23" i="4"/>
  <c r="M23" i="4"/>
  <c r="N23" i="4"/>
  <c r="H24" i="4"/>
  <c r="I24" i="4"/>
  <c r="J24" i="4"/>
  <c r="K24" i="4"/>
  <c r="L24" i="4"/>
  <c r="M24" i="4"/>
  <c r="N24" i="4"/>
  <c r="H25" i="4"/>
  <c r="I25" i="4"/>
  <c r="J25" i="4"/>
  <c r="K25" i="4"/>
  <c r="L25" i="4"/>
  <c r="M25" i="4"/>
  <c r="N25" i="4"/>
  <c r="H26" i="4"/>
  <c r="I26" i="4"/>
  <c r="J26" i="4"/>
  <c r="K26" i="4"/>
  <c r="L26" i="4"/>
  <c r="M26" i="4"/>
  <c r="N26" i="4"/>
  <c r="H27" i="4"/>
  <c r="I27" i="4"/>
  <c r="J27" i="4"/>
  <c r="K27" i="4"/>
  <c r="L27" i="4"/>
  <c r="M27" i="4"/>
  <c r="N27" i="4"/>
  <c r="H28" i="4"/>
  <c r="I28" i="4"/>
  <c r="J28" i="4"/>
  <c r="K28" i="4"/>
  <c r="L28" i="4"/>
  <c r="M28" i="4"/>
  <c r="N28" i="4"/>
  <c r="H29" i="4"/>
  <c r="I29" i="4"/>
  <c r="J29" i="4"/>
  <c r="K29" i="4"/>
  <c r="L29" i="4"/>
  <c r="M29" i="4"/>
  <c r="N29" i="4"/>
  <c r="H30" i="4"/>
  <c r="I30" i="4"/>
  <c r="J30" i="4"/>
  <c r="K30" i="4"/>
  <c r="L30" i="4"/>
  <c r="M30" i="4"/>
  <c r="N30" i="4"/>
  <c r="H31" i="4"/>
  <c r="I31" i="4"/>
  <c r="J31" i="4"/>
  <c r="K31" i="4"/>
  <c r="L31" i="4"/>
  <c r="M31" i="4"/>
  <c r="N31" i="4"/>
  <c r="H32" i="4"/>
  <c r="I32" i="4"/>
  <c r="J32" i="4"/>
  <c r="K32" i="4"/>
  <c r="L32" i="4"/>
  <c r="M32" i="4"/>
  <c r="N32" i="4"/>
  <c r="H33" i="4"/>
  <c r="I33" i="4"/>
  <c r="J33" i="4"/>
  <c r="K33" i="4"/>
  <c r="L33" i="4"/>
  <c r="M33" i="4"/>
  <c r="N33" i="4"/>
  <c r="H34" i="4"/>
  <c r="I34" i="4"/>
  <c r="J34" i="4"/>
  <c r="K34" i="4"/>
  <c r="L34" i="4"/>
  <c r="M34" i="4"/>
  <c r="N34" i="4"/>
  <c r="H35" i="4"/>
  <c r="I35" i="4"/>
  <c r="J35" i="4"/>
  <c r="K35" i="4"/>
  <c r="L35" i="4"/>
  <c r="M35" i="4"/>
  <c r="N35" i="4"/>
  <c r="H2" i="4"/>
  <c r="I2" i="4"/>
  <c r="J2" i="4"/>
  <c r="K2" i="4"/>
  <c r="L2" i="4"/>
  <c r="M2" i="4"/>
  <c r="N2" i="4"/>
  <c r="L38" i="1"/>
  <c r="L37" i="1"/>
  <c r="L36" i="1"/>
  <c r="L35" i="1"/>
  <c r="L34" i="1"/>
  <c r="L33" i="1"/>
  <c r="L32" i="1"/>
  <c r="L31" i="1"/>
  <c r="L29" i="1"/>
  <c r="L28" i="1"/>
  <c r="L26" i="1"/>
  <c r="L24" i="1"/>
  <c r="L23" i="1"/>
  <c r="L22" i="1"/>
  <c r="L21" i="1"/>
  <c r="L20" i="1"/>
  <c r="L19" i="1"/>
  <c r="L18" i="1"/>
  <c r="L17" i="1"/>
  <c r="L15" i="1"/>
  <c r="L14" i="1"/>
  <c r="L11" i="1"/>
  <c r="L9" i="1"/>
  <c r="L8" i="1"/>
  <c r="L7" i="1"/>
  <c r="L6" i="1"/>
  <c r="L5" i="1"/>
</calcChain>
</file>

<file path=xl/sharedStrings.xml><?xml version="1.0" encoding="utf-8"?>
<sst xmlns="http://schemas.openxmlformats.org/spreadsheetml/2006/main" count="589" uniqueCount="144">
  <si>
    <t>Freiwillige Feuerwehr Bad Säckingen</t>
  </si>
  <si>
    <t>Abteilung Rippolingen</t>
  </si>
  <si>
    <t>Datum</t>
  </si>
  <si>
    <t>Uhrzeit</t>
  </si>
  <si>
    <t>Thema</t>
  </si>
  <si>
    <t>Samstag</t>
  </si>
  <si>
    <t>Abteilungsversammlung</t>
  </si>
  <si>
    <t>Montag</t>
  </si>
  <si>
    <t>Probe</t>
  </si>
  <si>
    <t>Freitag</t>
  </si>
  <si>
    <t xml:space="preserve">Hauptversammlung </t>
  </si>
  <si>
    <t>Gruppe 2</t>
  </si>
  <si>
    <t>Name</t>
  </si>
  <si>
    <t>Telefon Privat</t>
  </si>
  <si>
    <t>Handy</t>
  </si>
  <si>
    <t>Feuerwehrgerätehaus Rippolingen</t>
  </si>
  <si>
    <t>07761/4946 und Fax</t>
  </si>
  <si>
    <t>Abt.Kdt. Vogt Robert</t>
  </si>
  <si>
    <t>0160 964 179 65</t>
  </si>
  <si>
    <t>Stv.Abt.Kdt Fischer Katja</t>
  </si>
  <si>
    <t>07761/9981098</t>
  </si>
  <si>
    <t>0151 173 717 53</t>
  </si>
  <si>
    <t>Stv.Abt.Kdt Lütte Markus</t>
  </si>
  <si>
    <t>07761/2151</t>
  </si>
  <si>
    <t>Ausbilder Gr.2: Fischer Manfred</t>
  </si>
  <si>
    <t>07761/919498</t>
  </si>
  <si>
    <t>0176 553 626 60</t>
  </si>
  <si>
    <t>Altersmanschaft: Huber Bruno</t>
  </si>
  <si>
    <t>07761/4767</t>
  </si>
  <si>
    <t>0174 716 67 52</t>
  </si>
  <si>
    <t>07761/9982454</t>
  </si>
  <si>
    <t>0171 285 26 55</t>
  </si>
  <si>
    <t>Fasnachtsfeuer</t>
  </si>
  <si>
    <t>Mittwoch</t>
  </si>
  <si>
    <t>Aufbau Fasnachtsfeuer</t>
  </si>
  <si>
    <t>Ausschusssitzungen</t>
  </si>
  <si>
    <t>Ausschuss</t>
  </si>
  <si>
    <t>Dienstag</t>
  </si>
  <si>
    <t xml:space="preserve">Montag </t>
  </si>
  <si>
    <t>Abel</t>
  </si>
  <si>
    <t>Uwe</t>
  </si>
  <si>
    <t>Bächle</t>
  </si>
  <si>
    <t>Hubert</t>
  </si>
  <si>
    <t>Jan</t>
  </si>
  <si>
    <t>Kurt</t>
  </si>
  <si>
    <t>Matthias</t>
  </si>
  <si>
    <t>Reinhold</t>
  </si>
  <si>
    <t>Beeckmann</t>
  </si>
  <si>
    <t>Dieter</t>
  </si>
  <si>
    <t>Florian</t>
  </si>
  <si>
    <t>Bürgi</t>
  </si>
  <si>
    <t>Pascal</t>
  </si>
  <si>
    <t>Fischer</t>
  </si>
  <si>
    <t>Björn</t>
  </si>
  <si>
    <t>Katja</t>
  </si>
  <si>
    <t>Manfred</t>
  </si>
  <si>
    <t>Huber</t>
  </si>
  <si>
    <t>Bruno</t>
  </si>
  <si>
    <t>Jörg</t>
  </si>
  <si>
    <t>Kiefer</t>
  </si>
  <si>
    <t>Christian</t>
  </si>
  <si>
    <t>Lehmann</t>
  </si>
  <si>
    <t>Lütte</t>
  </si>
  <si>
    <t>Bernhard</t>
  </si>
  <si>
    <t>Markus</t>
  </si>
  <si>
    <t>Norbert</t>
  </si>
  <si>
    <t>Niedermaier</t>
  </si>
  <si>
    <t>Sven</t>
  </si>
  <si>
    <t>Otteny</t>
  </si>
  <si>
    <t>Carsten</t>
  </si>
  <si>
    <t>Pfeifer</t>
  </si>
  <si>
    <t>Horst</t>
  </si>
  <si>
    <t>Steiner</t>
  </si>
  <si>
    <t>Marco</t>
  </si>
  <si>
    <t>Strittmatter</t>
  </si>
  <si>
    <t>Gerhard</t>
  </si>
  <si>
    <t>Vogel</t>
  </si>
  <si>
    <t>Dirk</t>
  </si>
  <si>
    <t>Vogt</t>
  </si>
  <si>
    <t>Robert</t>
  </si>
  <si>
    <t>Schmidt</t>
  </si>
  <si>
    <t>Vorname</t>
  </si>
  <si>
    <t>Sonderproben</t>
  </si>
  <si>
    <t>Art der Probe:</t>
  </si>
  <si>
    <t>Datum:</t>
  </si>
  <si>
    <t>Harpolingen</t>
  </si>
  <si>
    <t>Sommerhock</t>
  </si>
  <si>
    <t>Martinsumzug</t>
  </si>
  <si>
    <t>Sonntag</t>
  </si>
  <si>
    <t>Volkstrauertag</t>
  </si>
  <si>
    <t>Jahresabschluss</t>
  </si>
  <si>
    <t>Probenplan  2017</t>
  </si>
  <si>
    <t>Tag</t>
  </si>
  <si>
    <t>Gruppe</t>
  </si>
  <si>
    <t>1 / 2</t>
  </si>
  <si>
    <t>1</t>
  </si>
  <si>
    <t>Grundsätzlich sind alle Kameraden auch bei den Proben der Gruppe 1 sowie den 
Maschinistenproben willkommen!</t>
  </si>
  <si>
    <t>Gruppe 1 / 2, Maschinsten, Gruppenführer</t>
  </si>
  <si>
    <t>Gruppen Führ.</t>
  </si>
  <si>
    <t>Ma. von 1/2</t>
  </si>
  <si>
    <t>1/2</t>
  </si>
  <si>
    <t xml:space="preserve">Kameradschaftsabend </t>
  </si>
  <si>
    <t>Fachvortrag Schluchseewerke</t>
  </si>
  <si>
    <t>Kaitle</t>
  </si>
  <si>
    <t>Atemschutz</t>
  </si>
  <si>
    <t>Atemschutzprobe</t>
  </si>
  <si>
    <t>Führungsausbildung, BS</t>
  </si>
  <si>
    <t xml:space="preserve"> 1/2</t>
  </si>
  <si>
    <t>Fachvortrag Polizei/ Verkehrswcht</t>
  </si>
  <si>
    <t>Raumschaftsübung</t>
  </si>
  <si>
    <t>Schauübung Harpolingen</t>
  </si>
  <si>
    <t>Probe Gr. 1 und 2</t>
  </si>
  <si>
    <t>Bad Säckingen</t>
  </si>
  <si>
    <t>Proben Gruppe 1 und 2</t>
  </si>
  <si>
    <t>MA</t>
  </si>
  <si>
    <t>Führung</t>
  </si>
  <si>
    <t>Begleitung</t>
  </si>
  <si>
    <t>Ehrenwache</t>
  </si>
  <si>
    <t>von</t>
  </si>
  <si>
    <t>bis</t>
  </si>
  <si>
    <t>Ort</t>
  </si>
  <si>
    <t>Titel</t>
  </si>
  <si>
    <t>Beschreibung</t>
  </si>
  <si>
    <t>Abteilung</t>
  </si>
  <si>
    <t>JUGEND</t>
  </si>
  <si>
    <t>Gerätehaus Rippolingen</t>
  </si>
  <si>
    <t>FWBS Jugend</t>
  </si>
  <si>
    <t>JSON</t>
  </si>
  <si>
    <t>[</t>
  </si>
  <si>
    <t>Gerätehaus Harpolingen</t>
  </si>
  <si>
    <t>Maschinisten</t>
  </si>
  <si>
    <t>FWBS Abt Rippolingen</t>
  </si>
  <si>
    <t>Jahreshauptversammlung</t>
  </si>
  <si>
    <t>Gerätehaus Obersäckingen</t>
  </si>
  <si>
    <t>Schwimmen</t>
  </si>
  <si>
    <t>JF Probe</t>
  </si>
  <si>
    <t>BF Tag</t>
  </si>
  <si>
    <t>TG Reinigung</t>
  </si>
  <si>
    <t>Badmattenfest</t>
  </si>
  <si>
    <t>Sommerferienprogramm</t>
  </si>
  <si>
    <t>Zeltlager Purkersdorf</t>
  </si>
  <si>
    <t>Purkersdorf</t>
  </si>
  <si>
    <t>Gerätehaus Wallbach</t>
  </si>
  <si>
    <t>Weihnachtsfeier 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</si>
</sst>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&quot; &quot;[$€-407];[Red]&quot;-&quot;#,##0.00&quot; &quot;[$€-407]"/>
    <numFmt numFmtId="165" formatCode="dd&quot;.&quot;mm&quot;.&quot;yyyy"/>
    <numFmt numFmtId="166" formatCode="hh&quot;:&quot;mm"/>
    <numFmt numFmtId="167" formatCode="dd/mm/yy;@"/>
    <numFmt numFmtId="168" formatCode="h:mm;@"/>
  </numFmts>
  <fonts count="3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indexed="8"/>
      <name val="Arial"/>
      <family val="2"/>
    </font>
    <font>
      <sz val="11"/>
      <color indexed="60"/>
      <name val="Calibri"/>
      <family val="2"/>
    </font>
    <font>
      <b/>
      <i/>
      <u/>
      <sz val="11"/>
      <color indexed="8"/>
      <name val="Arial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4"/>
      <color indexed="8"/>
      <name val="Arial"/>
      <family val="2"/>
    </font>
    <font>
      <sz val="13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 tint="0.59999389629810485"/>
      </patternFill>
    </fill>
  </fills>
  <borders count="4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8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 applyNumberFormat="0" applyAlignment="0" applyProtection="0"/>
    <xf numFmtId="0" fontId="5" fillId="20" borderId="2" applyNumberFormat="0" applyAlignment="0" applyProtection="0"/>
    <xf numFmtId="0" fontId="7" fillId="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0">
      <alignment horizontal="center"/>
    </xf>
    <xf numFmtId="0" fontId="11" fillId="0" borderId="0">
      <alignment horizontal="center" textRotation="90"/>
    </xf>
    <xf numFmtId="0" fontId="12" fillId="21" borderId="0" applyNumberFormat="0" applyBorder="0" applyAlignment="0" applyProtection="0"/>
    <xf numFmtId="0" fontId="6" fillId="22" borderId="4" applyNumberFormat="0" applyFont="0" applyAlignment="0" applyProtection="0"/>
    <xf numFmtId="0" fontId="13" fillId="0" borderId="0"/>
    <xf numFmtId="164" fontId="13" fillId="0" borderId="0"/>
    <xf numFmtId="0" fontId="14" fillId="3" borderId="0" applyNumberFormat="0" applyBorder="0" applyAlignment="0" applyProtection="0"/>
    <xf numFmtId="0" fontId="6" fillId="0" borderId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23" borderId="9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124">
    <xf numFmtId="0" fontId="0" fillId="0" borderId="0" xfId="0"/>
    <xf numFmtId="166" fontId="24" fillId="0" borderId="0" xfId="39" applyNumberFormat="1" applyFont="1" applyBorder="1"/>
    <xf numFmtId="0" fontId="24" fillId="0" borderId="0" xfId="39" applyFont="1" applyBorder="1"/>
    <xf numFmtId="0" fontId="24" fillId="25" borderId="10" xfId="39" applyFont="1" applyFill="1" applyBorder="1"/>
    <xf numFmtId="0" fontId="24" fillId="0" borderId="10" xfId="39" applyFont="1" applyBorder="1"/>
    <xf numFmtId="0" fontId="24" fillId="24" borderId="10" xfId="39" applyFont="1" applyFill="1" applyBorder="1"/>
    <xf numFmtId="0" fontId="25" fillId="0" borderId="10" xfId="39" applyFont="1" applyFill="1" applyBorder="1"/>
    <xf numFmtId="165" fontId="24" fillId="0" borderId="10" xfId="39" applyNumberFormat="1" applyFont="1" applyBorder="1" applyAlignment="1">
      <alignment horizontal="center"/>
    </xf>
    <xf numFmtId="0" fontId="24" fillId="0" borderId="10" xfId="39" applyFont="1" applyBorder="1" applyAlignment="1">
      <alignment horizontal="center"/>
    </xf>
    <xf numFmtId="166" fontId="24" fillId="0" borderId="10" xfId="39" applyNumberFormat="1" applyFont="1" applyBorder="1" applyAlignment="1">
      <alignment horizontal="center"/>
    </xf>
    <xf numFmtId="0" fontId="6" fillId="0" borderId="10" xfId="39" applyFont="1" applyBorder="1"/>
    <xf numFmtId="165" fontId="24" fillId="0" borderId="15" xfId="39" applyNumberFormat="1" applyFont="1" applyBorder="1"/>
    <xf numFmtId="0" fontId="24" fillId="0" borderId="14" xfId="39" applyFont="1" applyBorder="1"/>
    <xf numFmtId="16" fontId="0" fillId="0" borderId="0" xfId="0" applyNumberFormat="1"/>
    <xf numFmtId="0" fontId="23" fillId="0" borderId="10" xfId="39" applyFont="1" applyBorder="1"/>
    <xf numFmtId="0" fontId="24" fillId="0" borderId="10" xfId="39" applyFont="1" applyBorder="1" applyAlignment="1">
      <alignment horizontal="center"/>
    </xf>
    <xf numFmtId="0" fontId="0" fillId="0" borderId="10" xfId="0" applyBorder="1"/>
    <xf numFmtId="0" fontId="0" fillId="28" borderId="10" xfId="0" applyFill="1" applyBorder="1"/>
    <xf numFmtId="0" fontId="0" fillId="31" borderId="10" xfId="0" applyFill="1" applyBorder="1"/>
    <xf numFmtId="0" fontId="29" fillId="32" borderId="25" xfId="0" applyFont="1" applyFill="1" applyBorder="1"/>
    <xf numFmtId="0" fontId="0" fillId="31" borderId="26" xfId="0" applyFill="1" applyBorder="1"/>
    <xf numFmtId="0" fontId="29" fillId="27" borderId="25" xfId="0" applyFont="1" applyFill="1" applyBorder="1"/>
    <xf numFmtId="0" fontId="0" fillId="28" borderId="26" xfId="0" applyFill="1" applyBorder="1"/>
    <xf numFmtId="0" fontId="29" fillId="29" borderId="25" xfId="0" applyFont="1" applyFill="1" applyBorder="1"/>
    <xf numFmtId="0" fontId="29" fillId="30" borderId="25" xfId="0" applyFont="1" applyFill="1" applyBorder="1"/>
    <xf numFmtId="0" fontId="29" fillId="26" borderId="25" xfId="0" applyFont="1" applyFill="1" applyBorder="1"/>
    <xf numFmtId="0" fontId="29" fillId="27" borderId="27" xfId="0" applyFont="1" applyFill="1" applyBorder="1"/>
    <xf numFmtId="0" fontId="0" fillId="28" borderId="28" xfId="0" applyFill="1" applyBorder="1"/>
    <xf numFmtId="0" fontId="0" fillId="28" borderId="29" xfId="0" applyFill="1" applyBorder="1"/>
    <xf numFmtId="0" fontId="0" fillId="31" borderId="13" xfId="0" applyFill="1" applyBorder="1"/>
    <xf numFmtId="0" fontId="0" fillId="28" borderId="13" xfId="0" applyFill="1" applyBorder="1"/>
    <xf numFmtId="0" fontId="0" fillId="28" borderId="31" xfId="0" applyFill="1" applyBorder="1"/>
    <xf numFmtId="0" fontId="29" fillId="32" borderId="32" xfId="0" applyFont="1" applyFill="1" applyBorder="1"/>
    <xf numFmtId="0" fontId="0" fillId="31" borderId="34" xfId="0" applyFill="1" applyBorder="1"/>
    <xf numFmtId="0" fontId="0" fillId="31" borderId="35" xfId="0" applyFill="1" applyBorder="1"/>
    <xf numFmtId="0" fontId="0" fillId="31" borderId="33" xfId="0" applyFill="1" applyBorder="1"/>
    <xf numFmtId="165" fontId="22" fillId="0" borderId="36" xfId="39" applyNumberFormat="1" applyFont="1" applyBorder="1" applyAlignment="1">
      <alignment horizontal="center" textRotation="90"/>
    </xf>
    <xf numFmtId="165" fontId="24" fillId="0" borderId="38" xfId="39" applyNumberFormat="1" applyFont="1" applyBorder="1" applyAlignment="1">
      <alignment horizontal="center" textRotation="90"/>
    </xf>
    <xf numFmtId="0" fontId="29" fillId="30" borderId="22" xfId="0" applyFont="1" applyFill="1" applyBorder="1"/>
    <xf numFmtId="0" fontId="0" fillId="31" borderId="30" xfId="0" applyFill="1" applyBorder="1"/>
    <xf numFmtId="0" fontId="0" fillId="31" borderId="23" xfId="0" applyFill="1" applyBorder="1"/>
    <xf numFmtId="0" fontId="0" fillId="31" borderId="24" xfId="0" applyFill="1" applyBorder="1"/>
    <xf numFmtId="0" fontId="29" fillId="29" borderId="27" xfId="0" applyFont="1" applyFill="1" applyBorder="1"/>
    <xf numFmtId="0" fontId="30" fillId="0" borderId="0" xfId="0" applyFont="1" applyBorder="1" applyAlignment="1">
      <alignment horizontal="center"/>
    </xf>
    <xf numFmtId="0" fontId="33" fillId="0" borderId="0" xfId="0" applyFont="1"/>
    <xf numFmtId="0" fontId="29" fillId="0" borderId="10" xfId="0" applyFont="1" applyFill="1" applyBorder="1"/>
    <xf numFmtId="0" fontId="31" fillId="0" borderId="10" xfId="0" applyFont="1" applyBorder="1"/>
    <xf numFmtId="0" fontId="33" fillId="0" borderId="16" xfId="0" applyFont="1" applyBorder="1" applyAlignment="1"/>
    <xf numFmtId="0" fontId="33" fillId="0" borderId="0" xfId="0" applyFont="1" applyBorder="1" applyAlignment="1"/>
    <xf numFmtId="0" fontId="0" fillId="0" borderId="0" xfId="0" applyBorder="1"/>
    <xf numFmtId="166" fontId="24" fillId="0" borderId="11" xfId="39" applyNumberFormat="1" applyFont="1" applyBorder="1" applyAlignment="1">
      <alignment horizontal="center"/>
    </xf>
    <xf numFmtId="165" fontId="24" fillId="0" borderId="0" xfId="39" applyNumberFormat="1" applyFont="1" applyFill="1" applyBorder="1" applyAlignment="1">
      <alignment horizontal="center"/>
    </xf>
    <xf numFmtId="165" fontId="22" fillId="0" borderId="40" xfId="39" applyNumberFormat="1" applyFont="1" applyBorder="1" applyAlignment="1">
      <alignment horizontal="center" textRotation="90"/>
    </xf>
    <xf numFmtId="0" fontId="29" fillId="32" borderId="41" xfId="0" applyFont="1" applyFill="1" applyBorder="1"/>
    <xf numFmtId="0" fontId="29" fillId="27" borderId="11" xfId="0" applyFont="1" applyFill="1" applyBorder="1"/>
    <xf numFmtId="0" fontId="29" fillId="32" borderId="11" xfId="0" applyFont="1" applyFill="1" applyBorder="1"/>
    <xf numFmtId="0" fontId="29" fillId="29" borderId="11" xfId="0" applyFont="1" applyFill="1" applyBorder="1"/>
    <xf numFmtId="0" fontId="29" fillId="30" borderId="11" xfId="0" applyFont="1" applyFill="1" applyBorder="1"/>
    <xf numFmtId="0" fontId="29" fillId="26" borderId="11" xfId="0" applyFont="1" applyFill="1" applyBorder="1"/>
    <xf numFmtId="0" fontId="29" fillId="27" borderId="42" xfId="0" applyFont="1" applyFill="1" applyBorder="1"/>
    <xf numFmtId="0" fontId="29" fillId="30" borderId="43" xfId="0" applyFont="1" applyFill="1" applyBorder="1"/>
    <xf numFmtId="0" fontId="29" fillId="29" borderId="42" xfId="0" applyFont="1" applyFill="1" applyBorder="1"/>
    <xf numFmtId="165" fontId="24" fillId="0" borderId="36" xfId="39" applyNumberFormat="1" applyFont="1" applyBorder="1" applyAlignment="1">
      <alignment horizontal="center" textRotation="90"/>
    </xf>
    <xf numFmtId="165" fontId="24" fillId="0" borderId="37" xfId="39" applyNumberFormat="1" applyFont="1" applyBorder="1" applyAlignment="1">
      <alignment horizontal="center" textRotation="90"/>
    </xf>
    <xf numFmtId="0" fontId="0" fillId="31" borderId="32" xfId="0" applyFill="1" applyBorder="1"/>
    <xf numFmtId="0" fontId="0" fillId="28" borderId="25" xfId="0" applyFill="1" applyBorder="1"/>
    <xf numFmtId="0" fontId="0" fillId="31" borderId="25" xfId="0" applyFill="1" applyBorder="1"/>
    <xf numFmtId="0" fontId="0" fillId="28" borderId="27" xfId="0" applyFill="1" applyBorder="1"/>
    <xf numFmtId="0" fontId="0" fillId="0" borderId="44" xfId="0" applyBorder="1"/>
    <xf numFmtId="0" fontId="0" fillId="0" borderId="45" xfId="0" applyBorder="1"/>
    <xf numFmtId="0" fontId="0" fillId="31" borderId="22" xfId="0" applyFill="1" applyBorder="1"/>
    <xf numFmtId="165" fontId="24" fillId="0" borderId="47" xfId="39" applyNumberFormat="1" applyFont="1" applyBorder="1" applyAlignment="1">
      <alignment horizontal="center" textRotation="90"/>
    </xf>
    <xf numFmtId="165" fontId="24" fillId="0" borderId="10" xfId="39" applyNumberFormat="1" applyFont="1" applyFill="1" applyBorder="1" applyAlignment="1">
      <alignment horizontal="center"/>
    </xf>
    <xf numFmtId="0" fontId="24" fillId="0" borderId="10" xfId="39" applyFont="1" applyFill="1" applyBorder="1" applyAlignment="1">
      <alignment horizontal="left"/>
    </xf>
    <xf numFmtId="166" fontId="24" fillId="0" borderId="10" xfId="39" applyNumberFormat="1" applyFont="1" applyFill="1" applyBorder="1" applyAlignment="1">
      <alignment horizontal="center"/>
    </xf>
    <xf numFmtId="49" fontId="24" fillId="0" borderId="10" xfId="39" applyNumberFormat="1" applyFont="1" applyFill="1" applyBorder="1" applyAlignment="1">
      <alignment horizontal="center"/>
    </xf>
    <xf numFmtId="0" fontId="24" fillId="0" borderId="10" xfId="39" applyFont="1" applyFill="1" applyBorder="1"/>
    <xf numFmtId="14" fontId="24" fillId="0" borderId="10" xfId="39" applyNumberFormat="1" applyFont="1" applyFill="1" applyBorder="1" applyAlignment="1">
      <alignment horizontal="left" vertical="center"/>
    </xf>
    <xf numFmtId="0" fontId="24" fillId="0" borderId="10" xfId="39" applyFont="1" applyFill="1" applyBorder="1" applyAlignment="1">
      <alignment horizontal="left" vertical="center"/>
    </xf>
    <xf numFmtId="166" fontId="24" fillId="0" borderId="10" xfId="39" applyNumberFormat="1" applyFont="1" applyFill="1" applyBorder="1" applyAlignment="1">
      <alignment horizontal="center" vertical="center"/>
    </xf>
    <xf numFmtId="49" fontId="24" fillId="0" borderId="10" xfId="39" applyNumberFormat="1" applyFont="1" applyFill="1" applyBorder="1" applyAlignment="1">
      <alignment horizontal="center" vertical="center"/>
    </xf>
    <xf numFmtId="0" fontId="24" fillId="0" borderId="10" xfId="39" applyFont="1" applyFill="1" applyBorder="1" applyAlignment="1">
      <alignment vertical="center" wrapText="1"/>
    </xf>
    <xf numFmtId="49" fontId="34" fillId="0" borderId="10" xfId="0" applyNumberFormat="1" applyFont="1" applyFill="1" applyBorder="1" applyAlignment="1">
      <alignment horizontal="center"/>
    </xf>
    <xf numFmtId="0" fontId="28" fillId="0" borderId="10" xfId="0" applyFont="1" applyFill="1" applyBorder="1"/>
    <xf numFmtId="49" fontId="28" fillId="0" borderId="10" xfId="0" applyNumberFormat="1" applyFont="1" applyFill="1" applyBorder="1" applyAlignment="1">
      <alignment horizontal="center"/>
    </xf>
    <xf numFmtId="165" fontId="24" fillId="0" borderId="10" xfId="39" applyNumberFormat="1" applyFont="1" applyFill="1" applyBorder="1" applyAlignment="1">
      <alignment horizontal="center" vertical="center"/>
    </xf>
    <xf numFmtId="49" fontId="24" fillId="0" borderId="10" xfId="39" applyNumberFormat="1" applyFont="1" applyFill="1" applyBorder="1" applyAlignment="1">
      <alignment horizontal="center" vertical="center" wrapText="1"/>
    </xf>
    <xf numFmtId="14" fontId="24" fillId="0" borderId="10" xfId="39" applyNumberFormat="1" applyFont="1" applyFill="1" applyBorder="1" applyAlignment="1">
      <alignment horizontal="center"/>
    </xf>
    <xf numFmtId="20" fontId="24" fillId="0" borderId="10" xfId="39" applyNumberFormat="1" applyFont="1" applyFill="1" applyBorder="1" applyAlignment="1">
      <alignment horizontal="center"/>
    </xf>
    <xf numFmtId="49" fontId="24" fillId="0" borderId="39" xfId="39" applyNumberFormat="1" applyFont="1" applyFill="1" applyBorder="1" applyAlignment="1">
      <alignment horizontal="center"/>
    </xf>
    <xf numFmtId="0" fontId="24" fillId="0" borderId="39" xfId="39" applyFont="1" applyFill="1" applyBorder="1"/>
    <xf numFmtId="0" fontId="24" fillId="0" borderId="10" xfId="39" applyFont="1" applyFill="1" applyBorder="1" applyAlignment="1"/>
    <xf numFmtId="166" fontId="24" fillId="0" borderId="10" xfId="39" applyNumberFormat="1" applyFont="1" applyFill="1" applyBorder="1" applyAlignment="1"/>
    <xf numFmtId="167" fontId="24" fillId="0" borderId="10" xfId="39" applyNumberFormat="1" applyFont="1" applyFill="1" applyBorder="1" applyAlignment="1">
      <alignment horizontal="center"/>
    </xf>
    <xf numFmtId="167" fontId="24" fillId="0" borderId="10" xfId="39" applyNumberFormat="1" applyFont="1" applyFill="1" applyBorder="1" applyAlignment="1">
      <alignment horizontal="center" vertical="center"/>
    </xf>
    <xf numFmtId="168" fontId="24" fillId="0" borderId="10" xfId="39" applyNumberFormat="1" applyFont="1" applyFill="1" applyBorder="1" applyAlignment="1">
      <alignment horizontal="center"/>
    </xf>
    <xf numFmtId="168" fontId="24" fillId="0" borderId="10" xfId="39" applyNumberFormat="1" applyFont="1" applyFill="1" applyBorder="1" applyAlignment="1">
      <alignment horizontal="center" vertical="center"/>
    </xf>
    <xf numFmtId="168" fontId="28" fillId="0" borderId="10" xfId="0" applyNumberFormat="1" applyFont="1" applyFill="1" applyBorder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0" fontId="38" fillId="0" borderId="0" xfId="0" applyFont="1"/>
    <xf numFmtId="14" fontId="0" fillId="0" borderId="0" xfId="0" applyNumberFormat="1"/>
    <xf numFmtId="20" fontId="0" fillId="0" borderId="0" xfId="0" applyNumberFormat="1"/>
    <xf numFmtId="0" fontId="35" fillId="0" borderId="0" xfId="0" applyFont="1" applyAlignment="1">
      <alignment horizontal="left" wrapText="1"/>
    </xf>
    <xf numFmtId="165" fontId="27" fillId="0" borderId="19" xfId="39" applyNumberFormat="1" applyFont="1" applyBorder="1" applyAlignment="1">
      <alignment horizontal="left"/>
    </xf>
    <xf numFmtId="165" fontId="27" fillId="0" borderId="20" xfId="39" applyNumberFormat="1" applyFont="1" applyBorder="1" applyAlignment="1">
      <alignment horizontal="left"/>
    </xf>
    <xf numFmtId="165" fontId="27" fillId="0" borderId="21" xfId="39" applyNumberFormat="1" applyFont="1" applyBorder="1" applyAlignment="1">
      <alignment horizontal="left"/>
    </xf>
    <xf numFmtId="165" fontId="26" fillId="0" borderId="16" xfId="39" applyNumberFormat="1" applyFont="1" applyBorder="1" applyAlignment="1">
      <alignment horizontal="left"/>
    </xf>
    <xf numFmtId="165" fontId="22" fillId="0" borderId="11" xfId="39" applyNumberFormat="1" applyFont="1" applyBorder="1" applyAlignment="1">
      <alignment horizontal="left"/>
    </xf>
    <xf numFmtId="165" fontId="22" fillId="0" borderId="12" xfId="39" applyNumberFormat="1" applyFont="1" applyBorder="1" applyAlignment="1">
      <alignment horizontal="left"/>
    </xf>
    <xf numFmtId="165" fontId="22" fillId="0" borderId="13" xfId="39" applyNumberFormat="1" applyFont="1" applyBorder="1" applyAlignment="1">
      <alignment horizontal="left"/>
    </xf>
    <xf numFmtId="0" fontId="6" fillId="0" borderId="11" xfId="39" applyFont="1" applyBorder="1" applyAlignment="1">
      <alignment horizontal="left"/>
    </xf>
    <xf numFmtId="0" fontId="6" fillId="0" borderId="12" xfId="39" applyFont="1" applyBorder="1" applyAlignment="1">
      <alignment horizontal="left"/>
    </xf>
    <xf numFmtId="0" fontId="6" fillId="0" borderId="13" xfId="39" applyFont="1" applyBorder="1" applyAlignment="1">
      <alignment horizontal="left"/>
    </xf>
    <xf numFmtId="0" fontId="24" fillId="24" borderId="11" xfId="39" applyFont="1" applyFill="1" applyBorder="1" applyAlignment="1">
      <alignment horizontal="left"/>
    </xf>
    <xf numFmtId="0" fontId="24" fillId="24" borderId="13" xfId="39" applyFont="1" applyFill="1" applyBorder="1" applyAlignment="1">
      <alignment horizontal="left"/>
    </xf>
    <xf numFmtId="165" fontId="22" fillId="0" borderId="17" xfId="39" applyNumberFormat="1" applyFont="1" applyBorder="1" applyAlignment="1">
      <alignment horizontal="left"/>
    </xf>
    <xf numFmtId="165" fontId="22" fillId="0" borderId="18" xfId="39" applyNumberFormat="1" applyFon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16" xfId="0" applyBorder="1" applyAlignment="1">
      <alignment horizontal="center"/>
    </xf>
    <xf numFmtId="0" fontId="32" fillId="0" borderId="0" xfId="0" applyFont="1" applyAlignment="1">
      <alignment horizontal="center"/>
    </xf>
    <xf numFmtId="0" fontId="33" fillId="0" borderId="16" xfId="0" applyFont="1" applyBorder="1" applyAlignment="1">
      <alignment horizontal="center"/>
    </xf>
    <xf numFmtId="0" fontId="33" fillId="0" borderId="12" xfId="0" applyFont="1" applyBorder="1" applyAlignment="1">
      <alignment horizontal="center"/>
    </xf>
  </cellXfs>
  <cellStyles count="78">
    <cellStyle name="20 % - Akzent1" xfId="2"/>
    <cellStyle name="20 % - Akzent2" xfId="3"/>
    <cellStyle name="20 % - Akzent3" xfId="4"/>
    <cellStyle name="20 % - Akzent4" xfId="5"/>
    <cellStyle name="20 % - Akzent5" xfId="6"/>
    <cellStyle name="20 % - Akzent6" xfId="7"/>
    <cellStyle name="40 % - Akzent1" xfId="8"/>
    <cellStyle name="40 % - Akzent2" xfId="9"/>
    <cellStyle name="40 % - Akzent3" xfId="10"/>
    <cellStyle name="40 % - Akzent4" xfId="11"/>
    <cellStyle name="40 % - Akzent5" xfId="12"/>
    <cellStyle name="40 % - Akzent6" xfId="13"/>
    <cellStyle name="60 % - Akzent1" xfId="14"/>
    <cellStyle name="60 % - Akzent2" xfId="15"/>
    <cellStyle name="60 % - Akzent3" xfId="16"/>
    <cellStyle name="60 % - Akzent4" xfId="17"/>
    <cellStyle name="60 % - Akzent5" xfId="18"/>
    <cellStyle name="60 % - Akzent6" xfId="19"/>
    <cellStyle name="Akzent1 2" xfId="20"/>
    <cellStyle name="Akzent2 2" xfId="21"/>
    <cellStyle name="Akzent3 2" xfId="22"/>
    <cellStyle name="Akzent4 2" xfId="23"/>
    <cellStyle name="Akzent5 2" xfId="24"/>
    <cellStyle name="Akzent6 2" xfId="25"/>
    <cellStyle name="Ausgabe 2" xfId="26"/>
    <cellStyle name="Berechnung 2" xfId="27"/>
    <cellStyle name="Eingabe 2" xfId="28"/>
    <cellStyle name="Ergebnis 2" xfId="29"/>
    <cellStyle name="Erklärender Text 2" xfId="30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Gut 2" xfId="31"/>
    <cellStyle name="Heading" xfId="32"/>
    <cellStyle name="Heading1" xfId="33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Neutral 2" xfId="34"/>
    <cellStyle name="Normal" xfId="0" builtinId="0"/>
    <cellStyle name="Notiz 2" xfId="35"/>
    <cellStyle name="Result" xfId="36"/>
    <cellStyle name="Result2" xfId="37"/>
    <cellStyle name="Schlecht 2" xfId="38"/>
    <cellStyle name="Standard 2" xfId="1"/>
    <cellStyle name="Standard_Tabelle1" xfId="39"/>
    <cellStyle name="Überschrift 1 2" xfId="41"/>
    <cellStyle name="Überschrift 2 2" xfId="42"/>
    <cellStyle name="Überschrift 3 2" xfId="43"/>
    <cellStyle name="Überschrift 4 2" xfId="44"/>
    <cellStyle name="Überschrift 5" xfId="40"/>
    <cellStyle name="Verknüpfte Zelle 2" xfId="45"/>
    <cellStyle name="Warnender Text 2" xfId="46"/>
    <cellStyle name="Zelle überprüfen 2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53"/>
  <sheetViews>
    <sheetView zoomScale="115" zoomScaleNormal="115" zoomScalePageLayoutView="115" workbookViewId="0">
      <selection activeCell="I4" sqref="I4:O38"/>
    </sheetView>
  </sheetViews>
  <sheetFormatPr baseColWidth="10" defaultRowHeight="15" x14ac:dyDescent="0.2"/>
  <cols>
    <col min="1" max="1" width="13.5" customWidth="1"/>
    <col min="2" max="2" width="10.83203125" customWidth="1"/>
    <col min="3" max="3" width="9.1640625" customWidth="1"/>
    <col min="4" max="4" width="14.6640625" customWidth="1"/>
    <col min="5" max="5" width="26.6640625" customWidth="1"/>
    <col min="6" max="6" width="16.5" bestFit="1" customWidth="1"/>
    <col min="13" max="13" width="24" bestFit="1" customWidth="1"/>
    <col min="15" max="15" width="19.33203125" bestFit="1" customWidth="1"/>
  </cols>
  <sheetData>
    <row r="1" spans="1:15" ht="27.75" customHeight="1" x14ac:dyDescent="0.25">
      <c r="A1" s="108" t="s">
        <v>91</v>
      </c>
      <c r="B1" s="108"/>
      <c r="C1" s="108"/>
      <c r="D1" s="108"/>
      <c r="E1" s="108"/>
      <c r="F1" s="108"/>
    </row>
    <row r="2" spans="1:15" ht="16" x14ac:dyDescent="0.2">
      <c r="A2" s="11" t="s">
        <v>0</v>
      </c>
      <c r="B2" s="2"/>
      <c r="C2" s="1"/>
      <c r="D2" s="1"/>
      <c r="E2" s="2" t="s">
        <v>1</v>
      </c>
      <c r="F2" s="12"/>
    </row>
    <row r="3" spans="1:15" ht="18" customHeight="1" x14ac:dyDescent="0.2">
      <c r="A3" s="105" t="s">
        <v>97</v>
      </c>
      <c r="B3" s="106"/>
      <c r="C3" s="106"/>
      <c r="D3" s="106"/>
      <c r="E3" s="106"/>
      <c r="F3" s="107"/>
    </row>
    <row r="4" spans="1:15" ht="16" x14ac:dyDescent="0.2">
      <c r="A4" s="7" t="s">
        <v>2</v>
      </c>
      <c r="B4" s="15" t="s">
        <v>92</v>
      </c>
      <c r="C4" s="9" t="s">
        <v>3</v>
      </c>
      <c r="D4" s="9" t="s">
        <v>93</v>
      </c>
      <c r="E4" s="15" t="s">
        <v>4</v>
      </c>
      <c r="F4" s="4"/>
      <c r="I4" t="s">
        <v>123</v>
      </c>
      <c r="J4" t="s">
        <v>2</v>
      </c>
      <c r="K4" t="s">
        <v>118</v>
      </c>
      <c r="L4" t="s">
        <v>119</v>
      </c>
      <c r="M4" t="s">
        <v>121</v>
      </c>
      <c r="N4" t="s">
        <v>122</v>
      </c>
      <c r="O4" t="s">
        <v>120</v>
      </c>
    </row>
    <row r="5" spans="1:15" ht="16" x14ac:dyDescent="0.2">
      <c r="A5" s="72">
        <v>42749</v>
      </c>
      <c r="B5" s="73" t="s">
        <v>5</v>
      </c>
      <c r="C5" s="74">
        <v>1.8125</v>
      </c>
      <c r="D5" s="75" t="s">
        <v>94</v>
      </c>
      <c r="E5" s="76" t="s">
        <v>6</v>
      </c>
      <c r="F5" s="3"/>
      <c r="I5" t="s">
        <v>124</v>
      </c>
      <c r="J5" s="93">
        <v>42749</v>
      </c>
      <c r="K5" s="95">
        <v>1.8125</v>
      </c>
      <c r="L5" s="98">
        <f>K5+("2:00")</f>
        <v>1.8958333333333333</v>
      </c>
      <c r="M5" s="76" t="s">
        <v>6</v>
      </c>
      <c r="O5" t="s">
        <v>125</v>
      </c>
    </row>
    <row r="6" spans="1:15" ht="16" x14ac:dyDescent="0.2">
      <c r="A6" s="72">
        <v>42751</v>
      </c>
      <c r="B6" s="73" t="s">
        <v>7</v>
      </c>
      <c r="C6" s="74">
        <v>0.8125</v>
      </c>
      <c r="D6" s="75" t="s">
        <v>95</v>
      </c>
      <c r="E6" s="76" t="s">
        <v>8</v>
      </c>
      <c r="F6" s="3"/>
      <c r="I6" t="s">
        <v>124</v>
      </c>
      <c r="J6" s="93">
        <v>42751</v>
      </c>
      <c r="K6" s="95">
        <v>0.8125</v>
      </c>
      <c r="L6" s="98">
        <f t="shared" ref="L6:L38" si="0">K6+("2:00")</f>
        <v>0.89583333333333337</v>
      </c>
      <c r="M6" s="76" t="s">
        <v>8</v>
      </c>
      <c r="O6" t="s">
        <v>125</v>
      </c>
    </row>
    <row r="7" spans="1:15" ht="16" x14ac:dyDescent="0.2">
      <c r="A7" s="72">
        <v>42762</v>
      </c>
      <c r="B7" s="73" t="s">
        <v>9</v>
      </c>
      <c r="C7" s="74">
        <v>0.8125</v>
      </c>
      <c r="D7" s="75" t="s">
        <v>94</v>
      </c>
      <c r="E7" s="76" t="s">
        <v>10</v>
      </c>
      <c r="F7" s="5" t="s">
        <v>85</v>
      </c>
      <c r="I7" t="s">
        <v>124</v>
      </c>
      <c r="J7" s="93">
        <v>42762</v>
      </c>
      <c r="K7" s="95">
        <v>0.8125</v>
      </c>
      <c r="L7" s="98">
        <f t="shared" si="0"/>
        <v>0.89583333333333337</v>
      </c>
      <c r="M7" s="76" t="s">
        <v>10</v>
      </c>
      <c r="O7" t="s">
        <v>125</v>
      </c>
    </row>
    <row r="8" spans="1:15" ht="16" x14ac:dyDescent="0.2">
      <c r="A8" s="72">
        <v>42779</v>
      </c>
      <c r="B8" s="73" t="s">
        <v>7</v>
      </c>
      <c r="C8" s="74">
        <v>0.8125</v>
      </c>
      <c r="D8" s="75" t="s">
        <v>104</v>
      </c>
      <c r="E8" s="76" t="s">
        <v>105</v>
      </c>
      <c r="F8" s="3"/>
      <c r="I8" t="s">
        <v>124</v>
      </c>
      <c r="J8" s="93">
        <v>42779</v>
      </c>
      <c r="K8" s="95">
        <v>0.8125</v>
      </c>
      <c r="L8" s="98">
        <f t="shared" si="0"/>
        <v>0.89583333333333337</v>
      </c>
      <c r="M8" s="76" t="s">
        <v>105</v>
      </c>
      <c r="O8" t="s">
        <v>125</v>
      </c>
    </row>
    <row r="9" spans="1:15" ht="16" x14ac:dyDescent="0.2">
      <c r="A9" s="77">
        <v>42772</v>
      </c>
      <c r="B9" s="78" t="s">
        <v>7</v>
      </c>
      <c r="C9" s="79">
        <v>0.8125</v>
      </c>
      <c r="D9" s="80" t="s">
        <v>98</v>
      </c>
      <c r="E9" s="81" t="s">
        <v>106</v>
      </c>
      <c r="F9" s="3"/>
      <c r="I9" t="s">
        <v>124</v>
      </c>
      <c r="J9" s="93">
        <v>42772</v>
      </c>
      <c r="K9" s="96">
        <v>0.8125</v>
      </c>
      <c r="L9" s="98">
        <f t="shared" si="0"/>
        <v>0.89583333333333337</v>
      </c>
      <c r="M9" s="81" t="s">
        <v>106</v>
      </c>
      <c r="O9" t="s">
        <v>125</v>
      </c>
    </row>
    <row r="10" spans="1:15" ht="16" x14ac:dyDescent="0.2">
      <c r="A10" s="72">
        <v>42784</v>
      </c>
      <c r="B10" s="73" t="s">
        <v>5</v>
      </c>
      <c r="C10" s="74"/>
      <c r="D10" s="82" t="s">
        <v>94</v>
      </c>
      <c r="E10" s="76" t="s">
        <v>34</v>
      </c>
      <c r="F10" s="4"/>
      <c r="I10" t="s">
        <v>124</v>
      </c>
      <c r="J10" s="93">
        <v>42784</v>
      </c>
      <c r="K10" s="95"/>
      <c r="L10" s="98"/>
      <c r="M10" s="76" t="s">
        <v>34</v>
      </c>
      <c r="O10" t="s">
        <v>125</v>
      </c>
    </row>
    <row r="11" spans="1:15" ht="16" x14ac:dyDescent="0.2">
      <c r="A11" s="72">
        <v>42786</v>
      </c>
      <c r="B11" s="73" t="s">
        <v>7</v>
      </c>
      <c r="C11" s="74">
        <v>0.8125</v>
      </c>
      <c r="D11" s="75" t="s">
        <v>94</v>
      </c>
      <c r="E11" s="76" t="s">
        <v>111</v>
      </c>
      <c r="F11" s="4"/>
      <c r="I11" t="s">
        <v>124</v>
      </c>
      <c r="J11" s="93">
        <v>42786</v>
      </c>
      <c r="K11" s="95">
        <v>0.8125</v>
      </c>
      <c r="L11" s="98">
        <f t="shared" si="0"/>
        <v>0.89583333333333337</v>
      </c>
      <c r="M11" s="76" t="s">
        <v>111</v>
      </c>
      <c r="O11" t="s">
        <v>125</v>
      </c>
    </row>
    <row r="12" spans="1:15" ht="16" x14ac:dyDescent="0.2">
      <c r="A12" s="72">
        <v>42791</v>
      </c>
      <c r="B12" s="73" t="s">
        <v>5</v>
      </c>
      <c r="C12" s="83"/>
      <c r="D12" s="84" t="s">
        <v>94</v>
      </c>
      <c r="E12" s="76" t="s">
        <v>34</v>
      </c>
      <c r="F12" s="4"/>
      <c r="I12" t="s">
        <v>124</v>
      </c>
      <c r="J12" s="93">
        <v>42791</v>
      </c>
      <c r="K12" s="97"/>
      <c r="L12" s="98"/>
      <c r="M12" s="76" t="s">
        <v>34</v>
      </c>
      <c r="O12" t="s">
        <v>125</v>
      </c>
    </row>
    <row r="13" spans="1:15" ht="16" x14ac:dyDescent="0.2">
      <c r="A13" s="72">
        <v>42794</v>
      </c>
      <c r="B13" s="73" t="s">
        <v>37</v>
      </c>
      <c r="C13" s="83"/>
      <c r="D13" s="84"/>
      <c r="E13" s="76" t="s">
        <v>32</v>
      </c>
      <c r="F13" s="4"/>
      <c r="I13" t="s">
        <v>124</v>
      </c>
      <c r="J13" s="93">
        <v>42794</v>
      </c>
      <c r="K13" s="97"/>
      <c r="L13" s="98"/>
      <c r="M13" s="76" t="s">
        <v>32</v>
      </c>
      <c r="O13" t="s">
        <v>125</v>
      </c>
    </row>
    <row r="14" spans="1:15" ht="32" x14ac:dyDescent="0.2">
      <c r="A14" s="85">
        <v>42800</v>
      </c>
      <c r="B14" s="78" t="s">
        <v>7</v>
      </c>
      <c r="C14" s="79">
        <v>0.8125</v>
      </c>
      <c r="D14" s="86" t="s">
        <v>100</v>
      </c>
      <c r="E14" s="81" t="s">
        <v>102</v>
      </c>
      <c r="F14" s="4"/>
      <c r="I14" t="s">
        <v>124</v>
      </c>
      <c r="J14" s="94">
        <v>42800</v>
      </c>
      <c r="K14" s="96">
        <v>0.8125</v>
      </c>
      <c r="L14" s="98">
        <f t="shared" si="0"/>
        <v>0.89583333333333337</v>
      </c>
      <c r="M14" s="81" t="s">
        <v>102</v>
      </c>
      <c r="O14" t="s">
        <v>125</v>
      </c>
    </row>
    <row r="15" spans="1:15" ht="16" x14ac:dyDescent="0.2">
      <c r="A15" s="85">
        <v>42814</v>
      </c>
      <c r="B15" s="86" t="s">
        <v>38</v>
      </c>
      <c r="C15" s="79">
        <v>0.75</v>
      </c>
      <c r="D15" s="86"/>
      <c r="E15" s="81" t="s">
        <v>103</v>
      </c>
      <c r="F15" s="4"/>
      <c r="I15" t="s">
        <v>124</v>
      </c>
      <c r="J15" s="94">
        <v>42814</v>
      </c>
      <c r="K15" s="96">
        <v>0.75</v>
      </c>
      <c r="L15" s="98">
        <f t="shared" si="0"/>
        <v>0.83333333333333337</v>
      </c>
      <c r="M15" s="81" t="s">
        <v>103</v>
      </c>
      <c r="O15" t="s">
        <v>125</v>
      </c>
    </row>
    <row r="16" spans="1:15" ht="16" x14ac:dyDescent="0.2">
      <c r="A16" s="87">
        <v>42819</v>
      </c>
      <c r="B16" s="73" t="s">
        <v>5</v>
      </c>
      <c r="C16" s="88"/>
      <c r="D16" s="89" t="s">
        <v>100</v>
      </c>
      <c r="E16" s="90" t="s">
        <v>101</v>
      </c>
      <c r="F16" s="4" t="s">
        <v>112</v>
      </c>
      <c r="I16" t="s">
        <v>124</v>
      </c>
      <c r="J16" s="93">
        <v>42819</v>
      </c>
      <c r="K16" s="95"/>
      <c r="L16" s="98"/>
      <c r="M16" s="90" t="s">
        <v>101</v>
      </c>
      <c r="O16" t="s">
        <v>125</v>
      </c>
    </row>
    <row r="17" spans="1:15" ht="16" x14ac:dyDescent="0.2">
      <c r="A17" s="85">
        <v>42821</v>
      </c>
      <c r="B17" s="86" t="s">
        <v>38</v>
      </c>
      <c r="C17" s="79">
        <v>0.75</v>
      </c>
      <c r="D17" s="86"/>
      <c r="E17" s="81" t="s">
        <v>103</v>
      </c>
      <c r="F17" s="4"/>
      <c r="I17" t="s">
        <v>124</v>
      </c>
      <c r="J17" s="94">
        <v>42821</v>
      </c>
      <c r="K17" s="96">
        <v>0.75</v>
      </c>
      <c r="L17" s="98">
        <f t="shared" si="0"/>
        <v>0.83333333333333337</v>
      </c>
      <c r="M17" s="81" t="s">
        <v>103</v>
      </c>
      <c r="O17" t="s">
        <v>125</v>
      </c>
    </row>
    <row r="18" spans="1:15" ht="32" x14ac:dyDescent="0.2">
      <c r="A18" s="85">
        <v>42828</v>
      </c>
      <c r="B18" s="86" t="s">
        <v>38</v>
      </c>
      <c r="C18" s="79">
        <v>0.8125</v>
      </c>
      <c r="D18" s="86" t="s">
        <v>107</v>
      </c>
      <c r="E18" s="81" t="s">
        <v>108</v>
      </c>
      <c r="F18" s="4"/>
      <c r="I18" t="s">
        <v>124</v>
      </c>
      <c r="J18" s="94">
        <v>42828</v>
      </c>
      <c r="K18" s="96">
        <v>0.8125</v>
      </c>
      <c r="L18" s="98">
        <f t="shared" si="0"/>
        <v>0.89583333333333337</v>
      </c>
      <c r="M18" s="81" t="s">
        <v>108</v>
      </c>
      <c r="O18" t="s">
        <v>125</v>
      </c>
    </row>
    <row r="19" spans="1:15" ht="16" x14ac:dyDescent="0.2">
      <c r="A19" s="72">
        <v>42849</v>
      </c>
      <c r="B19" s="73" t="s">
        <v>7</v>
      </c>
      <c r="C19" s="74">
        <v>0.8125</v>
      </c>
      <c r="D19" s="75" t="s">
        <v>94</v>
      </c>
      <c r="E19" s="76" t="s">
        <v>111</v>
      </c>
      <c r="F19" s="3"/>
      <c r="I19" t="s">
        <v>124</v>
      </c>
      <c r="J19" s="93">
        <v>42849</v>
      </c>
      <c r="K19" s="95">
        <v>0.8125</v>
      </c>
      <c r="L19" s="98">
        <f t="shared" si="0"/>
        <v>0.89583333333333337</v>
      </c>
      <c r="M19" s="76" t="s">
        <v>111</v>
      </c>
      <c r="O19" t="s">
        <v>125</v>
      </c>
    </row>
    <row r="20" spans="1:15" ht="16" x14ac:dyDescent="0.2">
      <c r="A20" s="72">
        <v>42863</v>
      </c>
      <c r="B20" s="73" t="s">
        <v>7</v>
      </c>
      <c r="C20" s="74">
        <v>0.8125</v>
      </c>
      <c r="D20" s="75" t="s">
        <v>104</v>
      </c>
      <c r="E20" s="76" t="s">
        <v>105</v>
      </c>
      <c r="F20" s="5"/>
      <c r="I20" t="s">
        <v>124</v>
      </c>
      <c r="J20" s="93">
        <v>42863</v>
      </c>
      <c r="K20" s="95">
        <v>0.8125</v>
      </c>
      <c r="L20" s="98">
        <f t="shared" si="0"/>
        <v>0.89583333333333337</v>
      </c>
      <c r="M20" s="76" t="s">
        <v>105</v>
      </c>
      <c r="O20" t="s">
        <v>125</v>
      </c>
    </row>
    <row r="21" spans="1:15" ht="16" x14ac:dyDescent="0.2">
      <c r="A21" s="72">
        <v>42877</v>
      </c>
      <c r="B21" s="73" t="s">
        <v>7</v>
      </c>
      <c r="C21" s="74">
        <v>0.8125</v>
      </c>
      <c r="D21" s="75" t="s">
        <v>94</v>
      </c>
      <c r="E21" s="76" t="s">
        <v>111</v>
      </c>
      <c r="F21" s="4"/>
      <c r="I21" t="s">
        <v>124</v>
      </c>
      <c r="J21" s="93">
        <v>42877</v>
      </c>
      <c r="K21" s="95">
        <v>0.8125</v>
      </c>
      <c r="L21" s="98">
        <f t="shared" si="0"/>
        <v>0.89583333333333337</v>
      </c>
      <c r="M21" s="76" t="s">
        <v>111</v>
      </c>
      <c r="O21" t="s">
        <v>125</v>
      </c>
    </row>
    <row r="22" spans="1:15" ht="16" x14ac:dyDescent="0.2">
      <c r="A22" s="85">
        <v>42905</v>
      </c>
      <c r="B22" s="78" t="s">
        <v>7</v>
      </c>
      <c r="C22" s="79">
        <v>0.8125</v>
      </c>
      <c r="D22" s="86" t="s">
        <v>99</v>
      </c>
      <c r="E22" s="81"/>
      <c r="F22" s="5"/>
      <c r="I22" t="s">
        <v>124</v>
      </c>
      <c r="J22" s="94">
        <v>42905</v>
      </c>
      <c r="K22" s="96">
        <v>0.8125</v>
      </c>
      <c r="L22" s="98">
        <f t="shared" si="0"/>
        <v>0.89583333333333337</v>
      </c>
      <c r="M22" s="81"/>
      <c r="O22" t="s">
        <v>125</v>
      </c>
    </row>
    <row r="23" spans="1:15" ht="16" x14ac:dyDescent="0.2">
      <c r="A23" s="72">
        <v>42912</v>
      </c>
      <c r="B23" s="73" t="s">
        <v>7</v>
      </c>
      <c r="C23" s="74">
        <v>0.8125</v>
      </c>
      <c r="D23" s="75" t="s">
        <v>104</v>
      </c>
      <c r="E23" s="76" t="s">
        <v>105</v>
      </c>
      <c r="F23" s="4"/>
      <c r="I23" t="s">
        <v>124</v>
      </c>
      <c r="J23" s="93">
        <v>42912</v>
      </c>
      <c r="K23" s="95">
        <v>0.8125</v>
      </c>
      <c r="L23" s="98">
        <f t="shared" si="0"/>
        <v>0.89583333333333337</v>
      </c>
      <c r="M23" s="76" t="s">
        <v>105</v>
      </c>
      <c r="O23" t="s">
        <v>125</v>
      </c>
    </row>
    <row r="24" spans="1:15" ht="16" x14ac:dyDescent="0.2">
      <c r="A24" s="72">
        <v>42926</v>
      </c>
      <c r="B24" s="73" t="s">
        <v>7</v>
      </c>
      <c r="C24" s="74">
        <v>0.8125</v>
      </c>
      <c r="D24" s="75" t="s">
        <v>94</v>
      </c>
      <c r="E24" s="76" t="s">
        <v>111</v>
      </c>
      <c r="F24" s="4"/>
      <c r="I24" t="s">
        <v>124</v>
      </c>
      <c r="J24" s="93">
        <v>42926</v>
      </c>
      <c r="K24" s="95">
        <v>0.8125</v>
      </c>
      <c r="L24" s="98">
        <f t="shared" si="0"/>
        <v>0.89583333333333337</v>
      </c>
      <c r="M24" s="76" t="s">
        <v>111</v>
      </c>
      <c r="O24" t="s">
        <v>125</v>
      </c>
    </row>
    <row r="25" spans="1:15" ht="16" x14ac:dyDescent="0.2">
      <c r="A25" s="72">
        <v>42931</v>
      </c>
      <c r="B25" s="73" t="s">
        <v>5</v>
      </c>
      <c r="C25" s="74"/>
      <c r="D25" s="75"/>
      <c r="E25" s="76" t="s">
        <v>86</v>
      </c>
      <c r="F25" s="4"/>
      <c r="I25" t="s">
        <v>124</v>
      </c>
      <c r="J25" s="93">
        <v>42931</v>
      </c>
      <c r="K25" s="95"/>
      <c r="L25" s="98"/>
      <c r="M25" s="76" t="s">
        <v>86</v>
      </c>
      <c r="O25" t="s">
        <v>125</v>
      </c>
    </row>
    <row r="26" spans="1:15" ht="16" x14ac:dyDescent="0.2">
      <c r="A26" s="72">
        <v>42940</v>
      </c>
      <c r="B26" s="73" t="s">
        <v>7</v>
      </c>
      <c r="C26" s="74">
        <v>0.8125</v>
      </c>
      <c r="D26" s="75" t="s">
        <v>94</v>
      </c>
      <c r="E26" s="76" t="s">
        <v>111</v>
      </c>
      <c r="F26" s="4"/>
      <c r="I26" t="s">
        <v>124</v>
      </c>
      <c r="J26" s="93">
        <v>42940</v>
      </c>
      <c r="K26" s="95">
        <v>0.8125</v>
      </c>
      <c r="L26" s="98">
        <f t="shared" si="0"/>
        <v>0.89583333333333337</v>
      </c>
      <c r="M26" s="76" t="s">
        <v>111</v>
      </c>
      <c r="O26" t="s">
        <v>125</v>
      </c>
    </row>
    <row r="27" spans="1:15" ht="16" x14ac:dyDescent="0.2">
      <c r="A27" s="72">
        <v>42945</v>
      </c>
      <c r="B27" s="73" t="s">
        <v>5</v>
      </c>
      <c r="C27" s="74"/>
      <c r="D27" s="75"/>
      <c r="E27" s="76" t="s">
        <v>110</v>
      </c>
      <c r="F27" s="4"/>
      <c r="I27" t="s">
        <v>124</v>
      </c>
      <c r="J27" s="93">
        <v>42945</v>
      </c>
      <c r="K27" s="95"/>
      <c r="L27" s="98"/>
      <c r="M27" s="76" t="s">
        <v>110</v>
      </c>
      <c r="O27" t="s">
        <v>125</v>
      </c>
    </row>
    <row r="28" spans="1:15" ht="16" x14ac:dyDescent="0.2">
      <c r="A28" s="72">
        <v>42989</v>
      </c>
      <c r="B28" s="73" t="s">
        <v>7</v>
      </c>
      <c r="C28" s="74">
        <v>0.8125</v>
      </c>
      <c r="D28" s="75" t="s">
        <v>104</v>
      </c>
      <c r="E28" s="76" t="s">
        <v>105</v>
      </c>
      <c r="F28" s="4"/>
      <c r="I28" t="s">
        <v>124</v>
      </c>
      <c r="J28" s="93">
        <v>42989</v>
      </c>
      <c r="K28" s="95">
        <v>0.8125</v>
      </c>
      <c r="L28" s="98">
        <f t="shared" si="0"/>
        <v>0.89583333333333337</v>
      </c>
      <c r="M28" s="76" t="s">
        <v>105</v>
      </c>
      <c r="O28" t="s">
        <v>125</v>
      </c>
    </row>
    <row r="29" spans="1:15" ht="16" x14ac:dyDescent="0.2">
      <c r="A29" s="85">
        <v>43003</v>
      </c>
      <c r="B29" s="78" t="s">
        <v>7</v>
      </c>
      <c r="C29" s="79">
        <v>0.8125</v>
      </c>
      <c r="D29" s="86" t="s">
        <v>99</v>
      </c>
      <c r="E29" s="81"/>
      <c r="F29" s="6"/>
      <c r="I29" t="s">
        <v>124</v>
      </c>
      <c r="J29" s="94">
        <v>43003</v>
      </c>
      <c r="K29" s="96">
        <v>0.8125</v>
      </c>
      <c r="L29" s="98">
        <f t="shared" si="0"/>
        <v>0.89583333333333337</v>
      </c>
      <c r="M29" s="81"/>
      <c r="O29" t="s">
        <v>125</v>
      </c>
    </row>
    <row r="30" spans="1:15" ht="16" x14ac:dyDescent="0.2">
      <c r="A30" s="72">
        <v>43009</v>
      </c>
      <c r="B30" s="73" t="s">
        <v>88</v>
      </c>
      <c r="C30" s="74"/>
      <c r="D30" s="75"/>
      <c r="E30" s="76" t="s">
        <v>109</v>
      </c>
      <c r="F30" s="6"/>
      <c r="I30" t="s">
        <v>124</v>
      </c>
      <c r="J30" s="93">
        <v>43009</v>
      </c>
      <c r="K30" s="95"/>
      <c r="L30" s="98"/>
      <c r="M30" s="76" t="s">
        <v>109</v>
      </c>
      <c r="O30" t="s">
        <v>125</v>
      </c>
    </row>
    <row r="31" spans="1:15" ht="16" x14ac:dyDescent="0.2">
      <c r="A31" s="85">
        <v>43017</v>
      </c>
      <c r="B31" s="73" t="s">
        <v>7</v>
      </c>
      <c r="C31" s="74">
        <v>0.8125</v>
      </c>
      <c r="D31" s="75" t="s">
        <v>94</v>
      </c>
      <c r="E31" s="76" t="s">
        <v>8</v>
      </c>
      <c r="F31" s="4"/>
      <c r="I31" t="s">
        <v>124</v>
      </c>
      <c r="J31" s="94">
        <v>43017</v>
      </c>
      <c r="K31" s="95">
        <v>0.8125</v>
      </c>
      <c r="L31" s="98">
        <f t="shared" si="0"/>
        <v>0.89583333333333337</v>
      </c>
      <c r="M31" s="76" t="s">
        <v>8</v>
      </c>
      <c r="O31" t="s">
        <v>125</v>
      </c>
    </row>
    <row r="32" spans="1:15" ht="16" x14ac:dyDescent="0.2">
      <c r="A32" s="72">
        <v>43031</v>
      </c>
      <c r="B32" s="73" t="s">
        <v>7</v>
      </c>
      <c r="C32" s="74">
        <v>0.8125</v>
      </c>
      <c r="D32" s="75" t="s">
        <v>94</v>
      </c>
      <c r="E32" s="76" t="s">
        <v>8</v>
      </c>
      <c r="F32" s="4"/>
      <c r="I32" t="s">
        <v>124</v>
      </c>
      <c r="J32" s="93">
        <v>43031</v>
      </c>
      <c r="K32" s="95">
        <v>0.8125</v>
      </c>
      <c r="L32" s="98">
        <f t="shared" si="0"/>
        <v>0.89583333333333337</v>
      </c>
      <c r="M32" s="76" t="s">
        <v>8</v>
      </c>
      <c r="O32" t="s">
        <v>125</v>
      </c>
    </row>
    <row r="33" spans="1:15" ht="16" x14ac:dyDescent="0.2">
      <c r="A33" s="77">
        <v>43045</v>
      </c>
      <c r="B33" s="78" t="s">
        <v>7</v>
      </c>
      <c r="C33" s="79">
        <v>0.8125</v>
      </c>
      <c r="D33" s="80" t="s">
        <v>98</v>
      </c>
      <c r="E33" s="81" t="s">
        <v>106</v>
      </c>
      <c r="F33" s="4"/>
      <c r="I33" t="s">
        <v>124</v>
      </c>
      <c r="J33" s="93">
        <v>43045</v>
      </c>
      <c r="K33" s="96">
        <v>0.8125</v>
      </c>
      <c r="L33" s="98">
        <f t="shared" si="0"/>
        <v>0.89583333333333337</v>
      </c>
      <c r="M33" s="81" t="s">
        <v>106</v>
      </c>
      <c r="O33" t="s">
        <v>125</v>
      </c>
    </row>
    <row r="34" spans="1:15" ht="16" x14ac:dyDescent="0.2">
      <c r="A34" s="72">
        <v>43050</v>
      </c>
      <c r="B34" s="73" t="s">
        <v>5</v>
      </c>
      <c r="C34" s="88">
        <v>0.75</v>
      </c>
      <c r="D34" s="75"/>
      <c r="E34" s="91" t="s">
        <v>87</v>
      </c>
      <c r="F34" s="4" t="s">
        <v>116</v>
      </c>
      <c r="I34" t="s">
        <v>124</v>
      </c>
      <c r="J34" s="93">
        <v>43050</v>
      </c>
      <c r="K34" s="95">
        <v>0.75</v>
      </c>
      <c r="L34" s="98">
        <f t="shared" si="0"/>
        <v>0.83333333333333337</v>
      </c>
      <c r="M34" s="91" t="s">
        <v>87</v>
      </c>
      <c r="O34" t="s">
        <v>125</v>
      </c>
    </row>
    <row r="35" spans="1:15" ht="16" x14ac:dyDescent="0.2">
      <c r="A35" s="72">
        <v>43058</v>
      </c>
      <c r="B35" s="73" t="s">
        <v>88</v>
      </c>
      <c r="C35" s="74">
        <v>0.40625</v>
      </c>
      <c r="D35" s="75"/>
      <c r="E35" s="92" t="s">
        <v>89</v>
      </c>
      <c r="F35" s="4" t="s">
        <v>117</v>
      </c>
      <c r="I35" t="s">
        <v>124</v>
      </c>
      <c r="J35" s="93">
        <v>43058</v>
      </c>
      <c r="K35" s="95">
        <v>0.40625</v>
      </c>
      <c r="L35" s="98">
        <f t="shared" si="0"/>
        <v>0.48958333333333331</v>
      </c>
      <c r="M35" s="92" t="s">
        <v>89</v>
      </c>
      <c r="O35" t="s">
        <v>125</v>
      </c>
    </row>
    <row r="36" spans="1:15" ht="16" x14ac:dyDescent="0.2">
      <c r="A36" s="72">
        <v>43059</v>
      </c>
      <c r="B36" s="86" t="s">
        <v>38</v>
      </c>
      <c r="C36" s="79">
        <v>0.75</v>
      </c>
      <c r="D36" s="86"/>
      <c r="E36" s="81" t="s">
        <v>103</v>
      </c>
      <c r="F36" s="4"/>
      <c r="I36" t="s">
        <v>124</v>
      </c>
      <c r="J36" s="93">
        <v>43059</v>
      </c>
      <c r="K36" s="96">
        <v>0.75</v>
      </c>
      <c r="L36" s="98">
        <f t="shared" si="0"/>
        <v>0.83333333333333337</v>
      </c>
      <c r="M36" s="81" t="s">
        <v>103</v>
      </c>
      <c r="O36" t="s">
        <v>125</v>
      </c>
    </row>
    <row r="37" spans="1:15" ht="16" x14ac:dyDescent="0.2">
      <c r="A37" s="72">
        <v>43073</v>
      </c>
      <c r="B37" s="86" t="s">
        <v>38</v>
      </c>
      <c r="C37" s="79">
        <v>0.75</v>
      </c>
      <c r="D37" s="86"/>
      <c r="E37" s="81" t="s">
        <v>103</v>
      </c>
      <c r="F37" s="4"/>
      <c r="I37" t="s">
        <v>124</v>
      </c>
      <c r="J37" s="93">
        <v>43073</v>
      </c>
      <c r="K37" s="96">
        <v>0.75</v>
      </c>
      <c r="L37" s="98">
        <f t="shared" si="0"/>
        <v>0.83333333333333337</v>
      </c>
      <c r="M37" s="81" t="s">
        <v>103</v>
      </c>
      <c r="O37" t="s">
        <v>125</v>
      </c>
    </row>
    <row r="38" spans="1:15" ht="16" x14ac:dyDescent="0.2">
      <c r="A38" s="72">
        <v>43080</v>
      </c>
      <c r="B38" s="73" t="s">
        <v>7</v>
      </c>
      <c r="C38" s="74">
        <v>0.79166666666666663</v>
      </c>
      <c r="D38" s="75" t="s">
        <v>94</v>
      </c>
      <c r="E38" s="76" t="s">
        <v>90</v>
      </c>
      <c r="F38" s="4"/>
      <c r="I38" t="s">
        <v>124</v>
      </c>
      <c r="J38" s="93">
        <v>43080</v>
      </c>
      <c r="K38" s="95">
        <v>0.79166666666666663</v>
      </c>
      <c r="L38" s="98">
        <f t="shared" si="0"/>
        <v>0.875</v>
      </c>
      <c r="M38" s="76" t="s">
        <v>90</v>
      </c>
      <c r="O38" t="s">
        <v>125</v>
      </c>
    </row>
    <row r="39" spans="1:15" ht="18" x14ac:dyDescent="0.2">
      <c r="A39" s="117"/>
      <c r="B39" s="110"/>
      <c r="C39" s="110"/>
      <c r="D39" s="110"/>
      <c r="E39" s="110"/>
      <c r="F39" s="118"/>
    </row>
    <row r="40" spans="1:15" ht="18" x14ac:dyDescent="0.2">
      <c r="A40" s="109" t="s">
        <v>35</v>
      </c>
      <c r="B40" s="110"/>
      <c r="C40" s="110"/>
      <c r="D40" s="110"/>
      <c r="E40" s="110"/>
      <c r="F40" s="111"/>
    </row>
    <row r="41" spans="1:15" ht="16" x14ac:dyDescent="0.2">
      <c r="A41" s="7">
        <v>42781</v>
      </c>
      <c r="B41" s="8" t="s">
        <v>33</v>
      </c>
      <c r="C41" s="9">
        <v>0.8125</v>
      </c>
      <c r="D41" s="50"/>
      <c r="E41" s="115" t="s">
        <v>36</v>
      </c>
      <c r="F41" s="116"/>
    </row>
    <row r="42" spans="1:15" ht="16" x14ac:dyDescent="0.2">
      <c r="A42" s="7">
        <v>42907</v>
      </c>
      <c r="B42" s="8" t="s">
        <v>33</v>
      </c>
      <c r="C42" s="9">
        <v>0.8125</v>
      </c>
      <c r="D42" s="50"/>
      <c r="E42" s="115" t="s">
        <v>36</v>
      </c>
      <c r="F42" s="116"/>
    </row>
    <row r="43" spans="1:15" ht="16" x14ac:dyDescent="0.2">
      <c r="A43" s="7">
        <v>43026</v>
      </c>
      <c r="B43" s="8" t="s">
        <v>33</v>
      </c>
      <c r="C43" s="9">
        <v>0.8125</v>
      </c>
      <c r="D43" s="50"/>
      <c r="E43" s="115" t="s">
        <v>36</v>
      </c>
      <c r="F43" s="116"/>
    </row>
    <row r="45" spans="1:15" ht="17" x14ac:dyDescent="0.2">
      <c r="A45" s="14" t="s">
        <v>12</v>
      </c>
      <c r="B45" s="14"/>
      <c r="C45" s="14" t="s">
        <v>13</v>
      </c>
      <c r="D45" s="14"/>
      <c r="E45" s="4"/>
      <c r="F45" s="14" t="s">
        <v>14</v>
      </c>
    </row>
    <row r="46" spans="1:15" ht="15.75" customHeight="1" x14ac:dyDescent="0.2">
      <c r="A46" s="10" t="s">
        <v>15</v>
      </c>
      <c r="B46" s="10"/>
      <c r="C46" s="112" t="s">
        <v>16</v>
      </c>
      <c r="D46" s="113"/>
      <c r="E46" s="113"/>
      <c r="F46" s="114"/>
    </row>
    <row r="47" spans="1:15" ht="16" x14ac:dyDescent="0.2">
      <c r="A47" s="10" t="s">
        <v>17</v>
      </c>
      <c r="B47" s="10"/>
      <c r="C47" s="10" t="s">
        <v>30</v>
      </c>
      <c r="D47" s="10"/>
      <c r="E47" s="4"/>
      <c r="F47" s="10" t="s">
        <v>18</v>
      </c>
    </row>
    <row r="48" spans="1:15" ht="16" x14ac:dyDescent="0.2">
      <c r="A48" s="10" t="s">
        <v>19</v>
      </c>
      <c r="B48" s="10"/>
      <c r="C48" s="10" t="s">
        <v>20</v>
      </c>
      <c r="D48" s="10"/>
      <c r="E48" s="4"/>
      <c r="F48" s="10" t="s">
        <v>21</v>
      </c>
    </row>
    <row r="49" spans="1:6" ht="16" x14ac:dyDescent="0.2">
      <c r="A49" s="10" t="s">
        <v>22</v>
      </c>
      <c r="B49" s="10"/>
      <c r="C49" s="10" t="s">
        <v>23</v>
      </c>
      <c r="D49" s="10"/>
      <c r="E49" s="4"/>
      <c r="F49" s="10" t="s">
        <v>31</v>
      </c>
    </row>
    <row r="50" spans="1:6" ht="16" x14ac:dyDescent="0.2">
      <c r="A50" s="10" t="s">
        <v>24</v>
      </c>
      <c r="B50" s="10"/>
      <c r="C50" s="10" t="s">
        <v>25</v>
      </c>
      <c r="D50" s="10"/>
      <c r="E50" s="4"/>
      <c r="F50" s="10" t="s">
        <v>26</v>
      </c>
    </row>
    <row r="51" spans="1:6" ht="16" x14ac:dyDescent="0.2">
      <c r="A51" s="10" t="s">
        <v>27</v>
      </c>
      <c r="B51" s="10"/>
      <c r="C51" s="10" t="s">
        <v>28</v>
      </c>
      <c r="D51" s="10"/>
      <c r="E51" s="4"/>
      <c r="F51" s="10" t="s">
        <v>29</v>
      </c>
    </row>
    <row r="52" spans="1:6" x14ac:dyDescent="0.2">
      <c r="A52" s="13"/>
    </row>
    <row r="53" spans="1:6" ht="28.5" customHeight="1" x14ac:dyDescent="0.2">
      <c r="A53" s="104" t="s">
        <v>96</v>
      </c>
      <c r="B53" s="104"/>
      <c r="C53" s="104"/>
      <c r="D53" s="104"/>
      <c r="E53" s="104"/>
      <c r="F53" s="104"/>
    </row>
  </sheetData>
  <mergeCells count="9">
    <mergeCell ref="A53:F53"/>
    <mergeCell ref="A3:F3"/>
    <mergeCell ref="A1:F1"/>
    <mergeCell ref="A40:F40"/>
    <mergeCell ref="C46:F46"/>
    <mergeCell ref="E41:F41"/>
    <mergeCell ref="E42:F42"/>
    <mergeCell ref="E43:F43"/>
    <mergeCell ref="A39:F39"/>
  </mergeCells>
  <printOptions horizontalCentered="1"/>
  <pageMargins left="0.51181102362204722" right="0.51181102362204722" top="0.39370078740157483" bottom="0.39370078740157483" header="0.31496062992125984" footer="0.31496062992125984"/>
  <pageSetup paperSize="9" scale="96" fitToWidth="0" orientation="portrait" horizontalDpi="4294967293" r:id="rId1"/>
  <ignoredErrors>
    <ignoredError sqref="D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topLeftCell="D46" workbookViewId="0">
      <selection activeCell="N77" sqref="A1:XFD1048576"/>
    </sheetView>
  </sheetViews>
  <sheetFormatPr baseColWidth="10" defaultRowHeight="15" x14ac:dyDescent="0.2"/>
  <cols>
    <col min="5" max="5" width="26.6640625" bestFit="1" customWidth="1"/>
    <col min="6" max="6" width="11.1640625" bestFit="1" customWidth="1"/>
    <col min="7" max="7" width="26.1640625" customWidth="1"/>
    <col min="8" max="8" width="10.83203125" customWidth="1"/>
    <col min="9" max="9" width="21.5" customWidth="1"/>
    <col min="10" max="10" width="10.83203125" customWidth="1"/>
    <col min="11" max="11" width="25.83203125" customWidth="1"/>
    <col min="12" max="13" width="10.83203125" customWidth="1"/>
    <col min="14" max="14" width="132.5" bestFit="1" customWidth="1"/>
    <col min="20" max="20" width="14.33203125" bestFit="1" customWidth="1"/>
  </cols>
  <sheetData>
    <row r="1" spans="1:14" x14ac:dyDescent="0.2">
      <c r="A1" t="s">
        <v>123</v>
      </c>
      <c r="B1" t="s">
        <v>2</v>
      </c>
      <c r="C1" t="s">
        <v>118</v>
      </c>
      <c r="D1" t="s">
        <v>119</v>
      </c>
      <c r="E1" t="s">
        <v>121</v>
      </c>
      <c r="F1" t="s">
        <v>122</v>
      </c>
      <c r="G1" t="s">
        <v>120</v>
      </c>
      <c r="H1" t="s">
        <v>127</v>
      </c>
      <c r="N1" t="s">
        <v>128</v>
      </c>
    </row>
    <row r="2" spans="1:14" x14ac:dyDescent="0.2">
      <c r="A2" s="101" t="s">
        <v>131</v>
      </c>
      <c r="B2" s="99">
        <v>42749</v>
      </c>
      <c r="C2" s="98">
        <v>1.8125</v>
      </c>
      <c r="D2" s="98">
        <v>1.8958333333333333</v>
      </c>
      <c r="E2" t="s">
        <v>6</v>
      </c>
      <c r="G2" t="s">
        <v>125</v>
      </c>
      <c r="H2" t="str">
        <f>CONCATENATE("'calendar': '",A2,"'")</f>
        <v>'calendar': 'FWBS Abt Rippolingen'</v>
      </c>
      <c r="I2" t="str">
        <f>CONCATENATE( "'start': '",TEXT(B2+C2, "YYYY-mm-dd HH:MM"),"'")</f>
        <v>'start': '2017-01-15 19:30'</v>
      </c>
      <c r="J2" t="str">
        <f>CONCATENATE( "'end': '",TEXT(B2+D2, "YYYY-mm-dd HH:MM"),"'")</f>
        <v>'end': '2017-01-15 21:30'</v>
      </c>
      <c r="K2" t="str">
        <f>CONCATENATE("'title': '",E2,"'")</f>
        <v>'title': 'Abteilungsversammlung'</v>
      </c>
      <c r="L2" t="str">
        <f>CONCATENATE("'description': '",F2,"'")</f>
        <v>'description': ''</v>
      </c>
      <c r="M2" t="str">
        <f>CONCATENATE("'location': '",G2,"'")</f>
        <v>'location': 'Gerätehaus Rippolingen'</v>
      </c>
      <c r="N2" t="str">
        <f>CONCATENATE("{",H2,",",CHAR(13), I2,",",CHAR(13),J2,",",CHAR(13),K2,",",CHAR(13),L2,",",CHAR(13),M2,"},",CHAR(13))</f>
        <v>{'calendar': 'FWBS Abt Rippolingen',_x000D_'start': '2017-01-15 19:30',_x000D_'end': '2017-01-15 21:30',_x000D_'title': 'Abteilungsversammlung',_x000D_'description': '',_x000D_'location': 'Gerätehaus Rippolingen'},_x000D_</v>
      </c>
    </row>
    <row r="3" spans="1:14" x14ac:dyDescent="0.2">
      <c r="A3" s="101" t="s">
        <v>131</v>
      </c>
      <c r="B3" s="99">
        <v>42751</v>
      </c>
      <c r="C3" s="98">
        <v>0.8125</v>
      </c>
      <c r="D3" s="98">
        <v>0.89583333333333337</v>
      </c>
      <c r="E3" t="s">
        <v>8</v>
      </c>
      <c r="G3" t="s">
        <v>125</v>
      </c>
      <c r="H3" t="str">
        <f t="shared" ref="H3:H36" si="0">CONCATENATE("'calendar': '",A3,"'")</f>
        <v>'calendar': 'FWBS Abt Rippolingen'</v>
      </c>
      <c r="I3" t="str">
        <f t="shared" ref="I3:I36" si="1">CONCATENATE( "'start': '",TEXT(B3+C3, "YYYY-mm-dd HH:MM"),"'")</f>
        <v>'start': '2017-01-16 19:30'</v>
      </c>
      <c r="J3" t="str">
        <f t="shared" ref="J3:J36" si="2">CONCATENATE( "'end': '",TEXT(B3+D3, "YYYY-mm-dd HH:MM"),"'")</f>
        <v>'end': '2017-01-16 21:30'</v>
      </c>
      <c r="K3" t="str">
        <f t="shared" ref="K3:K36" si="3">CONCATENATE("'title': '",E3,"'")</f>
        <v>'title': 'Probe'</v>
      </c>
      <c r="L3" t="str">
        <f t="shared" ref="L3:L36" si="4">CONCATENATE("'description': '",F3,"'")</f>
        <v>'description': ''</v>
      </c>
      <c r="M3" t="str">
        <f t="shared" ref="M3:M36" si="5">CONCATENATE("'location': '",G3,"'")</f>
        <v>'location': 'Gerätehaus Rippolingen'</v>
      </c>
      <c r="N3" t="str">
        <f t="shared" ref="N3:N36" si="6">CONCATENATE("{",H3,",",CHAR(13), I3,",",CHAR(13),J3,",",CHAR(13),K3,",",CHAR(13),L3,",",CHAR(13),M3,"},",CHAR(13))</f>
        <v>{'calendar': 'FWBS Abt Rippolingen',_x000D_'start': '2017-01-16 19:30',_x000D_'end': '2017-01-16 21:30',_x000D_'title': 'Probe',_x000D_'description': '',_x000D_'location': 'Gerätehaus Rippolingen'},_x000D_</v>
      </c>
    </row>
    <row r="4" spans="1:14" x14ac:dyDescent="0.2">
      <c r="A4" s="101" t="s">
        <v>131</v>
      </c>
      <c r="B4" s="99">
        <v>42762</v>
      </c>
      <c r="C4" s="98">
        <v>0.8125</v>
      </c>
      <c r="D4" s="98">
        <v>0.89583333333333337</v>
      </c>
      <c r="E4" t="s">
        <v>10</v>
      </c>
      <c r="G4" t="s">
        <v>129</v>
      </c>
      <c r="H4" t="str">
        <f t="shared" si="0"/>
        <v>'calendar': 'FWBS Abt Rippolingen'</v>
      </c>
      <c r="I4" t="str">
        <f t="shared" si="1"/>
        <v>'start': '2017-01-27 19:30'</v>
      </c>
      <c r="J4" t="str">
        <f t="shared" si="2"/>
        <v>'end': '2017-01-27 21:30'</v>
      </c>
      <c r="K4" t="str">
        <f t="shared" si="3"/>
        <v>'title': 'Hauptversammlung '</v>
      </c>
      <c r="L4" t="str">
        <f t="shared" si="4"/>
        <v>'description': ''</v>
      </c>
      <c r="M4" t="str">
        <f t="shared" si="5"/>
        <v>'location': 'Gerätehaus Harpolingen'</v>
      </c>
      <c r="N4" t="str">
        <f t="shared" si="6"/>
        <v>{'calendar': 'FWBS Abt Rippolingen',_x000D_'start': '2017-01-27 19:30',_x000D_'end': '2017-01-27 21:30',_x000D_'title': 'Hauptversammlung ',_x000D_'description': '',_x000D_'location': 'Gerätehaus Harpolingen'},_x000D_</v>
      </c>
    </row>
    <row r="5" spans="1:14" x14ac:dyDescent="0.2">
      <c r="A5" s="101" t="s">
        <v>131</v>
      </c>
      <c r="B5" s="99">
        <v>42779</v>
      </c>
      <c r="C5" s="98">
        <v>0.8125</v>
      </c>
      <c r="D5" s="98">
        <v>0.89583333333333337</v>
      </c>
      <c r="E5" t="s">
        <v>105</v>
      </c>
      <c r="G5" t="s">
        <v>125</v>
      </c>
      <c r="H5" t="str">
        <f t="shared" si="0"/>
        <v>'calendar': 'FWBS Abt Rippolingen'</v>
      </c>
      <c r="I5" t="str">
        <f t="shared" si="1"/>
        <v>'start': '2017-02-13 19:30'</v>
      </c>
      <c r="J5" t="str">
        <f t="shared" si="2"/>
        <v>'end': '2017-02-13 21:30'</v>
      </c>
      <c r="K5" t="str">
        <f t="shared" si="3"/>
        <v>'title': 'Atemschutzprobe'</v>
      </c>
      <c r="L5" t="str">
        <f t="shared" si="4"/>
        <v>'description': ''</v>
      </c>
      <c r="M5" t="str">
        <f t="shared" si="5"/>
        <v>'location': 'Gerätehaus Rippolingen'</v>
      </c>
      <c r="N5" t="str">
        <f t="shared" si="6"/>
        <v>{'calendar': 'FWBS Abt Rippolingen',_x000D_'start': '2017-02-13 19:30',_x000D_'end': '2017-02-13 21:30',_x000D_'title': 'Atemschutzprobe',_x000D_'description': '',_x000D_'location': 'Gerätehaus Rippolingen'},_x000D_</v>
      </c>
    </row>
    <row r="6" spans="1:14" x14ac:dyDescent="0.2">
      <c r="A6" s="101" t="s">
        <v>131</v>
      </c>
      <c r="B6" s="99">
        <v>42772</v>
      </c>
      <c r="C6" s="98">
        <v>0.8125</v>
      </c>
      <c r="D6" s="98">
        <v>0.89583333333333337</v>
      </c>
      <c r="E6" t="s">
        <v>106</v>
      </c>
      <c r="G6" t="s">
        <v>125</v>
      </c>
      <c r="H6" t="str">
        <f t="shared" si="0"/>
        <v>'calendar': 'FWBS Abt Rippolingen'</v>
      </c>
      <c r="I6" t="str">
        <f t="shared" si="1"/>
        <v>'start': '2017-02-06 19:30'</v>
      </c>
      <c r="J6" t="str">
        <f t="shared" si="2"/>
        <v>'end': '2017-02-06 21:30'</v>
      </c>
      <c r="K6" t="str">
        <f t="shared" si="3"/>
        <v>'title': 'Führungsausbildung, BS'</v>
      </c>
      <c r="L6" t="str">
        <f t="shared" si="4"/>
        <v>'description': ''</v>
      </c>
      <c r="M6" t="str">
        <f t="shared" si="5"/>
        <v>'location': 'Gerätehaus Rippolingen'</v>
      </c>
      <c r="N6" t="str">
        <f t="shared" si="6"/>
        <v>{'calendar': 'FWBS Abt Rippolingen',_x000D_'start': '2017-02-06 19:30',_x000D_'end': '2017-02-06 21:30',_x000D_'title': 'Führungsausbildung, BS',_x000D_'description': '',_x000D_'location': 'Gerätehaus Rippolingen'},_x000D_</v>
      </c>
    </row>
    <row r="7" spans="1:14" x14ac:dyDescent="0.2">
      <c r="A7" s="101" t="s">
        <v>131</v>
      </c>
      <c r="B7" s="99">
        <v>42784</v>
      </c>
      <c r="C7" s="98">
        <v>0.8125</v>
      </c>
      <c r="D7" s="98">
        <v>0.89583333333333337</v>
      </c>
      <c r="E7" t="s">
        <v>34</v>
      </c>
      <c r="G7" t="s">
        <v>125</v>
      </c>
      <c r="H7" t="str">
        <f t="shared" si="0"/>
        <v>'calendar': 'FWBS Abt Rippolingen'</v>
      </c>
      <c r="I7" t="str">
        <f t="shared" si="1"/>
        <v>'start': '2017-02-18 19:30'</v>
      </c>
      <c r="J7" t="str">
        <f t="shared" si="2"/>
        <v>'end': '2017-02-18 21:30'</v>
      </c>
      <c r="K7" t="str">
        <f t="shared" si="3"/>
        <v>'title': 'Aufbau Fasnachtsfeuer'</v>
      </c>
      <c r="L7" t="str">
        <f t="shared" si="4"/>
        <v>'description': ''</v>
      </c>
      <c r="M7" t="str">
        <f t="shared" si="5"/>
        <v>'location': 'Gerätehaus Rippolingen'</v>
      </c>
      <c r="N7" t="str">
        <f t="shared" si="6"/>
        <v>{'calendar': 'FWBS Abt Rippolingen',_x000D_'start': '2017-02-18 19:30',_x000D_'end': '2017-02-18 21:30',_x000D_'title': 'Aufbau Fasnachtsfeuer',_x000D_'description': '',_x000D_'location': 'Gerätehaus Rippolingen'},_x000D_</v>
      </c>
    </row>
    <row r="8" spans="1:14" x14ac:dyDescent="0.2">
      <c r="A8" s="101" t="s">
        <v>131</v>
      </c>
      <c r="B8" s="99">
        <v>42786</v>
      </c>
      <c r="C8" s="98">
        <v>0.8125</v>
      </c>
      <c r="D8" s="98">
        <v>0.89583333333333337</v>
      </c>
      <c r="E8" t="s">
        <v>111</v>
      </c>
      <c r="G8" t="s">
        <v>125</v>
      </c>
      <c r="H8" t="str">
        <f t="shared" si="0"/>
        <v>'calendar': 'FWBS Abt Rippolingen'</v>
      </c>
      <c r="I8" t="str">
        <f t="shared" si="1"/>
        <v>'start': '2017-02-20 19:30'</v>
      </c>
      <c r="J8" t="str">
        <f t="shared" si="2"/>
        <v>'end': '2017-02-20 21:30'</v>
      </c>
      <c r="K8" t="str">
        <f t="shared" si="3"/>
        <v>'title': 'Probe Gr. 1 und 2'</v>
      </c>
      <c r="L8" t="str">
        <f t="shared" si="4"/>
        <v>'description': ''</v>
      </c>
      <c r="M8" t="str">
        <f t="shared" si="5"/>
        <v>'location': 'Gerätehaus Rippolingen'</v>
      </c>
      <c r="N8" t="str">
        <f t="shared" si="6"/>
        <v>{'calendar': 'FWBS Abt Rippolingen',_x000D_'start': '2017-02-20 19:30',_x000D_'end': '2017-02-20 21:30',_x000D_'title': 'Probe Gr. 1 und 2',_x000D_'description': '',_x000D_'location': 'Gerätehaus Rippolingen'},_x000D_</v>
      </c>
    </row>
    <row r="9" spans="1:14" x14ac:dyDescent="0.2">
      <c r="A9" s="101" t="s">
        <v>131</v>
      </c>
      <c r="B9" s="99">
        <v>42791</v>
      </c>
      <c r="C9" s="98">
        <v>0.8125</v>
      </c>
      <c r="D9" s="98">
        <v>0.89583333333333337</v>
      </c>
      <c r="E9" t="s">
        <v>34</v>
      </c>
      <c r="G9" t="s">
        <v>125</v>
      </c>
      <c r="H9" t="str">
        <f t="shared" si="0"/>
        <v>'calendar': 'FWBS Abt Rippolingen'</v>
      </c>
      <c r="I9" t="str">
        <f t="shared" si="1"/>
        <v>'start': '2017-02-25 19:30'</v>
      </c>
      <c r="J9" t="str">
        <f t="shared" si="2"/>
        <v>'end': '2017-02-25 21:30'</v>
      </c>
      <c r="K9" t="str">
        <f t="shared" si="3"/>
        <v>'title': 'Aufbau Fasnachtsfeuer'</v>
      </c>
      <c r="L9" t="str">
        <f t="shared" si="4"/>
        <v>'description': ''</v>
      </c>
      <c r="M9" t="str">
        <f t="shared" si="5"/>
        <v>'location': 'Gerätehaus Rippolingen'</v>
      </c>
      <c r="N9" t="str">
        <f t="shared" si="6"/>
        <v>{'calendar': 'FWBS Abt Rippolingen',_x000D_'start': '2017-02-25 19:30',_x000D_'end': '2017-02-25 21:30',_x000D_'title': 'Aufbau Fasnachtsfeuer',_x000D_'description': '',_x000D_'location': 'Gerätehaus Rippolingen'},_x000D_</v>
      </c>
    </row>
    <row r="10" spans="1:14" x14ac:dyDescent="0.2">
      <c r="A10" s="101" t="s">
        <v>131</v>
      </c>
      <c r="B10" s="99">
        <v>42794</v>
      </c>
      <c r="C10" s="98">
        <v>0.8125</v>
      </c>
      <c r="D10" s="98">
        <v>0.89583333333333337</v>
      </c>
      <c r="E10" t="s">
        <v>32</v>
      </c>
      <c r="G10" t="s">
        <v>125</v>
      </c>
      <c r="H10" t="str">
        <f t="shared" si="0"/>
        <v>'calendar': 'FWBS Abt Rippolingen'</v>
      </c>
      <c r="I10" t="str">
        <f t="shared" si="1"/>
        <v>'start': '2017-02-28 19:30'</v>
      </c>
      <c r="J10" t="str">
        <f t="shared" si="2"/>
        <v>'end': '2017-02-28 21:30'</v>
      </c>
      <c r="K10" t="str">
        <f t="shared" si="3"/>
        <v>'title': 'Fasnachtsfeuer'</v>
      </c>
      <c r="L10" t="str">
        <f t="shared" si="4"/>
        <v>'description': ''</v>
      </c>
      <c r="M10" t="str">
        <f t="shared" si="5"/>
        <v>'location': 'Gerätehaus Rippolingen'</v>
      </c>
      <c r="N10" t="str">
        <f t="shared" si="6"/>
        <v>{'calendar': 'FWBS Abt Rippolingen',_x000D_'start': '2017-02-28 19:30',_x000D_'end': '2017-02-28 21:30',_x000D_'title': 'Fasnachtsfeuer',_x000D_'description': '',_x000D_'location': 'Gerätehaus Rippolingen'},_x000D_</v>
      </c>
    </row>
    <row r="11" spans="1:14" x14ac:dyDescent="0.2">
      <c r="A11" s="101" t="s">
        <v>131</v>
      </c>
      <c r="B11" s="99">
        <v>42800</v>
      </c>
      <c r="C11" s="98">
        <v>0.8125</v>
      </c>
      <c r="D11" s="98">
        <v>0.89583333333333337</v>
      </c>
      <c r="E11" t="s">
        <v>102</v>
      </c>
      <c r="G11" t="s">
        <v>125</v>
      </c>
      <c r="H11" t="str">
        <f t="shared" si="0"/>
        <v>'calendar': 'FWBS Abt Rippolingen'</v>
      </c>
      <c r="I11" t="str">
        <f t="shared" si="1"/>
        <v>'start': '2017-03-06 19:30'</v>
      </c>
      <c r="J11" t="str">
        <f t="shared" si="2"/>
        <v>'end': '2017-03-06 21:30'</v>
      </c>
      <c r="K11" t="str">
        <f t="shared" si="3"/>
        <v>'title': 'Fachvortrag Schluchseewerke'</v>
      </c>
      <c r="L11" t="str">
        <f t="shared" si="4"/>
        <v>'description': ''</v>
      </c>
      <c r="M11" t="str">
        <f t="shared" si="5"/>
        <v>'location': 'Gerätehaus Rippolingen'</v>
      </c>
      <c r="N11" t="str">
        <f t="shared" si="6"/>
        <v>{'calendar': 'FWBS Abt Rippolingen',_x000D_'start': '2017-03-06 19:30',_x000D_'end': '2017-03-06 21:30',_x000D_'title': 'Fachvortrag Schluchseewerke',_x000D_'description': '',_x000D_'location': 'Gerätehaus Rippolingen'},_x000D_</v>
      </c>
    </row>
    <row r="12" spans="1:14" x14ac:dyDescent="0.2">
      <c r="A12" s="101" t="s">
        <v>131</v>
      </c>
      <c r="B12" s="99">
        <v>42814</v>
      </c>
      <c r="C12" s="98">
        <v>0.75</v>
      </c>
      <c r="D12" s="98">
        <v>0.83333333333333337</v>
      </c>
      <c r="E12" t="s">
        <v>103</v>
      </c>
      <c r="G12" t="s">
        <v>125</v>
      </c>
      <c r="H12" t="str">
        <f t="shared" si="0"/>
        <v>'calendar': 'FWBS Abt Rippolingen'</v>
      </c>
      <c r="I12" t="str">
        <f t="shared" si="1"/>
        <v>'start': '2017-03-20 18:00'</v>
      </c>
      <c r="J12" t="str">
        <f t="shared" si="2"/>
        <v>'end': '2017-03-20 20:00'</v>
      </c>
      <c r="K12" t="str">
        <f t="shared" si="3"/>
        <v>'title': 'Kaitle'</v>
      </c>
      <c r="L12" t="str">
        <f t="shared" si="4"/>
        <v>'description': ''</v>
      </c>
      <c r="M12" t="str">
        <f t="shared" si="5"/>
        <v>'location': 'Gerätehaus Rippolingen'</v>
      </c>
      <c r="N12" t="str">
        <f t="shared" si="6"/>
        <v>{'calendar': 'FWBS Abt Rippolingen',_x000D_'start': '2017-03-20 18:00',_x000D_'end': '2017-03-20 20:00',_x000D_'title': 'Kaitle',_x000D_'description': '',_x000D_'location': 'Gerätehaus Rippolingen'},_x000D_</v>
      </c>
    </row>
    <row r="13" spans="1:14" x14ac:dyDescent="0.2">
      <c r="A13" s="101" t="s">
        <v>131</v>
      </c>
      <c r="B13" s="99">
        <v>42819</v>
      </c>
      <c r="C13" s="98">
        <v>0.8125</v>
      </c>
      <c r="D13" s="98">
        <v>0.89583333333333337</v>
      </c>
      <c r="E13" t="s">
        <v>101</v>
      </c>
      <c r="G13" t="s">
        <v>125</v>
      </c>
      <c r="H13" t="str">
        <f t="shared" si="0"/>
        <v>'calendar': 'FWBS Abt Rippolingen'</v>
      </c>
      <c r="I13" t="str">
        <f t="shared" si="1"/>
        <v>'start': '2017-03-25 19:30'</v>
      </c>
      <c r="J13" t="str">
        <f t="shared" si="2"/>
        <v>'end': '2017-03-25 21:30'</v>
      </c>
      <c r="K13" t="str">
        <f t="shared" si="3"/>
        <v>'title': 'Kameradschaftsabend '</v>
      </c>
      <c r="L13" t="str">
        <f t="shared" si="4"/>
        <v>'description': ''</v>
      </c>
      <c r="M13" t="str">
        <f t="shared" si="5"/>
        <v>'location': 'Gerätehaus Rippolingen'</v>
      </c>
      <c r="N13" t="str">
        <f t="shared" si="6"/>
        <v>{'calendar': 'FWBS Abt Rippolingen',_x000D_'start': '2017-03-25 19:30',_x000D_'end': '2017-03-25 21:30',_x000D_'title': 'Kameradschaftsabend ',_x000D_'description': '',_x000D_'location': 'Gerätehaus Rippolingen'},_x000D_</v>
      </c>
    </row>
    <row r="14" spans="1:14" x14ac:dyDescent="0.2">
      <c r="A14" s="101" t="s">
        <v>131</v>
      </c>
      <c r="B14" s="99">
        <v>42821</v>
      </c>
      <c r="C14" s="98">
        <v>0.75</v>
      </c>
      <c r="D14" s="98">
        <v>0.83333333333333337</v>
      </c>
      <c r="E14" t="s">
        <v>103</v>
      </c>
      <c r="G14" t="s">
        <v>125</v>
      </c>
      <c r="H14" t="str">
        <f t="shared" si="0"/>
        <v>'calendar': 'FWBS Abt Rippolingen'</v>
      </c>
      <c r="I14" t="str">
        <f t="shared" si="1"/>
        <v>'start': '2017-03-27 18:00'</v>
      </c>
      <c r="J14" t="str">
        <f t="shared" si="2"/>
        <v>'end': '2017-03-27 20:00'</v>
      </c>
      <c r="K14" t="str">
        <f t="shared" si="3"/>
        <v>'title': 'Kaitle'</v>
      </c>
      <c r="L14" t="str">
        <f t="shared" si="4"/>
        <v>'description': ''</v>
      </c>
      <c r="M14" t="str">
        <f t="shared" si="5"/>
        <v>'location': 'Gerätehaus Rippolingen'</v>
      </c>
      <c r="N14" t="str">
        <f t="shared" si="6"/>
        <v>{'calendar': 'FWBS Abt Rippolingen',_x000D_'start': '2017-03-27 18:00',_x000D_'end': '2017-03-27 20:00',_x000D_'title': 'Kaitle',_x000D_'description': '',_x000D_'location': 'Gerätehaus Rippolingen'},_x000D_</v>
      </c>
    </row>
    <row r="15" spans="1:14" x14ac:dyDescent="0.2">
      <c r="A15" s="101" t="s">
        <v>131</v>
      </c>
      <c r="B15" s="99">
        <v>42828</v>
      </c>
      <c r="C15" s="98">
        <v>0.8125</v>
      </c>
      <c r="D15" s="98">
        <v>0.89583333333333337</v>
      </c>
      <c r="E15" t="s">
        <v>108</v>
      </c>
      <c r="G15" t="s">
        <v>125</v>
      </c>
      <c r="H15" t="str">
        <f t="shared" si="0"/>
        <v>'calendar': 'FWBS Abt Rippolingen'</v>
      </c>
      <c r="I15" t="str">
        <f t="shared" si="1"/>
        <v>'start': '2017-04-03 19:30'</v>
      </c>
      <c r="J15" t="str">
        <f t="shared" si="2"/>
        <v>'end': '2017-04-03 21:30'</v>
      </c>
      <c r="K15" t="str">
        <f t="shared" si="3"/>
        <v>'title': 'Fachvortrag Polizei/ Verkehrswcht'</v>
      </c>
      <c r="L15" t="str">
        <f t="shared" si="4"/>
        <v>'description': ''</v>
      </c>
      <c r="M15" t="str">
        <f t="shared" si="5"/>
        <v>'location': 'Gerätehaus Rippolingen'</v>
      </c>
      <c r="N15" t="str">
        <f t="shared" si="6"/>
        <v>{'calendar': 'FWBS Abt Rippolingen',_x000D_'start': '2017-04-03 19:30',_x000D_'end': '2017-04-03 21:30',_x000D_'title': 'Fachvortrag Polizei/ Verkehrswcht',_x000D_'description': '',_x000D_'location': 'Gerätehaus Rippolingen'},_x000D_</v>
      </c>
    </row>
    <row r="16" spans="1:14" x14ac:dyDescent="0.2">
      <c r="A16" s="101" t="s">
        <v>131</v>
      </c>
      <c r="B16" s="99">
        <v>42849</v>
      </c>
      <c r="C16" s="98">
        <v>0.8125</v>
      </c>
      <c r="D16" s="98">
        <v>0.89583333333333337</v>
      </c>
      <c r="E16" t="s">
        <v>111</v>
      </c>
      <c r="G16" t="s">
        <v>125</v>
      </c>
      <c r="H16" t="str">
        <f t="shared" si="0"/>
        <v>'calendar': 'FWBS Abt Rippolingen'</v>
      </c>
      <c r="I16" t="str">
        <f t="shared" si="1"/>
        <v>'start': '2017-04-24 19:30'</v>
      </c>
      <c r="J16" t="str">
        <f t="shared" si="2"/>
        <v>'end': '2017-04-24 21:30'</v>
      </c>
      <c r="K16" t="str">
        <f t="shared" si="3"/>
        <v>'title': 'Probe Gr. 1 und 2'</v>
      </c>
      <c r="L16" t="str">
        <f t="shared" si="4"/>
        <v>'description': ''</v>
      </c>
      <c r="M16" t="str">
        <f t="shared" si="5"/>
        <v>'location': 'Gerätehaus Rippolingen'</v>
      </c>
      <c r="N16" t="str">
        <f t="shared" si="6"/>
        <v>{'calendar': 'FWBS Abt Rippolingen',_x000D_'start': '2017-04-24 19:30',_x000D_'end': '2017-04-24 21:30',_x000D_'title': 'Probe Gr. 1 und 2',_x000D_'description': '',_x000D_'location': 'Gerätehaus Rippolingen'},_x000D_</v>
      </c>
    </row>
    <row r="17" spans="1:14" x14ac:dyDescent="0.2">
      <c r="A17" s="101" t="s">
        <v>131</v>
      </c>
      <c r="B17" s="99">
        <v>42863</v>
      </c>
      <c r="C17" s="98">
        <v>0.8125</v>
      </c>
      <c r="D17" s="98">
        <v>0.89583333333333337</v>
      </c>
      <c r="E17" t="s">
        <v>105</v>
      </c>
      <c r="G17" t="s">
        <v>125</v>
      </c>
      <c r="H17" t="str">
        <f t="shared" si="0"/>
        <v>'calendar': 'FWBS Abt Rippolingen'</v>
      </c>
      <c r="I17" t="str">
        <f t="shared" si="1"/>
        <v>'start': '2017-05-08 19:30'</v>
      </c>
      <c r="J17" t="str">
        <f t="shared" si="2"/>
        <v>'end': '2017-05-08 21:30'</v>
      </c>
      <c r="K17" t="str">
        <f t="shared" si="3"/>
        <v>'title': 'Atemschutzprobe'</v>
      </c>
      <c r="L17" t="str">
        <f t="shared" si="4"/>
        <v>'description': ''</v>
      </c>
      <c r="M17" t="str">
        <f t="shared" si="5"/>
        <v>'location': 'Gerätehaus Rippolingen'</v>
      </c>
      <c r="N17" t="str">
        <f t="shared" si="6"/>
        <v>{'calendar': 'FWBS Abt Rippolingen',_x000D_'start': '2017-05-08 19:30',_x000D_'end': '2017-05-08 21:30',_x000D_'title': 'Atemschutzprobe',_x000D_'description': '',_x000D_'location': 'Gerätehaus Rippolingen'},_x000D_</v>
      </c>
    </row>
    <row r="18" spans="1:14" x14ac:dyDescent="0.2">
      <c r="A18" s="101" t="s">
        <v>131</v>
      </c>
      <c r="B18" s="99">
        <v>42877</v>
      </c>
      <c r="C18" s="98">
        <v>0.8125</v>
      </c>
      <c r="D18" s="98">
        <v>0.89583333333333337</v>
      </c>
      <c r="E18" t="s">
        <v>111</v>
      </c>
      <c r="G18" t="s">
        <v>125</v>
      </c>
      <c r="H18" t="str">
        <f t="shared" si="0"/>
        <v>'calendar': 'FWBS Abt Rippolingen'</v>
      </c>
      <c r="I18" t="str">
        <f t="shared" si="1"/>
        <v>'start': '2017-05-22 19:30'</v>
      </c>
      <c r="J18" t="str">
        <f t="shared" si="2"/>
        <v>'end': '2017-05-22 21:30'</v>
      </c>
      <c r="K18" t="str">
        <f t="shared" si="3"/>
        <v>'title': 'Probe Gr. 1 und 2'</v>
      </c>
      <c r="L18" t="str">
        <f t="shared" si="4"/>
        <v>'description': ''</v>
      </c>
      <c r="M18" t="str">
        <f t="shared" si="5"/>
        <v>'location': 'Gerätehaus Rippolingen'</v>
      </c>
      <c r="N18" t="str">
        <f t="shared" si="6"/>
        <v>{'calendar': 'FWBS Abt Rippolingen',_x000D_'start': '2017-05-22 19:30',_x000D_'end': '2017-05-22 21:30',_x000D_'title': 'Probe Gr. 1 und 2',_x000D_'description': '',_x000D_'location': 'Gerätehaus Rippolingen'},_x000D_</v>
      </c>
    </row>
    <row r="19" spans="1:14" x14ac:dyDescent="0.2">
      <c r="A19" s="101" t="s">
        <v>131</v>
      </c>
      <c r="B19" s="99">
        <v>42905</v>
      </c>
      <c r="C19" s="98">
        <v>0.8125</v>
      </c>
      <c r="D19" s="98">
        <v>0.89583333333333337</v>
      </c>
      <c r="E19" t="s">
        <v>130</v>
      </c>
      <c r="G19" t="s">
        <v>125</v>
      </c>
      <c r="H19" t="str">
        <f t="shared" si="0"/>
        <v>'calendar': 'FWBS Abt Rippolingen'</v>
      </c>
      <c r="I19" t="str">
        <f t="shared" si="1"/>
        <v>'start': '2017-06-19 19:30'</v>
      </c>
      <c r="J19" t="str">
        <f t="shared" si="2"/>
        <v>'end': '2017-06-19 21:30'</v>
      </c>
      <c r="K19" t="str">
        <f t="shared" si="3"/>
        <v>'title': 'Maschinisten'</v>
      </c>
      <c r="L19" t="str">
        <f t="shared" si="4"/>
        <v>'description': ''</v>
      </c>
      <c r="M19" t="str">
        <f t="shared" si="5"/>
        <v>'location': 'Gerätehaus Rippolingen'</v>
      </c>
      <c r="N19" t="str">
        <f t="shared" si="6"/>
        <v>{'calendar': 'FWBS Abt Rippolingen',_x000D_'start': '2017-06-19 19:30',_x000D_'end': '2017-06-19 21:30',_x000D_'title': 'Maschinisten',_x000D_'description': '',_x000D_'location': 'Gerätehaus Rippolingen'},_x000D_</v>
      </c>
    </row>
    <row r="20" spans="1:14" x14ac:dyDescent="0.2">
      <c r="A20" s="101" t="s">
        <v>131</v>
      </c>
      <c r="B20" s="99">
        <v>42912</v>
      </c>
      <c r="C20" s="98">
        <v>0.8125</v>
      </c>
      <c r="D20" s="98">
        <v>0.89583333333333337</v>
      </c>
      <c r="E20" t="s">
        <v>105</v>
      </c>
      <c r="G20" t="s">
        <v>125</v>
      </c>
      <c r="H20" t="str">
        <f t="shared" si="0"/>
        <v>'calendar': 'FWBS Abt Rippolingen'</v>
      </c>
      <c r="I20" t="str">
        <f t="shared" si="1"/>
        <v>'start': '2017-06-26 19:30'</v>
      </c>
      <c r="J20" t="str">
        <f t="shared" si="2"/>
        <v>'end': '2017-06-26 21:30'</v>
      </c>
      <c r="K20" t="str">
        <f t="shared" si="3"/>
        <v>'title': 'Atemschutzprobe'</v>
      </c>
      <c r="L20" t="str">
        <f t="shared" si="4"/>
        <v>'description': ''</v>
      </c>
      <c r="M20" t="str">
        <f t="shared" si="5"/>
        <v>'location': 'Gerätehaus Rippolingen'</v>
      </c>
      <c r="N20" t="str">
        <f t="shared" si="6"/>
        <v>{'calendar': 'FWBS Abt Rippolingen',_x000D_'start': '2017-06-26 19:30',_x000D_'end': '2017-06-26 21:30',_x000D_'title': 'Atemschutzprobe',_x000D_'description': '',_x000D_'location': 'Gerätehaus Rippolingen'},_x000D_</v>
      </c>
    </row>
    <row r="21" spans="1:14" x14ac:dyDescent="0.2">
      <c r="A21" s="101" t="s">
        <v>131</v>
      </c>
      <c r="B21" s="99">
        <v>42926</v>
      </c>
      <c r="C21" s="98">
        <v>0.8125</v>
      </c>
      <c r="D21" s="98">
        <v>0.89583333333333337</v>
      </c>
      <c r="E21" t="s">
        <v>111</v>
      </c>
      <c r="G21" t="s">
        <v>125</v>
      </c>
      <c r="H21" t="str">
        <f t="shared" si="0"/>
        <v>'calendar': 'FWBS Abt Rippolingen'</v>
      </c>
      <c r="I21" t="str">
        <f t="shared" si="1"/>
        <v>'start': '2017-07-10 19:30'</v>
      </c>
      <c r="J21" t="str">
        <f t="shared" si="2"/>
        <v>'end': '2017-07-10 21:30'</v>
      </c>
      <c r="K21" t="str">
        <f t="shared" si="3"/>
        <v>'title': 'Probe Gr. 1 und 2'</v>
      </c>
      <c r="L21" t="str">
        <f t="shared" si="4"/>
        <v>'description': ''</v>
      </c>
      <c r="M21" t="str">
        <f t="shared" si="5"/>
        <v>'location': 'Gerätehaus Rippolingen'</v>
      </c>
      <c r="N21" t="str">
        <f t="shared" si="6"/>
        <v>{'calendar': 'FWBS Abt Rippolingen',_x000D_'start': '2017-07-10 19:30',_x000D_'end': '2017-07-10 21:30',_x000D_'title': 'Probe Gr. 1 und 2',_x000D_'description': '',_x000D_'location': 'Gerätehaus Rippolingen'},_x000D_</v>
      </c>
    </row>
    <row r="22" spans="1:14" x14ac:dyDescent="0.2">
      <c r="A22" s="101" t="s">
        <v>131</v>
      </c>
      <c r="B22" s="99">
        <v>42931</v>
      </c>
      <c r="C22" s="98">
        <v>0.8125</v>
      </c>
      <c r="D22" s="98">
        <v>0.89583333333333337</v>
      </c>
      <c r="E22" t="s">
        <v>86</v>
      </c>
      <c r="G22" t="s">
        <v>125</v>
      </c>
      <c r="H22" t="str">
        <f t="shared" si="0"/>
        <v>'calendar': 'FWBS Abt Rippolingen'</v>
      </c>
      <c r="I22" t="str">
        <f t="shared" si="1"/>
        <v>'start': '2017-07-15 19:30'</v>
      </c>
      <c r="J22" t="str">
        <f t="shared" si="2"/>
        <v>'end': '2017-07-15 21:30'</v>
      </c>
      <c r="K22" t="str">
        <f t="shared" si="3"/>
        <v>'title': 'Sommerhock'</v>
      </c>
      <c r="L22" t="str">
        <f t="shared" si="4"/>
        <v>'description': ''</v>
      </c>
      <c r="M22" t="str">
        <f t="shared" si="5"/>
        <v>'location': 'Gerätehaus Rippolingen'</v>
      </c>
      <c r="N22" t="str">
        <f t="shared" si="6"/>
        <v>{'calendar': 'FWBS Abt Rippolingen',_x000D_'start': '2017-07-15 19:30',_x000D_'end': '2017-07-15 21:30',_x000D_'title': 'Sommerhock',_x000D_'description': '',_x000D_'location': 'Gerätehaus Rippolingen'},_x000D_</v>
      </c>
    </row>
    <row r="23" spans="1:14" x14ac:dyDescent="0.2">
      <c r="A23" s="101" t="s">
        <v>131</v>
      </c>
      <c r="B23" s="99">
        <v>42940</v>
      </c>
      <c r="C23" s="98">
        <v>0.8125</v>
      </c>
      <c r="D23" s="98">
        <v>0.89583333333333337</v>
      </c>
      <c r="E23" t="s">
        <v>111</v>
      </c>
      <c r="G23" t="s">
        <v>125</v>
      </c>
      <c r="H23" t="str">
        <f t="shared" si="0"/>
        <v>'calendar': 'FWBS Abt Rippolingen'</v>
      </c>
      <c r="I23" t="str">
        <f t="shared" si="1"/>
        <v>'start': '2017-07-24 19:30'</v>
      </c>
      <c r="J23" t="str">
        <f t="shared" si="2"/>
        <v>'end': '2017-07-24 21:30'</v>
      </c>
      <c r="K23" t="str">
        <f t="shared" si="3"/>
        <v>'title': 'Probe Gr. 1 und 2'</v>
      </c>
      <c r="L23" t="str">
        <f t="shared" si="4"/>
        <v>'description': ''</v>
      </c>
      <c r="M23" t="str">
        <f t="shared" si="5"/>
        <v>'location': 'Gerätehaus Rippolingen'</v>
      </c>
      <c r="N23" t="str">
        <f t="shared" si="6"/>
        <v>{'calendar': 'FWBS Abt Rippolingen',_x000D_'start': '2017-07-24 19:30',_x000D_'end': '2017-07-24 21:30',_x000D_'title': 'Probe Gr. 1 und 2',_x000D_'description': '',_x000D_'location': 'Gerätehaus Rippolingen'},_x000D_</v>
      </c>
    </row>
    <row r="24" spans="1:14" x14ac:dyDescent="0.2">
      <c r="A24" s="101" t="s">
        <v>131</v>
      </c>
      <c r="B24" s="99">
        <v>42945</v>
      </c>
      <c r="C24" s="98">
        <v>0.8125</v>
      </c>
      <c r="D24" s="98">
        <v>0.89583333333333337</v>
      </c>
      <c r="E24" t="s">
        <v>110</v>
      </c>
      <c r="G24" t="s">
        <v>125</v>
      </c>
      <c r="H24" t="str">
        <f t="shared" si="0"/>
        <v>'calendar': 'FWBS Abt Rippolingen'</v>
      </c>
      <c r="I24" t="str">
        <f t="shared" si="1"/>
        <v>'start': '2017-07-29 19:30'</v>
      </c>
      <c r="J24" t="str">
        <f t="shared" si="2"/>
        <v>'end': '2017-07-29 21:30'</v>
      </c>
      <c r="K24" t="str">
        <f t="shared" si="3"/>
        <v>'title': 'Schauübung Harpolingen'</v>
      </c>
      <c r="L24" t="str">
        <f t="shared" si="4"/>
        <v>'description': ''</v>
      </c>
      <c r="M24" t="str">
        <f t="shared" si="5"/>
        <v>'location': 'Gerätehaus Rippolingen'</v>
      </c>
      <c r="N24" t="str">
        <f t="shared" si="6"/>
        <v>{'calendar': 'FWBS Abt Rippolingen',_x000D_'start': '2017-07-29 19:30',_x000D_'end': '2017-07-29 21:30',_x000D_'title': 'Schauübung Harpolingen',_x000D_'description': '',_x000D_'location': 'Gerätehaus Rippolingen'},_x000D_</v>
      </c>
    </row>
    <row r="25" spans="1:14" x14ac:dyDescent="0.2">
      <c r="A25" s="101" t="s">
        <v>131</v>
      </c>
      <c r="B25" s="99">
        <v>42989</v>
      </c>
      <c r="C25" s="98">
        <v>0.8125</v>
      </c>
      <c r="D25" s="98">
        <v>0.89583333333333337</v>
      </c>
      <c r="E25" t="s">
        <v>105</v>
      </c>
      <c r="G25" t="s">
        <v>125</v>
      </c>
      <c r="H25" t="str">
        <f t="shared" si="0"/>
        <v>'calendar': 'FWBS Abt Rippolingen'</v>
      </c>
      <c r="I25" t="str">
        <f t="shared" si="1"/>
        <v>'start': '2017-09-11 19:30'</v>
      </c>
      <c r="J25" t="str">
        <f t="shared" si="2"/>
        <v>'end': '2017-09-11 21:30'</v>
      </c>
      <c r="K25" t="str">
        <f t="shared" si="3"/>
        <v>'title': 'Atemschutzprobe'</v>
      </c>
      <c r="L25" t="str">
        <f t="shared" si="4"/>
        <v>'description': ''</v>
      </c>
      <c r="M25" t="str">
        <f t="shared" si="5"/>
        <v>'location': 'Gerätehaus Rippolingen'</v>
      </c>
      <c r="N25" t="str">
        <f t="shared" si="6"/>
        <v>{'calendar': 'FWBS Abt Rippolingen',_x000D_'start': '2017-09-11 19:30',_x000D_'end': '2017-09-11 21:30',_x000D_'title': 'Atemschutzprobe',_x000D_'description': '',_x000D_'location': 'Gerätehaus Rippolingen'},_x000D_</v>
      </c>
    </row>
    <row r="26" spans="1:14" x14ac:dyDescent="0.2">
      <c r="A26" s="101" t="s">
        <v>131</v>
      </c>
      <c r="B26" s="99">
        <v>43003</v>
      </c>
      <c r="C26" s="98">
        <v>0.8125</v>
      </c>
      <c r="D26" s="98">
        <v>0.89583333333333337</v>
      </c>
      <c r="E26" t="s">
        <v>130</v>
      </c>
      <c r="G26" t="s">
        <v>125</v>
      </c>
      <c r="H26" t="str">
        <f t="shared" si="0"/>
        <v>'calendar': 'FWBS Abt Rippolingen'</v>
      </c>
      <c r="I26" t="str">
        <f t="shared" si="1"/>
        <v>'start': '2017-09-25 19:30'</v>
      </c>
      <c r="J26" t="str">
        <f t="shared" si="2"/>
        <v>'end': '2017-09-25 21:30'</v>
      </c>
      <c r="K26" t="str">
        <f t="shared" si="3"/>
        <v>'title': 'Maschinisten'</v>
      </c>
      <c r="L26" t="str">
        <f t="shared" si="4"/>
        <v>'description': ''</v>
      </c>
      <c r="M26" t="str">
        <f t="shared" si="5"/>
        <v>'location': 'Gerätehaus Rippolingen'</v>
      </c>
      <c r="N26" t="str">
        <f t="shared" si="6"/>
        <v>{'calendar': 'FWBS Abt Rippolingen',_x000D_'start': '2017-09-25 19:30',_x000D_'end': '2017-09-25 21:30',_x000D_'title': 'Maschinisten',_x000D_'description': '',_x000D_'location': 'Gerätehaus Rippolingen'},_x000D_</v>
      </c>
    </row>
    <row r="27" spans="1:14" x14ac:dyDescent="0.2">
      <c r="A27" s="101" t="s">
        <v>131</v>
      </c>
      <c r="B27" s="99">
        <v>43009</v>
      </c>
      <c r="C27" s="98">
        <v>0.8125</v>
      </c>
      <c r="D27" s="98">
        <v>0.89583333333333337</v>
      </c>
      <c r="E27" t="s">
        <v>109</v>
      </c>
      <c r="G27" t="s">
        <v>125</v>
      </c>
      <c r="H27" t="str">
        <f t="shared" si="0"/>
        <v>'calendar': 'FWBS Abt Rippolingen'</v>
      </c>
      <c r="I27" t="str">
        <f t="shared" si="1"/>
        <v>'start': '2017-10-01 19:30'</v>
      </c>
      <c r="J27" t="str">
        <f t="shared" si="2"/>
        <v>'end': '2017-10-01 21:30'</v>
      </c>
      <c r="K27" t="str">
        <f t="shared" si="3"/>
        <v>'title': 'Raumschaftsübung'</v>
      </c>
      <c r="L27" t="str">
        <f t="shared" si="4"/>
        <v>'description': ''</v>
      </c>
      <c r="M27" t="str">
        <f t="shared" si="5"/>
        <v>'location': 'Gerätehaus Rippolingen'</v>
      </c>
      <c r="N27" t="str">
        <f t="shared" si="6"/>
        <v>{'calendar': 'FWBS Abt Rippolingen',_x000D_'start': '2017-10-01 19:30',_x000D_'end': '2017-10-01 21:30',_x000D_'title': 'Raumschaftsübung',_x000D_'description': '',_x000D_'location': 'Gerätehaus Rippolingen'},_x000D_</v>
      </c>
    </row>
    <row r="28" spans="1:14" x14ac:dyDescent="0.2">
      <c r="A28" s="101" t="s">
        <v>131</v>
      </c>
      <c r="B28" s="99">
        <v>43017</v>
      </c>
      <c r="C28" s="98">
        <v>0.8125</v>
      </c>
      <c r="D28" s="98">
        <v>0.89583333333333337</v>
      </c>
      <c r="E28" t="s">
        <v>8</v>
      </c>
      <c r="G28" t="s">
        <v>125</v>
      </c>
      <c r="H28" t="str">
        <f t="shared" si="0"/>
        <v>'calendar': 'FWBS Abt Rippolingen'</v>
      </c>
      <c r="I28" t="str">
        <f t="shared" si="1"/>
        <v>'start': '2017-10-09 19:30'</v>
      </c>
      <c r="J28" t="str">
        <f t="shared" si="2"/>
        <v>'end': '2017-10-09 21:30'</v>
      </c>
      <c r="K28" t="str">
        <f t="shared" si="3"/>
        <v>'title': 'Probe'</v>
      </c>
      <c r="L28" t="str">
        <f t="shared" si="4"/>
        <v>'description': ''</v>
      </c>
      <c r="M28" t="str">
        <f t="shared" si="5"/>
        <v>'location': 'Gerätehaus Rippolingen'</v>
      </c>
      <c r="N28" t="str">
        <f t="shared" si="6"/>
        <v>{'calendar': 'FWBS Abt Rippolingen',_x000D_'start': '2017-10-09 19:30',_x000D_'end': '2017-10-09 21:30',_x000D_'title': 'Probe',_x000D_'description': '',_x000D_'location': 'Gerätehaus Rippolingen'},_x000D_</v>
      </c>
    </row>
    <row r="29" spans="1:14" x14ac:dyDescent="0.2">
      <c r="A29" s="101" t="s">
        <v>131</v>
      </c>
      <c r="B29" s="99">
        <v>43031</v>
      </c>
      <c r="C29" s="98">
        <v>0.8125</v>
      </c>
      <c r="D29" s="98">
        <v>0.89583333333333337</v>
      </c>
      <c r="E29" t="s">
        <v>8</v>
      </c>
      <c r="G29" t="s">
        <v>125</v>
      </c>
      <c r="H29" t="str">
        <f t="shared" si="0"/>
        <v>'calendar': 'FWBS Abt Rippolingen'</v>
      </c>
      <c r="I29" t="str">
        <f t="shared" si="1"/>
        <v>'start': '2017-10-23 19:30'</v>
      </c>
      <c r="J29" t="str">
        <f t="shared" si="2"/>
        <v>'end': '2017-10-23 21:30'</v>
      </c>
      <c r="K29" t="str">
        <f t="shared" si="3"/>
        <v>'title': 'Probe'</v>
      </c>
      <c r="L29" t="str">
        <f t="shared" si="4"/>
        <v>'description': ''</v>
      </c>
      <c r="M29" t="str">
        <f t="shared" si="5"/>
        <v>'location': 'Gerätehaus Rippolingen'</v>
      </c>
      <c r="N29" t="str">
        <f t="shared" si="6"/>
        <v>{'calendar': 'FWBS Abt Rippolingen',_x000D_'start': '2017-10-23 19:30',_x000D_'end': '2017-10-23 21:30',_x000D_'title': 'Probe',_x000D_'description': '',_x000D_'location': 'Gerätehaus Rippolingen'},_x000D_</v>
      </c>
    </row>
    <row r="30" spans="1:14" x14ac:dyDescent="0.2">
      <c r="A30" s="101" t="s">
        <v>131</v>
      </c>
      <c r="B30" s="99">
        <v>43045</v>
      </c>
      <c r="C30" s="98">
        <v>0.8125</v>
      </c>
      <c r="D30" s="98">
        <v>0.89583333333333337</v>
      </c>
      <c r="E30" t="s">
        <v>106</v>
      </c>
      <c r="G30" t="s">
        <v>125</v>
      </c>
      <c r="H30" t="str">
        <f t="shared" si="0"/>
        <v>'calendar': 'FWBS Abt Rippolingen'</v>
      </c>
      <c r="I30" t="str">
        <f t="shared" si="1"/>
        <v>'start': '2017-11-06 19:30'</v>
      </c>
      <c r="J30" t="str">
        <f t="shared" si="2"/>
        <v>'end': '2017-11-06 21:30'</v>
      </c>
      <c r="K30" t="str">
        <f t="shared" si="3"/>
        <v>'title': 'Führungsausbildung, BS'</v>
      </c>
      <c r="L30" t="str">
        <f t="shared" si="4"/>
        <v>'description': ''</v>
      </c>
      <c r="M30" t="str">
        <f t="shared" si="5"/>
        <v>'location': 'Gerätehaus Rippolingen'</v>
      </c>
      <c r="N30" t="str">
        <f t="shared" si="6"/>
        <v>{'calendar': 'FWBS Abt Rippolingen',_x000D_'start': '2017-11-06 19:30',_x000D_'end': '2017-11-06 21:30',_x000D_'title': 'Führungsausbildung, BS',_x000D_'description': '',_x000D_'location': 'Gerätehaus Rippolingen'},_x000D_</v>
      </c>
    </row>
    <row r="31" spans="1:14" x14ac:dyDescent="0.2">
      <c r="A31" s="101" t="s">
        <v>131</v>
      </c>
      <c r="B31" s="99">
        <v>43050</v>
      </c>
      <c r="C31" s="98">
        <v>0.75</v>
      </c>
      <c r="D31" s="98">
        <v>0.83333333333333337</v>
      </c>
      <c r="E31" t="s">
        <v>87</v>
      </c>
      <c r="G31" t="s">
        <v>125</v>
      </c>
      <c r="H31" t="str">
        <f t="shared" si="0"/>
        <v>'calendar': 'FWBS Abt Rippolingen'</v>
      </c>
      <c r="I31" t="str">
        <f t="shared" si="1"/>
        <v>'start': '2017-11-11 18:00'</v>
      </c>
      <c r="J31" t="str">
        <f t="shared" si="2"/>
        <v>'end': '2017-11-11 20:00'</v>
      </c>
      <c r="K31" t="str">
        <f t="shared" si="3"/>
        <v>'title': 'Martinsumzug'</v>
      </c>
      <c r="L31" t="str">
        <f t="shared" si="4"/>
        <v>'description': ''</v>
      </c>
      <c r="M31" t="str">
        <f t="shared" si="5"/>
        <v>'location': 'Gerätehaus Rippolingen'</v>
      </c>
      <c r="N31" t="str">
        <f t="shared" si="6"/>
        <v>{'calendar': 'FWBS Abt Rippolingen',_x000D_'start': '2017-11-11 18:00',_x000D_'end': '2017-11-11 20:00',_x000D_'title': 'Martinsumzug',_x000D_'description': '',_x000D_'location': 'Gerätehaus Rippolingen'},_x000D_</v>
      </c>
    </row>
    <row r="32" spans="1:14" x14ac:dyDescent="0.2">
      <c r="A32" s="101" t="s">
        <v>131</v>
      </c>
      <c r="B32" s="99">
        <v>43058</v>
      </c>
      <c r="C32" s="98">
        <v>0.40625</v>
      </c>
      <c r="D32" s="98">
        <v>0.48958333333333331</v>
      </c>
      <c r="E32" s="100" t="s">
        <v>89</v>
      </c>
      <c r="G32" t="s">
        <v>125</v>
      </c>
      <c r="H32" t="str">
        <f t="shared" si="0"/>
        <v>'calendar': 'FWBS Abt Rippolingen'</v>
      </c>
      <c r="I32" t="str">
        <f t="shared" si="1"/>
        <v>'start': '2017-11-19 09:45'</v>
      </c>
      <c r="J32" t="str">
        <f t="shared" si="2"/>
        <v>'end': '2017-11-19 11:45'</v>
      </c>
      <c r="K32" t="str">
        <f t="shared" si="3"/>
        <v>'title': 'Volkstrauertag'</v>
      </c>
      <c r="L32" t="str">
        <f t="shared" si="4"/>
        <v>'description': ''</v>
      </c>
      <c r="M32" t="str">
        <f t="shared" si="5"/>
        <v>'location': 'Gerätehaus Rippolingen'</v>
      </c>
      <c r="N32" t="str">
        <f t="shared" si="6"/>
        <v>{'calendar': 'FWBS Abt Rippolingen',_x000D_'start': '2017-11-19 09:45',_x000D_'end': '2017-11-19 11:45',_x000D_'title': 'Volkstrauertag',_x000D_'description': '',_x000D_'location': 'Gerätehaus Rippolingen'},_x000D_</v>
      </c>
    </row>
    <row r="33" spans="1:14" x14ac:dyDescent="0.2">
      <c r="A33" s="101" t="s">
        <v>131</v>
      </c>
      <c r="B33" s="99">
        <v>43059</v>
      </c>
      <c r="C33" s="98">
        <v>0.75</v>
      </c>
      <c r="D33" s="98">
        <v>0.83333333333333337</v>
      </c>
      <c r="E33" t="s">
        <v>103</v>
      </c>
      <c r="G33" t="s">
        <v>125</v>
      </c>
      <c r="H33" t="str">
        <f t="shared" si="0"/>
        <v>'calendar': 'FWBS Abt Rippolingen'</v>
      </c>
      <c r="I33" t="str">
        <f t="shared" si="1"/>
        <v>'start': '2017-11-20 18:00'</v>
      </c>
      <c r="J33" t="str">
        <f t="shared" si="2"/>
        <v>'end': '2017-11-20 20:00'</v>
      </c>
      <c r="K33" t="str">
        <f t="shared" si="3"/>
        <v>'title': 'Kaitle'</v>
      </c>
      <c r="L33" t="str">
        <f t="shared" si="4"/>
        <v>'description': ''</v>
      </c>
      <c r="M33" t="str">
        <f t="shared" si="5"/>
        <v>'location': 'Gerätehaus Rippolingen'</v>
      </c>
      <c r="N33" t="str">
        <f t="shared" si="6"/>
        <v>{'calendar': 'FWBS Abt Rippolingen',_x000D_'start': '2017-11-20 18:00',_x000D_'end': '2017-11-20 20:00',_x000D_'title': 'Kaitle',_x000D_'description': '',_x000D_'location': 'Gerätehaus Rippolingen'},_x000D_</v>
      </c>
    </row>
    <row r="34" spans="1:14" x14ac:dyDescent="0.2">
      <c r="A34" s="101" t="s">
        <v>131</v>
      </c>
      <c r="B34" s="99">
        <v>43073</v>
      </c>
      <c r="C34" s="98">
        <v>0.75</v>
      </c>
      <c r="D34" s="98">
        <v>0.83333333333333337</v>
      </c>
      <c r="E34" t="s">
        <v>103</v>
      </c>
      <c r="G34" t="s">
        <v>125</v>
      </c>
      <c r="H34" t="str">
        <f t="shared" si="0"/>
        <v>'calendar': 'FWBS Abt Rippolingen'</v>
      </c>
      <c r="I34" t="str">
        <f t="shared" si="1"/>
        <v>'start': '2017-12-04 18:00'</v>
      </c>
      <c r="J34" t="str">
        <f t="shared" si="2"/>
        <v>'end': '2017-12-04 20:00'</v>
      </c>
      <c r="K34" t="str">
        <f t="shared" si="3"/>
        <v>'title': 'Kaitle'</v>
      </c>
      <c r="L34" t="str">
        <f t="shared" si="4"/>
        <v>'description': ''</v>
      </c>
      <c r="M34" t="str">
        <f t="shared" si="5"/>
        <v>'location': 'Gerätehaus Rippolingen'</v>
      </c>
      <c r="N34" t="str">
        <f t="shared" si="6"/>
        <v>{'calendar': 'FWBS Abt Rippolingen',_x000D_'start': '2017-12-04 18:00',_x000D_'end': '2017-12-04 20:00',_x000D_'title': 'Kaitle',_x000D_'description': '',_x000D_'location': 'Gerätehaus Rippolingen'},_x000D_</v>
      </c>
    </row>
    <row r="35" spans="1:14" x14ac:dyDescent="0.2">
      <c r="A35" s="101" t="s">
        <v>131</v>
      </c>
      <c r="B35" s="99">
        <v>43080</v>
      </c>
      <c r="C35" s="98">
        <v>0.79166666666666663</v>
      </c>
      <c r="D35" s="98">
        <v>0.875</v>
      </c>
      <c r="E35" t="s">
        <v>90</v>
      </c>
      <c r="G35" t="s">
        <v>125</v>
      </c>
      <c r="H35" t="str">
        <f t="shared" si="0"/>
        <v>'calendar': 'FWBS Abt Rippolingen'</v>
      </c>
      <c r="I35" t="str">
        <f t="shared" si="1"/>
        <v>'start': '2017-12-11 19:00'</v>
      </c>
      <c r="J35" t="str">
        <f t="shared" si="2"/>
        <v>'end': '2017-12-11 21:00'</v>
      </c>
      <c r="K35" t="str">
        <f t="shared" si="3"/>
        <v>'title': 'Jahresabschluss'</v>
      </c>
      <c r="L35" t="str">
        <f t="shared" si="4"/>
        <v>'description': ''</v>
      </c>
      <c r="M35" t="str">
        <f t="shared" si="5"/>
        <v>'location': 'Gerätehaus Rippolingen'</v>
      </c>
      <c r="N35" t="str">
        <f t="shared" si="6"/>
        <v>{'calendar': 'FWBS Abt Rippolingen',_x000D_'start': '2017-12-11 19:00',_x000D_'end': '2017-12-11 21:00',_x000D_'title': 'Jahresabschluss',_x000D_'description': '',_x000D_'location': 'Gerätehaus Rippolingen'},_x000D_</v>
      </c>
    </row>
    <row r="36" spans="1:14" x14ac:dyDescent="0.2">
      <c r="A36" s="101" t="s">
        <v>126</v>
      </c>
      <c r="B36" s="102">
        <v>42759</v>
      </c>
      <c r="C36" s="103">
        <v>0.77083333333333337</v>
      </c>
      <c r="D36" s="103">
        <v>0.85416666666666663</v>
      </c>
      <c r="E36" t="s">
        <v>132</v>
      </c>
      <c r="G36" t="s">
        <v>133</v>
      </c>
      <c r="H36" t="str">
        <f t="shared" si="0"/>
        <v>'calendar': 'FWBS Jugend'</v>
      </c>
      <c r="I36" t="str">
        <f t="shared" si="1"/>
        <v>'start': '2017-01-24 18:30'</v>
      </c>
      <c r="J36" t="str">
        <f t="shared" si="2"/>
        <v>'end': '2017-01-24 20:30'</v>
      </c>
      <c r="K36" t="str">
        <f t="shared" si="3"/>
        <v>'title': 'Jahreshauptversammlung'</v>
      </c>
      <c r="L36" t="str">
        <f t="shared" si="4"/>
        <v>'description': ''</v>
      </c>
      <c r="M36" t="str">
        <f t="shared" si="5"/>
        <v>'location': 'Gerätehaus Obersäckingen'</v>
      </c>
      <c r="N36" t="str">
        <f t="shared" si="6"/>
        <v>{'calendar': 'FWBS Jugend',_x000D_'start': '2017-01-24 18:30',_x000D_'end': '2017-01-24 20:30',_x000D_'title': 'Jahreshauptversammlung',_x000D_'description': '',_x000D_'location': 'Gerätehaus Obersäckingen'},_x000D_</v>
      </c>
    </row>
    <row r="37" spans="1:14" x14ac:dyDescent="0.2">
      <c r="A37" s="101" t="s">
        <v>126</v>
      </c>
      <c r="B37" s="102">
        <v>42773</v>
      </c>
      <c r="C37" s="103">
        <v>0.77083333333333337</v>
      </c>
      <c r="D37" s="103">
        <v>0.85416666666666663</v>
      </c>
      <c r="E37" t="s">
        <v>134</v>
      </c>
      <c r="G37" t="s">
        <v>133</v>
      </c>
      <c r="H37" t="str">
        <f t="shared" ref="H37:H74" si="7">CONCATENATE("'calendar': '",A37,"'")</f>
        <v>'calendar': 'FWBS Jugend'</v>
      </c>
      <c r="I37" t="str">
        <f t="shared" ref="I37:I74" si="8">CONCATENATE( "'start': '",TEXT(B37+C37, "YYYY-mm-dd HH:MM"),"'")</f>
        <v>'start': '2017-02-07 18:30'</v>
      </c>
      <c r="J37" t="str">
        <f t="shared" ref="J37:J74" si="9">CONCATENATE( "'end': '",TEXT(B37+D37, "YYYY-mm-dd HH:MM"),"'")</f>
        <v>'end': '2017-02-07 20:30'</v>
      </c>
      <c r="K37" t="str">
        <f t="shared" ref="K37:K74" si="10">CONCATENATE("'title': '",E37,"'")</f>
        <v>'title': 'Schwimmen'</v>
      </c>
      <c r="L37" t="str">
        <f t="shared" ref="L37:L74" si="11">CONCATENATE("'description': '",F37,"'")</f>
        <v>'description': ''</v>
      </c>
      <c r="M37" t="str">
        <f t="shared" ref="M37:M74" si="12">CONCATENATE("'location': '",G37,"'")</f>
        <v>'location': 'Gerätehaus Obersäckingen'</v>
      </c>
      <c r="N37" t="str">
        <f t="shared" ref="N37:N74" si="13">CONCATENATE("{",H37,",",CHAR(13), I37,",",CHAR(13),J37,",",CHAR(13),K37,",",CHAR(13),L37,",",CHAR(13),M37,"},",CHAR(13))</f>
        <v>{'calendar': 'FWBS Jugend',_x000D_'start': '2017-02-07 18:30',_x000D_'end': '2017-02-07 20:30',_x000D_'title': 'Schwimmen',_x000D_'description': '',_x000D_'location': 'Gerätehaus Obersäckingen'},_x000D_</v>
      </c>
    </row>
    <row r="38" spans="1:14" x14ac:dyDescent="0.2">
      <c r="A38" s="101" t="s">
        <v>126</v>
      </c>
      <c r="B38" s="102">
        <v>42801</v>
      </c>
      <c r="C38" s="103">
        <v>0.77083333333333337</v>
      </c>
      <c r="D38" s="103">
        <v>0.85416666666666663</v>
      </c>
      <c r="E38" t="s">
        <v>135</v>
      </c>
      <c r="G38" t="s">
        <v>133</v>
      </c>
      <c r="H38" t="str">
        <f t="shared" si="7"/>
        <v>'calendar': 'FWBS Jugend'</v>
      </c>
      <c r="I38" t="str">
        <f t="shared" si="8"/>
        <v>'start': '2017-03-07 18:30'</v>
      </c>
      <c r="J38" t="str">
        <f t="shared" si="9"/>
        <v>'end': '2017-03-07 20:30'</v>
      </c>
      <c r="K38" t="str">
        <f t="shared" si="10"/>
        <v>'title': 'JF Probe'</v>
      </c>
      <c r="L38" t="str">
        <f t="shared" si="11"/>
        <v>'description': ''</v>
      </c>
      <c r="M38" t="str">
        <f t="shared" si="12"/>
        <v>'location': 'Gerätehaus Obersäckingen'</v>
      </c>
      <c r="N38" t="str">
        <f t="shared" si="13"/>
        <v>{'calendar': 'FWBS Jugend',_x000D_'start': '2017-03-07 18:30',_x000D_'end': '2017-03-07 20:30',_x000D_'title': 'JF Probe',_x000D_'description': '',_x000D_'location': 'Gerätehaus Obersäckingen'},_x000D_</v>
      </c>
    </row>
    <row r="39" spans="1:14" x14ac:dyDescent="0.2">
      <c r="A39" s="101" t="s">
        <v>126</v>
      </c>
      <c r="B39" s="102">
        <v>42815</v>
      </c>
      <c r="C39" s="103">
        <v>0.77083333333333337</v>
      </c>
      <c r="D39" s="103">
        <v>0.85416666666666663</v>
      </c>
      <c r="E39" t="s">
        <v>135</v>
      </c>
      <c r="G39" t="s">
        <v>133</v>
      </c>
      <c r="H39" t="str">
        <f t="shared" si="7"/>
        <v>'calendar': 'FWBS Jugend'</v>
      </c>
      <c r="I39" t="str">
        <f t="shared" si="8"/>
        <v>'start': '2017-03-21 18:30'</v>
      </c>
      <c r="J39" t="str">
        <f t="shared" si="9"/>
        <v>'end': '2017-03-21 20:30'</v>
      </c>
      <c r="K39" t="str">
        <f t="shared" si="10"/>
        <v>'title': 'JF Probe'</v>
      </c>
      <c r="L39" t="str">
        <f t="shared" si="11"/>
        <v>'description': ''</v>
      </c>
      <c r="M39" t="str">
        <f t="shared" si="12"/>
        <v>'location': 'Gerätehaus Obersäckingen'</v>
      </c>
      <c r="N39" t="str">
        <f t="shared" si="13"/>
        <v>{'calendar': 'FWBS Jugend',_x000D_'start': '2017-03-21 18:30',_x000D_'end': '2017-03-21 20:30',_x000D_'title': 'JF Probe',_x000D_'description': '',_x000D_'location': 'Gerätehaus Obersäckingen'},_x000D_</v>
      </c>
    </row>
    <row r="40" spans="1:14" x14ac:dyDescent="0.2">
      <c r="A40" s="101" t="s">
        <v>126</v>
      </c>
      <c r="B40" s="102">
        <v>42812</v>
      </c>
      <c r="C40" s="103">
        <v>0.8125</v>
      </c>
      <c r="D40" s="103">
        <v>0.97916666666666663</v>
      </c>
      <c r="E40" t="s">
        <v>101</v>
      </c>
      <c r="G40" t="s">
        <v>133</v>
      </c>
      <c r="H40" t="str">
        <f t="shared" si="7"/>
        <v>'calendar': 'FWBS Jugend'</v>
      </c>
      <c r="I40" t="str">
        <f t="shared" si="8"/>
        <v>'start': '2017-03-18 19:30'</v>
      </c>
      <c r="J40" t="str">
        <f t="shared" si="9"/>
        <v>'end': '2017-03-18 23:30'</v>
      </c>
      <c r="K40" t="str">
        <f t="shared" si="10"/>
        <v>'title': 'Kameradschaftsabend '</v>
      </c>
      <c r="L40" t="str">
        <f t="shared" si="11"/>
        <v>'description': ''</v>
      </c>
      <c r="M40" t="str">
        <f t="shared" si="12"/>
        <v>'location': 'Gerätehaus Obersäckingen'</v>
      </c>
      <c r="N40" t="str">
        <f t="shared" si="13"/>
        <v>{'calendar': 'FWBS Jugend',_x000D_'start': '2017-03-18 19:30',_x000D_'end': '2017-03-18 23:30',_x000D_'title': 'Kameradschaftsabend ',_x000D_'description': '',_x000D_'location': 'Gerätehaus Obersäckingen'},_x000D_</v>
      </c>
    </row>
    <row r="41" spans="1:14" x14ac:dyDescent="0.2">
      <c r="A41" s="101" t="s">
        <v>126</v>
      </c>
      <c r="B41" s="102">
        <v>42829</v>
      </c>
      <c r="C41" s="103">
        <v>0.77083333333333337</v>
      </c>
      <c r="D41" s="103">
        <v>0.85416666666666663</v>
      </c>
      <c r="E41" t="s">
        <v>135</v>
      </c>
      <c r="G41" t="s">
        <v>133</v>
      </c>
      <c r="H41" t="str">
        <f t="shared" si="7"/>
        <v>'calendar': 'FWBS Jugend'</v>
      </c>
      <c r="I41" t="str">
        <f t="shared" si="8"/>
        <v>'start': '2017-04-04 18:30'</v>
      </c>
      <c r="J41" t="str">
        <f t="shared" si="9"/>
        <v>'end': '2017-04-04 20:30'</v>
      </c>
      <c r="K41" t="str">
        <f t="shared" si="10"/>
        <v>'title': 'JF Probe'</v>
      </c>
      <c r="L41" t="str">
        <f t="shared" si="11"/>
        <v>'description': ''</v>
      </c>
      <c r="M41" t="str">
        <f t="shared" si="12"/>
        <v>'location': 'Gerätehaus Obersäckingen'</v>
      </c>
      <c r="N41" t="str">
        <f t="shared" si="13"/>
        <v>{'calendar': 'FWBS Jugend',_x000D_'start': '2017-04-04 18:30',_x000D_'end': '2017-04-04 20:30',_x000D_'title': 'JF Probe',_x000D_'description': '',_x000D_'location': 'Gerätehaus Obersäckingen'},_x000D_</v>
      </c>
    </row>
    <row r="42" spans="1:14" x14ac:dyDescent="0.2">
      <c r="A42" s="101" t="s">
        <v>126</v>
      </c>
      <c r="B42" s="102">
        <v>42850</v>
      </c>
      <c r="C42" s="103">
        <v>0.77083333333333337</v>
      </c>
      <c r="D42" s="103">
        <v>0.85416666666666663</v>
      </c>
      <c r="E42" t="s">
        <v>135</v>
      </c>
      <c r="G42" t="s">
        <v>133</v>
      </c>
      <c r="H42" t="str">
        <f t="shared" si="7"/>
        <v>'calendar': 'FWBS Jugend'</v>
      </c>
      <c r="I42" t="str">
        <f t="shared" si="8"/>
        <v>'start': '2017-04-25 18:30'</v>
      </c>
      <c r="J42" t="str">
        <f t="shared" si="9"/>
        <v>'end': '2017-04-25 20:30'</v>
      </c>
      <c r="K42" t="str">
        <f t="shared" si="10"/>
        <v>'title': 'JF Probe'</v>
      </c>
      <c r="L42" t="str">
        <f t="shared" si="11"/>
        <v>'description': ''</v>
      </c>
      <c r="M42" t="str">
        <f t="shared" si="12"/>
        <v>'location': 'Gerätehaus Obersäckingen'</v>
      </c>
      <c r="N42" t="str">
        <f t="shared" si="13"/>
        <v>{'calendar': 'FWBS Jugend',_x000D_'start': '2017-04-25 18:30',_x000D_'end': '2017-04-25 20:30',_x000D_'title': 'JF Probe',_x000D_'description': '',_x000D_'location': 'Gerätehaus Obersäckingen'},_x000D_</v>
      </c>
    </row>
    <row r="43" spans="1:14" x14ac:dyDescent="0.2">
      <c r="A43" s="101" t="s">
        <v>126</v>
      </c>
      <c r="B43" s="102">
        <v>42864</v>
      </c>
      <c r="C43" s="103">
        <v>0.77083333333333337</v>
      </c>
      <c r="D43" s="103">
        <v>0.85416666666666663</v>
      </c>
      <c r="E43" t="s">
        <v>135</v>
      </c>
      <c r="G43" t="s">
        <v>133</v>
      </c>
      <c r="H43" t="str">
        <f t="shared" si="7"/>
        <v>'calendar': 'FWBS Jugend'</v>
      </c>
      <c r="I43" t="str">
        <f t="shared" si="8"/>
        <v>'start': '2017-05-09 18:30'</v>
      </c>
      <c r="J43" t="str">
        <f t="shared" si="9"/>
        <v>'end': '2017-05-09 20:30'</v>
      </c>
      <c r="K43" t="str">
        <f t="shared" si="10"/>
        <v>'title': 'JF Probe'</v>
      </c>
      <c r="L43" t="str">
        <f t="shared" si="11"/>
        <v>'description': ''</v>
      </c>
      <c r="M43" t="str">
        <f t="shared" si="12"/>
        <v>'location': 'Gerätehaus Obersäckingen'</v>
      </c>
      <c r="N43" t="str">
        <f t="shared" si="13"/>
        <v>{'calendar': 'FWBS Jugend',_x000D_'start': '2017-05-09 18:30',_x000D_'end': '2017-05-09 20:30',_x000D_'title': 'JF Probe',_x000D_'description': '',_x000D_'location': 'Gerätehaus Obersäckingen'},_x000D_</v>
      </c>
    </row>
    <row r="44" spans="1:14" x14ac:dyDescent="0.2">
      <c r="A44" s="101" t="s">
        <v>126</v>
      </c>
      <c r="B44" s="102">
        <v>42871</v>
      </c>
      <c r="C44" s="103">
        <v>0.77083333333333337</v>
      </c>
      <c r="D44" s="103">
        <v>0.85416666666666663</v>
      </c>
      <c r="E44" t="s">
        <v>135</v>
      </c>
      <c r="G44" t="s">
        <v>133</v>
      </c>
      <c r="H44" t="str">
        <f t="shared" si="7"/>
        <v>'calendar': 'FWBS Jugend'</v>
      </c>
      <c r="I44" t="str">
        <f t="shared" si="8"/>
        <v>'start': '2017-05-16 18:30'</v>
      </c>
      <c r="J44" t="str">
        <f t="shared" si="9"/>
        <v>'end': '2017-05-16 20:30'</v>
      </c>
      <c r="K44" t="str">
        <f t="shared" si="10"/>
        <v>'title': 'JF Probe'</v>
      </c>
      <c r="L44" t="str">
        <f t="shared" si="11"/>
        <v>'description': ''</v>
      </c>
      <c r="M44" t="str">
        <f t="shared" si="12"/>
        <v>'location': 'Gerätehaus Obersäckingen'</v>
      </c>
      <c r="N44" t="str">
        <f t="shared" si="13"/>
        <v>{'calendar': 'FWBS Jugend',_x000D_'start': '2017-05-16 18:30',_x000D_'end': '2017-05-16 20:30',_x000D_'title': 'JF Probe',_x000D_'description': '',_x000D_'location': 'Gerätehaus Obersäckingen'},_x000D_</v>
      </c>
    </row>
    <row r="45" spans="1:14" x14ac:dyDescent="0.2">
      <c r="A45" s="101" t="s">
        <v>126</v>
      </c>
      <c r="B45" s="102">
        <v>42875</v>
      </c>
      <c r="C45" s="103">
        <v>0.375</v>
      </c>
      <c r="D45" s="103">
        <v>0.99930555555555556</v>
      </c>
      <c r="E45" t="s">
        <v>136</v>
      </c>
      <c r="G45" t="s">
        <v>133</v>
      </c>
      <c r="H45" t="str">
        <f t="shared" si="7"/>
        <v>'calendar': 'FWBS Jugend'</v>
      </c>
      <c r="I45" t="str">
        <f t="shared" si="8"/>
        <v>'start': '2017-05-20 09:00'</v>
      </c>
      <c r="J45" t="str">
        <f t="shared" si="9"/>
        <v>'end': '2017-05-20 23:59'</v>
      </c>
      <c r="K45" t="str">
        <f t="shared" si="10"/>
        <v>'title': 'BF Tag'</v>
      </c>
      <c r="L45" t="str">
        <f t="shared" si="11"/>
        <v>'description': ''</v>
      </c>
      <c r="M45" t="str">
        <f t="shared" si="12"/>
        <v>'location': 'Gerätehaus Obersäckingen'</v>
      </c>
      <c r="N45" t="str">
        <f t="shared" si="13"/>
        <v>{'calendar': 'FWBS Jugend',_x000D_'start': '2017-05-20 09:00',_x000D_'end': '2017-05-20 23:59',_x000D_'title': 'BF Tag',_x000D_'description': '',_x000D_'location': 'Gerätehaus Obersäckingen'},_x000D_</v>
      </c>
    </row>
    <row r="46" spans="1:14" x14ac:dyDescent="0.2">
      <c r="A46" s="101" t="s">
        <v>126</v>
      </c>
      <c r="B46" s="102">
        <v>42876</v>
      </c>
      <c r="C46" s="103">
        <v>0</v>
      </c>
      <c r="D46" s="103">
        <v>0.5</v>
      </c>
      <c r="E46" t="s">
        <v>136</v>
      </c>
      <c r="G46" t="s">
        <v>133</v>
      </c>
      <c r="H46" t="str">
        <f t="shared" si="7"/>
        <v>'calendar': 'FWBS Jugend'</v>
      </c>
      <c r="I46" t="str">
        <f t="shared" si="8"/>
        <v>'start': '2017-05-21 00:00'</v>
      </c>
      <c r="J46" t="str">
        <f t="shared" si="9"/>
        <v>'end': '2017-05-21 12:00'</v>
      </c>
      <c r="K46" t="str">
        <f t="shared" si="10"/>
        <v>'title': 'BF Tag'</v>
      </c>
      <c r="L46" t="str">
        <f t="shared" si="11"/>
        <v>'description': ''</v>
      </c>
      <c r="M46" t="str">
        <f t="shared" si="12"/>
        <v>'location': 'Gerätehaus Obersäckingen'</v>
      </c>
      <c r="N46" t="str">
        <f t="shared" si="13"/>
        <v>{'calendar': 'FWBS Jugend',_x000D_'start': '2017-05-21 00:00',_x000D_'end': '2017-05-21 12:00',_x000D_'title': 'BF Tag',_x000D_'description': '',_x000D_'location': 'Gerätehaus Obersäckingen'},_x000D_</v>
      </c>
    </row>
    <row r="47" spans="1:14" x14ac:dyDescent="0.2">
      <c r="A47" s="101" t="s">
        <v>126</v>
      </c>
      <c r="B47" s="102">
        <v>42885</v>
      </c>
      <c r="C47" s="103">
        <v>0.77083333333333337</v>
      </c>
      <c r="D47" s="103">
        <v>0.85416666666666663</v>
      </c>
      <c r="E47" t="s">
        <v>137</v>
      </c>
      <c r="G47" t="s">
        <v>133</v>
      </c>
      <c r="H47" t="str">
        <f t="shared" si="7"/>
        <v>'calendar': 'FWBS Jugend'</v>
      </c>
      <c r="I47" t="str">
        <f t="shared" si="8"/>
        <v>'start': '2017-05-30 18:30'</v>
      </c>
      <c r="J47" t="str">
        <f t="shared" si="9"/>
        <v>'end': '2017-05-30 20:30'</v>
      </c>
      <c r="K47" t="str">
        <f t="shared" si="10"/>
        <v>'title': 'TG Reinigung'</v>
      </c>
      <c r="L47" t="str">
        <f t="shared" si="11"/>
        <v>'description': ''</v>
      </c>
      <c r="M47" t="str">
        <f t="shared" si="12"/>
        <v>'location': 'Gerätehaus Obersäckingen'</v>
      </c>
      <c r="N47" t="str">
        <f t="shared" si="13"/>
        <v>{'calendar': 'FWBS Jugend',_x000D_'start': '2017-05-30 18:30',_x000D_'end': '2017-05-30 20:30',_x000D_'title': 'TG Reinigung',_x000D_'description': '',_x000D_'location': 'Gerätehaus Obersäckingen'},_x000D_</v>
      </c>
    </row>
    <row r="48" spans="1:14" x14ac:dyDescent="0.2">
      <c r="A48" s="101" t="s">
        <v>126</v>
      </c>
      <c r="B48" s="102">
        <v>42887</v>
      </c>
      <c r="C48" s="103">
        <v>0.77083333333333337</v>
      </c>
      <c r="D48" s="103">
        <v>0.85416666666666663</v>
      </c>
      <c r="E48" t="s">
        <v>137</v>
      </c>
      <c r="G48" t="s">
        <v>133</v>
      </c>
      <c r="H48" t="str">
        <f t="shared" si="7"/>
        <v>'calendar': 'FWBS Jugend'</v>
      </c>
      <c r="I48" t="str">
        <f t="shared" si="8"/>
        <v>'start': '2017-06-01 18:30'</v>
      </c>
      <c r="J48" t="str">
        <f t="shared" si="9"/>
        <v>'end': '2017-06-01 20:30'</v>
      </c>
      <c r="K48" t="str">
        <f t="shared" si="10"/>
        <v>'title': 'TG Reinigung'</v>
      </c>
      <c r="L48" t="str">
        <f t="shared" si="11"/>
        <v>'description': ''</v>
      </c>
      <c r="M48" t="str">
        <f t="shared" si="12"/>
        <v>'location': 'Gerätehaus Obersäckingen'</v>
      </c>
      <c r="N48" t="str">
        <f t="shared" si="13"/>
        <v>{'calendar': 'FWBS Jugend',_x000D_'start': '2017-06-01 18:30',_x000D_'end': '2017-06-01 20:30',_x000D_'title': 'TG Reinigung',_x000D_'description': '',_x000D_'location': 'Gerätehaus Obersäckingen'},_x000D_</v>
      </c>
    </row>
    <row r="49" spans="1:14" x14ac:dyDescent="0.2">
      <c r="A49" s="101" t="s">
        <v>126</v>
      </c>
      <c r="B49" s="102">
        <v>42892</v>
      </c>
      <c r="C49" s="103">
        <v>0.77083333333333337</v>
      </c>
      <c r="D49" s="103">
        <v>0.85416666666666663</v>
      </c>
      <c r="E49" t="s">
        <v>137</v>
      </c>
      <c r="G49" t="s">
        <v>133</v>
      </c>
      <c r="H49" t="str">
        <f t="shared" si="7"/>
        <v>'calendar': 'FWBS Jugend'</v>
      </c>
      <c r="I49" t="str">
        <f t="shared" si="8"/>
        <v>'start': '2017-06-06 18:30'</v>
      </c>
      <c r="J49" t="str">
        <f t="shared" si="9"/>
        <v>'end': '2017-06-06 20:30'</v>
      </c>
      <c r="K49" t="str">
        <f t="shared" si="10"/>
        <v>'title': 'TG Reinigung'</v>
      </c>
      <c r="L49" t="str">
        <f t="shared" si="11"/>
        <v>'description': ''</v>
      </c>
      <c r="M49" t="str">
        <f t="shared" si="12"/>
        <v>'location': 'Gerätehaus Obersäckingen'</v>
      </c>
      <c r="N49" t="str">
        <f t="shared" si="13"/>
        <v>{'calendar': 'FWBS Jugend',_x000D_'start': '2017-06-06 18:30',_x000D_'end': '2017-06-06 20:30',_x000D_'title': 'TG Reinigung',_x000D_'description': '',_x000D_'location': 'Gerätehaus Obersäckingen'},_x000D_</v>
      </c>
    </row>
    <row r="50" spans="1:14" x14ac:dyDescent="0.2">
      <c r="A50" s="101" t="s">
        <v>126</v>
      </c>
      <c r="B50" s="102">
        <v>42894</v>
      </c>
      <c r="C50" s="103">
        <v>0.77083333333333337</v>
      </c>
      <c r="D50" s="103">
        <v>0.85416666666666663</v>
      </c>
      <c r="E50" t="s">
        <v>137</v>
      </c>
      <c r="G50" t="s">
        <v>133</v>
      </c>
      <c r="H50" t="str">
        <f t="shared" si="7"/>
        <v>'calendar': 'FWBS Jugend'</v>
      </c>
      <c r="I50" t="str">
        <f t="shared" si="8"/>
        <v>'start': '2017-06-08 18:30'</v>
      </c>
      <c r="J50" t="str">
        <f t="shared" si="9"/>
        <v>'end': '2017-06-08 20:30'</v>
      </c>
      <c r="K50" t="str">
        <f t="shared" si="10"/>
        <v>'title': 'TG Reinigung'</v>
      </c>
      <c r="L50" t="str">
        <f t="shared" si="11"/>
        <v>'description': ''</v>
      </c>
      <c r="M50" t="str">
        <f t="shared" si="12"/>
        <v>'location': 'Gerätehaus Obersäckingen'</v>
      </c>
      <c r="N50" t="str">
        <f t="shared" si="13"/>
        <v>{'calendar': 'FWBS Jugend',_x000D_'start': '2017-06-08 18:30',_x000D_'end': '2017-06-08 20:30',_x000D_'title': 'TG Reinigung',_x000D_'description': '',_x000D_'location': 'Gerätehaus Obersäckingen'},_x000D_</v>
      </c>
    </row>
    <row r="51" spans="1:14" x14ac:dyDescent="0.2">
      <c r="A51" s="101" t="s">
        <v>126</v>
      </c>
      <c r="B51" s="102">
        <v>42899</v>
      </c>
      <c r="C51" s="103">
        <v>0.77083333333333337</v>
      </c>
      <c r="D51" s="103">
        <v>0.85416666666666663</v>
      </c>
      <c r="E51" t="s">
        <v>137</v>
      </c>
      <c r="G51" t="s">
        <v>133</v>
      </c>
      <c r="H51" t="str">
        <f t="shared" si="7"/>
        <v>'calendar': 'FWBS Jugend'</v>
      </c>
      <c r="I51" t="str">
        <f t="shared" si="8"/>
        <v>'start': '2017-06-13 18:30'</v>
      </c>
      <c r="J51" t="str">
        <f t="shared" si="9"/>
        <v>'end': '2017-06-13 20:30'</v>
      </c>
      <c r="K51" t="str">
        <f t="shared" si="10"/>
        <v>'title': 'TG Reinigung'</v>
      </c>
      <c r="L51" t="str">
        <f t="shared" si="11"/>
        <v>'description': ''</v>
      </c>
      <c r="M51" t="str">
        <f t="shared" si="12"/>
        <v>'location': 'Gerätehaus Obersäckingen'</v>
      </c>
      <c r="N51" t="str">
        <f t="shared" si="13"/>
        <v>{'calendar': 'FWBS Jugend',_x000D_'start': '2017-06-13 18:30',_x000D_'end': '2017-06-13 20:30',_x000D_'title': 'TG Reinigung',_x000D_'description': '',_x000D_'location': 'Gerätehaus Obersäckingen'},_x000D_</v>
      </c>
    </row>
    <row r="52" spans="1:14" x14ac:dyDescent="0.2">
      <c r="A52" s="101" t="s">
        <v>126</v>
      </c>
      <c r="B52" s="102">
        <v>42882</v>
      </c>
      <c r="C52" s="103">
        <v>0.77083333333333337</v>
      </c>
      <c r="D52" s="103">
        <v>0.85416666666666663</v>
      </c>
      <c r="E52" t="s">
        <v>135</v>
      </c>
      <c r="G52" t="s">
        <v>133</v>
      </c>
      <c r="H52" t="str">
        <f t="shared" si="7"/>
        <v>'calendar': 'FWBS Jugend'</v>
      </c>
      <c r="I52" t="str">
        <f t="shared" si="8"/>
        <v>'start': '2017-05-27 18:30'</v>
      </c>
      <c r="J52" t="str">
        <f t="shared" si="9"/>
        <v>'end': '2017-05-27 20:30'</v>
      </c>
      <c r="K52" t="str">
        <f t="shared" si="10"/>
        <v>'title': 'JF Probe'</v>
      </c>
      <c r="L52" t="str">
        <f t="shared" si="11"/>
        <v>'description': ''</v>
      </c>
      <c r="M52" t="str">
        <f t="shared" si="12"/>
        <v>'location': 'Gerätehaus Obersäckingen'</v>
      </c>
      <c r="N52" t="str">
        <f t="shared" si="13"/>
        <v>{'calendar': 'FWBS Jugend',_x000D_'start': '2017-05-27 18:30',_x000D_'end': '2017-05-27 20:30',_x000D_'title': 'JF Probe',_x000D_'description': '',_x000D_'location': 'Gerätehaus Obersäckingen'},_x000D_</v>
      </c>
    </row>
    <row r="53" spans="1:14" x14ac:dyDescent="0.2">
      <c r="A53" s="101" t="s">
        <v>126</v>
      </c>
      <c r="B53" s="102">
        <v>42917</v>
      </c>
      <c r="C53" s="103">
        <v>0.5</v>
      </c>
      <c r="D53" s="103">
        <v>0.85416666666666663</v>
      </c>
      <c r="E53" t="s">
        <v>138</v>
      </c>
      <c r="G53" t="s">
        <v>133</v>
      </c>
      <c r="H53" t="str">
        <f t="shared" si="7"/>
        <v>'calendar': 'FWBS Jugend'</v>
      </c>
      <c r="I53" t="str">
        <f t="shared" si="8"/>
        <v>'start': '2017-07-01 12:00'</v>
      </c>
      <c r="J53" t="str">
        <f t="shared" si="9"/>
        <v>'end': '2017-07-01 20:30'</v>
      </c>
      <c r="K53" t="str">
        <f t="shared" si="10"/>
        <v>'title': 'Badmattenfest'</v>
      </c>
      <c r="L53" t="str">
        <f t="shared" si="11"/>
        <v>'description': ''</v>
      </c>
      <c r="M53" t="str">
        <f t="shared" si="12"/>
        <v>'location': 'Gerätehaus Obersäckingen'</v>
      </c>
      <c r="N53" t="str">
        <f t="shared" si="13"/>
        <v>{'calendar': 'FWBS Jugend',_x000D_'start': '2017-07-01 12:00',_x000D_'end': '2017-07-01 20:30',_x000D_'title': 'Badmattenfest',_x000D_'description': '',_x000D_'location': 'Gerätehaus Obersäckingen'},_x000D_</v>
      </c>
    </row>
    <row r="54" spans="1:14" x14ac:dyDescent="0.2">
      <c r="A54" s="101" t="s">
        <v>126</v>
      </c>
      <c r="B54" s="102">
        <v>42918</v>
      </c>
      <c r="C54" s="103">
        <v>0.5</v>
      </c>
      <c r="D54" s="103">
        <v>0.85416666666666663</v>
      </c>
      <c r="E54" t="s">
        <v>138</v>
      </c>
      <c r="G54" t="s">
        <v>133</v>
      </c>
      <c r="H54" t="str">
        <f t="shared" si="7"/>
        <v>'calendar': 'FWBS Jugend'</v>
      </c>
      <c r="I54" t="str">
        <f t="shared" si="8"/>
        <v>'start': '2017-07-02 12:00'</v>
      </c>
      <c r="J54" t="str">
        <f t="shared" si="9"/>
        <v>'end': '2017-07-02 20:30'</v>
      </c>
      <c r="K54" t="str">
        <f t="shared" si="10"/>
        <v>'title': 'Badmattenfest'</v>
      </c>
      <c r="L54" t="str">
        <f t="shared" si="11"/>
        <v>'description': ''</v>
      </c>
      <c r="M54" t="str">
        <f t="shared" si="12"/>
        <v>'location': 'Gerätehaus Obersäckingen'</v>
      </c>
      <c r="N54" t="str">
        <f t="shared" si="13"/>
        <v>{'calendar': 'FWBS Jugend',_x000D_'start': '2017-07-02 12:00',_x000D_'end': '2017-07-02 20:30',_x000D_'title': 'Badmattenfest',_x000D_'description': '',_x000D_'location': 'Gerätehaus Obersäckingen'},_x000D_</v>
      </c>
    </row>
    <row r="55" spans="1:14" x14ac:dyDescent="0.2">
      <c r="A55" s="101" t="s">
        <v>126</v>
      </c>
      <c r="B55" s="102">
        <v>42927</v>
      </c>
      <c r="C55" s="103">
        <v>0.77083333333333337</v>
      </c>
      <c r="D55" s="103">
        <v>0.85416666666666663</v>
      </c>
      <c r="E55" t="s">
        <v>135</v>
      </c>
      <c r="G55" t="s">
        <v>133</v>
      </c>
      <c r="H55" t="str">
        <f t="shared" si="7"/>
        <v>'calendar': 'FWBS Jugend'</v>
      </c>
      <c r="I55" t="str">
        <f t="shared" si="8"/>
        <v>'start': '2017-07-11 18:30'</v>
      </c>
      <c r="J55" t="str">
        <f t="shared" si="9"/>
        <v>'end': '2017-07-11 20:30'</v>
      </c>
      <c r="K55" t="str">
        <f t="shared" si="10"/>
        <v>'title': 'JF Probe'</v>
      </c>
      <c r="L55" t="str">
        <f t="shared" si="11"/>
        <v>'description': ''</v>
      </c>
      <c r="M55" t="str">
        <f t="shared" si="12"/>
        <v>'location': 'Gerätehaus Obersäckingen'</v>
      </c>
      <c r="N55" t="str">
        <f t="shared" si="13"/>
        <v>{'calendar': 'FWBS Jugend',_x000D_'start': '2017-07-11 18:30',_x000D_'end': '2017-07-11 20:30',_x000D_'title': 'JF Probe',_x000D_'description': '',_x000D_'location': 'Gerätehaus Obersäckingen'},_x000D_</v>
      </c>
    </row>
    <row r="56" spans="1:14" x14ac:dyDescent="0.2">
      <c r="A56" s="101" t="s">
        <v>126</v>
      </c>
      <c r="B56" s="102">
        <v>42941</v>
      </c>
      <c r="C56" s="103">
        <v>0.77083333333333337</v>
      </c>
      <c r="D56" s="103">
        <v>0.85416666666666663</v>
      </c>
      <c r="E56" t="s">
        <v>135</v>
      </c>
      <c r="G56" t="s">
        <v>133</v>
      </c>
      <c r="H56" t="str">
        <f t="shared" si="7"/>
        <v>'calendar': 'FWBS Jugend'</v>
      </c>
      <c r="I56" t="str">
        <f t="shared" si="8"/>
        <v>'start': '2017-07-25 18:30'</v>
      </c>
      <c r="J56" t="str">
        <f t="shared" si="9"/>
        <v>'end': '2017-07-25 20:30'</v>
      </c>
      <c r="K56" t="str">
        <f t="shared" si="10"/>
        <v>'title': 'JF Probe'</v>
      </c>
      <c r="L56" t="str">
        <f t="shared" si="11"/>
        <v>'description': ''</v>
      </c>
      <c r="M56" t="str">
        <f t="shared" si="12"/>
        <v>'location': 'Gerätehaus Obersäckingen'</v>
      </c>
      <c r="N56" t="str">
        <f t="shared" si="13"/>
        <v>{'calendar': 'FWBS Jugend',_x000D_'start': '2017-07-25 18:30',_x000D_'end': '2017-07-25 20:30',_x000D_'title': 'JF Probe',_x000D_'description': '',_x000D_'location': 'Gerätehaus Obersäckingen'},_x000D_</v>
      </c>
    </row>
    <row r="57" spans="1:14" x14ac:dyDescent="0.2">
      <c r="A57" s="101" t="s">
        <v>126</v>
      </c>
      <c r="B57" s="102">
        <v>42948</v>
      </c>
      <c r="C57" s="103">
        <v>0.77083333333333337</v>
      </c>
      <c r="D57" s="103">
        <v>0.85416666666666663</v>
      </c>
      <c r="E57" t="s">
        <v>139</v>
      </c>
      <c r="G57" t="s">
        <v>133</v>
      </c>
      <c r="H57" t="str">
        <f t="shared" si="7"/>
        <v>'calendar': 'FWBS Jugend'</v>
      </c>
      <c r="I57" t="str">
        <f t="shared" si="8"/>
        <v>'start': '2017-08-01 18:30'</v>
      </c>
      <c r="J57" t="str">
        <f t="shared" si="9"/>
        <v>'end': '2017-08-01 20:30'</v>
      </c>
      <c r="K57" t="str">
        <f t="shared" si="10"/>
        <v>'title': 'Sommerferienprogramm'</v>
      </c>
      <c r="L57" t="str">
        <f t="shared" si="11"/>
        <v>'description': ''</v>
      </c>
      <c r="M57" t="str">
        <f t="shared" si="12"/>
        <v>'location': 'Gerätehaus Obersäckingen'</v>
      </c>
      <c r="N57" t="str">
        <f t="shared" si="13"/>
        <v>{'calendar': 'FWBS Jugend',_x000D_'start': '2017-08-01 18:30',_x000D_'end': '2017-08-01 20:30',_x000D_'title': 'Sommerferienprogramm',_x000D_'description': '',_x000D_'location': 'Gerätehaus Obersäckingen'},_x000D_</v>
      </c>
    </row>
    <row r="58" spans="1:14" x14ac:dyDescent="0.2">
      <c r="A58" s="101" t="s">
        <v>126</v>
      </c>
      <c r="B58" s="102">
        <v>42954</v>
      </c>
      <c r="C58" s="103">
        <v>0.375</v>
      </c>
      <c r="D58" s="103">
        <v>0.83333333333333337</v>
      </c>
      <c r="E58" t="s">
        <v>140</v>
      </c>
      <c r="G58" t="s">
        <v>141</v>
      </c>
      <c r="H58" t="str">
        <f t="shared" si="7"/>
        <v>'calendar': 'FWBS Jugend'</v>
      </c>
      <c r="I58" t="str">
        <f t="shared" si="8"/>
        <v>'start': '2017-08-07 09:00'</v>
      </c>
      <c r="J58" t="str">
        <f t="shared" si="9"/>
        <v>'end': '2017-08-07 20:00'</v>
      </c>
      <c r="K58" t="str">
        <f t="shared" si="10"/>
        <v>'title': 'Zeltlager Purkersdorf'</v>
      </c>
      <c r="L58" t="str">
        <f t="shared" si="11"/>
        <v>'description': ''</v>
      </c>
      <c r="M58" t="str">
        <f t="shared" si="12"/>
        <v>'location': 'Purkersdorf'</v>
      </c>
      <c r="N58" t="str">
        <f t="shared" si="13"/>
        <v>{'calendar': 'FWBS Jugend',_x000D_'start': '2017-08-07 09:00',_x000D_'end': '2017-08-07 20:00',_x000D_'title': 'Zeltlager Purkersdorf',_x000D_'description': '',_x000D_'location': 'Purkersdorf'},_x000D_</v>
      </c>
    </row>
    <row r="59" spans="1:14" x14ac:dyDescent="0.2">
      <c r="A59" s="101" t="s">
        <v>126</v>
      </c>
      <c r="B59" s="102">
        <v>42955</v>
      </c>
      <c r="C59" s="103">
        <v>0.375</v>
      </c>
      <c r="D59" s="103">
        <v>0.83333333333333337</v>
      </c>
      <c r="E59" t="s">
        <v>140</v>
      </c>
      <c r="G59" t="s">
        <v>141</v>
      </c>
      <c r="H59" t="str">
        <f t="shared" si="7"/>
        <v>'calendar': 'FWBS Jugend'</v>
      </c>
      <c r="I59" t="str">
        <f t="shared" si="8"/>
        <v>'start': '2017-08-08 09:00'</v>
      </c>
      <c r="J59" t="str">
        <f t="shared" si="9"/>
        <v>'end': '2017-08-08 20:00'</v>
      </c>
      <c r="K59" t="str">
        <f t="shared" si="10"/>
        <v>'title': 'Zeltlager Purkersdorf'</v>
      </c>
      <c r="L59" t="str">
        <f t="shared" si="11"/>
        <v>'description': ''</v>
      </c>
      <c r="M59" t="str">
        <f t="shared" si="12"/>
        <v>'location': 'Purkersdorf'</v>
      </c>
      <c r="N59" t="str">
        <f t="shared" si="13"/>
        <v>{'calendar': 'FWBS Jugend',_x000D_'start': '2017-08-08 09:00',_x000D_'end': '2017-08-08 20:00',_x000D_'title': 'Zeltlager Purkersdorf',_x000D_'description': '',_x000D_'location': 'Purkersdorf'},_x000D_</v>
      </c>
    </row>
    <row r="60" spans="1:14" x14ac:dyDescent="0.2">
      <c r="A60" s="101" t="s">
        <v>126</v>
      </c>
      <c r="B60" s="102">
        <v>42956</v>
      </c>
      <c r="C60" s="103">
        <v>0.375</v>
      </c>
      <c r="D60" s="103">
        <v>0.83333333333333337</v>
      </c>
      <c r="E60" t="s">
        <v>140</v>
      </c>
      <c r="G60" t="s">
        <v>141</v>
      </c>
      <c r="H60" t="str">
        <f t="shared" si="7"/>
        <v>'calendar': 'FWBS Jugend'</v>
      </c>
      <c r="I60" t="str">
        <f t="shared" si="8"/>
        <v>'start': '2017-08-09 09:00'</v>
      </c>
      <c r="J60" t="str">
        <f t="shared" si="9"/>
        <v>'end': '2017-08-09 20:00'</v>
      </c>
      <c r="K60" t="str">
        <f t="shared" si="10"/>
        <v>'title': 'Zeltlager Purkersdorf'</v>
      </c>
      <c r="L60" t="str">
        <f t="shared" si="11"/>
        <v>'description': ''</v>
      </c>
      <c r="M60" t="str">
        <f t="shared" si="12"/>
        <v>'location': 'Purkersdorf'</v>
      </c>
      <c r="N60" t="str">
        <f t="shared" si="13"/>
        <v>{'calendar': 'FWBS Jugend',_x000D_'start': '2017-08-09 09:00',_x000D_'end': '2017-08-09 20:00',_x000D_'title': 'Zeltlager Purkersdorf',_x000D_'description': '',_x000D_'location': 'Purkersdorf'},_x000D_</v>
      </c>
    </row>
    <row r="61" spans="1:14" x14ac:dyDescent="0.2">
      <c r="A61" s="101" t="s">
        <v>126</v>
      </c>
      <c r="B61" s="102">
        <v>42957</v>
      </c>
      <c r="C61" s="103">
        <v>0.375</v>
      </c>
      <c r="D61" s="103">
        <v>0.83333333333333337</v>
      </c>
      <c r="E61" t="s">
        <v>140</v>
      </c>
      <c r="G61" t="s">
        <v>141</v>
      </c>
      <c r="H61" t="str">
        <f t="shared" si="7"/>
        <v>'calendar': 'FWBS Jugend'</v>
      </c>
      <c r="I61" t="str">
        <f t="shared" si="8"/>
        <v>'start': '2017-08-10 09:00'</v>
      </c>
      <c r="J61" t="str">
        <f t="shared" si="9"/>
        <v>'end': '2017-08-10 20:00'</v>
      </c>
      <c r="K61" t="str">
        <f t="shared" si="10"/>
        <v>'title': 'Zeltlager Purkersdorf'</v>
      </c>
      <c r="L61" t="str">
        <f t="shared" si="11"/>
        <v>'description': ''</v>
      </c>
      <c r="M61" t="str">
        <f t="shared" si="12"/>
        <v>'location': 'Purkersdorf'</v>
      </c>
      <c r="N61" t="str">
        <f t="shared" si="13"/>
        <v>{'calendar': 'FWBS Jugend',_x000D_'start': '2017-08-10 09:00',_x000D_'end': '2017-08-10 20:00',_x000D_'title': 'Zeltlager Purkersdorf',_x000D_'description': '',_x000D_'location': 'Purkersdorf'},_x000D_</v>
      </c>
    </row>
    <row r="62" spans="1:14" x14ac:dyDescent="0.2">
      <c r="A62" s="101" t="s">
        <v>126</v>
      </c>
      <c r="B62" s="102">
        <v>42958</v>
      </c>
      <c r="C62" s="103">
        <v>0.375</v>
      </c>
      <c r="D62" s="103">
        <v>0.83333333333333337</v>
      </c>
      <c r="E62" t="s">
        <v>140</v>
      </c>
      <c r="G62" t="s">
        <v>141</v>
      </c>
      <c r="H62" t="str">
        <f t="shared" si="7"/>
        <v>'calendar': 'FWBS Jugend'</v>
      </c>
      <c r="I62" t="str">
        <f t="shared" si="8"/>
        <v>'start': '2017-08-11 09:00'</v>
      </c>
      <c r="J62" t="str">
        <f t="shared" si="9"/>
        <v>'end': '2017-08-11 20:00'</v>
      </c>
      <c r="K62" t="str">
        <f t="shared" si="10"/>
        <v>'title': 'Zeltlager Purkersdorf'</v>
      </c>
      <c r="L62" t="str">
        <f t="shared" si="11"/>
        <v>'description': ''</v>
      </c>
      <c r="M62" t="str">
        <f t="shared" si="12"/>
        <v>'location': 'Purkersdorf'</v>
      </c>
      <c r="N62" t="str">
        <f t="shared" si="13"/>
        <v>{'calendar': 'FWBS Jugend',_x000D_'start': '2017-08-11 09:00',_x000D_'end': '2017-08-11 20:00',_x000D_'title': 'Zeltlager Purkersdorf',_x000D_'description': '',_x000D_'location': 'Purkersdorf'},_x000D_</v>
      </c>
    </row>
    <row r="63" spans="1:14" x14ac:dyDescent="0.2">
      <c r="A63" s="101" t="s">
        <v>126</v>
      </c>
      <c r="B63" s="102">
        <v>42959</v>
      </c>
      <c r="C63" s="103">
        <v>0.375</v>
      </c>
      <c r="D63" s="103">
        <v>0.83333333333333337</v>
      </c>
      <c r="E63" t="s">
        <v>140</v>
      </c>
      <c r="G63" t="s">
        <v>141</v>
      </c>
      <c r="H63" t="str">
        <f t="shared" si="7"/>
        <v>'calendar': 'FWBS Jugend'</v>
      </c>
      <c r="I63" t="str">
        <f t="shared" si="8"/>
        <v>'start': '2017-08-12 09:00'</v>
      </c>
      <c r="J63" t="str">
        <f t="shared" si="9"/>
        <v>'end': '2017-08-12 20:00'</v>
      </c>
      <c r="K63" t="str">
        <f t="shared" si="10"/>
        <v>'title': 'Zeltlager Purkersdorf'</v>
      </c>
      <c r="L63" t="str">
        <f t="shared" si="11"/>
        <v>'description': ''</v>
      </c>
      <c r="M63" t="str">
        <f t="shared" si="12"/>
        <v>'location': 'Purkersdorf'</v>
      </c>
      <c r="N63" t="str">
        <f t="shared" si="13"/>
        <v>{'calendar': 'FWBS Jugend',_x000D_'start': '2017-08-12 09:00',_x000D_'end': '2017-08-12 20:00',_x000D_'title': 'Zeltlager Purkersdorf',_x000D_'description': '',_x000D_'location': 'Purkersdorf'},_x000D_</v>
      </c>
    </row>
    <row r="64" spans="1:14" x14ac:dyDescent="0.2">
      <c r="A64" s="101" t="s">
        <v>126</v>
      </c>
      <c r="B64" s="102">
        <v>42960</v>
      </c>
      <c r="C64" s="103">
        <v>0.375</v>
      </c>
      <c r="D64" s="103">
        <v>0.83333333333333337</v>
      </c>
      <c r="E64" t="s">
        <v>140</v>
      </c>
      <c r="G64" t="s">
        <v>141</v>
      </c>
      <c r="H64" t="str">
        <f t="shared" si="7"/>
        <v>'calendar': 'FWBS Jugend'</v>
      </c>
      <c r="I64" t="str">
        <f t="shared" si="8"/>
        <v>'start': '2017-08-13 09:00'</v>
      </c>
      <c r="J64" t="str">
        <f t="shared" si="9"/>
        <v>'end': '2017-08-13 20:00'</v>
      </c>
      <c r="K64" t="str">
        <f t="shared" si="10"/>
        <v>'title': 'Zeltlager Purkersdorf'</v>
      </c>
      <c r="L64" t="str">
        <f t="shared" si="11"/>
        <v>'description': ''</v>
      </c>
      <c r="M64" t="str">
        <f t="shared" si="12"/>
        <v>'location': 'Purkersdorf'</v>
      </c>
      <c r="N64" t="str">
        <f t="shared" si="13"/>
        <v>{'calendar': 'FWBS Jugend',_x000D_'start': '2017-08-13 09:00',_x000D_'end': '2017-08-13 20:00',_x000D_'title': 'Zeltlager Purkersdorf',_x000D_'description': '',_x000D_'location': 'Purkersdorf'},_x000D_</v>
      </c>
    </row>
    <row r="65" spans="1:14" x14ac:dyDescent="0.2">
      <c r="A65" s="101" t="s">
        <v>126</v>
      </c>
      <c r="B65" s="102">
        <v>42961</v>
      </c>
      <c r="C65" s="103">
        <v>0.375</v>
      </c>
      <c r="D65" s="103">
        <v>0.83333333333333337</v>
      </c>
      <c r="E65" t="s">
        <v>140</v>
      </c>
      <c r="G65" t="s">
        <v>141</v>
      </c>
      <c r="H65" t="str">
        <f t="shared" si="7"/>
        <v>'calendar': 'FWBS Jugend'</v>
      </c>
      <c r="I65" t="str">
        <f t="shared" si="8"/>
        <v>'start': '2017-08-14 09:00'</v>
      </c>
      <c r="J65" t="str">
        <f t="shared" si="9"/>
        <v>'end': '2017-08-14 20:00'</v>
      </c>
      <c r="K65" t="str">
        <f t="shared" si="10"/>
        <v>'title': 'Zeltlager Purkersdorf'</v>
      </c>
      <c r="L65" t="str">
        <f t="shared" si="11"/>
        <v>'description': ''</v>
      </c>
      <c r="M65" t="str">
        <f t="shared" si="12"/>
        <v>'location': 'Purkersdorf'</v>
      </c>
      <c r="N65" t="str">
        <f t="shared" si="13"/>
        <v>{'calendar': 'FWBS Jugend',_x000D_'start': '2017-08-14 09:00',_x000D_'end': '2017-08-14 20:00',_x000D_'title': 'Zeltlager Purkersdorf',_x000D_'description': '',_x000D_'location': 'Purkersdorf'},_x000D_</v>
      </c>
    </row>
    <row r="66" spans="1:14" x14ac:dyDescent="0.2">
      <c r="A66" s="101" t="s">
        <v>126</v>
      </c>
      <c r="B66" s="102">
        <v>42969</v>
      </c>
      <c r="C66" s="103">
        <v>0.77083333333333337</v>
      </c>
      <c r="D66" s="103">
        <v>0.85416666666666663</v>
      </c>
      <c r="E66" t="s">
        <v>139</v>
      </c>
      <c r="G66" t="s">
        <v>142</v>
      </c>
      <c r="H66" t="str">
        <f t="shared" si="7"/>
        <v>'calendar': 'FWBS Jugend'</v>
      </c>
      <c r="I66" t="str">
        <f t="shared" si="8"/>
        <v>'start': '2017-08-22 18:30'</v>
      </c>
      <c r="J66" t="str">
        <f t="shared" si="9"/>
        <v>'end': '2017-08-22 20:30'</v>
      </c>
      <c r="K66" t="str">
        <f t="shared" si="10"/>
        <v>'title': 'Sommerferienprogramm'</v>
      </c>
      <c r="L66" t="str">
        <f t="shared" si="11"/>
        <v>'description': ''</v>
      </c>
      <c r="M66" t="str">
        <f t="shared" si="12"/>
        <v>'location': 'Gerätehaus Wallbach'</v>
      </c>
      <c r="N66" t="str">
        <f t="shared" si="13"/>
        <v>{'calendar': 'FWBS Jugend',_x000D_'start': '2017-08-22 18:30',_x000D_'end': '2017-08-22 20:30',_x000D_'title': 'Sommerferienprogramm',_x000D_'description': '',_x000D_'location': 'Gerätehaus Wallbach'},_x000D_</v>
      </c>
    </row>
    <row r="67" spans="1:14" x14ac:dyDescent="0.2">
      <c r="A67" s="101" t="s">
        <v>126</v>
      </c>
      <c r="B67" s="102">
        <v>42983</v>
      </c>
      <c r="C67" s="103">
        <v>0.77083333333333337</v>
      </c>
      <c r="D67" s="103">
        <v>0.85416666666666663</v>
      </c>
      <c r="E67" t="s">
        <v>139</v>
      </c>
      <c r="G67" t="s">
        <v>129</v>
      </c>
      <c r="H67" t="str">
        <f t="shared" si="7"/>
        <v>'calendar': 'FWBS Jugend'</v>
      </c>
      <c r="I67" t="str">
        <f t="shared" si="8"/>
        <v>'start': '2017-09-05 18:30'</v>
      </c>
      <c r="J67" t="str">
        <f t="shared" si="9"/>
        <v>'end': '2017-09-05 20:30'</v>
      </c>
      <c r="K67" t="str">
        <f t="shared" si="10"/>
        <v>'title': 'Sommerferienprogramm'</v>
      </c>
      <c r="L67" t="str">
        <f t="shared" si="11"/>
        <v>'description': ''</v>
      </c>
      <c r="M67" t="str">
        <f t="shared" si="12"/>
        <v>'location': 'Gerätehaus Harpolingen'</v>
      </c>
      <c r="N67" t="str">
        <f t="shared" si="13"/>
        <v>{'calendar': 'FWBS Jugend',_x000D_'start': '2017-09-05 18:30',_x000D_'end': '2017-09-05 20:30',_x000D_'title': 'Sommerferienprogramm',_x000D_'description': '',_x000D_'location': 'Gerätehaus Harpolingen'},_x000D_</v>
      </c>
    </row>
    <row r="68" spans="1:14" x14ac:dyDescent="0.2">
      <c r="A68" s="101" t="s">
        <v>126</v>
      </c>
      <c r="B68" s="102">
        <v>42990</v>
      </c>
      <c r="C68" s="103">
        <v>0.77083333333333337</v>
      </c>
      <c r="D68" s="103">
        <v>0.85416666666666663</v>
      </c>
      <c r="E68" t="s">
        <v>135</v>
      </c>
      <c r="G68" t="s">
        <v>133</v>
      </c>
      <c r="H68" t="str">
        <f t="shared" si="7"/>
        <v>'calendar': 'FWBS Jugend'</v>
      </c>
      <c r="I68" t="str">
        <f t="shared" si="8"/>
        <v>'start': '2017-09-12 18:30'</v>
      </c>
      <c r="J68" t="str">
        <f t="shared" si="9"/>
        <v>'end': '2017-09-12 20:30'</v>
      </c>
      <c r="K68" t="str">
        <f t="shared" si="10"/>
        <v>'title': 'JF Probe'</v>
      </c>
      <c r="L68" t="str">
        <f t="shared" si="11"/>
        <v>'description': ''</v>
      </c>
      <c r="M68" t="str">
        <f t="shared" si="12"/>
        <v>'location': 'Gerätehaus Obersäckingen'</v>
      </c>
      <c r="N68" t="str">
        <f t="shared" si="13"/>
        <v>{'calendar': 'FWBS Jugend',_x000D_'start': '2017-09-12 18:30',_x000D_'end': '2017-09-12 20:30',_x000D_'title': 'JF Probe',_x000D_'description': '',_x000D_'location': 'Gerätehaus Obersäckingen'},_x000D_</v>
      </c>
    </row>
    <row r="69" spans="1:14" x14ac:dyDescent="0.2">
      <c r="A69" s="101" t="s">
        <v>126</v>
      </c>
      <c r="B69" s="102">
        <v>43004</v>
      </c>
      <c r="C69" s="103">
        <v>0.77083333333333337</v>
      </c>
      <c r="D69" s="103">
        <v>0.85416666666666663</v>
      </c>
      <c r="E69" t="s">
        <v>135</v>
      </c>
      <c r="G69" t="s">
        <v>133</v>
      </c>
      <c r="H69" t="str">
        <f t="shared" si="7"/>
        <v>'calendar': 'FWBS Jugend'</v>
      </c>
      <c r="I69" t="str">
        <f t="shared" si="8"/>
        <v>'start': '2017-09-26 18:30'</v>
      </c>
      <c r="J69" t="str">
        <f t="shared" si="9"/>
        <v>'end': '2017-09-26 20:30'</v>
      </c>
      <c r="K69" t="str">
        <f t="shared" si="10"/>
        <v>'title': 'JF Probe'</v>
      </c>
      <c r="L69" t="str">
        <f t="shared" si="11"/>
        <v>'description': ''</v>
      </c>
      <c r="M69" t="str">
        <f t="shared" si="12"/>
        <v>'location': 'Gerätehaus Obersäckingen'</v>
      </c>
      <c r="N69" t="str">
        <f t="shared" si="13"/>
        <v>{'calendar': 'FWBS Jugend',_x000D_'start': '2017-09-26 18:30',_x000D_'end': '2017-09-26 20:30',_x000D_'title': 'JF Probe',_x000D_'description': '',_x000D_'location': 'Gerätehaus Obersäckingen'},_x000D_</v>
      </c>
    </row>
    <row r="70" spans="1:14" x14ac:dyDescent="0.2">
      <c r="A70" s="101" t="s">
        <v>126</v>
      </c>
      <c r="B70" s="102">
        <v>43018</v>
      </c>
      <c r="C70" s="103">
        <v>0.77083333333333337</v>
      </c>
      <c r="D70" s="103">
        <v>0.85416666666666663</v>
      </c>
      <c r="E70" t="s">
        <v>135</v>
      </c>
      <c r="G70" t="s">
        <v>133</v>
      </c>
      <c r="H70" t="str">
        <f t="shared" si="7"/>
        <v>'calendar': 'FWBS Jugend'</v>
      </c>
      <c r="I70" t="str">
        <f t="shared" si="8"/>
        <v>'start': '2017-10-10 18:30'</v>
      </c>
      <c r="J70" t="str">
        <f t="shared" si="9"/>
        <v>'end': '2017-10-10 20:30'</v>
      </c>
      <c r="K70" t="str">
        <f t="shared" si="10"/>
        <v>'title': 'JF Probe'</v>
      </c>
      <c r="L70" t="str">
        <f t="shared" si="11"/>
        <v>'description': ''</v>
      </c>
      <c r="M70" t="str">
        <f t="shared" si="12"/>
        <v>'location': 'Gerätehaus Obersäckingen'</v>
      </c>
      <c r="N70" t="str">
        <f t="shared" si="13"/>
        <v>{'calendar': 'FWBS Jugend',_x000D_'start': '2017-10-10 18:30',_x000D_'end': '2017-10-10 20:30',_x000D_'title': 'JF Probe',_x000D_'description': '',_x000D_'location': 'Gerätehaus Obersäckingen'},_x000D_</v>
      </c>
    </row>
    <row r="71" spans="1:14" x14ac:dyDescent="0.2">
      <c r="A71" s="101" t="s">
        <v>126</v>
      </c>
      <c r="B71" s="102">
        <v>43032</v>
      </c>
      <c r="C71" s="103">
        <v>0.77083333333333337</v>
      </c>
      <c r="D71" s="103">
        <v>0.85416666666666663</v>
      </c>
      <c r="E71" t="s">
        <v>135</v>
      </c>
      <c r="G71" t="s">
        <v>133</v>
      </c>
      <c r="H71" t="str">
        <f t="shared" si="7"/>
        <v>'calendar': 'FWBS Jugend'</v>
      </c>
      <c r="I71" t="str">
        <f t="shared" si="8"/>
        <v>'start': '2017-10-24 18:30'</v>
      </c>
      <c r="J71" t="str">
        <f t="shared" si="9"/>
        <v>'end': '2017-10-24 20:30'</v>
      </c>
      <c r="K71" t="str">
        <f t="shared" si="10"/>
        <v>'title': 'JF Probe'</v>
      </c>
      <c r="L71" t="str">
        <f t="shared" si="11"/>
        <v>'description': ''</v>
      </c>
      <c r="M71" t="str">
        <f t="shared" si="12"/>
        <v>'location': 'Gerätehaus Obersäckingen'</v>
      </c>
      <c r="N71" t="str">
        <f t="shared" si="13"/>
        <v>{'calendar': 'FWBS Jugend',_x000D_'start': '2017-10-24 18:30',_x000D_'end': '2017-10-24 20:30',_x000D_'title': 'JF Probe',_x000D_'description': '',_x000D_'location': 'Gerätehaus Obersäckingen'},_x000D_</v>
      </c>
    </row>
    <row r="72" spans="1:14" x14ac:dyDescent="0.2">
      <c r="A72" s="101" t="s">
        <v>126</v>
      </c>
      <c r="B72" s="102">
        <v>43046</v>
      </c>
      <c r="C72" s="103">
        <v>0.77083333333333337</v>
      </c>
      <c r="D72" s="103">
        <v>0.85416666666666663</v>
      </c>
      <c r="E72" t="s">
        <v>135</v>
      </c>
      <c r="G72" t="s">
        <v>133</v>
      </c>
      <c r="H72" t="str">
        <f t="shared" si="7"/>
        <v>'calendar': 'FWBS Jugend'</v>
      </c>
      <c r="I72" t="str">
        <f t="shared" si="8"/>
        <v>'start': '2017-11-07 18:30'</v>
      </c>
      <c r="J72" t="str">
        <f t="shared" si="9"/>
        <v>'end': '2017-11-07 20:30'</v>
      </c>
      <c r="K72" t="str">
        <f t="shared" si="10"/>
        <v>'title': 'JF Probe'</v>
      </c>
      <c r="L72" t="str">
        <f t="shared" si="11"/>
        <v>'description': ''</v>
      </c>
      <c r="M72" t="str">
        <f t="shared" si="12"/>
        <v>'location': 'Gerätehaus Obersäckingen'</v>
      </c>
      <c r="N72" t="str">
        <f t="shared" si="13"/>
        <v>{'calendar': 'FWBS Jugend',_x000D_'start': '2017-11-07 18:30',_x000D_'end': '2017-11-07 20:30',_x000D_'title': 'JF Probe',_x000D_'description': '',_x000D_'location': 'Gerätehaus Obersäckingen'},_x000D_</v>
      </c>
    </row>
    <row r="73" spans="1:14" x14ac:dyDescent="0.2">
      <c r="A73" s="101" t="s">
        <v>126</v>
      </c>
      <c r="B73" s="102">
        <v>43060</v>
      </c>
      <c r="C73" s="103">
        <v>0.77083333333333337</v>
      </c>
      <c r="D73" s="103">
        <v>0.85416666666666663</v>
      </c>
      <c r="E73" t="s">
        <v>135</v>
      </c>
      <c r="G73" t="s">
        <v>133</v>
      </c>
      <c r="H73" t="str">
        <f t="shared" si="7"/>
        <v>'calendar': 'FWBS Jugend'</v>
      </c>
      <c r="I73" t="str">
        <f t="shared" si="8"/>
        <v>'start': '2017-11-21 18:30'</v>
      </c>
      <c r="J73" t="str">
        <f t="shared" si="9"/>
        <v>'end': '2017-11-21 20:30'</v>
      </c>
      <c r="K73" t="str">
        <f t="shared" si="10"/>
        <v>'title': 'JF Probe'</v>
      </c>
      <c r="L73" t="str">
        <f t="shared" si="11"/>
        <v>'description': ''</v>
      </c>
      <c r="M73" t="str">
        <f t="shared" si="12"/>
        <v>'location': 'Gerätehaus Obersäckingen'</v>
      </c>
      <c r="N73" t="str">
        <f t="shared" si="13"/>
        <v>{'calendar': 'FWBS Jugend',_x000D_'start': '2017-11-21 18:30',_x000D_'end': '2017-11-21 20:30',_x000D_'title': 'JF Probe',_x000D_'description': '',_x000D_'location': 'Gerätehaus Obersäckingen'},_x000D_</v>
      </c>
    </row>
    <row r="74" spans="1:14" x14ac:dyDescent="0.2">
      <c r="A74" s="101" t="s">
        <v>126</v>
      </c>
      <c r="B74" s="102">
        <v>43074</v>
      </c>
      <c r="C74" s="103">
        <v>0.77083333333333337</v>
      </c>
      <c r="D74" s="103">
        <v>0.85416666666666663</v>
      </c>
      <c r="E74" t="s">
        <v>143</v>
      </c>
      <c r="G74" t="s">
        <v>133</v>
      </c>
      <c r="H74" t="str">
        <f t="shared" si="7"/>
        <v>'calendar': 'FWBS Jugend'</v>
      </c>
      <c r="I74" t="str">
        <f t="shared" si="8"/>
        <v>'start': '2017-12-05 18:30'</v>
      </c>
      <c r="J74" t="str">
        <f t="shared" si="9"/>
        <v>'end': '2017-12-05 20:30'</v>
      </c>
      <c r="K74" t="str">
        <f t="shared" si="10"/>
        <v>'title': 'Weihnachtsfeier JF'</v>
      </c>
      <c r="L74" t="str">
        <f t="shared" si="11"/>
        <v>'description': ''</v>
      </c>
      <c r="M74" t="str">
        <f t="shared" si="12"/>
        <v>'location': 'Gerätehaus Obersäckingen'</v>
      </c>
      <c r="N74" t="str">
        <f t="shared" si="13"/>
        <v>{'calendar': 'FWBS Jugend',_x000D_'start': '2017-12-05 18:30',_x000D_'end': '2017-12-05 20:30',_x000D_'title': 'Weihnachtsfeier JF',_x000D_'description': '',_x000D_'location': 'Gerätehaus Obersäckingen'},_x000D_</v>
      </c>
    </row>
    <row r="75" spans="1:14" x14ac:dyDescent="0.2">
      <c r="N75" t="str">
        <f t="shared" ref="N75" si="14">CONCATENATE("{",H75,",",CHAR(13), I75,",",CHAR(13),J75,",",CHAR(13),K75,",",CHAR(13),L75,",",CHAR(13),M75,"},",CHAR(13))</f>
        <v>{,_x000D_,_x000D_,_x000D_,_x000D_,_x000D_},_x000D_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40"/>
  <sheetViews>
    <sheetView zoomScale="90" zoomScaleNormal="90" zoomScalePageLayoutView="90" workbookViewId="0">
      <selection activeCell="Y16" sqref="Y16"/>
    </sheetView>
  </sheetViews>
  <sheetFormatPr baseColWidth="10" defaultRowHeight="15" x14ac:dyDescent="0.2"/>
  <cols>
    <col min="1" max="1" width="16" bestFit="1" customWidth="1"/>
    <col min="2" max="2" width="12.33203125" bestFit="1" customWidth="1"/>
    <col min="3" max="23" width="4.6640625" customWidth="1"/>
  </cols>
  <sheetData>
    <row r="1" spans="1:23" ht="16" thickBot="1" x14ac:dyDescent="0.25">
      <c r="C1" s="119" t="s">
        <v>113</v>
      </c>
      <c r="D1" s="119"/>
      <c r="E1" s="119"/>
      <c r="F1" s="119"/>
      <c r="G1" s="119"/>
      <c r="H1" s="119"/>
      <c r="I1" s="119"/>
      <c r="J1" s="119"/>
      <c r="K1" s="119"/>
      <c r="L1" s="120" t="s">
        <v>114</v>
      </c>
      <c r="M1" s="120"/>
      <c r="N1" s="119" t="s">
        <v>104</v>
      </c>
      <c r="O1" s="119"/>
      <c r="P1" s="119"/>
      <c r="Q1" s="119"/>
      <c r="R1" s="119" t="s">
        <v>115</v>
      </c>
      <c r="S1" s="119"/>
      <c r="T1" s="119" t="s">
        <v>103</v>
      </c>
      <c r="U1" s="119"/>
      <c r="V1" s="119"/>
      <c r="W1" s="119"/>
    </row>
    <row r="2" spans="1:23" ht="68" thickBot="1" x14ac:dyDescent="0.25">
      <c r="A2" s="36" t="s">
        <v>12</v>
      </c>
      <c r="B2" s="52" t="s">
        <v>81</v>
      </c>
      <c r="C2" s="62">
        <v>42751</v>
      </c>
      <c r="D2" s="37">
        <v>42786</v>
      </c>
      <c r="E2" s="37">
        <v>42849</v>
      </c>
      <c r="F2" s="37">
        <v>42877</v>
      </c>
      <c r="G2" s="37">
        <v>42926</v>
      </c>
      <c r="H2" s="37">
        <v>42940</v>
      </c>
      <c r="I2" s="37">
        <v>43017</v>
      </c>
      <c r="J2" s="37">
        <v>43031</v>
      </c>
      <c r="K2" s="63">
        <v>43080</v>
      </c>
      <c r="L2" s="62">
        <v>42905</v>
      </c>
      <c r="M2" s="71">
        <v>43003</v>
      </c>
      <c r="N2" s="62">
        <v>42772</v>
      </c>
      <c r="O2" s="37">
        <v>42863</v>
      </c>
      <c r="P2" s="37">
        <v>42912</v>
      </c>
      <c r="Q2" s="63">
        <v>42989</v>
      </c>
      <c r="R2" s="62">
        <v>42406</v>
      </c>
      <c r="S2" s="63">
        <v>42680</v>
      </c>
      <c r="T2" s="62">
        <v>42814</v>
      </c>
      <c r="U2" s="37">
        <v>42821</v>
      </c>
      <c r="V2" s="37">
        <v>43059</v>
      </c>
      <c r="W2" s="63">
        <v>43073</v>
      </c>
    </row>
    <row r="3" spans="1:23" ht="18" x14ac:dyDescent="0.2">
      <c r="A3" s="32" t="s">
        <v>39</v>
      </c>
      <c r="B3" s="53" t="s">
        <v>40</v>
      </c>
      <c r="C3" s="64"/>
      <c r="D3" s="34"/>
      <c r="E3" s="34"/>
      <c r="F3" s="34"/>
      <c r="G3" s="34"/>
      <c r="H3" s="34"/>
      <c r="I3" s="34"/>
      <c r="J3" s="34"/>
      <c r="K3" s="35"/>
      <c r="L3" s="64"/>
      <c r="M3" s="35"/>
      <c r="N3" s="64"/>
      <c r="O3" s="34"/>
      <c r="P3" s="34"/>
      <c r="Q3" s="35"/>
      <c r="R3" s="64"/>
      <c r="S3" s="35"/>
      <c r="T3" s="33"/>
      <c r="U3" s="34"/>
      <c r="V3" s="34"/>
      <c r="W3" s="35"/>
    </row>
    <row r="4" spans="1:23" ht="18" x14ac:dyDescent="0.2">
      <c r="A4" s="21" t="s">
        <v>41</v>
      </c>
      <c r="B4" s="54" t="s">
        <v>42</v>
      </c>
      <c r="C4" s="65"/>
      <c r="D4" s="17"/>
      <c r="E4" s="17"/>
      <c r="F4" s="17"/>
      <c r="G4" s="17"/>
      <c r="H4" s="17"/>
      <c r="I4" s="17"/>
      <c r="J4" s="17"/>
      <c r="K4" s="22"/>
      <c r="L4" s="65"/>
      <c r="M4" s="22"/>
      <c r="N4" s="65"/>
      <c r="O4" s="17"/>
      <c r="P4" s="17"/>
      <c r="Q4" s="22"/>
      <c r="R4" s="65"/>
      <c r="S4" s="22"/>
      <c r="T4" s="30"/>
      <c r="U4" s="17"/>
      <c r="V4" s="17"/>
      <c r="W4" s="22"/>
    </row>
    <row r="5" spans="1:23" ht="18" x14ac:dyDescent="0.2">
      <c r="A5" s="19" t="s">
        <v>41</v>
      </c>
      <c r="B5" s="55" t="s">
        <v>43</v>
      </c>
      <c r="C5" s="66"/>
      <c r="D5" s="18"/>
      <c r="E5" s="18"/>
      <c r="F5" s="18"/>
      <c r="G5" s="18"/>
      <c r="H5" s="18"/>
      <c r="I5" s="18"/>
      <c r="J5" s="18"/>
      <c r="K5" s="20"/>
      <c r="L5" s="66"/>
      <c r="M5" s="20"/>
      <c r="N5" s="66"/>
      <c r="O5" s="18"/>
      <c r="P5" s="18"/>
      <c r="Q5" s="20"/>
      <c r="R5" s="66"/>
      <c r="S5" s="20"/>
      <c r="T5" s="29"/>
      <c r="U5" s="18"/>
      <c r="V5" s="18"/>
      <c r="W5" s="20"/>
    </row>
    <row r="6" spans="1:23" ht="18" x14ac:dyDescent="0.2">
      <c r="A6" s="23" t="s">
        <v>41</v>
      </c>
      <c r="B6" s="56" t="s">
        <v>45</v>
      </c>
      <c r="C6" s="65"/>
      <c r="D6" s="17"/>
      <c r="E6" s="17"/>
      <c r="F6" s="17"/>
      <c r="G6" s="17"/>
      <c r="H6" s="17"/>
      <c r="I6" s="17"/>
      <c r="J6" s="17"/>
      <c r="K6" s="22"/>
      <c r="L6" s="65"/>
      <c r="M6" s="22"/>
      <c r="N6" s="65"/>
      <c r="O6" s="17"/>
      <c r="P6" s="17"/>
      <c r="Q6" s="22"/>
      <c r="R6" s="65"/>
      <c r="S6" s="22"/>
      <c r="T6" s="30"/>
      <c r="U6" s="17"/>
      <c r="V6" s="17"/>
      <c r="W6" s="22"/>
    </row>
    <row r="7" spans="1:23" ht="18" x14ac:dyDescent="0.2">
      <c r="A7" s="24" t="s">
        <v>47</v>
      </c>
      <c r="B7" s="57" t="s">
        <v>49</v>
      </c>
      <c r="C7" s="66"/>
      <c r="D7" s="18"/>
      <c r="E7" s="18"/>
      <c r="F7" s="18"/>
      <c r="G7" s="18"/>
      <c r="H7" s="18"/>
      <c r="I7" s="18"/>
      <c r="J7" s="18"/>
      <c r="K7" s="20"/>
      <c r="L7" s="66"/>
      <c r="M7" s="20"/>
      <c r="N7" s="66"/>
      <c r="O7" s="18"/>
      <c r="P7" s="18"/>
      <c r="Q7" s="20"/>
      <c r="R7" s="66"/>
      <c r="S7" s="20"/>
      <c r="T7" s="29"/>
      <c r="U7" s="18"/>
      <c r="V7" s="18"/>
      <c r="W7" s="20"/>
    </row>
    <row r="8" spans="1:23" ht="18" x14ac:dyDescent="0.2">
      <c r="A8" s="25" t="s">
        <v>50</v>
      </c>
      <c r="B8" s="58" t="s">
        <v>51</v>
      </c>
      <c r="C8" s="65"/>
      <c r="D8" s="17"/>
      <c r="E8" s="17"/>
      <c r="F8" s="17"/>
      <c r="G8" s="17"/>
      <c r="H8" s="17"/>
      <c r="I8" s="17"/>
      <c r="J8" s="17"/>
      <c r="K8" s="22"/>
      <c r="L8" s="65"/>
      <c r="M8" s="22"/>
      <c r="N8" s="65"/>
      <c r="O8" s="17"/>
      <c r="P8" s="17"/>
      <c r="Q8" s="22"/>
      <c r="R8" s="65"/>
      <c r="S8" s="22"/>
      <c r="T8" s="30"/>
      <c r="U8" s="17"/>
      <c r="V8" s="17"/>
      <c r="W8" s="22"/>
    </row>
    <row r="9" spans="1:23" ht="18" x14ac:dyDescent="0.2">
      <c r="A9" s="24" t="s">
        <v>52</v>
      </c>
      <c r="B9" s="57" t="s">
        <v>53</v>
      </c>
      <c r="C9" s="66"/>
      <c r="D9" s="18"/>
      <c r="E9" s="18"/>
      <c r="F9" s="18"/>
      <c r="G9" s="18"/>
      <c r="H9" s="18"/>
      <c r="I9" s="18"/>
      <c r="J9" s="18"/>
      <c r="K9" s="20"/>
      <c r="L9" s="66"/>
      <c r="M9" s="20"/>
      <c r="N9" s="66"/>
      <c r="O9" s="18"/>
      <c r="P9" s="18"/>
      <c r="Q9" s="20"/>
      <c r="R9" s="66"/>
      <c r="S9" s="20"/>
      <c r="T9" s="29"/>
      <c r="U9" s="18"/>
      <c r="V9" s="18"/>
      <c r="W9" s="20"/>
    </row>
    <row r="10" spans="1:23" ht="18" x14ac:dyDescent="0.2">
      <c r="A10" s="25" t="s">
        <v>52</v>
      </c>
      <c r="B10" s="58" t="s">
        <v>54</v>
      </c>
      <c r="C10" s="65"/>
      <c r="D10" s="17"/>
      <c r="E10" s="17"/>
      <c r="F10" s="17"/>
      <c r="G10" s="17"/>
      <c r="H10" s="17"/>
      <c r="I10" s="17"/>
      <c r="J10" s="17"/>
      <c r="K10" s="22"/>
      <c r="L10" s="65"/>
      <c r="M10" s="22"/>
      <c r="N10" s="65"/>
      <c r="O10" s="17"/>
      <c r="P10" s="17"/>
      <c r="Q10" s="22"/>
      <c r="R10" s="65"/>
      <c r="S10" s="22"/>
      <c r="T10" s="30"/>
      <c r="U10" s="17"/>
      <c r="V10" s="17"/>
      <c r="W10" s="22"/>
    </row>
    <row r="11" spans="1:23" ht="18" x14ac:dyDescent="0.2">
      <c r="A11" s="24" t="s">
        <v>56</v>
      </c>
      <c r="B11" s="57" t="s">
        <v>58</v>
      </c>
      <c r="C11" s="66"/>
      <c r="D11" s="18"/>
      <c r="E11" s="18"/>
      <c r="F11" s="18"/>
      <c r="G11" s="18"/>
      <c r="H11" s="18"/>
      <c r="I11" s="18"/>
      <c r="J11" s="18"/>
      <c r="K11" s="20"/>
      <c r="L11" s="66"/>
      <c r="M11" s="20"/>
      <c r="N11" s="66"/>
      <c r="O11" s="18"/>
      <c r="P11" s="18"/>
      <c r="Q11" s="20"/>
      <c r="R11" s="66"/>
      <c r="S11" s="20"/>
      <c r="T11" s="29"/>
      <c r="U11" s="18"/>
      <c r="V11" s="18"/>
      <c r="W11" s="20"/>
    </row>
    <row r="12" spans="1:23" ht="18" x14ac:dyDescent="0.2">
      <c r="A12" s="25" t="s">
        <v>59</v>
      </c>
      <c r="B12" s="58" t="s">
        <v>60</v>
      </c>
      <c r="C12" s="65"/>
      <c r="D12" s="17"/>
      <c r="E12" s="17"/>
      <c r="F12" s="17"/>
      <c r="G12" s="17"/>
      <c r="H12" s="17"/>
      <c r="I12" s="17"/>
      <c r="J12" s="17"/>
      <c r="K12" s="22"/>
      <c r="L12" s="65"/>
      <c r="M12" s="22"/>
      <c r="N12" s="65"/>
      <c r="O12" s="17"/>
      <c r="P12" s="17"/>
      <c r="Q12" s="22"/>
      <c r="R12" s="65"/>
      <c r="S12" s="22"/>
      <c r="T12" s="30"/>
      <c r="U12" s="17"/>
      <c r="V12" s="17"/>
      <c r="W12" s="22"/>
    </row>
    <row r="13" spans="1:23" ht="18" x14ac:dyDescent="0.2">
      <c r="A13" s="24" t="s">
        <v>59</v>
      </c>
      <c r="B13" s="57" t="s">
        <v>43</v>
      </c>
      <c r="C13" s="66"/>
      <c r="D13" s="18"/>
      <c r="E13" s="18"/>
      <c r="F13" s="18"/>
      <c r="G13" s="18"/>
      <c r="H13" s="18"/>
      <c r="I13" s="18"/>
      <c r="J13" s="18"/>
      <c r="K13" s="20"/>
      <c r="L13" s="66"/>
      <c r="M13" s="20"/>
      <c r="N13" s="66"/>
      <c r="O13" s="18"/>
      <c r="P13" s="18"/>
      <c r="Q13" s="20"/>
      <c r="R13" s="66"/>
      <c r="S13" s="20"/>
      <c r="T13" s="29"/>
      <c r="U13" s="18"/>
      <c r="V13" s="18"/>
      <c r="W13" s="20"/>
    </row>
    <row r="14" spans="1:23" ht="18" x14ac:dyDescent="0.2">
      <c r="A14" s="25" t="s">
        <v>62</v>
      </c>
      <c r="B14" s="58" t="s">
        <v>64</v>
      </c>
      <c r="C14" s="65"/>
      <c r="D14" s="17"/>
      <c r="E14" s="17"/>
      <c r="F14" s="17"/>
      <c r="G14" s="17"/>
      <c r="H14" s="17"/>
      <c r="I14" s="17"/>
      <c r="J14" s="17"/>
      <c r="K14" s="22"/>
      <c r="L14" s="65"/>
      <c r="M14" s="22"/>
      <c r="N14" s="65"/>
      <c r="O14" s="17"/>
      <c r="P14" s="17"/>
      <c r="Q14" s="22"/>
      <c r="R14" s="65"/>
      <c r="S14" s="22"/>
      <c r="T14" s="30"/>
      <c r="U14" s="17"/>
      <c r="V14" s="17"/>
      <c r="W14" s="22"/>
    </row>
    <row r="15" spans="1:23" ht="18" x14ac:dyDescent="0.2">
      <c r="A15" s="24" t="s">
        <v>62</v>
      </c>
      <c r="B15" s="57" t="s">
        <v>65</v>
      </c>
      <c r="C15" s="66"/>
      <c r="D15" s="18"/>
      <c r="E15" s="18"/>
      <c r="F15" s="18"/>
      <c r="G15" s="18"/>
      <c r="H15" s="18"/>
      <c r="I15" s="18"/>
      <c r="J15" s="18"/>
      <c r="K15" s="20"/>
      <c r="L15" s="66"/>
      <c r="M15" s="20"/>
      <c r="N15" s="66"/>
      <c r="O15" s="18"/>
      <c r="P15" s="18"/>
      <c r="Q15" s="20"/>
      <c r="R15" s="66"/>
      <c r="S15" s="20"/>
      <c r="T15" s="29"/>
      <c r="U15" s="18"/>
      <c r="V15" s="18"/>
      <c r="W15" s="20"/>
    </row>
    <row r="16" spans="1:23" ht="18" x14ac:dyDescent="0.2">
      <c r="A16" s="25" t="s">
        <v>66</v>
      </c>
      <c r="B16" s="58" t="s">
        <v>67</v>
      </c>
      <c r="C16" s="65"/>
      <c r="D16" s="17"/>
      <c r="E16" s="17"/>
      <c r="F16" s="17"/>
      <c r="G16" s="17"/>
      <c r="H16" s="17"/>
      <c r="I16" s="17"/>
      <c r="J16" s="17"/>
      <c r="K16" s="22"/>
      <c r="L16" s="65"/>
      <c r="M16" s="22"/>
      <c r="N16" s="65"/>
      <c r="O16" s="17"/>
      <c r="P16" s="17"/>
      <c r="Q16" s="22"/>
      <c r="R16" s="65"/>
      <c r="S16" s="22"/>
      <c r="T16" s="30"/>
      <c r="U16" s="17"/>
      <c r="V16" s="17"/>
      <c r="W16" s="22"/>
    </row>
    <row r="17" spans="1:23" ht="18" x14ac:dyDescent="0.2">
      <c r="A17" s="24" t="s">
        <v>68</v>
      </c>
      <c r="B17" s="57" t="s">
        <v>69</v>
      </c>
      <c r="C17" s="66"/>
      <c r="D17" s="18"/>
      <c r="E17" s="18"/>
      <c r="F17" s="18"/>
      <c r="G17" s="18"/>
      <c r="H17" s="18"/>
      <c r="I17" s="18"/>
      <c r="J17" s="18"/>
      <c r="K17" s="20"/>
      <c r="L17" s="66"/>
      <c r="M17" s="20"/>
      <c r="N17" s="66"/>
      <c r="O17" s="18"/>
      <c r="P17" s="18"/>
      <c r="Q17" s="20"/>
      <c r="R17" s="66"/>
      <c r="S17" s="20"/>
      <c r="T17" s="29"/>
      <c r="U17" s="18"/>
      <c r="V17" s="18"/>
      <c r="W17" s="20"/>
    </row>
    <row r="18" spans="1:23" ht="18" x14ac:dyDescent="0.2">
      <c r="A18" s="21" t="s">
        <v>80</v>
      </c>
      <c r="B18" s="54" t="s">
        <v>64</v>
      </c>
      <c r="C18" s="65"/>
      <c r="D18" s="17"/>
      <c r="E18" s="17"/>
      <c r="F18" s="17"/>
      <c r="G18" s="17"/>
      <c r="H18" s="17"/>
      <c r="I18" s="17"/>
      <c r="J18" s="17"/>
      <c r="K18" s="22"/>
      <c r="L18" s="65"/>
      <c r="M18" s="22"/>
      <c r="N18" s="65"/>
      <c r="O18" s="17"/>
      <c r="P18" s="17"/>
      <c r="Q18" s="22"/>
      <c r="R18" s="65"/>
      <c r="S18" s="22"/>
      <c r="T18" s="30"/>
      <c r="U18" s="17"/>
      <c r="V18" s="17"/>
      <c r="W18" s="22"/>
    </row>
    <row r="19" spans="1:23" ht="18" x14ac:dyDescent="0.2">
      <c r="A19" s="19" t="s">
        <v>72</v>
      </c>
      <c r="B19" s="55" t="s">
        <v>73</v>
      </c>
      <c r="C19" s="66"/>
      <c r="D19" s="18"/>
      <c r="E19" s="18"/>
      <c r="F19" s="18"/>
      <c r="G19" s="18"/>
      <c r="H19" s="18"/>
      <c r="I19" s="18"/>
      <c r="J19" s="18"/>
      <c r="K19" s="20"/>
      <c r="L19" s="66"/>
      <c r="M19" s="20"/>
      <c r="N19" s="66"/>
      <c r="O19" s="18"/>
      <c r="P19" s="18"/>
      <c r="Q19" s="20"/>
      <c r="R19" s="66"/>
      <c r="S19" s="20"/>
      <c r="T19" s="29"/>
      <c r="U19" s="18"/>
      <c r="V19" s="18"/>
      <c r="W19" s="20"/>
    </row>
    <row r="20" spans="1:23" ht="18" x14ac:dyDescent="0.2">
      <c r="A20" s="21" t="s">
        <v>74</v>
      </c>
      <c r="B20" s="54" t="s">
        <v>75</v>
      </c>
      <c r="C20" s="65"/>
      <c r="D20" s="17"/>
      <c r="E20" s="17"/>
      <c r="F20" s="17"/>
      <c r="G20" s="17"/>
      <c r="H20" s="17"/>
      <c r="I20" s="17"/>
      <c r="J20" s="17"/>
      <c r="K20" s="22"/>
      <c r="L20" s="65"/>
      <c r="M20" s="22"/>
      <c r="N20" s="65"/>
      <c r="O20" s="17"/>
      <c r="P20" s="17"/>
      <c r="Q20" s="22"/>
      <c r="R20" s="65"/>
      <c r="S20" s="22"/>
      <c r="T20" s="30"/>
      <c r="U20" s="17"/>
      <c r="V20" s="17"/>
      <c r="W20" s="22"/>
    </row>
    <row r="21" spans="1:23" ht="18" x14ac:dyDescent="0.2">
      <c r="A21" s="19" t="s">
        <v>76</v>
      </c>
      <c r="B21" s="55" t="s">
        <v>77</v>
      </c>
      <c r="C21" s="66"/>
      <c r="D21" s="18"/>
      <c r="E21" s="18"/>
      <c r="F21" s="18"/>
      <c r="G21" s="18"/>
      <c r="H21" s="18"/>
      <c r="I21" s="18"/>
      <c r="J21" s="18"/>
      <c r="K21" s="20"/>
      <c r="L21" s="66"/>
      <c r="M21" s="20"/>
      <c r="N21" s="66"/>
      <c r="O21" s="18"/>
      <c r="P21" s="18"/>
      <c r="Q21" s="20"/>
      <c r="R21" s="66"/>
      <c r="S21" s="20"/>
      <c r="T21" s="29"/>
      <c r="U21" s="18"/>
      <c r="V21" s="18"/>
      <c r="W21" s="20"/>
    </row>
    <row r="22" spans="1:23" ht="19" thickBot="1" x14ac:dyDescent="0.25">
      <c r="A22" s="26" t="s">
        <v>78</v>
      </c>
      <c r="B22" s="59" t="s">
        <v>79</v>
      </c>
      <c r="C22" s="67"/>
      <c r="D22" s="27"/>
      <c r="E22" s="27"/>
      <c r="F22" s="27"/>
      <c r="G22" s="27"/>
      <c r="H22" s="27"/>
      <c r="I22" s="27"/>
      <c r="J22" s="27"/>
      <c r="K22" s="28"/>
      <c r="L22" s="67"/>
      <c r="M22" s="28"/>
      <c r="N22" s="67"/>
      <c r="O22" s="27"/>
      <c r="P22" s="27"/>
      <c r="Q22" s="28"/>
      <c r="R22" s="67"/>
      <c r="S22" s="28"/>
      <c r="T22" s="31"/>
      <c r="U22" s="27"/>
      <c r="V22" s="27"/>
      <c r="W22" s="28"/>
    </row>
    <row r="23" spans="1:23" ht="22" thickBot="1" x14ac:dyDescent="0.3">
      <c r="A23" s="43" t="s">
        <v>11</v>
      </c>
      <c r="B23" s="43"/>
      <c r="C23" s="68"/>
      <c r="D23" s="49"/>
      <c r="E23" s="49"/>
      <c r="F23" s="49"/>
      <c r="G23" s="49"/>
      <c r="H23" s="49"/>
      <c r="I23" s="49"/>
      <c r="J23" s="49"/>
      <c r="K23" s="69"/>
      <c r="L23" s="68"/>
      <c r="M23" s="69"/>
      <c r="N23" s="68"/>
      <c r="O23" s="49"/>
      <c r="P23" s="49"/>
      <c r="Q23" s="69"/>
      <c r="R23" s="68"/>
      <c r="S23" s="69"/>
    </row>
    <row r="24" spans="1:23" ht="18" x14ac:dyDescent="0.2">
      <c r="A24" s="38" t="s">
        <v>41</v>
      </c>
      <c r="B24" s="60" t="s">
        <v>44</v>
      </c>
      <c r="C24" s="70"/>
      <c r="D24" s="40"/>
      <c r="E24" s="40"/>
      <c r="F24" s="40"/>
      <c r="G24" s="40"/>
      <c r="H24" s="40"/>
      <c r="I24" s="40"/>
      <c r="J24" s="40"/>
      <c r="K24" s="41"/>
      <c r="L24" s="70"/>
      <c r="M24" s="41"/>
      <c r="N24" s="70"/>
      <c r="O24" s="40"/>
      <c r="P24" s="40"/>
      <c r="Q24" s="41"/>
      <c r="R24" s="70"/>
      <c r="S24" s="41"/>
      <c r="T24" s="39"/>
      <c r="U24" s="40"/>
      <c r="V24" s="40"/>
      <c r="W24" s="41"/>
    </row>
    <row r="25" spans="1:23" ht="18" x14ac:dyDescent="0.2">
      <c r="A25" s="21" t="s">
        <v>41</v>
      </c>
      <c r="B25" s="54" t="s">
        <v>46</v>
      </c>
      <c r="C25" s="65"/>
      <c r="D25" s="17"/>
      <c r="E25" s="17"/>
      <c r="F25" s="17"/>
      <c r="G25" s="17"/>
      <c r="H25" s="17"/>
      <c r="I25" s="17"/>
      <c r="J25" s="17"/>
      <c r="K25" s="22"/>
      <c r="L25" s="65"/>
      <c r="M25" s="22"/>
      <c r="N25" s="65"/>
      <c r="O25" s="17"/>
      <c r="P25" s="17"/>
      <c r="Q25" s="22"/>
      <c r="R25" s="65"/>
      <c r="S25" s="22"/>
      <c r="T25" s="30"/>
      <c r="U25" s="17"/>
      <c r="V25" s="17"/>
      <c r="W25" s="22"/>
    </row>
    <row r="26" spans="1:23" ht="18" x14ac:dyDescent="0.2">
      <c r="A26" s="19" t="s">
        <v>47</v>
      </c>
      <c r="B26" s="55" t="s">
        <v>48</v>
      </c>
      <c r="C26" s="66"/>
      <c r="D26" s="18"/>
      <c r="E26" s="18"/>
      <c r="F26" s="18"/>
      <c r="G26" s="18"/>
      <c r="H26" s="18"/>
      <c r="I26" s="18"/>
      <c r="J26" s="18"/>
      <c r="K26" s="20"/>
      <c r="L26" s="66"/>
      <c r="M26" s="20"/>
      <c r="N26" s="66"/>
      <c r="O26" s="18"/>
      <c r="P26" s="18"/>
      <c r="Q26" s="20"/>
      <c r="R26" s="66"/>
      <c r="S26" s="20"/>
      <c r="T26" s="29"/>
      <c r="U26" s="18"/>
      <c r="V26" s="18"/>
      <c r="W26" s="20"/>
    </row>
    <row r="27" spans="1:23" ht="18" x14ac:dyDescent="0.2">
      <c r="A27" s="21" t="s">
        <v>52</v>
      </c>
      <c r="B27" s="54" t="s">
        <v>55</v>
      </c>
      <c r="C27" s="65"/>
      <c r="D27" s="17"/>
      <c r="E27" s="17"/>
      <c r="F27" s="17"/>
      <c r="G27" s="17"/>
      <c r="H27" s="17"/>
      <c r="I27" s="17"/>
      <c r="J27" s="17"/>
      <c r="K27" s="22"/>
      <c r="L27" s="65"/>
      <c r="M27" s="22"/>
      <c r="N27" s="65"/>
      <c r="O27" s="17"/>
      <c r="P27" s="17"/>
      <c r="Q27" s="22"/>
      <c r="R27" s="65"/>
      <c r="S27" s="22"/>
      <c r="T27" s="30"/>
      <c r="U27" s="17"/>
      <c r="V27" s="17"/>
      <c r="W27" s="22"/>
    </row>
    <row r="28" spans="1:23" ht="18" x14ac:dyDescent="0.2">
      <c r="A28" s="19" t="s">
        <v>56</v>
      </c>
      <c r="B28" s="55" t="s">
        <v>57</v>
      </c>
      <c r="C28" s="66"/>
      <c r="D28" s="18"/>
      <c r="E28" s="18"/>
      <c r="F28" s="18"/>
      <c r="G28" s="18"/>
      <c r="H28" s="18"/>
      <c r="I28" s="18"/>
      <c r="J28" s="18"/>
      <c r="K28" s="20"/>
      <c r="L28" s="66"/>
      <c r="M28" s="20"/>
      <c r="N28" s="66"/>
      <c r="O28" s="18"/>
      <c r="P28" s="18"/>
      <c r="Q28" s="20"/>
      <c r="R28" s="66"/>
      <c r="S28" s="20"/>
      <c r="T28" s="29"/>
      <c r="U28" s="18"/>
      <c r="V28" s="18"/>
      <c r="W28" s="20"/>
    </row>
    <row r="29" spans="1:23" ht="18" x14ac:dyDescent="0.2">
      <c r="A29" s="23" t="s">
        <v>61</v>
      </c>
      <c r="B29" s="56" t="s">
        <v>57</v>
      </c>
      <c r="C29" s="65"/>
      <c r="D29" s="17"/>
      <c r="E29" s="17"/>
      <c r="F29" s="17"/>
      <c r="G29" s="17"/>
      <c r="H29" s="17"/>
      <c r="I29" s="17"/>
      <c r="J29" s="17"/>
      <c r="K29" s="22"/>
      <c r="L29" s="65"/>
      <c r="M29" s="22"/>
      <c r="N29" s="65"/>
      <c r="O29" s="17"/>
      <c r="P29" s="17"/>
      <c r="Q29" s="22"/>
      <c r="R29" s="65"/>
      <c r="S29" s="22"/>
      <c r="T29" s="30"/>
      <c r="U29" s="17"/>
      <c r="V29" s="17"/>
      <c r="W29" s="22"/>
    </row>
    <row r="30" spans="1:23" ht="18" x14ac:dyDescent="0.2">
      <c r="A30" s="24" t="s">
        <v>62</v>
      </c>
      <c r="B30" s="57" t="s">
        <v>63</v>
      </c>
      <c r="C30" s="66"/>
      <c r="D30" s="18"/>
      <c r="E30" s="18"/>
      <c r="F30" s="18"/>
      <c r="G30" s="18"/>
      <c r="H30" s="18"/>
      <c r="I30" s="18"/>
      <c r="J30" s="18"/>
      <c r="K30" s="20"/>
      <c r="L30" s="66"/>
      <c r="M30" s="20"/>
      <c r="N30" s="66"/>
      <c r="O30" s="18"/>
      <c r="P30" s="18"/>
      <c r="Q30" s="20"/>
      <c r="R30" s="66"/>
      <c r="S30" s="20"/>
      <c r="T30" s="29"/>
      <c r="U30" s="18"/>
      <c r="V30" s="18"/>
      <c r="W30" s="20"/>
    </row>
    <row r="31" spans="1:23" ht="19" thickBot="1" x14ac:dyDescent="0.25">
      <c r="A31" s="42" t="s">
        <v>70</v>
      </c>
      <c r="B31" s="61" t="s">
        <v>71</v>
      </c>
      <c r="C31" s="67"/>
      <c r="D31" s="27"/>
      <c r="E31" s="27"/>
      <c r="F31" s="27"/>
      <c r="G31" s="27"/>
      <c r="H31" s="27"/>
      <c r="I31" s="27"/>
      <c r="J31" s="27"/>
      <c r="K31" s="28"/>
      <c r="L31" s="67"/>
      <c r="M31" s="28"/>
      <c r="N31" s="67"/>
      <c r="O31" s="27"/>
      <c r="P31" s="27"/>
      <c r="Q31" s="28"/>
      <c r="R31" s="67"/>
      <c r="S31" s="28"/>
      <c r="T31" s="31"/>
      <c r="U31" s="27"/>
      <c r="V31" s="27"/>
      <c r="W31" s="28"/>
    </row>
    <row r="35" spans="1:2" x14ac:dyDescent="0.2">
      <c r="A35" s="49"/>
      <c r="B35" s="49"/>
    </row>
    <row r="36" spans="1:2" ht="16" x14ac:dyDescent="0.2">
      <c r="A36" s="51"/>
      <c r="B36" s="49"/>
    </row>
    <row r="37" spans="1:2" ht="16" x14ac:dyDescent="0.2">
      <c r="A37" s="51"/>
      <c r="B37" s="49"/>
    </row>
    <row r="38" spans="1:2" ht="16" x14ac:dyDescent="0.2">
      <c r="A38" s="51"/>
      <c r="B38" s="49"/>
    </row>
    <row r="39" spans="1:2" x14ac:dyDescent="0.2">
      <c r="A39" s="49"/>
      <c r="B39" s="49"/>
    </row>
    <row r="40" spans="1:2" x14ac:dyDescent="0.2">
      <c r="A40" s="49"/>
      <c r="B40" s="49"/>
    </row>
  </sheetData>
  <mergeCells count="5">
    <mergeCell ref="C1:K1"/>
    <mergeCell ref="L1:M1"/>
    <mergeCell ref="N1:Q1"/>
    <mergeCell ref="R1:S1"/>
    <mergeCell ref="T1:W1"/>
  </mergeCells>
  <pageMargins left="0.7" right="0.7" top="0.78740157499999996" bottom="0.78740157499999996" header="0.3" footer="0.3"/>
  <pageSetup paperSize="9" scale="81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6"/>
  <sheetViews>
    <sheetView zoomScale="70" zoomScaleNormal="70" zoomScalePageLayoutView="70" workbookViewId="0">
      <selection activeCell="I13" sqref="I13"/>
    </sheetView>
  </sheetViews>
  <sheetFormatPr baseColWidth="10" defaultRowHeight="15" x14ac:dyDescent="0.2"/>
  <cols>
    <col min="2" max="2" width="17.5" bestFit="1" customWidth="1"/>
    <col min="3" max="3" width="13.5" bestFit="1" customWidth="1"/>
  </cols>
  <sheetData>
    <row r="1" spans="1:7" ht="31" x14ac:dyDescent="0.35">
      <c r="A1" s="121" t="s">
        <v>82</v>
      </c>
      <c r="B1" s="121"/>
      <c r="C1" s="121"/>
      <c r="D1" s="121"/>
      <c r="E1" s="121"/>
      <c r="F1" s="121"/>
      <c r="G1" s="121"/>
    </row>
    <row r="2" spans="1:7" ht="24" x14ac:dyDescent="0.3">
      <c r="A2" s="122" t="s">
        <v>83</v>
      </c>
      <c r="B2" s="122"/>
      <c r="C2" s="47"/>
      <c r="D2" s="47"/>
      <c r="E2" s="47"/>
      <c r="F2" s="48"/>
      <c r="G2" s="44"/>
    </row>
    <row r="3" spans="1:7" ht="24" x14ac:dyDescent="0.3">
      <c r="A3" s="123" t="s">
        <v>84</v>
      </c>
      <c r="B3" s="123"/>
      <c r="C3" s="47"/>
      <c r="D3" s="47"/>
      <c r="E3" s="47"/>
      <c r="F3" s="48"/>
      <c r="G3" s="44"/>
    </row>
    <row r="4" spans="1:7" x14ac:dyDescent="0.2">
      <c r="F4" s="49"/>
    </row>
    <row r="5" spans="1:7" ht="19" x14ac:dyDescent="0.25">
      <c r="B5" s="45" t="s">
        <v>39</v>
      </c>
      <c r="C5" s="45" t="s">
        <v>40</v>
      </c>
      <c r="D5" s="46"/>
    </row>
    <row r="6" spans="1:7" ht="19" x14ac:dyDescent="0.25">
      <c r="B6" s="45" t="s">
        <v>41</v>
      </c>
      <c r="C6" s="45" t="s">
        <v>42</v>
      </c>
      <c r="D6" s="46"/>
    </row>
    <row r="7" spans="1:7" ht="19" x14ac:dyDescent="0.25">
      <c r="B7" s="45" t="s">
        <v>41</v>
      </c>
      <c r="C7" s="45" t="s">
        <v>43</v>
      </c>
      <c r="D7" s="46"/>
    </row>
    <row r="8" spans="1:7" ht="19" x14ac:dyDescent="0.25">
      <c r="B8" s="45" t="s">
        <v>41</v>
      </c>
      <c r="C8" s="45" t="s">
        <v>45</v>
      </c>
      <c r="D8" s="46"/>
    </row>
    <row r="9" spans="1:7" ht="19" x14ac:dyDescent="0.25">
      <c r="B9" s="45" t="s">
        <v>41</v>
      </c>
      <c r="C9" s="45" t="s">
        <v>44</v>
      </c>
      <c r="D9" s="46"/>
    </row>
    <row r="10" spans="1:7" ht="19" x14ac:dyDescent="0.25">
      <c r="B10" s="45" t="s">
        <v>41</v>
      </c>
      <c r="C10" s="45" t="s">
        <v>46</v>
      </c>
      <c r="D10" s="46"/>
    </row>
    <row r="11" spans="1:7" ht="19" x14ac:dyDescent="0.25">
      <c r="B11" s="45" t="s">
        <v>47</v>
      </c>
      <c r="C11" s="45" t="s">
        <v>49</v>
      </c>
      <c r="D11" s="46"/>
    </row>
    <row r="12" spans="1:7" ht="19" x14ac:dyDescent="0.25">
      <c r="B12" s="45" t="s">
        <v>47</v>
      </c>
      <c r="C12" s="45" t="s">
        <v>48</v>
      </c>
      <c r="D12" s="46"/>
    </row>
    <row r="13" spans="1:7" ht="19" x14ac:dyDescent="0.25">
      <c r="B13" s="45" t="s">
        <v>50</v>
      </c>
      <c r="C13" s="45" t="s">
        <v>51</v>
      </c>
      <c r="D13" s="46"/>
    </row>
    <row r="14" spans="1:7" ht="19" x14ac:dyDescent="0.25">
      <c r="B14" s="45" t="s">
        <v>52</v>
      </c>
      <c r="C14" s="45" t="s">
        <v>53</v>
      </c>
      <c r="D14" s="46"/>
    </row>
    <row r="15" spans="1:7" ht="19" x14ac:dyDescent="0.25">
      <c r="B15" s="45" t="s">
        <v>52</v>
      </c>
      <c r="C15" s="45" t="s">
        <v>54</v>
      </c>
      <c r="D15" s="46"/>
    </row>
    <row r="16" spans="1:7" ht="19" x14ac:dyDescent="0.25">
      <c r="B16" s="45" t="s">
        <v>52</v>
      </c>
      <c r="C16" s="45" t="s">
        <v>55</v>
      </c>
      <c r="D16" s="46"/>
    </row>
    <row r="17" spans="2:4" ht="19" x14ac:dyDescent="0.25">
      <c r="B17" s="45" t="s">
        <v>56</v>
      </c>
      <c r="C17" s="45" t="s">
        <v>58</v>
      </c>
      <c r="D17" s="46"/>
    </row>
    <row r="18" spans="2:4" ht="19" x14ac:dyDescent="0.25">
      <c r="B18" s="45" t="s">
        <v>56</v>
      </c>
      <c r="C18" s="45" t="s">
        <v>57</v>
      </c>
      <c r="D18" s="46"/>
    </row>
    <row r="19" spans="2:4" ht="19" x14ac:dyDescent="0.25">
      <c r="B19" s="45" t="s">
        <v>59</v>
      </c>
      <c r="C19" s="45" t="s">
        <v>60</v>
      </c>
      <c r="D19" s="46"/>
    </row>
    <row r="20" spans="2:4" ht="19" x14ac:dyDescent="0.25">
      <c r="B20" s="45" t="s">
        <v>59</v>
      </c>
      <c r="C20" s="45" t="s">
        <v>43</v>
      </c>
      <c r="D20" s="46"/>
    </row>
    <row r="21" spans="2:4" ht="19" x14ac:dyDescent="0.25">
      <c r="B21" s="45" t="s">
        <v>61</v>
      </c>
      <c r="C21" s="45" t="s">
        <v>57</v>
      </c>
      <c r="D21" s="46"/>
    </row>
    <row r="22" spans="2:4" ht="19" x14ac:dyDescent="0.25">
      <c r="B22" s="45" t="s">
        <v>62</v>
      </c>
      <c r="C22" s="45" t="s">
        <v>64</v>
      </c>
      <c r="D22" s="46"/>
    </row>
    <row r="23" spans="2:4" ht="19" x14ac:dyDescent="0.25">
      <c r="B23" s="45" t="s">
        <v>62</v>
      </c>
      <c r="C23" s="45" t="s">
        <v>65</v>
      </c>
      <c r="D23" s="46"/>
    </row>
    <row r="24" spans="2:4" ht="19" x14ac:dyDescent="0.25">
      <c r="B24" s="45" t="s">
        <v>62</v>
      </c>
      <c r="C24" s="45" t="s">
        <v>63</v>
      </c>
      <c r="D24" s="46"/>
    </row>
    <row r="25" spans="2:4" ht="19" x14ac:dyDescent="0.25">
      <c r="B25" s="45" t="s">
        <v>66</v>
      </c>
      <c r="C25" s="45" t="s">
        <v>67</v>
      </c>
      <c r="D25" s="46"/>
    </row>
    <row r="26" spans="2:4" ht="19" x14ac:dyDescent="0.25">
      <c r="B26" s="45" t="s">
        <v>68</v>
      </c>
      <c r="C26" s="45" t="s">
        <v>69</v>
      </c>
      <c r="D26" s="46"/>
    </row>
    <row r="27" spans="2:4" ht="19" x14ac:dyDescent="0.25">
      <c r="B27" s="45" t="s">
        <v>70</v>
      </c>
      <c r="C27" s="45" t="s">
        <v>71</v>
      </c>
      <c r="D27" s="46"/>
    </row>
    <row r="28" spans="2:4" ht="19" x14ac:dyDescent="0.25">
      <c r="B28" s="45" t="s">
        <v>80</v>
      </c>
      <c r="C28" s="45" t="s">
        <v>64</v>
      </c>
      <c r="D28" s="46"/>
    </row>
    <row r="29" spans="2:4" ht="19" x14ac:dyDescent="0.25">
      <c r="B29" s="45" t="s">
        <v>72</v>
      </c>
      <c r="C29" s="45" t="s">
        <v>73</v>
      </c>
      <c r="D29" s="46"/>
    </row>
    <row r="30" spans="2:4" ht="19" x14ac:dyDescent="0.25">
      <c r="B30" s="45" t="s">
        <v>74</v>
      </c>
      <c r="C30" s="45" t="s">
        <v>75</v>
      </c>
      <c r="D30" s="46"/>
    </row>
    <row r="31" spans="2:4" ht="19" x14ac:dyDescent="0.25">
      <c r="B31" s="45" t="s">
        <v>76</v>
      </c>
      <c r="C31" s="45" t="s">
        <v>77</v>
      </c>
      <c r="D31" s="46"/>
    </row>
    <row r="32" spans="2:4" ht="19" x14ac:dyDescent="0.25">
      <c r="B32" s="45" t="s">
        <v>78</v>
      </c>
      <c r="C32" s="45" t="s">
        <v>79</v>
      </c>
      <c r="D32" s="46"/>
    </row>
    <row r="33" spans="2:4" ht="19" x14ac:dyDescent="0.25">
      <c r="B33" s="16"/>
      <c r="C33" s="16"/>
      <c r="D33" s="46"/>
    </row>
    <row r="34" spans="2:4" ht="19" x14ac:dyDescent="0.25">
      <c r="B34" s="16"/>
      <c r="C34" s="16"/>
      <c r="D34" s="46"/>
    </row>
    <row r="35" spans="2:4" ht="19" x14ac:dyDescent="0.25">
      <c r="B35" s="16"/>
      <c r="C35" s="16"/>
      <c r="D35" s="46"/>
    </row>
    <row r="36" spans="2:4" ht="19" x14ac:dyDescent="0.25">
      <c r="B36" s="16"/>
      <c r="C36" s="16"/>
      <c r="D36" s="46"/>
    </row>
  </sheetData>
  <sortState ref="B5:C36">
    <sortCondition ref="B5"/>
  </sortState>
  <mergeCells count="3">
    <mergeCell ref="A1:G1"/>
    <mergeCell ref="A2:B2"/>
    <mergeCell ref="A3:B3"/>
  </mergeCells>
  <pageMargins left="0.7" right="0.7" top="0.78740157499999996" bottom="0.78740157499999996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Probeplan</vt:lpstr>
      <vt:lpstr>Export</vt:lpstr>
      <vt:lpstr>Anwesenheitsliste</vt:lpstr>
      <vt:lpstr>Sonderproben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bürgi</dc:creator>
  <cp:lastModifiedBy>Microsoft Office User</cp:lastModifiedBy>
  <cp:lastPrinted>2016-11-19T19:39:21Z</cp:lastPrinted>
  <dcterms:created xsi:type="dcterms:W3CDTF">2015-01-03T09:53:00Z</dcterms:created>
  <dcterms:modified xsi:type="dcterms:W3CDTF">2017-01-27T16:00:13Z</dcterms:modified>
</cp:coreProperties>
</file>