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karol\Downloads\STUDENTS_SIMPLE\STUDENTS_SIMPLE\"/>
    </mc:Choice>
  </mc:AlternateContent>
  <xr:revisionPtr revIDLastSave="0" documentId="13_ncr:1_{06F8BDFF-7ACC-42F9-8C55-98F7846B03A4}" xr6:coauthVersionLast="47" xr6:coauthVersionMax="47" xr10:uidLastSave="{00000000-0000-0000-0000-000000000000}"/>
  <bookViews>
    <workbookView xWindow="-108" yWindow="-108" windowWidth="23256" windowHeight="12456" tabRatio="901" activeTab="3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34" l="1"/>
  <c r="D5" i="137"/>
  <c r="C7" i="137"/>
  <c r="B7" i="137"/>
  <c r="C18" i="136"/>
  <c r="E7" i="136"/>
  <c r="D7" i="136"/>
  <c r="C7" i="136"/>
  <c r="B7" i="136"/>
  <c r="D8" i="133"/>
  <c r="C8" i="133"/>
  <c r="B8" i="133"/>
  <c r="B18" i="136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<sst xmlns="http://schemas.openxmlformats.org/spreadsheetml/2006/main" count="202" uniqueCount="148">
  <si>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</si>
  <si>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</si>
  <si>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</si>
  <si>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</si>
  <si>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</si>
  <si>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</si>
  <si>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</si>
  <si>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</si>
  <si>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</si>
  <si>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</si>
  <si>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</si>
  <si>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</si>
  <si>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</si>
  <si>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</si>
  <si>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</si>
  <si>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</si>
  <si>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</si>
  <si>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</si>
  <si>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</si>
  <si>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</si>
  <si>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</si>
  <si>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</si>
  <si>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</si>
  <si>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</si>
  <si>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</si>
  <si>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</si>
  <si>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</si>
  <si>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</si>
  <si>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</si>
  <si>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</si>
  <si>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</si>
  <si>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</si>
  <si>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</si>
  <si>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</si>
  <si>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</si>
  <si>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</si>
  <si>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</si>
  <si>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</si>
  <si>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</si>
  <si>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</si>
  <si>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</si>
  <si>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</si>
  <si>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</si>
  <si>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</si>
  <si>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</si>
  <si>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</si>
  <si>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</si>
  <si>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</si>
  <si>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</si>
  <si>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</si>
  <si>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</si>
  <si>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</si>
  <si>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</si>
  <si>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</si>
  <si>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</si>
  <si>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</si>
  <si>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</si>
  <si>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</si>
  <si>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</si>
  <si>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</si>
  <si>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</si>
  <si>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</si>
  <si>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</si>
  <si>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</si>
  <si>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</si>
  <si>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</si>
  <si>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</si>
  <si>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</si>
  <si>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</si>
  <si>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</si>
  <si>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</si>
  <si>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</si>
  <si>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</si>
  <si>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</si>
  <si>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</si>
  <si>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</si>
  <si>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</si>
  <si>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</si>
  <si>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</si>
  <si>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</si>
  <si>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</si>
  <si>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</si>
  <si>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</si>
  <si>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</si>
  <si>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</si>
  <si>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</si>
  <si>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</si>
  <si>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</si>
  <si>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</si>
  <si>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</si>
  <si>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</si>
  <si>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</si>
  <si>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</si>
  <si>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</si>
  <si>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</si>
  <si>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~FI_T:DEMAND</t>
  </si>
  <si>
    <t>\I: Demand Commodity Name</t>
  </si>
  <si>
    <t>Final Energy Consumption</t>
  </si>
  <si>
    <t>Available Commodity Sets</t>
  </si>
  <si>
    <t>Remember to Leave 1 Row/Column empty around each Veda Table</t>
  </si>
  <si>
    <t>PJ</t>
  </si>
  <si>
    <t>SEASON</t>
  </si>
  <si>
    <t>DAYNITE</t>
  </si>
  <si>
    <t>BROWN_COAL</t>
  </si>
  <si>
    <t>GWe</t>
  </si>
  <si>
    <t>Demand [PJ]</t>
  </si>
  <si>
    <t>Should have commodity of type DEM as an output</t>
  </si>
  <si>
    <t>\I: Unit</t>
  </si>
  <si>
    <t>PLN/PJ</t>
  </si>
  <si>
    <t>PJ/a</t>
  </si>
  <si>
    <t>Extraction or Import cost</t>
  </si>
  <si>
    <t>ELE_EX_BELCHATOW</t>
  </si>
  <si>
    <t>Belchatow Power Plant</t>
  </si>
  <si>
    <t>MIN_EX_BROWN_COAL</t>
  </si>
  <si>
    <t>Brown Coal Mine</t>
  </si>
  <si>
    <t>ELEC_HV</t>
  </si>
  <si>
    <t>Brown Coal</t>
  </si>
  <si>
    <t>High Voltage Electricity</t>
  </si>
  <si>
    <t>PJ output / PJ input</t>
  </si>
  <si>
    <t>PJ / a / GWe</t>
  </si>
  <si>
    <t>hours / 8760 hours</t>
  </si>
  <si>
    <t>PLN / kWe</t>
  </si>
  <si>
    <t>PLN / GJ Activity</t>
  </si>
  <si>
    <t>Available Process Sets</t>
  </si>
  <si>
    <t>Process Set</t>
  </si>
  <si>
    <t>Used For</t>
  </si>
  <si>
    <t>Remarks</t>
  </si>
  <si>
    <t>Commodity Set</t>
  </si>
  <si>
    <t>Used for</t>
  </si>
  <si>
    <t xml:space="preserve">Demand Technology </t>
  </si>
  <si>
    <t>DEM_ELECTRICITY</t>
  </si>
  <si>
    <t>Electricity Demand</t>
  </si>
  <si>
    <t>PJa</t>
  </si>
  <si>
    <t>DEM_ELEC_HV</t>
  </si>
  <si>
    <t>Demand for High Voltage Electricity</t>
  </si>
  <si>
    <t>Example</t>
  </si>
  <si>
    <t>Coal, Oil, Electricity</t>
  </si>
  <si>
    <r>
      <t>CO</t>
    </r>
    <r>
      <rPr>
        <vertAlign val="sub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>, SO</t>
    </r>
    <r>
      <rPr>
        <vertAlign val="sub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>, Hg, PM</t>
    </r>
  </si>
  <si>
    <t>Final/Useful form of energy</t>
  </si>
  <si>
    <t>Water, CaO, Cement, Steel</t>
  </si>
  <si>
    <t>Green Certificates</t>
  </si>
  <si>
    <t>TOPOLOGY INPUT/OUTPUT</t>
  </si>
  <si>
    <t>TECHNICAL / ECONOMICAL PARAMETERS</t>
  </si>
  <si>
    <t>Power Plants - Energy Transformation</t>
  </si>
  <si>
    <t>ENV_CO2</t>
  </si>
  <si>
    <t>Carbon Emissions</t>
  </si>
  <si>
    <t>kt</t>
  </si>
  <si>
    <t>Emission Factor [kt/PJ]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</si>
</sst>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2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vertAlign val="subscript"/>
      <sz val="10"/>
      <name val="Arial"/>
      <family val="2"/>
      <charset val="238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41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  <xf numFmtId="9" fontId="60" fillId="0" borderId="0" applyFont="0" applyFill="0" applyBorder="0" applyAlignment="0" applyProtection="0"/>
  </cellStyleXfs>
  <cellXfs count="125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7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0" fontId="0" fillId="26" borderId="12" xfId="0" applyFill="1" applyBorder="1" applyAlignment="1">
      <alignment horizontal="right"/>
    </xf>
    <xf numFmtId="0" fontId="7" fillId="0" borderId="0" xfId="0" applyFont="1"/>
    <xf numFmtId="0" fontId="5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5" fillId="0" borderId="0" xfId="339"/>
    <xf numFmtId="0" fontId="5" fillId="0" borderId="0" xfId="339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left"/>
    </xf>
    <xf numFmtId="166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0" fontId="5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8" fillId="24" borderId="0" xfId="0" quotePrefix="1" applyFont="1" applyFill="1" applyAlignment="1">
      <alignment horizontal="left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1" fillId="34" borderId="19" xfId="0" applyFont="1" applyFill="1" applyBorder="1"/>
    <xf numFmtId="0" fontId="1" fillId="35" borderId="0" xfId="0" applyFont="1" applyFill="1"/>
    <xf numFmtId="0" fontId="1" fillId="34" borderId="0" xfId="0" applyFont="1" applyFill="1"/>
    <xf numFmtId="0" fontId="1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5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5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0" fontId="5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0" fontId="52" fillId="0" borderId="0" xfId="0" applyFont="1" applyAlignment="1">
      <alignment horizontal="center" vertical="center"/>
    </xf>
    <xf numFmtId="165" fontId="1" fillId="34" borderId="19" xfId="0" applyNumberFormat="1" applyFont="1" applyFill="1" applyBorder="1"/>
    <xf numFmtId="165" fontId="1" fillId="34" borderId="19" xfId="0" quotePrefix="1" applyNumberFormat="1" applyFont="1" applyFill="1" applyBorder="1"/>
    <xf numFmtId="165" fontId="1" fillId="35" borderId="0" xfId="0" applyNumberFormat="1" applyFont="1" applyFill="1"/>
    <xf numFmtId="165" fontId="1" fillId="35" borderId="0" xfId="0" quotePrefix="1" applyNumberFormat="1" applyFont="1" applyFill="1"/>
    <xf numFmtId="165" fontId="1" fillId="34" borderId="0" xfId="0" applyNumberFormat="1" applyFont="1" applyFill="1"/>
    <xf numFmtId="165" fontId="1" fillId="34" borderId="0" xfId="0" quotePrefix="1" applyNumberFormat="1" applyFont="1" applyFill="1"/>
    <xf numFmtId="165" fontId="1" fillId="35" borderId="20" xfId="0" applyNumberFormat="1" applyFont="1" applyFill="1" applyBorder="1"/>
    <xf numFmtId="165" fontId="1" fillId="35" borderId="20" xfId="278" applyNumberFormat="1" applyFill="1" applyBorder="1"/>
    <xf numFmtId="165" fontId="1" fillId="34" borderId="20" xfId="0" applyNumberFormat="1" applyFont="1" applyFill="1" applyBorder="1"/>
    <xf numFmtId="9" fontId="5" fillId="26" borderId="0" xfId="340" applyFont="1" applyFill="1" applyAlignment="1">
      <alignment horizontal="right"/>
    </xf>
    <xf numFmtId="0" fontId="52" fillId="28" borderId="28" xfId="339" applyFont="1" applyFill="1" applyBorder="1" applyAlignment="1">
      <alignment horizontal="center" vertical="center" wrapText="1"/>
    </xf>
    <xf numFmtId="0" fontId="1" fillId="32" borderId="29" xfId="274" applyFont="1" applyFill="1" applyBorder="1" applyAlignment="1">
      <alignment horizontal="center" vertical="center" wrapText="1"/>
    </xf>
    <xf numFmtId="0" fontId="1" fillId="32" borderId="30" xfId="274" applyFont="1" applyFill="1" applyBorder="1" applyAlignment="1">
      <alignment horizontal="center" vertical="center" wrapText="1"/>
    </xf>
    <xf numFmtId="166" fontId="5" fillId="26" borderId="31" xfId="0" applyNumberFormat="1" applyFont="1" applyFill="1" applyBorder="1" applyAlignment="1">
      <alignment horizontal="right"/>
    </xf>
    <xf numFmtId="166" fontId="0" fillId="27" borderId="30" xfId="0" applyNumberFormat="1" applyFill="1" applyBorder="1" applyAlignment="1">
      <alignment horizontal="right"/>
    </xf>
    <xf numFmtId="0" fontId="52" fillId="0" borderId="0" xfId="0" applyFont="1"/>
    <xf numFmtId="0" fontId="3" fillId="29" borderId="33" xfId="339" applyFont="1" applyFill="1" applyBorder="1" applyAlignment="1">
      <alignment horizontal="center" vertical="center"/>
    </xf>
    <xf numFmtId="2" fontId="56" fillId="26" borderId="31" xfId="0" applyNumberFormat="1" applyFont="1" applyFill="1" applyBorder="1" applyAlignment="1">
      <alignment horizontal="right"/>
    </xf>
    <xf numFmtId="2" fontId="56" fillId="26" borderId="0" xfId="0" applyNumberFormat="1" applyFont="1" applyFill="1" applyAlignment="1">
      <alignment horizontal="right"/>
    </xf>
    <xf numFmtId="2" fontId="56" fillId="27" borderId="31" xfId="0" applyNumberFormat="1" applyFont="1" applyFill="1" applyBorder="1" applyAlignment="1">
      <alignment horizontal="right"/>
    </xf>
    <xf numFmtId="2" fontId="56" fillId="27" borderId="0" xfId="0" applyNumberFormat="1" applyFont="1" applyFill="1" applyAlignment="1">
      <alignment horizontal="right"/>
    </xf>
    <xf numFmtId="2" fontId="56" fillId="26" borderId="30" xfId="0" applyNumberFormat="1" applyFont="1" applyFill="1" applyBorder="1" applyAlignment="1">
      <alignment horizontal="right"/>
    </xf>
    <xf numFmtId="0" fontId="52" fillId="36" borderId="0" xfId="0" applyFont="1" applyFill="1" applyAlignment="1">
      <alignment horizontal="center" vertical="center" wrapText="1"/>
    </xf>
    <xf numFmtId="0" fontId="59" fillId="33" borderId="0" xfId="0" applyFont="1" applyFill="1" applyAlignment="1">
      <alignment horizontal="center"/>
    </xf>
    <xf numFmtId="0" fontId="1" fillId="38" borderId="0" xfId="0" applyFont="1" applyFill="1" applyAlignment="1">
      <alignment horizontal="center"/>
    </xf>
    <xf numFmtId="0" fontId="0" fillId="38" borderId="0" xfId="0" applyFill="1" applyAlignment="1">
      <alignment horizontal="center"/>
    </xf>
    <xf numFmtId="0" fontId="1" fillId="37" borderId="0" xfId="0" applyFont="1" applyFill="1" applyAlignment="1">
      <alignment horizontal="center"/>
    </xf>
    <xf numFmtId="0" fontId="5" fillId="25" borderId="12" xfId="274" applyFill="1" applyBorder="1" applyAlignment="1">
      <alignment horizontal="center" vertical="center" wrapText="1"/>
    </xf>
    <xf numFmtId="0" fontId="5" fillId="25" borderId="3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</cellXfs>
  <cellStyles count="341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Procentowy" xfId="340" builtinId="5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1"/>
  <sheetViews>
    <sheetView zoomScaleNormal="100" workbookViewId="0">
      <selection activeCell="G16" sqref="G16"/>
    </sheetView>
  </sheetViews>
  <sheetFormatPr defaultRowHeight="13.2"/>
  <cols>
    <col min="1" max="1" width="2.88671875" customWidth="1"/>
    <col min="2" max="2" width="14.33203125" customWidth="1"/>
    <col min="3" max="3" width="20.88671875" customWidth="1"/>
    <col min="4" max="4" width="32.88671875" customWidth="1"/>
    <col min="5" max="5" width="10.6640625" customWidth="1"/>
    <col min="6" max="6" width="15.6640625" customWidth="1"/>
    <col min="7" max="8" width="12.88671875" customWidth="1"/>
    <col min="9" max="9" width="15.6640625" customWidth="1"/>
    <col min="10" max="10" width="3" customWidth="1"/>
    <col min="11" max="11" width="13.109375" customWidth="1"/>
    <col min="12" max="12" width="12.5546875" customWidth="1"/>
  </cols>
  <sheetData>
    <row r="2" spans="1:11" ht="18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80"/>
      <c r="B3" s="81"/>
      <c r="C3" s="81"/>
      <c r="D3" s="82"/>
      <c r="E3" s="82"/>
      <c r="F3" s="82"/>
      <c r="G3" s="82"/>
      <c r="H3" s="82"/>
      <c r="I3" s="82"/>
      <c r="J3" s="83"/>
      <c r="K3" s="117" t="s">
        <v>99</v>
      </c>
    </row>
    <row r="4" spans="1:11" ht="17.399999999999999" customHeight="1">
      <c r="A4" s="84"/>
      <c r="B4" s="32" t="s">
        <v>0</v>
      </c>
      <c r="C4" s="85"/>
      <c r="D4" s="85"/>
      <c r="E4" s="85"/>
      <c r="F4" s="85"/>
      <c r="G4" s="85"/>
      <c r="H4" s="85"/>
      <c r="I4" s="85"/>
      <c r="J4" s="86"/>
      <c r="K4" s="117"/>
    </row>
    <row r="5" spans="1:11" ht="15.75" customHeight="1">
      <c r="A5" s="84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86"/>
      <c r="K5" s="117"/>
    </row>
    <row r="6" spans="1:11" ht="31.65" customHeight="1" thickBot="1">
      <c r="A6" s="84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86"/>
      <c r="K6" s="117"/>
    </row>
    <row r="7" spans="1:11" ht="18.75" customHeight="1">
      <c r="A7" s="84"/>
      <c r="B7" s="95" t="s">
        <v>9</v>
      </c>
      <c r="C7" s="95" t="s">
        <v>103</v>
      </c>
      <c r="D7" s="95" t="s">
        <v>116</v>
      </c>
      <c r="E7" s="96" t="s">
        <v>100</v>
      </c>
      <c r="F7" s="95"/>
      <c r="G7" s="95" t="s">
        <v>101</v>
      </c>
      <c r="H7" s="95"/>
      <c r="I7" s="95"/>
      <c r="J7" s="86"/>
      <c r="K7" s="117"/>
    </row>
    <row r="8" spans="1:11" ht="18.75" customHeight="1">
      <c r="A8" s="84"/>
      <c r="B8" s="77" t="s">
        <v>9</v>
      </c>
      <c r="C8" s="77" t="s">
        <v>115</v>
      </c>
      <c r="D8" s="97" t="s">
        <v>117</v>
      </c>
      <c r="E8" s="77" t="s">
        <v>100</v>
      </c>
      <c r="F8" s="77"/>
      <c r="G8" s="77" t="s">
        <v>102</v>
      </c>
      <c r="H8" s="97"/>
      <c r="I8" s="97"/>
      <c r="J8" s="86"/>
      <c r="K8" s="117"/>
    </row>
    <row r="9" spans="1:11" ht="18.75" customHeight="1">
      <c r="A9" s="84"/>
      <c r="B9" s="99" t="s">
        <v>28</v>
      </c>
      <c r="C9" s="99" t="s">
        <v>133</v>
      </c>
      <c r="D9" s="78" t="s">
        <v>134</v>
      </c>
      <c r="E9" s="100" t="s">
        <v>100</v>
      </c>
      <c r="F9" s="99"/>
      <c r="G9" s="99" t="s">
        <v>102</v>
      </c>
      <c r="H9" s="99"/>
      <c r="I9" s="99"/>
      <c r="J9" s="86"/>
      <c r="K9" s="117"/>
    </row>
    <row r="10" spans="1:11" ht="18.75" customHeight="1">
      <c r="A10" s="84"/>
      <c r="B10" s="97" t="s">
        <v>27</v>
      </c>
      <c r="C10" s="97" t="s">
        <v>144</v>
      </c>
      <c r="D10" s="97" t="s">
        <v>145</v>
      </c>
      <c r="E10" s="97" t="s">
        <v>146</v>
      </c>
      <c r="F10" s="97"/>
      <c r="G10" s="97"/>
      <c r="H10" s="97"/>
      <c r="I10" s="97"/>
      <c r="J10" s="86"/>
      <c r="K10" s="117"/>
    </row>
    <row r="11" spans="1:11" ht="18.75" customHeight="1" thickBot="1">
      <c r="A11" s="84"/>
      <c r="B11" s="103"/>
      <c r="C11" s="103"/>
      <c r="D11" s="103"/>
      <c r="E11" s="103"/>
      <c r="F11" s="103"/>
      <c r="G11" s="103"/>
      <c r="H11" s="103"/>
      <c r="I11" s="103"/>
      <c r="J11" s="86"/>
      <c r="K11" s="117"/>
    </row>
    <row r="12" spans="1:11" ht="13.8" thickBot="1">
      <c r="A12" s="87"/>
      <c r="B12" s="88"/>
      <c r="C12" s="88"/>
      <c r="D12" s="88"/>
      <c r="E12" s="88"/>
      <c r="F12" s="88"/>
      <c r="G12" s="88"/>
      <c r="H12" s="88"/>
      <c r="I12" s="88"/>
      <c r="J12" s="89"/>
      <c r="K12" s="117"/>
    </row>
    <row r="14" spans="1:11" ht="15.75" customHeight="1"/>
    <row r="15" spans="1:11" ht="15.75" customHeight="1">
      <c r="B15" s="118" t="s">
        <v>98</v>
      </c>
      <c r="C15" s="118"/>
      <c r="D15" s="118"/>
    </row>
    <row r="16" spans="1:11" ht="15.75" customHeight="1" thickBot="1">
      <c r="B16" s="94" t="s">
        <v>127</v>
      </c>
      <c r="C16" s="94" t="s">
        <v>128</v>
      </c>
      <c r="D16" s="94" t="s">
        <v>135</v>
      </c>
    </row>
    <row r="17" spans="2:4" ht="15.75" customHeight="1">
      <c r="B17" s="76" t="s">
        <v>9</v>
      </c>
      <c r="C17" s="76" t="s">
        <v>31</v>
      </c>
      <c r="D17" s="76" t="s">
        <v>136</v>
      </c>
    </row>
    <row r="18" spans="2:4" ht="15.75" customHeight="1">
      <c r="B18" s="77" t="s">
        <v>27</v>
      </c>
      <c r="C18" s="77" t="s">
        <v>32</v>
      </c>
      <c r="D18" s="77" t="s">
        <v>137</v>
      </c>
    </row>
    <row r="19" spans="2:4">
      <c r="B19" s="78" t="s">
        <v>28</v>
      </c>
      <c r="C19" s="78" t="s">
        <v>33</v>
      </c>
      <c r="D19" s="78" t="s">
        <v>138</v>
      </c>
    </row>
    <row r="20" spans="2:4">
      <c r="B20" s="77" t="s">
        <v>29</v>
      </c>
      <c r="C20" s="77" t="s">
        <v>34</v>
      </c>
      <c r="D20" s="77" t="s">
        <v>139</v>
      </c>
    </row>
    <row r="21" spans="2:4" ht="13.8" thickBot="1">
      <c r="B21" s="79" t="s">
        <v>30</v>
      </c>
      <c r="C21" s="79" t="s">
        <v>35</v>
      </c>
      <c r="D21" s="79" t="s">
        <v>140</v>
      </c>
    </row>
  </sheetData>
  <mergeCells count="2">
    <mergeCell ref="K3:K12"/>
    <mergeCell ref="B15:D15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25"/>
  <sheetViews>
    <sheetView topLeftCell="C3" zoomScaleNormal="100" workbookViewId="0">
      <selection activeCell="N7" sqref="N7"/>
    </sheetView>
  </sheetViews>
  <sheetFormatPr defaultRowHeight="13.2"/>
  <cols>
    <col min="1" max="1" width="2.88671875" customWidth="1"/>
    <col min="2" max="2" width="15.6640625" customWidth="1"/>
    <col min="3" max="3" width="12" bestFit="1" customWidth="1"/>
    <col min="4" max="4" width="21.88671875" bestFit="1" customWidth="1"/>
    <col min="5" max="5" width="20.33203125" bestFit="1" customWidth="1"/>
    <col min="6" max="7" width="10" customWidth="1"/>
    <col min="8" max="8" width="11.44140625" customWidth="1"/>
    <col min="9" max="9" width="14.109375" customWidth="1"/>
    <col min="10" max="10" width="10" customWidth="1"/>
    <col min="13" max="13" width="11.5546875" bestFit="1" customWidth="1"/>
    <col min="14" max="14" width="26" bestFit="1" customWidth="1"/>
    <col min="15" max="15" width="42.21875" bestFit="1" customWidth="1"/>
  </cols>
  <sheetData>
    <row r="2" spans="1:15" ht="18" customHeight="1">
      <c r="A2" s="3"/>
      <c r="B2" s="28" t="s">
        <v>43</v>
      </c>
      <c r="C2" s="1"/>
      <c r="D2" s="1"/>
    </row>
    <row r="3" spans="1:15" ht="12.75" customHeight="1"/>
    <row r="4" spans="1:15" ht="15.75" customHeight="1">
      <c r="B4" s="32" t="s">
        <v>10</v>
      </c>
      <c r="C4" s="32"/>
      <c r="D4" s="35"/>
      <c r="E4" s="35"/>
      <c r="F4" s="35"/>
      <c r="G4" s="35"/>
      <c r="H4" s="35"/>
      <c r="I4" s="35"/>
      <c r="J4" s="35"/>
    </row>
    <row r="5" spans="1:15" ht="15.75" customHeight="1">
      <c r="B5" s="36" t="s">
        <v>11</v>
      </c>
      <c r="C5" s="36" t="s">
        <v>12</v>
      </c>
      <c r="D5" s="36" t="s">
        <v>13</v>
      </c>
      <c r="E5" s="36" t="s">
        <v>14</v>
      </c>
      <c r="F5" s="36" t="s">
        <v>15</v>
      </c>
      <c r="G5" s="36" t="s">
        <v>16</v>
      </c>
      <c r="H5" s="36" t="s">
        <v>17</v>
      </c>
      <c r="I5" s="36" t="s">
        <v>18</v>
      </c>
      <c r="J5" s="36" t="s">
        <v>19</v>
      </c>
      <c r="M5" s="118" t="s">
        <v>123</v>
      </c>
      <c r="N5" s="118"/>
      <c r="O5" s="118"/>
    </row>
    <row r="6" spans="1:15" ht="47.25" customHeight="1" thickBot="1">
      <c r="B6" s="37" t="s">
        <v>52</v>
      </c>
      <c r="C6" s="37" t="s">
        <v>53</v>
      </c>
      <c r="D6" s="37" t="s">
        <v>54</v>
      </c>
      <c r="E6" s="37" t="s">
        <v>55</v>
      </c>
      <c r="F6" s="37" t="s">
        <v>56</v>
      </c>
      <c r="G6" s="37" t="s">
        <v>57</v>
      </c>
      <c r="H6" s="37" t="s">
        <v>40</v>
      </c>
      <c r="I6" s="37" t="s">
        <v>58</v>
      </c>
      <c r="J6" s="37" t="s">
        <v>59</v>
      </c>
      <c r="M6" s="94" t="s">
        <v>124</v>
      </c>
      <c r="N6" s="94" t="s">
        <v>125</v>
      </c>
      <c r="O6" s="94" t="s">
        <v>126</v>
      </c>
    </row>
    <row r="7" spans="1:15" ht="18.75" customHeight="1">
      <c r="B7" s="95" t="s">
        <v>20</v>
      </c>
      <c r="C7" s="95"/>
      <c r="D7" s="95" t="s">
        <v>113</v>
      </c>
      <c r="E7" s="96" t="s">
        <v>114</v>
      </c>
      <c r="F7" s="95" t="s">
        <v>100</v>
      </c>
      <c r="G7" s="95" t="s">
        <v>132</v>
      </c>
      <c r="H7" s="95" t="s">
        <v>101</v>
      </c>
      <c r="I7" s="95"/>
      <c r="J7" s="95"/>
      <c r="M7" s="78" t="s">
        <v>45</v>
      </c>
      <c r="N7" s="78" t="s">
        <v>60</v>
      </c>
      <c r="O7" s="78"/>
    </row>
    <row r="8" spans="1:15" ht="18.75" customHeight="1">
      <c r="B8" s="97" t="s">
        <v>45</v>
      </c>
      <c r="C8" s="97"/>
      <c r="D8" s="97" t="s">
        <v>111</v>
      </c>
      <c r="E8" s="98" t="s">
        <v>112</v>
      </c>
      <c r="F8" s="97" t="s">
        <v>100</v>
      </c>
      <c r="G8" s="97" t="s">
        <v>104</v>
      </c>
      <c r="H8" s="97" t="s">
        <v>102</v>
      </c>
      <c r="I8" s="97"/>
      <c r="J8" s="97"/>
      <c r="M8" s="77" t="s">
        <v>46</v>
      </c>
      <c r="N8" s="77" t="s">
        <v>61</v>
      </c>
      <c r="O8" s="77"/>
    </row>
    <row r="9" spans="1:15" ht="18.75" customHeight="1">
      <c r="B9" s="78" t="s">
        <v>49</v>
      </c>
      <c r="C9" s="78"/>
      <c r="D9" s="78" t="s">
        <v>130</v>
      </c>
      <c r="E9" s="78" t="s">
        <v>131</v>
      </c>
      <c r="F9" s="78" t="s">
        <v>100</v>
      </c>
      <c r="G9" s="78" t="s">
        <v>132</v>
      </c>
      <c r="H9" s="78" t="s">
        <v>102</v>
      </c>
      <c r="I9" s="78"/>
      <c r="J9" s="78"/>
      <c r="M9" s="78" t="s">
        <v>47</v>
      </c>
      <c r="N9" s="78" t="s">
        <v>62</v>
      </c>
      <c r="O9" s="78"/>
    </row>
    <row r="10" spans="1:15" ht="18.75" customHeight="1">
      <c r="B10" s="77"/>
      <c r="C10" s="77"/>
      <c r="D10" s="77"/>
      <c r="E10" s="77"/>
      <c r="F10" s="77"/>
      <c r="G10" s="77"/>
      <c r="H10" s="77"/>
      <c r="I10" s="77"/>
      <c r="J10" s="77"/>
      <c r="M10" s="77" t="s">
        <v>48</v>
      </c>
      <c r="N10" s="77" t="s">
        <v>63</v>
      </c>
      <c r="O10" s="77"/>
    </row>
    <row r="11" spans="1:15" ht="18.75" customHeight="1">
      <c r="B11" s="99"/>
      <c r="C11" s="99"/>
      <c r="D11" s="99"/>
      <c r="E11" s="100"/>
      <c r="F11" s="99"/>
      <c r="G11" s="99"/>
      <c r="H11" s="99"/>
      <c r="I11" s="99"/>
      <c r="J11" s="99"/>
      <c r="M11" s="78" t="s">
        <v>49</v>
      </c>
      <c r="N11" s="78" t="s">
        <v>64</v>
      </c>
      <c r="O11" s="78" t="s">
        <v>106</v>
      </c>
    </row>
    <row r="12" spans="1:15" ht="18.75" customHeight="1" thickBot="1">
      <c r="B12" s="101"/>
      <c r="C12" s="102"/>
      <c r="D12" s="101"/>
      <c r="E12" s="101"/>
      <c r="F12" s="101"/>
      <c r="G12" s="101"/>
      <c r="H12" s="101"/>
      <c r="I12" s="101"/>
      <c r="J12" s="101"/>
      <c r="M12" s="77" t="s">
        <v>21</v>
      </c>
      <c r="N12" s="77" t="s">
        <v>65</v>
      </c>
      <c r="O12" s="77" t="s">
        <v>69</v>
      </c>
    </row>
    <row r="13" spans="1:15">
      <c r="M13" s="78" t="s">
        <v>50</v>
      </c>
      <c r="N13" s="78" t="s">
        <v>66</v>
      </c>
      <c r="O13" s="78" t="s">
        <v>70</v>
      </c>
    </row>
    <row r="14" spans="1:15">
      <c r="M14" s="77" t="s">
        <v>20</v>
      </c>
      <c r="N14" s="77" t="s">
        <v>67</v>
      </c>
      <c r="O14" s="77" t="s">
        <v>69</v>
      </c>
    </row>
    <row r="15" spans="1:15" ht="13.8" thickBot="1">
      <c r="M15" s="79" t="s">
        <v>51</v>
      </c>
      <c r="N15" s="79" t="s">
        <v>68</v>
      </c>
      <c r="O15" s="79"/>
    </row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</sheetData>
  <mergeCells count="1">
    <mergeCell ref="M5:O5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zoomScaleNormal="100" workbookViewId="0">
      <selection activeCell="B21" sqref="B20:B21"/>
    </sheetView>
  </sheetViews>
  <sheetFormatPr defaultRowHeight="13.2"/>
  <cols>
    <col min="1" max="1" width="2.88671875" customWidth="1"/>
    <col min="2" max="2" width="27.6640625" customWidth="1"/>
    <col min="3" max="3" width="27.109375" customWidth="1"/>
    <col min="4" max="4" width="16.88671875" customWidth="1"/>
    <col min="5" max="5" width="12.88671875" customWidth="1"/>
    <col min="6" max="6" width="14.33203125" customWidth="1"/>
    <col min="8" max="10" width="15.88671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7.399999999999999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80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27" thickBot="1">
      <c r="A6" s="5"/>
      <c r="B6" s="29" t="s">
        <v>71</v>
      </c>
      <c r="C6" s="29" t="s">
        <v>55</v>
      </c>
      <c r="D6" s="29" t="s">
        <v>72</v>
      </c>
      <c r="E6" s="29" t="s">
        <v>110</v>
      </c>
      <c r="F6" s="29" t="s">
        <v>73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3.8" thickBot="1">
      <c r="A7" s="5"/>
      <c r="B7" s="90" t="s">
        <v>107</v>
      </c>
      <c r="C7" s="90"/>
      <c r="D7" s="90"/>
      <c r="E7" s="90" t="s">
        <v>108</v>
      </c>
      <c r="F7" s="90" t="s">
        <v>109</v>
      </c>
      <c r="G7" s="14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>
      <c r="B8" s="15" t="str">
        <f>SEC_Processes!D7</f>
        <v>MIN_EX_BROWN_COAL</v>
      </c>
      <c r="C8" s="15" t="str">
        <f>SEC_Processes!E7</f>
        <v>Brown Coal Mine</v>
      </c>
      <c r="D8" s="18" t="str">
        <f>SEC_Comm!C7</f>
        <v>BROWN_COAL</v>
      </c>
      <c r="E8" s="17">
        <v>100</v>
      </c>
      <c r="F8" s="16">
        <v>700</v>
      </c>
    </row>
    <row r="9" spans="1:20" ht="15.75" customHeight="1">
      <c r="B9" s="20"/>
      <c r="C9" s="20"/>
      <c r="D9" s="21"/>
      <c r="E9" s="23"/>
      <c r="F9" s="22"/>
    </row>
    <row r="10" spans="1:20" ht="15.75" customHeight="1">
      <c r="B10" s="15"/>
      <c r="C10" s="15"/>
      <c r="D10" s="19"/>
      <c r="E10" s="17"/>
      <c r="F10" s="16"/>
    </row>
    <row r="11" spans="1:20" ht="15.75" customHeight="1">
      <c r="B11" s="20"/>
      <c r="C11" s="20"/>
      <c r="D11" s="21"/>
      <c r="E11" s="23"/>
      <c r="F11" s="22"/>
    </row>
    <row r="12" spans="1:20" ht="15.75" customHeight="1">
      <c r="B12" s="15"/>
      <c r="C12" s="15"/>
      <c r="D12" s="18"/>
      <c r="E12" s="17"/>
      <c r="F12" s="16"/>
    </row>
    <row r="13" spans="1:20" ht="15.75" customHeight="1" thickBot="1">
      <c r="B13" s="24"/>
      <c r="C13" s="24"/>
      <c r="D13" s="25"/>
      <c r="E13" s="27"/>
      <c r="F13" s="26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5"/>
  <sheetViews>
    <sheetView tabSelected="1" zoomScaleNormal="100" workbookViewId="0">
      <selection activeCell="E9" sqref="E9"/>
    </sheetView>
  </sheetViews>
  <sheetFormatPr defaultRowHeight="13.2"/>
  <cols>
    <col min="1" max="1" width="4.6640625" customWidth="1"/>
    <col min="2" max="2" width="24.6640625" customWidth="1"/>
    <col min="3" max="3" width="22.44140625" customWidth="1"/>
    <col min="4" max="4" width="15.88671875" customWidth="1"/>
    <col min="5" max="5" width="14.5546875" bestFit="1" customWidth="1"/>
    <col min="6" max="11" width="11.44140625" customWidth="1"/>
    <col min="12" max="12" width="8.5546875" bestFit="1" customWidth="1"/>
  </cols>
  <sheetData>
    <row r="2" spans="2:12" ht="17.399999999999999">
      <c r="B2" s="73" t="s">
        <v>143</v>
      </c>
      <c r="C2" s="38"/>
      <c r="D2" s="38"/>
      <c r="E2" s="38"/>
      <c r="F2" s="38"/>
      <c r="I2" s="53"/>
      <c r="J2" s="54"/>
      <c r="K2" s="55"/>
      <c r="L2" s="56"/>
    </row>
    <row r="3" spans="2:12">
      <c r="B3" s="57"/>
      <c r="C3" s="58"/>
      <c r="E3" s="52"/>
      <c r="F3" s="52"/>
      <c r="I3" s="53"/>
      <c r="J3" s="54"/>
      <c r="K3" s="55"/>
      <c r="L3" s="56"/>
    </row>
    <row r="4" spans="2:12">
      <c r="E4" s="43" t="s">
        <v>22</v>
      </c>
      <c r="F4" s="43"/>
      <c r="G4" s="59"/>
      <c r="H4" s="59"/>
      <c r="I4" s="59"/>
      <c r="J4" s="60"/>
      <c r="K4" s="60"/>
      <c r="L4" s="60"/>
    </row>
    <row r="5" spans="2:12">
      <c r="B5" s="61" t="s">
        <v>13</v>
      </c>
      <c r="C5" s="62" t="s">
        <v>80</v>
      </c>
      <c r="D5" s="61" t="s">
        <v>81</v>
      </c>
      <c r="E5" s="61" t="s">
        <v>23</v>
      </c>
      <c r="F5" s="105" t="s">
        <v>84</v>
      </c>
      <c r="G5" s="63" t="s">
        <v>82</v>
      </c>
      <c r="H5" s="63" t="s">
        <v>83</v>
      </c>
      <c r="I5" s="63" t="s">
        <v>85</v>
      </c>
      <c r="J5" s="63" t="s">
        <v>86</v>
      </c>
      <c r="K5" s="63" t="s">
        <v>87</v>
      </c>
    </row>
    <row r="6" spans="2:12" ht="40.200000000000003" thickBot="1">
      <c r="B6" s="29" t="s">
        <v>71</v>
      </c>
      <c r="C6" s="29" t="s">
        <v>55</v>
      </c>
      <c r="D6" s="29" t="s">
        <v>88</v>
      </c>
      <c r="E6" s="29" t="s">
        <v>72</v>
      </c>
      <c r="F6" s="106" t="s">
        <v>89</v>
      </c>
      <c r="G6" s="92" t="s">
        <v>90</v>
      </c>
      <c r="H6" s="92" t="s">
        <v>91</v>
      </c>
      <c r="I6" s="92" t="s">
        <v>92</v>
      </c>
      <c r="J6" s="92" t="s">
        <v>93</v>
      </c>
      <c r="K6" s="92" t="s">
        <v>94</v>
      </c>
    </row>
    <row r="7" spans="2:12" ht="27" thickBot="1">
      <c r="B7" s="90" t="s">
        <v>107</v>
      </c>
      <c r="C7" s="90"/>
      <c r="D7" s="90"/>
      <c r="E7" s="90"/>
      <c r="F7" s="107" t="s">
        <v>104</v>
      </c>
      <c r="G7" s="93" t="s">
        <v>118</v>
      </c>
      <c r="H7" s="93" t="s">
        <v>119</v>
      </c>
      <c r="I7" s="93" t="s">
        <v>120</v>
      </c>
      <c r="J7" s="93" t="s">
        <v>121</v>
      </c>
      <c r="K7" s="93" t="s">
        <v>122</v>
      </c>
    </row>
    <row r="8" spans="2:12">
      <c r="B8" s="45" t="str">
        <f>SEC_Processes!D8</f>
        <v>ELE_EX_BELCHATOW</v>
      </c>
      <c r="C8" s="45" t="str">
        <f>SEC_Processes!E8</f>
        <v>Belchatow Power Plant</v>
      </c>
      <c r="D8" s="65" t="str">
        <f>SEC_Comm!C7</f>
        <v>BROWN_COAL</v>
      </c>
      <c r="E8" s="65" t="str">
        <f>SEC_Comm!C8</f>
        <v>ELEC_HV</v>
      </c>
      <c r="F8" s="108">
        <v>5.3</v>
      </c>
      <c r="G8" s="66">
        <v>0.34</v>
      </c>
      <c r="H8" s="67">
        <v>31.536000000000001</v>
      </c>
      <c r="I8" s="67">
        <v>0.85</v>
      </c>
      <c r="J8" s="17">
        <v>1</v>
      </c>
      <c r="K8" s="67">
        <v>1</v>
      </c>
    </row>
    <row r="9" spans="2:12" ht="13.8" thickBot="1">
      <c r="B9" s="68"/>
      <c r="C9" s="68"/>
      <c r="D9" s="69"/>
      <c r="E9" s="69"/>
      <c r="F9" s="109"/>
      <c r="G9" s="70"/>
      <c r="H9" s="71"/>
      <c r="I9" s="71"/>
      <c r="J9" s="72"/>
      <c r="K9" s="72"/>
    </row>
    <row r="11" spans="2:12">
      <c r="B11" s="119" t="s">
        <v>141</v>
      </c>
      <c r="C11" s="120"/>
      <c r="D11" s="120"/>
      <c r="E11" s="120"/>
      <c r="F11" s="121" t="s">
        <v>142</v>
      </c>
      <c r="G11" s="121"/>
      <c r="H11" s="121"/>
      <c r="I11" s="121"/>
      <c r="J11" s="121"/>
      <c r="K11" s="121"/>
    </row>
    <row r="14" spans="2:12">
      <c r="E14" s="91"/>
    </row>
    <row r="15" spans="2:12">
      <c r="E15" s="91"/>
    </row>
  </sheetData>
  <mergeCells count="2">
    <mergeCell ref="B11:E11"/>
    <mergeCell ref="F11:K11"/>
  </mergeCells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zoomScaleNormal="100" workbookViewId="0">
      <selection activeCell="B12" sqref="B12"/>
    </sheetView>
  </sheetViews>
  <sheetFormatPr defaultRowHeight="13.2"/>
  <cols>
    <col min="2" max="2" width="31.44140625" bestFit="1" customWidth="1"/>
    <col min="3" max="3" width="16.44140625" bestFit="1" customWidth="1"/>
    <col min="4" max="4" width="10.109375" bestFit="1" customWidth="1"/>
    <col min="5" max="5" width="14.5546875" bestFit="1" customWidth="1"/>
    <col min="6" max="11" width="11.44140625" customWidth="1"/>
  </cols>
  <sheetData>
    <row r="2" spans="2:11" ht="17.399999999999999">
      <c r="B2" s="73" t="s">
        <v>129</v>
      </c>
      <c r="C2" s="38"/>
      <c r="D2" s="38"/>
      <c r="E2" s="38"/>
      <c r="F2" s="38"/>
      <c r="G2" s="38"/>
      <c r="H2" s="38"/>
      <c r="I2" s="53"/>
      <c r="J2" s="54"/>
      <c r="K2" s="55"/>
    </row>
    <row r="3" spans="2:11">
      <c r="B3" s="57"/>
      <c r="C3" s="58"/>
      <c r="E3" s="52"/>
      <c r="F3" s="52"/>
      <c r="I3" s="53"/>
      <c r="J3" s="54"/>
      <c r="K3" s="55"/>
    </row>
    <row r="4" spans="2:11">
      <c r="E4" s="43" t="s">
        <v>22</v>
      </c>
      <c r="F4" s="43"/>
      <c r="G4" s="59"/>
      <c r="H4" s="59"/>
      <c r="I4" s="59"/>
      <c r="J4" s="60"/>
      <c r="K4" s="60"/>
    </row>
    <row r="5" spans="2:11">
      <c r="B5" s="61" t="s">
        <v>13</v>
      </c>
      <c r="C5" s="62" t="s">
        <v>80</v>
      </c>
      <c r="D5" s="61" t="s">
        <v>81</v>
      </c>
      <c r="E5" s="61" t="s">
        <v>23</v>
      </c>
      <c r="F5" s="63"/>
      <c r="G5" s="63" t="s">
        <v>82</v>
      </c>
      <c r="H5" s="63" t="s">
        <v>83</v>
      </c>
      <c r="I5" s="63" t="s">
        <v>85</v>
      </c>
      <c r="J5" s="63" t="s">
        <v>86</v>
      </c>
      <c r="K5" s="63" t="s">
        <v>87</v>
      </c>
    </row>
    <row r="6" spans="2:11" ht="40.200000000000003" thickBot="1">
      <c r="B6" s="29" t="s">
        <v>71</v>
      </c>
      <c r="C6" s="29" t="s">
        <v>55</v>
      </c>
      <c r="D6" s="29" t="s">
        <v>88</v>
      </c>
      <c r="E6" s="29" t="s">
        <v>72</v>
      </c>
      <c r="F6" s="64"/>
      <c r="G6" s="64" t="s">
        <v>90</v>
      </c>
      <c r="H6" s="64" t="s">
        <v>91</v>
      </c>
      <c r="I6" s="64" t="s">
        <v>92</v>
      </c>
      <c r="J6" s="64" t="s">
        <v>93</v>
      </c>
      <c r="K6" s="64" t="s">
        <v>94</v>
      </c>
    </row>
    <row r="7" spans="2:11">
      <c r="B7" s="45" t="str">
        <f>SEC_Processes!D9</f>
        <v>DEM_ELECTRICITY</v>
      </c>
      <c r="C7" s="45" t="str">
        <f>SEC_Processes!E9</f>
        <v>Electricity Demand</v>
      </c>
      <c r="D7" s="65" t="str">
        <f>SEC_Comm!C8</f>
        <v>ELEC_HV</v>
      </c>
      <c r="E7" s="65" t="str">
        <f>SEC_Comm!C9</f>
        <v>DEM_ELEC_HV</v>
      </c>
      <c r="F7" s="66"/>
      <c r="G7" s="104">
        <v>1</v>
      </c>
      <c r="H7" s="67">
        <v>1</v>
      </c>
      <c r="I7" s="67"/>
      <c r="J7" s="17"/>
      <c r="K7" s="67"/>
    </row>
    <row r="8" spans="2:11" ht="13.8" thickBot="1">
      <c r="B8" s="68"/>
      <c r="C8" s="68"/>
      <c r="D8" s="69"/>
      <c r="E8" s="69"/>
      <c r="F8" s="70"/>
      <c r="G8" s="70"/>
      <c r="H8" s="71"/>
      <c r="I8" s="71"/>
      <c r="J8" s="72"/>
      <c r="K8" s="72"/>
    </row>
    <row r="10" spans="2:11" ht="17.399999999999999">
      <c r="B10" s="73" t="s">
        <v>97</v>
      </c>
      <c r="C10" s="38"/>
      <c r="D10" s="38"/>
      <c r="E10" s="38"/>
      <c r="F10" s="38"/>
      <c r="G10" s="38"/>
      <c r="H10" s="38"/>
    </row>
    <row r="15" spans="2:11">
      <c r="B15" s="43" t="s">
        <v>95</v>
      </c>
    </row>
    <row r="16" spans="2:11">
      <c r="B16" s="61" t="s">
        <v>2</v>
      </c>
      <c r="C16" s="74">
        <v>2020</v>
      </c>
      <c r="D16" s="74">
        <v>2021</v>
      </c>
      <c r="E16" s="75">
        <v>2025</v>
      </c>
    </row>
    <row r="17" spans="2:5" ht="13.8" thickBot="1">
      <c r="B17" s="29" t="s">
        <v>96</v>
      </c>
      <c r="C17" s="122" t="s">
        <v>105</v>
      </c>
      <c r="D17" s="122"/>
      <c r="E17" s="122"/>
    </row>
    <row r="18" spans="2:5">
      <c r="B18" s="45" t="str">
        <f>SEC_Comm!C9</f>
        <v>DEM_ELEC_HV</v>
      </c>
      <c r="C18" s="65">
        <f>ROUND(PP!F8*PP!H8*PP!I8-1,0)</f>
        <v>141</v>
      </c>
      <c r="D18" s="65"/>
      <c r="E18" s="66"/>
    </row>
    <row r="19" spans="2:5" ht="13.8" thickBot="1">
      <c r="B19" s="68"/>
      <c r="C19" s="69"/>
      <c r="D19" s="69"/>
      <c r="E19" s="70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B15" sqref="B15"/>
    </sheetView>
  </sheetViews>
  <sheetFormatPr defaultRowHeight="13.2"/>
  <cols>
    <col min="2" max="2" width="29.109375" bestFit="1" customWidth="1"/>
    <col min="3" max="3" width="14.77734375" customWidth="1"/>
  </cols>
  <sheetData>
    <row r="2" spans="2:10" ht="15">
      <c r="B2" s="38" t="s">
        <v>79</v>
      </c>
      <c r="C2" s="39"/>
      <c r="D2" s="39"/>
      <c r="E2" s="39"/>
      <c r="F2" s="39"/>
    </row>
    <row r="3" spans="2:10">
      <c r="B3" s="40"/>
      <c r="C3" s="40"/>
      <c r="D3" s="40"/>
      <c r="E3" s="40"/>
      <c r="F3" s="41"/>
    </row>
    <row r="4" spans="2:10">
      <c r="B4" s="42"/>
      <c r="C4" s="43" t="s">
        <v>74</v>
      </c>
      <c r="D4" s="41"/>
      <c r="E4" s="41"/>
    </row>
    <row r="5" spans="2:10">
      <c r="B5" s="44" t="s">
        <v>13</v>
      </c>
      <c r="C5" s="44" t="s">
        <v>2</v>
      </c>
      <c r="D5" s="111" t="str">
        <f>SEC_Comm!C10</f>
        <v>ENV_CO2</v>
      </c>
      <c r="E5" s="44"/>
      <c r="F5" s="44"/>
      <c r="H5" s="110" t="s">
        <v>76</v>
      </c>
      <c r="I5" s="110" t="s">
        <v>77</v>
      </c>
      <c r="J5" s="110" t="s">
        <v>78</v>
      </c>
    </row>
    <row r="6" spans="2:10" ht="40.200000000000003" thickBot="1">
      <c r="B6" s="29" t="s">
        <v>71</v>
      </c>
      <c r="C6" s="29" t="s">
        <v>75</v>
      </c>
      <c r="D6" s="123" t="s">
        <v>147</v>
      </c>
      <c r="E6" s="124"/>
      <c r="F6" s="124"/>
    </row>
    <row r="7" spans="2:10">
      <c r="B7" s="45" t="str">
        <f>PP!B8</f>
        <v>ELE_EX_BELCHATOW</v>
      </c>
      <c r="C7" s="46" t="str">
        <f>SEC_Comm!C10</f>
        <v>ENV_CO2</v>
      </c>
      <c r="D7" s="112">
        <v>110</v>
      </c>
      <c r="E7" s="113"/>
      <c r="F7" s="113"/>
    </row>
    <row r="8" spans="2:10">
      <c r="B8" s="47"/>
      <c r="C8" s="48"/>
      <c r="D8" s="114"/>
      <c r="E8" s="115"/>
      <c r="F8" s="115"/>
    </row>
    <row r="9" spans="2:10">
      <c r="B9" s="45"/>
      <c r="C9" s="46"/>
      <c r="D9" s="112"/>
      <c r="E9" s="113"/>
      <c r="F9" s="113"/>
    </row>
    <row r="10" spans="2:10">
      <c r="B10" s="47"/>
      <c r="C10" s="48"/>
      <c r="D10" s="114"/>
      <c r="E10" s="115"/>
      <c r="F10" s="115"/>
    </row>
    <row r="11" spans="2:10" ht="13.8" thickBot="1">
      <c r="B11" s="49"/>
      <c r="C11" s="50"/>
      <c r="D11" s="116"/>
      <c r="E11" s="51"/>
      <c r="F11" s="51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B5E91D90439164FB1E7A099E16B4F92" ma:contentTypeVersion="6" ma:contentTypeDescription="Utwórz nowy dokument." ma:contentTypeScope="" ma:versionID="53f028f4d2c54806023f486367284495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50499fff843428d68044e1161109df82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474C74-F4AC-47B6-98DD-6AD342B6BA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Karolina Kaca</cp:lastModifiedBy>
  <cp:revision/>
  <dcterms:created xsi:type="dcterms:W3CDTF">2000-12-13T15:53:11Z</dcterms:created>
  <dcterms:modified xsi:type="dcterms:W3CDTF">2024-04-30T12:28:46Z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</Properties>
</file>