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Projeto" sheetId="2" r:id="rId1"/>
    <sheet name="historias" sheetId="6" r:id="rId2"/>
    <sheet name="funcionalidades" sheetId="1" r:id="rId3"/>
    <sheet name="Product_Backlog" sheetId="3" r:id="rId4"/>
    <sheet name="Cronograma" sheetId="5" r:id="rId5"/>
    <sheet name="Sprints" sheetId="4" r:id="rId6"/>
  </sheets>
  <definedNames>
    <definedName name="_xlnm.Print_Area" localSheetId="3">Product_Backlog!$A$1:$I$85</definedName>
  </definedNames>
  <calcPr calcId="152511" concurrentCalc="0"/>
</workbook>
</file>

<file path=xl/calcChain.xml><?xml version="1.0" encoding="utf-8"?>
<calcChain xmlns="http://schemas.openxmlformats.org/spreadsheetml/2006/main">
  <c r="CE8" i="4" l="1"/>
  <c r="BY8" i="4"/>
  <c r="BS8" i="4"/>
  <c r="BM8" i="4"/>
  <c r="BG8" i="4"/>
  <c r="BA8" i="4"/>
  <c r="AU8" i="4"/>
  <c r="AO8" i="4"/>
  <c r="AI8" i="4"/>
  <c r="AC8" i="4"/>
  <c r="W8" i="4"/>
  <c r="Q8" i="4"/>
  <c r="K8" i="4"/>
  <c r="E8" i="4"/>
  <c r="CD28" i="4"/>
  <c r="CC28" i="4"/>
  <c r="CB28" i="4"/>
  <c r="CD27" i="4"/>
  <c r="CC27" i="4"/>
  <c r="CB27" i="4"/>
  <c r="CD26" i="4"/>
  <c r="CC26" i="4"/>
  <c r="CB26" i="4"/>
  <c r="CD25" i="4"/>
  <c r="CC25" i="4"/>
  <c r="CB25" i="4"/>
  <c r="CD24" i="4"/>
  <c r="CC24" i="4"/>
  <c r="CB24" i="4"/>
  <c r="CD23" i="4"/>
  <c r="CC23" i="4"/>
  <c r="CB23" i="4"/>
  <c r="CD22" i="4"/>
  <c r="CC22" i="4"/>
  <c r="CB22" i="4"/>
  <c r="CD21" i="4"/>
  <c r="CC21" i="4"/>
  <c r="CB21" i="4"/>
  <c r="CD20" i="4"/>
  <c r="CC20" i="4"/>
  <c r="CB20" i="4"/>
  <c r="CD19" i="4"/>
  <c r="CC19" i="4"/>
  <c r="CB19" i="4"/>
  <c r="CD18" i="4"/>
  <c r="CC18" i="4"/>
  <c r="CB18" i="4"/>
  <c r="CD17" i="4"/>
  <c r="CC17" i="4"/>
  <c r="CB17" i="4"/>
  <c r="CD16" i="4"/>
  <c r="CC16" i="4"/>
  <c r="CB16" i="4"/>
  <c r="CD15" i="4"/>
  <c r="CC15" i="4"/>
  <c r="CB15" i="4"/>
  <c r="CD14" i="4"/>
  <c r="CC14" i="4"/>
  <c r="CB14" i="4"/>
  <c r="CD13" i="4"/>
  <c r="CC13" i="4"/>
  <c r="CB13" i="4"/>
  <c r="CD12" i="4"/>
  <c r="CC12" i="4"/>
  <c r="CB12" i="4"/>
  <c r="CA10" i="4"/>
  <c r="CB6" i="4"/>
  <c r="CB5" i="4"/>
  <c r="CB4" i="4"/>
  <c r="CB3" i="4"/>
  <c r="BX28" i="4"/>
  <c r="BW28" i="4"/>
  <c r="BV28" i="4"/>
  <c r="BX27" i="4"/>
  <c r="BW27" i="4"/>
  <c r="BV27" i="4"/>
  <c r="BX26" i="4"/>
  <c r="BW26" i="4"/>
  <c r="BV26" i="4"/>
  <c r="BX25" i="4"/>
  <c r="BW25" i="4"/>
  <c r="BV25" i="4"/>
  <c r="BX24" i="4"/>
  <c r="BW24" i="4"/>
  <c r="BV24" i="4"/>
  <c r="BX23" i="4"/>
  <c r="BW23" i="4"/>
  <c r="BV23" i="4"/>
  <c r="BX22" i="4"/>
  <c r="BW22" i="4"/>
  <c r="BV22" i="4"/>
  <c r="BX21" i="4"/>
  <c r="BW21" i="4"/>
  <c r="BV21" i="4"/>
  <c r="BX20" i="4"/>
  <c r="BW20" i="4"/>
  <c r="BV20" i="4"/>
  <c r="BX19" i="4"/>
  <c r="BW19" i="4"/>
  <c r="BV19" i="4"/>
  <c r="BX18" i="4"/>
  <c r="BW18" i="4"/>
  <c r="BV18" i="4"/>
  <c r="BX17" i="4"/>
  <c r="BW17" i="4"/>
  <c r="BV17" i="4"/>
  <c r="BX16" i="4"/>
  <c r="BW16" i="4"/>
  <c r="BV16" i="4"/>
  <c r="BX15" i="4"/>
  <c r="BW15" i="4"/>
  <c r="BV15" i="4"/>
  <c r="BX14" i="4"/>
  <c r="BW14" i="4"/>
  <c r="BV14" i="4"/>
  <c r="BX13" i="4"/>
  <c r="BW13" i="4"/>
  <c r="BV13" i="4"/>
  <c r="BX12" i="4"/>
  <c r="BW12" i="4"/>
  <c r="BV12" i="4"/>
  <c r="BU10" i="4"/>
  <c r="BV6" i="4"/>
  <c r="BV5" i="4"/>
  <c r="BV4" i="4"/>
  <c r="BV3" i="4"/>
  <c r="BR28" i="4"/>
  <c r="BQ28" i="4"/>
  <c r="BP28" i="4"/>
  <c r="BR27" i="4"/>
  <c r="BQ27" i="4"/>
  <c r="BP27" i="4"/>
  <c r="BR26" i="4"/>
  <c r="BQ26" i="4"/>
  <c r="BP26" i="4"/>
  <c r="BR25" i="4"/>
  <c r="BQ25" i="4"/>
  <c r="BP25" i="4"/>
  <c r="BR24" i="4"/>
  <c r="BQ24" i="4"/>
  <c r="BP24" i="4"/>
  <c r="BR23" i="4"/>
  <c r="BQ23" i="4"/>
  <c r="BP23" i="4"/>
  <c r="BR22" i="4"/>
  <c r="BQ22" i="4"/>
  <c r="BP22" i="4"/>
  <c r="BR21" i="4"/>
  <c r="BQ21" i="4"/>
  <c r="BP21" i="4"/>
  <c r="BR20" i="4"/>
  <c r="BQ20" i="4"/>
  <c r="BP20" i="4"/>
  <c r="BR19" i="4"/>
  <c r="BQ19" i="4"/>
  <c r="BP19" i="4"/>
  <c r="BR18" i="4"/>
  <c r="BQ18" i="4"/>
  <c r="BP18" i="4"/>
  <c r="BR17" i="4"/>
  <c r="BQ17" i="4"/>
  <c r="BP17" i="4"/>
  <c r="BR16" i="4"/>
  <c r="BQ16" i="4"/>
  <c r="BP16" i="4"/>
  <c r="BR15" i="4"/>
  <c r="BQ15" i="4"/>
  <c r="BP15" i="4"/>
  <c r="BR14" i="4"/>
  <c r="BQ14" i="4"/>
  <c r="BP14" i="4"/>
  <c r="BR13" i="4"/>
  <c r="BQ13" i="4"/>
  <c r="BP13" i="4"/>
  <c r="BR12" i="4"/>
  <c r="BQ12" i="4"/>
  <c r="BP12" i="4"/>
  <c r="BO10" i="4"/>
  <c r="BP6" i="4"/>
  <c r="BP5" i="4"/>
  <c r="BP4" i="4"/>
  <c r="BP3" i="4"/>
  <c r="BL28" i="4"/>
  <c r="BK28" i="4"/>
  <c r="BJ28" i="4"/>
  <c r="BL27" i="4"/>
  <c r="BK27" i="4"/>
  <c r="BJ27" i="4"/>
  <c r="BL26" i="4"/>
  <c r="BK26" i="4"/>
  <c r="BJ26" i="4"/>
  <c r="BL25" i="4"/>
  <c r="BK25" i="4"/>
  <c r="BJ25" i="4"/>
  <c r="BL24" i="4"/>
  <c r="BK24" i="4"/>
  <c r="BJ24" i="4"/>
  <c r="BL23" i="4"/>
  <c r="BK23" i="4"/>
  <c r="BJ23" i="4"/>
  <c r="BL22" i="4"/>
  <c r="BK22" i="4"/>
  <c r="BJ22" i="4"/>
  <c r="BL21" i="4"/>
  <c r="BK21" i="4"/>
  <c r="BJ21" i="4"/>
  <c r="BL20" i="4"/>
  <c r="BK20" i="4"/>
  <c r="BJ20" i="4"/>
  <c r="BL19" i="4"/>
  <c r="BK19" i="4"/>
  <c r="BJ19" i="4"/>
  <c r="BL18" i="4"/>
  <c r="BK18" i="4"/>
  <c r="BJ18" i="4"/>
  <c r="BL17" i="4"/>
  <c r="BK17" i="4"/>
  <c r="BJ17" i="4"/>
  <c r="BL16" i="4"/>
  <c r="BK16" i="4"/>
  <c r="BJ16" i="4"/>
  <c r="BL15" i="4"/>
  <c r="BK15" i="4"/>
  <c r="BJ15" i="4"/>
  <c r="BL14" i="4"/>
  <c r="BK14" i="4"/>
  <c r="BJ14" i="4"/>
  <c r="BL13" i="4"/>
  <c r="BK13" i="4"/>
  <c r="BJ13" i="4"/>
  <c r="BL12" i="4"/>
  <c r="BK12" i="4"/>
  <c r="BJ12" i="4"/>
  <c r="BI10" i="4"/>
  <c r="BJ6" i="4"/>
  <c r="BJ5" i="4"/>
  <c r="BJ4" i="4"/>
  <c r="BJ3" i="4"/>
  <c r="BF28" i="4"/>
  <c r="BE28" i="4"/>
  <c r="BD28" i="4"/>
  <c r="BF27" i="4"/>
  <c r="BE27" i="4"/>
  <c r="BD27" i="4"/>
  <c r="BF26" i="4"/>
  <c r="BE26" i="4"/>
  <c r="BD26" i="4"/>
  <c r="BF25" i="4"/>
  <c r="BE25" i="4"/>
  <c r="BD25" i="4"/>
  <c r="BF24" i="4"/>
  <c r="BE24" i="4"/>
  <c r="BD24" i="4"/>
  <c r="BF23" i="4"/>
  <c r="BE23" i="4"/>
  <c r="BD23" i="4"/>
  <c r="BF22" i="4"/>
  <c r="BE22" i="4"/>
  <c r="BD22" i="4"/>
  <c r="BF21" i="4"/>
  <c r="BE21" i="4"/>
  <c r="BD21" i="4"/>
  <c r="BF20" i="4"/>
  <c r="BE20" i="4"/>
  <c r="BD20" i="4"/>
  <c r="BF19" i="4"/>
  <c r="BE19" i="4"/>
  <c r="BD19" i="4"/>
  <c r="BF18" i="4"/>
  <c r="BE18" i="4"/>
  <c r="BD18" i="4"/>
  <c r="BF17" i="4"/>
  <c r="BE17" i="4"/>
  <c r="BD17" i="4"/>
  <c r="BF16" i="4"/>
  <c r="BE16" i="4"/>
  <c r="BD16" i="4"/>
  <c r="BF15" i="4"/>
  <c r="BE15" i="4"/>
  <c r="BD15" i="4"/>
  <c r="BF14" i="4"/>
  <c r="BE14" i="4"/>
  <c r="BD14" i="4"/>
  <c r="BF13" i="4"/>
  <c r="BE13" i="4"/>
  <c r="BD13" i="4"/>
  <c r="BF12" i="4"/>
  <c r="BE12" i="4"/>
  <c r="BD12" i="4"/>
  <c r="BC10" i="4"/>
  <c r="BD6" i="4"/>
  <c r="BD5" i="4"/>
  <c r="BD4" i="4"/>
  <c r="BD3" i="4"/>
  <c r="AZ28" i="4"/>
  <c r="AY28" i="4"/>
  <c r="AX28" i="4"/>
  <c r="AZ27" i="4"/>
  <c r="AY27" i="4"/>
  <c r="AX27" i="4"/>
  <c r="AZ26" i="4"/>
  <c r="AY26" i="4"/>
  <c r="AX26" i="4"/>
  <c r="AZ25" i="4"/>
  <c r="AY25" i="4"/>
  <c r="AX25" i="4"/>
  <c r="AZ24" i="4"/>
  <c r="AY24" i="4"/>
  <c r="AX24" i="4"/>
  <c r="AZ23" i="4"/>
  <c r="AY23" i="4"/>
  <c r="AX23" i="4"/>
  <c r="AZ22" i="4"/>
  <c r="AY22" i="4"/>
  <c r="AX22" i="4"/>
  <c r="AZ21" i="4"/>
  <c r="AY21" i="4"/>
  <c r="AX21" i="4"/>
  <c r="AZ20" i="4"/>
  <c r="AY20" i="4"/>
  <c r="AX20" i="4"/>
  <c r="AZ19" i="4"/>
  <c r="AY19" i="4"/>
  <c r="AX19" i="4"/>
  <c r="AZ18" i="4"/>
  <c r="AY18" i="4"/>
  <c r="AX18" i="4"/>
  <c r="AZ17" i="4"/>
  <c r="AY17" i="4"/>
  <c r="AX17" i="4"/>
  <c r="AZ16" i="4"/>
  <c r="AY16" i="4"/>
  <c r="AX16" i="4"/>
  <c r="AZ15" i="4"/>
  <c r="AY15" i="4"/>
  <c r="AX15" i="4"/>
  <c r="AZ14" i="4"/>
  <c r="AY14" i="4"/>
  <c r="AX14" i="4"/>
  <c r="AZ13" i="4"/>
  <c r="AY13" i="4"/>
  <c r="AX13" i="4"/>
  <c r="AZ12" i="4"/>
  <c r="AY12" i="4"/>
  <c r="AX12" i="4"/>
  <c r="AW10" i="4"/>
  <c r="AX6" i="4"/>
  <c r="AX5" i="4"/>
  <c r="AX4" i="4"/>
  <c r="AX3" i="4"/>
  <c r="AT28" i="4"/>
  <c r="AS28" i="4"/>
  <c r="AR28" i="4"/>
  <c r="AT27" i="4"/>
  <c r="AS27" i="4"/>
  <c r="AR27" i="4"/>
  <c r="AT26" i="4"/>
  <c r="AS26" i="4"/>
  <c r="AR26" i="4"/>
  <c r="AT25" i="4"/>
  <c r="AS25" i="4"/>
  <c r="AR25" i="4"/>
  <c r="AT24" i="4"/>
  <c r="AS24" i="4"/>
  <c r="AR24" i="4"/>
  <c r="AT23" i="4"/>
  <c r="AS23" i="4"/>
  <c r="AR23" i="4"/>
  <c r="AT22" i="4"/>
  <c r="AS22" i="4"/>
  <c r="AR22" i="4"/>
  <c r="AT21" i="4"/>
  <c r="AS21" i="4"/>
  <c r="AR21" i="4"/>
  <c r="AT20" i="4"/>
  <c r="AS20" i="4"/>
  <c r="AR20" i="4"/>
  <c r="AT19" i="4"/>
  <c r="AS19" i="4"/>
  <c r="AR19" i="4"/>
  <c r="AT18" i="4"/>
  <c r="AS18" i="4"/>
  <c r="AR18" i="4"/>
  <c r="AT17" i="4"/>
  <c r="AS17" i="4"/>
  <c r="AR17" i="4"/>
  <c r="AT16" i="4"/>
  <c r="AS16" i="4"/>
  <c r="AR16" i="4"/>
  <c r="AT15" i="4"/>
  <c r="AS15" i="4"/>
  <c r="AR15" i="4"/>
  <c r="AT14" i="4"/>
  <c r="AS14" i="4"/>
  <c r="AR14" i="4"/>
  <c r="AT13" i="4"/>
  <c r="AS13" i="4"/>
  <c r="AR13" i="4"/>
  <c r="AT12" i="4"/>
  <c r="AS12" i="4"/>
  <c r="AR12" i="4"/>
  <c r="AQ10" i="4"/>
  <c r="AR6" i="4"/>
  <c r="AR5" i="4"/>
  <c r="AR4" i="4"/>
  <c r="AR3" i="4"/>
  <c r="AN28" i="4"/>
  <c r="AM28" i="4"/>
  <c r="AL28" i="4"/>
  <c r="AN27" i="4"/>
  <c r="AM27" i="4"/>
  <c r="AL27" i="4"/>
  <c r="AN26" i="4"/>
  <c r="AM26" i="4"/>
  <c r="AL26" i="4"/>
  <c r="AN25" i="4"/>
  <c r="AM25" i="4"/>
  <c r="AL25" i="4"/>
  <c r="AN24" i="4"/>
  <c r="AM24" i="4"/>
  <c r="AL24" i="4"/>
  <c r="AN23" i="4"/>
  <c r="AM23" i="4"/>
  <c r="AL23" i="4"/>
  <c r="AN22" i="4"/>
  <c r="AM22" i="4"/>
  <c r="AL22" i="4"/>
  <c r="AN21" i="4"/>
  <c r="AM21" i="4"/>
  <c r="AL21" i="4"/>
  <c r="AN20" i="4"/>
  <c r="AM20" i="4"/>
  <c r="AL20" i="4"/>
  <c r="AN19" i="4"/>
  <c r="AM19" i="4"/>
  <c r="AL19" i="4"/>
  <c r="AN18" i="4"/>
  <c r="AM18" i="4"/>
  <c r="AL18" i="4"/>
  <c r="AN17" i="4"/>
  <c r="AM17" i="4"/>
  <c r="AL17" i="4"/>
  <c r="AN16" i="4"/>
  <c r="AM16" i="4"/>
  <c r="AL16" i="4"/>
  <c r="AN15" i="4"/>
  <c r="AM15" i="4"/>
  <c r="AL15" i="4"/>
  <c r="AN14" i="4"/>
  <c r="AM14" i="4"/>
  <c r="AL14" i="4"/>
  <c r="AN13" i="4"/>
  <c r="AM13" i="4"/>
  <c r="AL13" i="4"/>
  <c r="AN12" i="4"/>
  <c r="AM12" i="4"/>
  <c r="AL12" i="4"/>
  <c r="AK10" i="4"/>
  <c r="AL6" i="4"/>
  <c r="AL5" i="4"/>
  <c r="AL4" i="4"/>
  <c r="AL3" i="4"/>
  <c r="AH28" i="4"/>
  <c r="AG28" i="4"/>
  <c r="AF28" i="4"/>
  <c r="AH27" i="4"/>
  <c r="AG27" i="4"/>
  <c r="AF27" i="4"/>
  <c r="AH26" i="4"/>
  <c r="AG26" i="4"/>
  <c r="AF26" i="4"/>
  <c r="AH25" i="4"/>
  <c r="AG25" i="4"/>
  <c r="AF25" i="4"/>
  <c r="AH24" i="4"/>
  <c r="AG24" i="4"/>
  <c r="AF24" i="4"/>
  <c r="AH23" i="4"/>
  <c r="AG23" i="4"/>
  <c r="AF23" i="4"/>
  <c r="AH22" i="4"/>
  <c r="AG22" i="4"/>
  <c r="AF22" i="4"/>
  <c r="AH21" i="4"/>
  <c r="AG21" i="4"/>
  <c r="AF21" i="4"/>
  <c r="AH20" i="4"/>
  <c r="AG20" i="4"/>
  <c r="AF20" i="4"/>
  <c r="AH19" i="4"/>
  <c r="AG19" i="4"/>
  <c r="AF19" i="4"/>
  <c r="AH18" i="4"/>
  <c r="AG18" i="4"/>
  <c r="AF18" i="4"/>
  <c r="AH17" i="4"/>
  <c r="AG17" i="4"/>
  <c r="AF17" i="4"/>
  <c r="AH16" i="4"/>
  <c r="AG16" i="4"/>
  <c r="AF16" i="4"/>
  <c r="AH15" i="4"/>
  <c r="AG15" i="4"/>
  <c r="AF15" i="4"/>
  <c r="AH14" i="4"/>
  <c r="AG14" i="4"/>
  <c r="AF14" i="4"/>
  <c r="AH13" i="4"/>
  <c r="AG13" i="4"/>
  <c r="AF13" i="4"/>
  <c r="AH12" i="4"/>
  <c r="AG12" i="4"/>
  <c r="AF12" i="4"/>
  <c r="AE10" i="4"/>
  <c r="AF6" i="4"/>
  <c r="AF5" i="4"/>
  <c r="AF4" i="4"/>
  <c r="AF3" i="4"/>
  <c r="AB28" i="4"/>
  <c r="AA28" i="4"/>
  <c r="Z28" i="4"/>
  <c r="AB27" i="4"/>
  <c r="AA27" i="4"/>
  <c r="Z27" i="4"/>
  <c r="AB26" i="4"/>
  <c r="AA26" i="4"/>
  <c r="Z26" i="4"/>
  <c r="AB25" i="4"/>
  <c r="AA25" i="4"/>
  <c r="Z25" i="4"/>
  <c r="AB24" i="4"/>
  <c r="AA24" i="4"/>
  <c r="Z24" i="4"/>
  <c r="AB23" i="4"/>
  <c r="AA23" i="4"/>
  <c r="Z23" i="4"/>
  <c r="AB22" i="4"/>
  <c r="AA22" i="4"/>
  <c r="Z22" i="4"/>
  <c r="AB21" i="4"/>
  <c r="AA21" i="4"/>
  <c r="Z21" i="4"/>
  <c r="AB20" i="4"/>
  <c r="AA20" i="4"/>
  <c r="Z20" i="4"/>
  <c r="AB19" i="4"/>
  <c r="AA19" i="4"/>
  <c r="Z19" i="4"/>
  <c r="AB18" i="4"/>
  <c r="AA18" i="4"/>
  <c r="Z18" i="4"/>
  <c r="AB17" i="4"/>
  <c r="AA17" i="4"/>
  <c r="Z17" i="4"/>
  <c r="AB16" i="4"/>
  <c r="AA16" i="4"/>
  <c r="Z16" i="4"/>
  <c r="AB15" i="4"/>
  <c r="AA15" i="4"/>
  <c r="Z15" i="4"/>
  <c r="AB14" i="4"/>
  <c r="AA14" i="4"/>
  <c r="Z14" i="4"/>
  <c r="AB13" i="4"/>
  <c r="AA13" i="4"/>
  <c r="Z13" i="4"/>
  <c r="AB12" i="4"/>
  <c r="AA12" i="4"/>
  <c r="Z12" i="4"/>
  <c r="Y10" i="4"/>
  <c r="Z6" i="4"/>
  <c r="Z5" i="4"/>
  <c r="Z4" i="4"/>
  <c r="Z3" i="4"/>
  <c r="V28" i="4"/>
  <c r="U28" i="4"/>
  <c r="T28" i="4"/>
  <c r="V27" i="4"/>
  <c r="U27" i="4"/>
  <c r="T27" i="4"/>
  <c r="V26" i="4"/>
  <c r="U26" i="4"/>
  <c r="T26" i="4"/>
  <c r="V25" i="4"/>
  <c r="U25" i="4"/>
  <c r="T25" i="4"/>
  <c r="V24" i="4"/>
  <c r="U24" i="4"/>
  <c r="T24" i="4"/>
  <c r="V23" i="4"/>
  <c r="U23" i="4"/>
  <c r="T23" i="4"/>
  <c r="V22" i="4"/>
  <c r="U22" i="4"/>
  <c r="T22" i="4"/>
  <c r="V21" i="4"/>
  <c r="U21" i="4"/>
  <c r="T21" i="4"/>
  <c r="V20" i="4"/>
  <c r="U20" i="4"/>
  <c r="T20" i="4"/>
  <c r="V19" i="4"/>
  <c r="U19" i="4"/>
  <c r="T19" i="4"/>
  <c r="V18" i="4"/>
  <c r="U18" i="4"/>
  <c r="T18" i="4"/>
  <c r="V17" i="4"/>
  <c r="U17" i="4"/>
  <c r="T17" i="4"/>
  <c r="V16" i="4"/>
  <c r="U16" i="4"/>
  <c r="T16" i="4"/>
  <c r="V15" i="4"/>
  <c r="U15" i="4"/>
  <c r="T15" i="4"/>
  <c r="V14" i="4"/>
  <c r="U14" i="4"/>
  <c r="T14" i="4"/>
  <c r="V13" i="4"/>
  <c r="U13" i="4"/>
  <c r="T13" i="4"/>
  <c r="V12" i="4"/>
  <c r="U12" i="4"/>
  <c r="T12" i="4"/>
  <c r="S10" i="4"/>
  <c r="T6" i="4"/>
  <c r="T5" i="4"/>
  <c r="T4" i="4"/>
  <c r="T3" i="4"/>
  <c r="P28" i="4"/>
  <c r="O28" i="4"/>
  <c r="N28" i="4"/>
  <c r="P27" i="4"/>
  <c r="O27" i="4"/>
  <c r="N27" i="4"/>
  <c r="P26" i="4"/>
  <c r="O26" i="4"/>
  <c r="N26" i="4"/>
  <c r="P25" i="4"/>
  <c r="O25" i="4"/>
  <c r="N25" i="4"/>
  <c r="P24" i="4"/>
  <c r="O24" i="4"/>
  <c r="N24" i="4"/>
  <c r="P23" i="4"/>
  <c r="O23" i="4"/>
  <c r="N23" i="4"/>
  <c r="P22" i="4"/>
  <c r="O22" i="4"/>
  <c r="N22" i="4"/>
  <c r="P21" i="4"/>
  <c r="O21" i="4"/>
  <c r="N21" i="4"/>
  <c r="P20" i="4"/>
  <c r="O20" i="4"/>
  <c r="N20" i="4"/>
  <c r="P19" i="4"/>
  <c r="O19" i="4"/>
  <c r="N19" i="4"/>
  <c r="P18" i="4"/>
  <c r="O18" i="4"/>
  <c r="N18" i="4"/>
  <c r="P17" i="4"/>
  <c r="O17" i="4"/>
  <c r="N17" i="4"/>
  <c r="P16" i="4"/>
  <c r="O16" i="4"/>
  <c r="N16" i="4"/>
  <c r="P15" i="4"/>
  <c r="O15" i="4"/>
  <c r="N15" i="4"/>
  <c r="P14" i="4"/>
  <c r="O14" i="4"/>
  <c r="N14" i="4"/>
  <c r="P13" i="4"/>
  <c r="O13" i="4"/>
  <c r="N13" i="4"/>
  <c r="P12" i="4"/>
  <c r="O12" i="4"/>
  <c r="N12" i="4"/>
  <c r="M10" i="4"/>
  <c r="N6" i="4"/>
  <c r="N5" i="4"/>
  <c r="N4" i="4"/>
  <c r="N3" i="4"/>
  <c r="J28" i="4"/>
  <c r="I28" i="4"/>
  <c r="H28" i="4"/>
  <c r="J27" i="4"/>
  <c r="I27" i="4"/>
  <c r="H27" i="4"/>
  <c r="J26" i="4"/>
  <c r="I26" i="4"/>
  <c r="H26" i="4"/>
  <c r="J25" i="4"/>
  <c r="I25" i="4"/>
  <c r="H25" i="4"/>
  <c r="J24" i="4"/>
  <c r="I24" i="4"/>
  <c r="H24" i="4"/>
  <c r="J23" i="4"/>
  <c r="I23" i="4"/>
  <c r="H23" i="4"/>
  <c r="J22" i="4"/>
  <c r="I22" i="4"/>
  <c r="H22" i="4"/>
  <c r="J21" i="4"/>
  <c r="I21" i="4"/>
  <c r="H21" i="4"/>
  <c r="J20" i="4"/>
  <c r="I20" i="4"/>
  <c r="H20" i="4"/>
  <c r="J19" i="4"/>
  <c r="I19" i="4"/>
  <c r="H19" i="4"/>
  <c r="J18" i="4"/>
  <c r="I18" i="4"/>
  <c r="H18" i="4"/>
  <c r="J17" i="4"/>
  <c r="I17" i="4"/>
  <c r="H17" i="4"/>
  <c r="J16" i="4"/>
  <c r="I16" i="4"/>
  <c r="H16" i="4"/>
  <c r="J15" i="4"/>
  <c r="I15" i="4"/>
  <c r="H15" i="4"/>
  <c r="J14" i="4"/>
  <c r="I14" i="4"/>
  <c r="H14" i="4"/>
  <c r="J13" i="4"/>
  <c r="I13" i="4"/>
  <c r="H13" i="4"/>
  <c r="J12" i="4"/>
  <c r="I12" i="4"/>
  <c r="H12" i="4"/>
  <c r="G10" i="4"/>
  <c r="H6" i="4"/>
  <c r="H5" i="4"/>
  <c r="H4" i="4"/>
  <c r="H3" i="4"/>
  <c r="A10" i="4"/>
  <c r="B1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7" i="5"/>
  <c r="B16" i="5"/>
  <c r="B15" i="5"/>
  <c r="B14" i="5"/>
  <c r="B13" i="5"/>
  <c r="B12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D28" i="4"/>
  <c r="D27" i="4"/>
  <c r="D26" i="4"/>
  <c r="D25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B12" i="4"/>
  <c r="C12" i="4"/>
  <c r="B13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C13" i="4"/>
  <c r="I52" i="3"/>
  <c r="I79" i="3"/>
  <c r="I47" i="3"/>
  <c r="I40" i="3"/>
  <c r="I26" i="3"/>
  <c r="I17" i="3"/>
  <c r="I10" i="3"/>
  <c r="B6" i="4"/>
  <c r="B5" i="4"/>
  <c r="B4" i="4"/>
  <c r="B3" i="4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13" i="5"/>
  <c r="D12" i="5"/>
  <c r="C52" i="3"/>
  <c r="C57" i="3"/>
  <c r="C61" i="3"/>
  <c r="C66" i="3"/>
  <c r="C71" i="3"/>
  <c r="C75" i="3"/>
  <c r="C79" i="3"/>
  <c r="B79" i="3"/>
  <c r="B75" i="3"/>
  <c r="B71" i="3"/>
  <c r="B66" i="3"/>
  <c r="B61" i="3"/>
  <c r="B57" i="3"/>
  <c r="B52" i="3"/>
  <c r="C47" i="3"/>
  <c r="B47" i="3"/>
  <c r="C15" i="1"/>
  <c r="B15" i="1"/>
  <c r="C40" i="3"/>
  <c r="B40" i="3"/>
  <c r="B35" i="3"/>
  <c r="C35" i="3"/>
  <c r="C30" i="3"/>
  <c r="C26" i="3"/>
  <c r="C22" i="1"/>
  <c r="B22" i="1"/>
  <c r="C16" i="1"/>
  <c r="B16" i="1"/>
  <c r="B14" i="1"/>
  <c r="C14" i="1"/>
  <c r="C11" i="1"/>
  <c r="B11" i="1"/>
  <c r="C22" i="3"/>
  <c r="C17" i="3"/>
  <c r="B22" i="3"/>
  <c r="B17" i="3"/>
  <c r="C10" i="3"/>
  <c r="B10" i="3"/>
  <c r="C8" i="1"/>
  <c r="B8" i="1"/>
  <c r="B9" i="1"/>
  <c r="C9" i="1"/>
  <c r="B5" i="6"/>
  <c r="B4" i="6"/>
  <c r="B3" i="6"/>
  <c r="B6" i="5"/>
  <c r="B5" i="5"/>
  <c r="B4" i="5"/>
  <c r="B3" i="5"/>
  <c r="B9" i="2"/>
  <c r="B5" i="3"/>
  <c r="B4" i="3"/>
  <c r="B3" i="3"/>
  <c r="B4" i="1"/>
  <c r="B3" i="1"/>
  <c r="B2" i="1"/>
</calcChain>
</file>

<file path=xl/sharedStrings.xml><?xml version="1.0" encoding="utf-8"?>
<sst xmlns="http://schemas.openxmlformats.org/spreadsheetml/2006/main" count="855" uniqueCount="233">
  <si>
    <t>Cliente</t>
  </si>
  <si>
    <t>Projeto</t>
  </si>
  <si>
    <t>Criar uma página de catalogo de todos os produtos da loja</t>
  </si>
  <si>
    <t>Product Backlog</t>
  </si>
  <si>
    <t>#1</t>
  </si>
  <si>
    <t>Prioridade</t>
  </si>
  <si>
    <t>#2</t>
  </si>
  <si>
    <t>#3</t>
  </si>
  <si>
    <t>#4</t>
  </si>
  <si>
    <t>História</t>
  </si>
  <si>
    <t>Deploy</t>
  </si>
  <si>
    <t>#5</t>
  </si>
  <si>
    <t>Duração</t>
  </si>
  <si>
    <t>Status</t>
  </si>
  <si>
    <t>Sistema para controle e divulgação de loja de roupas plus size</t>
  </si>
  <si>
    <t>SHINE Modas plus size</t>
  </si>
  <si>
    <t>Contato</t>
  </si>
  <si>
    <t>Joana Santos</t>
  </si>
  <si>
    <t>Qtde Sprints</t>
  </si>
  <si>
    <t>Tempo</t>
  </si>
  <si>
    <t>Teste</t>
  </si>
  <si>
    <t>Homologação</t>
  </si>
  <si>
    <t>Histórias do Usuário</t>
  </si>
  <si>
    <t>Projeto:</t>
  </si>
  <si>
    <t>Cliente:</t>
  </si>
  <si>
    <t>Contato:</t>
  </si>
  <si>
    <t>2 semanas</t>
  </si>
  <si>
    <t>SPRINTS</t>
  </si>
  <si>
    <t>Tarefa</t>
  </si>
  <si>
    <t>Responsável</t>
  </si>
  <si>
    <t>Scrum Master:</t>
  </si>
  <si>
    <t>Project Owner</t>
  </si>
  <si>
    <t>Scrum Master</t>
  </si>
  <si>
    <t>TIME SCRUM</t>
  </si>
  <si>
    <t>Membro 01</t>
  </si>
  <si>
    <t>Membro 02</t>
  </si>
  <si>
    <t>Membro 03</t>
  </si>
  <si>
    <t>João</t>
  </si>
  <si>
    <t>Maria</t>
  </si>
  <si>
    <t>Jose</t>
  </si>
  <si>
    <t>Selecione Responsável</t>
  </si>
  <si>
    <t>Início</t>
  </si>
  <si>
    <t>Término</t>
  </si>
  <si>
    <t>Á fazer</t>
  </si>
  <si>
    <t>Fazendo</t>
  </si>
  <si>
    <t>Aguardando</t>
  </si>
  <si>
    <t>Feito</t>
  </si>
  <si>
    <r>
      <t xml:space="preserve">pois eu quero </t>
    </r>
    <r>
      <rPr>
        <sz val="12"/>
        <color theme="1"/>
        <rFont val="Arial"/>
        <family val="2"/>
      </rPr>
      <t>&lt;atingir algum objetivo&gt;</t>
    </r>
  </si>
  <si>
    <r>
      <t xml:space="preserve">Gostaria de </t>
    </r>
    <r>
      <rPr>
        <sz val="12"/>
        <color theme="1"/>
        <rFont val="Arial"/>
        <family val="2"/>
      </rPr>
      <t>&lt;realizar alguma tarefa&gt;</t>
    </r>
  </si>
  <si>
    <t>Joana</t>
  </si>
  <si>
    <t>ampliar as vendas on-line dos produtos</t>
  </si>
  <si>
    <t>melhorar a divulgação dos seus produtos</t>
  </si>
  <si>
    <t>melhorar a visão dos clientes sobre seu estabelecimento</t>
  </si>
  <si>
    <t>tem dificuldade de informar sobre os novos produtos</t>
  </si>
  <si>
    <t>sente falta de divulgação da sua marca</t>
  </si>
  <si>
    <t>tem dificuldade de vender pela internet</t>
  </si>
  <si>
    <t>tem dificuldade no gerêncimento dos seus consultores</t>
  </si>
  <si>
    <t>Clientes</t>
  </si>
  <si>
    <t>tem dificuldade de encontrar fornecedores</t>
  </si>
  <si>
    <t>aumentar a variedade de produtos</t>
  </si>
  <si>
    <t>Funcionalidades</t>
  </si>
  <si>
    <t>Elaborar uma página de apresentação da empresa</t>
  </si>
  <si>
    <t>Cadastro de produtos</t>
  </si>
  <si>
    <t>cod_func</t>
  </si>
  <si>
    <t>funcionalidade</t>
  </si>
  <si>
    <t>Definir layout da página</t>
  </si>
  <si>
    <t>Tirar fotos</t>
  </si>
  <si>
    <t>cod_tar</t>
  </si>
  <si>
    <t>1.1.1</t>
  </si>
  <si>
    <t>1.1.2</t>
  </si>
  <si>
    <t>1.1.3</t>
  </si>
  <si>
    <t>1.1.4</t>
  </si>
  <si>
    <t>1.1.5</t>
  </si>
  <si>
    <t>1.1.6</t>
  </si>
  <si>
    <t>1.1.7</t>
  </si>
  <si>
    <t>Periodo</t>
  </si>
  <si>
    <t>Área de acesso dos consultores</t>
  </si>
  <si>
    <t>2.1.1</t>
  </si>
  <si>
    <t>2.1.2</t>
  </si>
  <si>
    <t>2.1.3</t>
  </si>
  <si>
    <t>2.1.4</t>
  </si>
  <si>
    <t>2.2.1</t>
  </si>
  <si>
    <t>2.2.2</t>
  </si>
  <si>
    <t>2.2.3</t>
  </si>
  <si>
    <t>2.2.4</t>
  </si>
  <si>
    <t>Criar o CRUD dos produtos</t>
  </si>
  <si>
    <t>Criar página de catalogo</t>
  </si>
  <si>
    <t>2.1.5</t>
  </si>
  <si>
    <t>pts_story</t>
  </si>
  <si>
    <t>Levantamento de funcionalidades baseados nos objetivos das histórias de usuario</t>
  </si>
  <si>
    <t>Criar uma página de vendas</t>
  </si>
  <si>
    <t>Criar carrinho de compras</t>
  </si>
  <si>
    <t>Criar o cadastro de clientes</t>
  </si>
  <si>
    <t>Cadastro de Funcionarios</t>
  </si>
  <si>
    <t>Controle de estoque</t>
  </si>
  <si>
    <t>Categorias de usuário</t>
  </si>
  <si>
    <t>Terminal de atendimento (PDV)</t>
  </si>
  <si>
    <t>Controle das vendas</t>
  </si>
  <si>
    <t>Gestão das comissões</t>
  </si>
  <si>
    <t>Gestão dos consultores</t>
  </si>
  <si>
    <t>Cadastro de Fornecedores</t>
  </si>
  <si>
    <t>Criar base de dados de produtos</t>
  </si>
  <si>
    <t>Montar pagina de compras</t>
  </si>
  <si>
    <t>base de dados de clientes</t>
  </si>
  <si>
    <t>CRUD dos Clientes</t>
  </si>
  <si>
    <t>Montar o pedido</t>
  </si>
  <si>
    <t>Criar base de pedidos</t>
  </si>
  <si>
    <t>3.1.1</t>
  </si>
  <si>
    <t>3.1.2</t>
  </si>
  <si>
    <t>3.1.3</t>
  </si>
  <si>
    <t>3.1.4</t>
  </si>
  <si>
    <t>3.2.1</t>
  </si>
  <si>
    <t>3.2.2</t>
  </si>
  <si>
    <t>3.2.3</t>
  </si>
  <si>
    <t>3.2.4</t>
  </si>
  <si>
    <t>3.3.1</t>
  </si>
  <si>
    <t>3.3.2</t>
  </si>
  <si>
    <t>3.3.3</t>
  </si>
  <si>
    <t>3.3.4</t>
  </si>
  <si>
    <t>3.3.5</t>
  </si>
  <si>
    <t>Tempo da historia</t>
  </si>
  <si>
    <t>Alta</t>
  </si>
  <si>
    <t>Baixa</t>
  </si>
  <si>
    <t>4.1.4</t>
  </si>
  <si>
    <t>Criar base de consultores</t>
  </si>
  <si>
    <t>CRUD dos consultores</t>
  </si>
  <si>
    <t>Pagina de administração dos consultores</t>
  </si>
  <si>
    <t>Elaborar área dos consultores</t>
  </si>
  <si>
    <t>Extrato de vendas dos consultores</t>
  </si>
  <si>
    <t>Desenvolver a página</t>
  </si>
  <si>
    <t>Levantar histórico da empresa</t>
  </si>
  <si>
    <t>Consultores</t>
  </si>
  <si>
    <t>tem dificuldade de saber o que venderam</t>
  </si>
  <si>
    <t>#7</t>
  </si>
  <si>
    <t>4.1.1</t>
  </si>
  <si>
    <t>4.1.2</t>
  </si>
  <si>
    <t>4.1.3</t>
  </si>
  <si>
    <t>4.1.5</t>
  </si>
  <si>
    <t>4.1.6</t>
  </si>
  <si>
    <t>4.1.7</t>
  </si>
  <si>
    <t>5.1.1</t>
  </si>
  <si>
    <t>5.1.2</t>
  </si>
  <si>
    <t>5.1.3.</t>
  </si>
  <si>
    <t>5.1.4</t>
  </si>
  <si>
    <t>5.1.5</t>
  </si>
  <si>
    <t>6.1.1</t>
  </si>
  <si>
    <t>6.1.2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</si>
  <si>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</si>
  <si>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.</t>
  </si>
  <si>
    <t>6.1.3</t>
  </si>
  <si>
    <t>6.1.4</t>
  </si>
  <si>
    <t>6.1.5</t>
  </si>
  <si>
    <t>6.2.1</t>
  </si>
  <si>
    <t>sente falta de ferramentas que ajudem na gestão da loja</t>
  </si>
  <si>
    <t>ter controle sobre seus consultores</t>
  </si>
  <si>
    <t>ter uma área para que os consultores observem suas vendas e total da comissão do periodo.</t>
  </si>
  <si>
    <t>precisa uma área restrita do sistema para gestão da loja</t>
  </si>
  <si>
    <t>Quem</t>
  </si>
  <si>
    <t>O quê</t>
  </si>
  <si>
    <r>
      <t xml:space="preserve">Quem? </t>
    </r>
    <r>
      <rPr>
        <sz val="12"/>
        <color theme="1"/>
        <rFont val="Arial"/>
        <family val="2"/>
      </rPr>
      <t>&lt;tipo de usuário&gt;</t>
    </r>
  </si>
  <si>
    <t>Story</t>
  </si>
  <si>
    <t>6.2.2</t>
  </si>
  <si>
    <t>6.2.3</t>
  </si>
  <si>
    <t>6.2.4</t>
  </si>
  <si>
    <t>6.3.1</t>
  </si>
  <si>
    <t>6.3.2</t>
  </si>
  <si>
    <t>6.3.3</t>
  </si>
  <si>
    <t>6.3.4</t>
  </si>
  <si>
    <t>6.3.5</t>
  </si>
  <si>
    <t>6.4.1</t>
  </si>
  <si>
    <t>6.4.2</t>
  </si>
  <si>
    <t>6.4.3</t>
  </si>
  <si>
    <t>6.4.4</t>
  </si>
  <si>
    <t>6.4.5</t>
  </si>
  <si>
    <t>6.5.1</t>
  </si>
  <si>
    <t>6.5.2</t>
  </si>
  <si>
    <t>6.5.3</t>
  </si>
  <si>
    <t>6.5.4</t>
  </si>
  <si>
    <t>6.6.1</t>
  </si>
  <si>
    <t>6.6.3</t>
  </si>
  <si>
    <t>6.6.4</t>
  </si>
  <si>
    <t>6.6.5</t>
  </si>
  <si>
    <t>Criação base de fornecedores</t>
  </si>
  <si>
    <t>Criação de relacionamento com entidade produtos</t>
  </si>
  <si>
    <t>Desenvolver o CRUD dos fornecedores</t>
  </si>
  <si>
    <t>Incluir função dos fornecedores na parte da gestão</t>
  </si>
  <si>
    <t>7.1.1</t>
  </si>
  <si>
    <t>7.1.2</t>
  </si>
  <si>
    <t>7.1.3</t>
  </si>
  <si>
    <t>7.1.4</t>
  </si>
  <si>
    <t>7.1.5</t>
  </si>
  <si>
    <t>7.1.6</t>
  </si>
  <si>
    <t>7.1.7</t>
  </si>
  <si>
    <t>#6</t>
  </si>
  <si>
    <t>Criar base de funcionarios</t>
  </si>
  <si>
    <t>CRUD de funcionarios</t>
  </si>
  <si>
    <t>Crias as categorias de usuarios</t>
  </si>
  <si>
    <t>Criar sistema de autenticação</t>
  </si>
  <si>
    <t>Criar pagina de pedidos na loja</t>
  </si>
  <si>
    <t>Gerar cupom de pagamento</t>
  </si>
  <si>
    <t>Dashboard de vendas</t>
  </si>
  <si>
    <t>Dashboard das comissões</t>
  </si>
  <si>
    <t>Dashboard do Estoque</t>
  </si>
  <si>
    <t xml:space="preserve">Dashboard dos consultores </t>
  </si>
  <si>
    <t>Dados do Projeto</t>
  </si>
  <si>
    <t>Nº Sprint</t>
  </si>
  <si>
    <t>SPRINT</t>
  </si>
  <si>
    <t>Período</t>
  </si>
  <si>
    <t>CRONOGRAMA DO PROJETO</t>
  </si>
  <si>
    <t>Dados do projeto</t>
  </si>
  <si>
    <t>auxiliar</t>
  </si>
  <si>
    <t>10/05 a 23/05</t>
  </si>
  <si>
    <t>24/05 a 06/06</t>
  </si>
  <si>
    <t>07/06 a 27/06</t>
  </si>
  <si>
    <t>28/06 a 01/08</t>
  </si>
  <si>
    <t>02/08 a 15/08</t>
  </si>
  <si>
    <t>16/08 a 29/08</t>
  </si>
  <si>
    <t>Planning Poker</t>
  </si>
  <si>
    <t>30/08 a 12/09</t>
  </si>
  <si>
    <t>13/09 a 26/09</t>
  </si>
  <si>
    <t>27/09 a 10/10</t>
  </si>
  <si>
    <t>11/10 a 24/10</t>
  </si>
  <si>
    <t>25/10 a 07/11</t>
  </si>
  <si>
    <t>08/11 a 28/11</t>
  </si>
  <si>
    <t>29/11 a 05/12</t>
  </si>
  <si>
    <t>Normal</t>
  </si>
  <si>
    <t>3.2.5</t>
  </si>
  <si>
    <t>Indique na célula a esquerda o código da tarefa</t>
  </si>
  <si>
    <t>XXX</t>
  </si>
  <si>
    <t>SPR_PLAN</t>
  </si>
  <si>
    <t>*SPR_PLAN - Sprint em que a tarefa foi planejada.</t>
  </si>
  <si>
    <t>Atualizado em:</t>
  </si>
  <si>
    <t>CONTROLE DE REALIZAÇÃO DAS ATIVIDADES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</si>
</sst>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Arial"/>
      <family val="2"/>
    </font>
    <font>
      <i/>
      <sz val="12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2" fillId="0" borderId="5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 applyAlignment="1"/>
    <xf numFmtId="0" fontId="1" fillId="0" borderId="6" xfId="0" applyFont="1" applyBorder="1" applyAlignment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wrapText="1"/>
    </xf>
    <xf numFmtId="0" fontId="0" fillId="0" borderId="0" xfId="0" applyBorder="1"/>
    <xf numFmtId="0" fontId="1" fillId="0" borderId="18" xfId="0" applyFont="1" applyBorder="1" applyAlignment="1">
      <alignment horizontal="center"/>
    </xf>
    <xf numFmtId="0" fontId="1" fillId="0" borderId="18" xfId="0" applyFont="1" applyBorder="1"/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/>
    </xf>
    <xf numFmtId="0" fontId="1" fillId="0" borderId="29" xfId="0" applyFont="1" applyBorder="1"/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2" fillId="0" borderId="36" xfId="0" applyFont="1" applyBorder="1"/>
    <xf numFmtId="0" fontId="4" fillId="0" borderId="37" xfId="0" applyFont="1" applyBorder="1" applyAlignment="1">
      <alignment horizontal="center"/>
    </xf>
    <xf numFmtId="0" fontId="1" fillId="0" borderId="38" xfId="0" applyFont="1" applyBorder="1" applyAlignment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2" fillId="0" borderId="39" xfId="0" applyFont="1" applyBorder="1"/>
    <xf numFmtId="0" fontId="1" fillId="0" borderId="40" xfId="0" applyFont="1" applyBorder="1" applyAlignment="1"/>
    <xf numFmtId="0" fontId="1" fillId="0" borderId="41" xfId="0" applyFont="1" applyBorder="1" applyAlignment="1"/>
    <xf numFmtId="0" fontId="1" fillId="0" borderId="3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1" fillId="0" borderId="1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12" xfId="0" applyFont="1" applyBorder="1"/>
    <xf numFmtId="0" fontId="1" fillId="0" borderId="50" xfId="0" applyFont="1" applyBorder="1"/>
    <xf numFmtId="0" fontId="1" fillId="0" borderId="51" xfId="0" applyFont="1" applyBorder="1"/>
    <xf numFmtId="0" fontId="1" fillId="0" borderId="19" xfId="0" applyFont="1" applyBorder="1" applyAlignment="1">
      <alignment horizontal="center"/>
    </xf>
    <xf numFmtId="0" fontId="1" fillId="0" borderId="42" xfId="0" applyFont="1" applyBorder="1"/>
    <xf numFmtId="0" fontId="1" fillId="0" borderId="43" xfId="0" applyFont="1" applyBorder="1"/>
    <xf numFmtId="0" fontId="1" fillId="0" borderId="44" xfId="0" applyFont="1" applyBorder="1"/>
    <xf numFmtId="0" fontId="1" fillId="0" borderId="39" xfId="0" applyFont="1" applyBorder="1"/>
    <xf numFmtId="0" fontId="1" fillId="0" borderId="40" xfId="0" applyFont="1" applyBorder="1"/>
    <xf numFmtId="0" fontId="1" fillId="0" borderId="41" xfId="0" applyFont="1" applyBorder="1"/>
    <xf numFmtId="0" fontId="2" fillId="0" borderId="16" xfId="0" applyFont="1" applyFill="1" applyBorder="1" applyAlignment="1">
      <alignment horizontal="center"/>
    </xf>
    <xf numFmtId="0" fontId="2" fillId="0" borderId="18" xfId="0" applyFont="1" applyFill="1" applyBorder="1"/>
    <xf numFmtId="0" fontId="2" fillId="0" borderId="18" xfId="0" applyFont="1" applyFill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1" fillId="0" borderId="37" xfId="0" applyFont="1" applyBorder="1" applyAlignment="1">
      <alignment horizontal="left" vertical="center" wrapText="1"/>
    </xf>
    <xf numFmtId="0" fontId="1" fillId="0" borderId="37" xfId="0" applyFont="1" applyBorder="1" applyAlignment="1">
      <alignment horizontal="left" wrapText="1"/>
    </xf>
    <xf numFmtId="0" fontId="1" fillId="0" borderId="29" xfId="0" applyFont="1" applyBorder="1" applyAlignment="1">
      <alignment horizontal="left" wrapText="1"/>
    </xf>
    <xf numFmtId="0" fontId="1" fillId="0" borderId="33" xfId="0" applyFont="1" applyBorder="1" applyAlignment="1">
      <alignment horizontal="left" wrapText="1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38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7" xfId="0" applyFont="1" applyBorder="1" applyAlignment="1">
      <alignment horizontal="left"/>
    </xf>
    <xf numFmtId="0" fontId="1" fillId="0" borderId="33" xfId="0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2" borderId="13" xfId="0" applyFont="1" applyFill="1" applyBorder="1" applyAlignment="1">
      <alignment horizontal="center"/>
    </xf>
    <xf numFmtId="0" fontId="2" fillId="2" borderId="13" xfId="0" applyFont="1" applyFill="1" applyBorder="1" applyAlignment="1">
      <alignment vertical="center"/>
    </xf>
    <xf numFmtId="0" fontId="2" fillId="2" borderId="23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left"/>
    </xf>
    <xf numFmtId="0" fontId="1" fillId="0" borderId="29" xfId="0" applyFont="1" applyBorder="1" applyAlignment="1">
      <alignment horizontal="left"/>
    </xf>
    <xf numFmtId="0" fontId="2" fillId="5" borderId="48" xfId="0" applyFont="1" applyFill="1" applyBorder="1" applyAlignment="1">
      <alignment horizontal="center"/>
    </xf>
    <xf numFmtId="0" fontId="2" fillId="5" borderId="49" xfId="0" applyFont="1" applyFill="1" applyBorder="1" applyAlignment="1">
      <alignment horizontal="center"/>
    </xf>
    <xf numFmtId="14" fontId="1" fillId="0" borderId="0" xfId="0" applyNumberFormat="1" applyFont="1" applyBorder="1" applyAlignment="1">
      <alignment horizontal="left"/>
    </xf>
    <xf numFmtId="0" fontId="2" fillId="3" borderId="45" xfId="0" applyFont="1" applyFill="1" applyBorder="1" applyAlignment="1">
      <alignment horizontal="center"/>
    </xf>
    <xf numFmtId="0" fontId="2" fillId="3" borderId="47" xfId="0" applyFont="1" applyFill="1" applyBorder="1" applyAlignment="1">
      <alignment horizontal="center"/>
    </xf>
    <xf numFmtId="0" fontId="2" fillId="3" borderId="46" xfId="0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38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 wrapText="1"/>
    </xf>
    <xf numFmtId="0" fontId="2" fillId="2" borderId="24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center" vertical="center"/>
    </xf>
    <xf numFmtId="0" fontId="1" fillId="3" borderId="46" xfId="0" applyFont="1" applyFill="1" applyBorder="1" applyAlignment="1">
      <alignment horizontal="center"/>
    </xf>
    <xf numFmtId="0" fontId="1" fillId="3" borderId="4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C1" zoomScale="130" zoomScaleNormal="130" workbookViewId="0">
      <selection activeCell="D3" sqref="D3:D6"/>
    </sheetView>
  </sheetViews>
  <sheetFormatPr defaultRowHeight="15" x14ac:dyDescent="0.25"/>
  <cols>
    <col min="1" max="1" width="16.140625" customWidth="1"/>
    <col min="2" max="2" width="120.7109375" customWidth="1"/>
    <col min="4" max="4" width="13.7109375" bestFit="1" customWidth="1"/>
    <col min="5" max="5" width="12.5703125" bestFit="1" customWidth="1"/>
    <col min="6" max="6" width="17.85546875" customWidth="1"/>
    <col min="7" max="7" width="11.5703125" customWidth="1"/>
    <col min="8" max="8" width="18" customWidth="1"/>
  </cols>
  <sheetData>
    <row r="1" spans="1:8" ht="16.5" thickBot="1" x14ac:dyDescent="0.3">
      <c r="A1" s="114" t="s">
        <v>209</v>
      </c>
      <c r="B1" s="115"/>
      <c r="D1" s="114" t="s">
        <v>210</v>
      </c>
      <c r="E1" s="116"/>
      <c r="F1" s="116"/>
      <c r="G1" s="116"/>
      <c r="H1" s="115"/>
    </row>
    <row r="2" spans="1:8" ht="15.75" x14ac:dyDescent="0.25">
      <c r="A2" s="2" t="s">
        <v>1</v>
      </c>
      <c r="B2" s="2" t="s">
        <v>14</v>
      </c>
      <c r="D2" s="49" t="s">
        <v>13</v>
      </c>
      <c r="E2" s="49" t="s">
        <v>5</v>
      </c>
      <c r="F2" s="20" t="s">
        <v>217</v>
      </c>
      <c r="G2" s="49" t="s">
        <v>206</v>
      </c>
      <c r="H2" s="49" t="s">
        <v>207</v>
      </c>
    </row>
    <row r="3" spans="1:8" ht="15.75" x14ac:dyDescent="0.25">
      <c r="A3" s="2" t="s">
        <v>0</v>
      </c>
      <c r="B3" s="2" t="s">
        <v>15</v>
      </c>
      <c r="D3" s="100" t="s">
        <v>43</v>
      </c>
      <c r="E3" s="100" t="s">
        <v>121</v>
      </c>
      <c r="F3" s="100">
        <v>0.5</v>
      </c>
      <c r="G3" s="100">
        <v>1</v>
      </c>
      <c r="H3" s="100" t="s">
        <v>211</v>
      </c>
    </row>
    <row r="4" spans="1:8" ht="15.75" x14ac:dyDescent="0.25">
      <c r="A4" s="2" t="s">
        <v>31</v>
      </c>
      <c r="B4" s="2" t="s">
        <v>17</v>
      </c>
      <c r="D4" s="100" t="s">
        <v>44</v>
      </c>
      <c r="E4" s="100" t="s">
        <v>225</v>
      </c>
      <c r="F4" s="100">
        <v>1</v>
      </c>
      <c r="G4" s="100">
        <v>2</v>
      </c>
      <c r="H4" s="100" t="s">
        <v>212</v>
      </c>
    </row>
    <row r="5" spans="1:8" ht="15.75" x14ac:dyDescent="0.25">
      <c r="A5" s="2"/>
      <c r="B5" s="2"/>
      <c r="D5" s="100" t="s">
        <v>45</v>
      </c>
      <c r="E5" s="100" t="s">
        <v>122</v>
      </c>
      <c r="F5" s="100">
        <v>2</v>
      </c>
      <c r="G5" s="100">
        <v>3</v>
      </c>
      <c r="H5" s="100" t="s">
        <v>213</v>
      </c>
    </row>
    <row r="6" spans="1:8" ht="15.75" x14ac:dyDescent="0.25">
      <c r="A6" s="2" t="s">
        <v>32</v>
      </c>
      <c r="B6" s="2" t="s">
        <v>37</v>
      </c>
      <c r="D6" s="100" t="s">
        <v>46</v>
      </c>
      <c r="E6" s="101"/>
      <c r="F6" s="100">
        <v>3</v>
      </c>
      <c r="G6" s="100">
        <v>4</v>
      </c>
      <c r="H6" s="100" t="s">
        <v>214</v>
      </c>
    </row>
    <row r="7" spans="1:8" ht="15.75" x14ac:dyDescent="0.25">
      <c r="A7" s="2"/>
      <c r="B7" s="2"/>
      <c r="D7" s="102"/>
      <c r="E7" s="102"/>
      <c r="F7" s="100">
        <v>5</v>
      </c>
      <c r="G7" s="100">
        <v>5</v>
      </c>
      <c r="H7" s="100" t="s">
        <v>215</v>
      </c>
    </row>
    <row r="8" spans="1:8" ht="15.75" x14ac:dyDescent="0.25">
      <c r="A8" s="2" t="s">
        <v>33</v>
      </c>
      <c r="B8" s="20" t="s">
        <v>40</v>
      </c>
      <c r="D8" s="102"/>
      <c r="E8" s="102"/>
      <c r="F8" s="100">
        <v>8</v>
      </c>
      <c r="G8" s="100">
        <v>6</v>
      </c>
      <c r="H8" s="100" t="s">
        <v>216</v>
      </c>
    </row>
    <row r="9" spans="1:8" ht="15.75" x14ac:dyDescent="0.25">
      <c r="A9" s="2" t="s">
        <v>34</v>
      </c>
      <c r="B9" s="2" t="str">
        <f>B6</f>
        <v>João</v>
      </c>
      <c r="D9" s="102"/>
      <c r="E9" s="102"/>
      <c r="F9" s="100">
        <v>20</v>
      </c>
      <c r="G9" s="100">
        <v>7</v>
      </c>
      <c r="H9" s="100" t="s">
        <v>218</v>
      </c>
    </row>
    <row r="10" spans="1:8" ht="15.75" x14ac:dyDescent="0.25">
      <c r="A10" s="2" t="s">
        <v>35</v>
      </c>
      <c r="B10" s="2" t="s">
        <v>38</v>
      </c>
      <c r="D10" s="102"/>
      <c r="E10" s="102"/>
      <c r="F10" s="100">
        <v>40</v>
      </c>
      <c r="G10" s="100">
        <v>8</v>
      </c>
      <c r="H10" s="100" t="s">
        <v>219</v>
      </c>
    </row>
    <row r="11" spans="1:8" ht="15.75" x14ac:dyDescent="0.25">
      <c r="A11" s="2" t="s">
        <v>36</v>
      </c>
      <c r="B11" s="2" t="s">
        <v>39</v>
      </c>
      <c r="D11" s="102"/>
      <c r="E11" s="102"/>
      <c r="F11" s="102"/>
      <c r="G11" s="100">
        <v>9</v>
      </c>
      <c r="H11" s="100" t="s">
        <v>220</v>
      </c>
    </row>
    <row r="12" spans="1:8" ht="15.75" x14ac:dyDescent="0.25">
      <c r="A12" s="2"/>
      <c r="B12" s="2"/>
      <c r="D12" s="102"/>
      <c r="E12" s="102"/>
      <c r="F12" s="102"/>
      <c r="G12" s="100">
        <v>10</v>
      </c>
      <c r="H12" s="100" t="s">
        <v>221</v>
      </c>
    </row>
    <row r="13" spans="1:8" ht="15.75" x14ac:dyDescent="0.25">
      <c r="B13" s="20"/>
      <c r="D13" s="102"/>
      <c r="E13" s="102"/>
      <c r="F13" s="102"/>
      <c r="G13" s="100">
        <v>11</v>
      </c>
      <c r="H13" s="100" t="s">
        <v>222</v>
      </c>
    </row>
    <row r="14" spans="1:8" x14ac:dyDescent="0.25">
      <c r="D14" s="102"/>
      <c r="E14" s="102"/>
      <c r="F14" s="102"/>
      <c r="G14" s="100">
        <v>12</v>
      </c>
      <c r="H14" s="100" t="s">
        <v>223</v>
      </c>
    </row>
    <row r="15" spans="1:8" x14ac:dyDescent="0.25">
      <c r="D15" s="102"/>
      <c r="E15" s="102"/>
      <c r="F15" s="102"/>
      <c r="G15" s="100">
        <v>13</v>
      </c>
      <c r="H15" s="100" t="s">
        <v>224</v>
      </c>
    </row>
    <row r="16" spans="1:8" x14ac:dyDescent="0.25">
      <c r="G16" s="100">
        <v>14</v>
      </c>
    </row>
    <row r="17" spans="1:7" x14ac:dyDescent="0.25">
      <c r="G17" s="100">
        <v>15</v>
      </c>
    </row>
    <row r="18" spans="1:7" ht="15.75" x14ac:dyDescent="0.25">
      <c r="A18" s="2"/>
      <c r="B18" s="2"/>
    </row>
    <row r="19" spans="1:7" ht="15.75" x14ac:dyDescent="0.25">
      <c r="A19" s="2"/>
      <c r="B19" s="2"/>
    </row>
  </sheetData>
  <mergeCells count="2">
    <mergeCell ref="A1:B1"/>
    <mergeCell ref="D1:H1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8"/>
  <sheetViews>
    <sheetView tabSelected="1" topLeftCell="A3" zoomScaleNormal="100" workbookViewId="0">
      <selection sqref="A1:D18"/>
    </sheetView>
  </sheetViews>
  <sheetFormatPr defaultRowHeight="15" x14ac:dyDescent="0.25"/>
  <cols>
    <col min="1" max="1" width="10.140625" customWidth="1"/>
    <col min="2" max="2" width="27.7109375" customWidth="1"/>
    <col min="3" max="3" width="45.7109375" customWidth="1"/>
    <col min="4" max="4" width="50.7109375" customWidth="1"/>
  </cols>
  <sheetData>
    <row r="1" spans="1:4" ht="16.5" thickBot="1" x14ac:dyDescent="0.3">
      <c r="A1" s="114" t="s">
        <v>204</v>
      </c>
      <c r="B1" s="116"/>
      <c r="C1" s="116"/>
      <c r="D1" s="115"/>
    </row>
    <row r="2" spans="1:4" ht="15.75" x14ac:dyDescent="0.25">
      <c r="A2" s="72"/>
      <c r="B2" s="73"/>
      <c r="C2" s="73"/>
      <c r="D2" s="74"/>
    </row>
    <row r="3" spans="1:4" ht="15.75" x14ac:dyDescent="0.25">
      <c r="A3" s="39" t="s">
        <v>1</v>
      </c>
      <c r="B3" s="117" t="str">
        <f>Projeto!B2</f>
        <v>Sistema para controle e divulgação de loja de roupas plus size</v>
      </c>
      <c r="C3" s="117"/>
      <c r="D3" s="118"/>
    </row>
    <row r="4" spans="1:4" ht="15.75" x14ac:dyDescent="0.25">
      <c r="A4" s="39" t="s">
        <v>0</v>
      </c>
      <c r="B4" s="12" t="str">
        <f>Projeto!B3</f>
        <v>SHINE Modas plus size</v>
      </c>
      <c r="C4" s="12"/>
      <c r="D4" s="41"/>
    </row>
    <row r="5" spans="1:4" ht="15.75" x14ac:dyDescent="0.25">
      <c r="A5" s="39" t="s">
        <v>16</v>
      </c>
      <c r="B5" s="117" t="str">
        <f>Projeto!B4</f>
        <v>Joana Santos</v>
      </c>
      <c r="C5" s="117"/>
      <c r="D5" s="118"/>
    </row>
    <row r="6" spans="1:4" ht="16.5" thickBot="1" x14ac:dyDescent="0.3">
      <c r="A6" s="75"/>
      <c r="B6" s="76"/>
      <c r="C6" s="76"/>
      <c r="D6" s="77"/>
    </row>
    <row r="7" spans="1:4" ht="16.5" thickBot="1" x14ac:dyDescent="0.3">
      <c r="A7" s="114" t="s">
        <v>22</v>
      </c>
      <c r="B7" s="116"/>
      <c r="C7" s="116"/>
      <c r="D7" s="115"/>
    </row>
    <row r="8" spans="1:4" ht="15.75" x14ac:dyDescent="0.25">
      <c r="A8" s="78" t="s">
        <v>160</v>
      </c>
      <c r="B8" s="79" t="s">
        <v>159</v>
      </c>
      <c r="C8" s="80" t="s">
        <v>48</v>
      </c>
      <c r="D8" s="81" t="s">
        <v>47</v>
      </c>
    </row>
    <row r="9" spans="1:4" ht="30" x14ac:dyDescent="0.25">
      <c r="A9" s="52">
        <v>1</v>
      </c>
      <c r="B9" s="50" t="s">
        <v>49</v>
      </c>
      <c r="C9" s="51" t="s">
        <v>54</v>
      </c>
      <c r="D9" s="82" t="s">
        <v>52</v>
      </c>
    </row>
    <row r="10" spans="1:4" ht="30" x14ac:dyDescent="0.25">
      <c r="A10" s="52">
        <v>2</v>
      </c>
      <c r="B10" s="50" t="s">
        <v>57</v>
      </c>
      <c r="C10" s="51" t="s">
        <v>53</v>
      </c>
      <c r="D10" s="82" t="s">
        <v>51</v>
      </c>
    </row>
    <row r="11" spans="1:4" x14ac:dyDescent="0.25">
      <c r="A11" s="52">
        <v>3</v>
      </c>
      <c r="B11" s="50" t="s">
        <v>49</v>
      </c>
      <c r="C11" s="51" t="s">
        <v>55</v>
      </c>
      <c r="D11" s="82" t="s">
        <v>50</v>
      </c>
    </row>
    <row r="12" spans="1:4" ht="30" x14ac:dyDescent="0.25">
      <c r="A12" s="52">
        <v>4</v>
      </c>
      <c r="B12" s="50" t="s">
        <v>49</v>
      </c>
      <c r="C12" s="51" t="s">
        <v>56</v>
      </c>
      <c r="D12" s="82" t="s">
        <v>154</v>
      </c>
    </row>
    <row r="13" spans="1:4" ht="30" x14ac:dyDescent="0.25">
      <c r="A13" s="52">
        <v>5</v>
      </c>
      <c r="B13" s="50" t="s">
        <v>131</v>
      </c>
      <c r="C13" s="51" t="s">
        <v>132</v>
      </c>
      <c r="D13" s="82" t="s">
        <v>155</v>
      </c>
    </row>
    <row r="14" spans="1:4" ht="30" x14ac:dyDescent="0.25">
      <c r="A14" s="52">
        <v>6</v>
      </c>
      <c r="B14" s="50" t="s">
        <v>49</v>
      </c>
      <c r="C14" s="51" t="s">
        <v>153</v>
      </c>
      <c r="D14" s="82" t="s">
        <v>156</v>
      </c>
    </row>
    <row r="15" spans="1:4" x14ac:dyDescent="0.25">
      <c r="A15" s="52">
        <v>7</v>
      </c>
      <c r="B15" s="50" t="s">
        <v>49</v>
      </c>
      <c r="C15" s="51" t="s">
        <v>58</v>
      </c>
      <c r="D15" s="82" t="s">
        <v>59</v>
      </c>
    </row>
    <row r="16" spans="1:4" ht="15.75" x14ac:dyDescent="0.25">
      <c r="A16" s="64"/>
      <c r="B16" s="10"/>
      <c r="C16" s="30"/>
      <c r="D16" s="83"/>
    </row>
    <row r="17" spans="1:4" ht="15.75" x14ac:dyDescent="0.25">
      <c r="A17" s="64"/>
      <c r="B17" s="10"/>
      <c r="C17" s="30"/>
      <c r="D17" s="83"/>
    </row>
    <row r="18" spans="1:4" ht="16.5" thickBot="1" x14ac:dyDescent="0.3">
      <c r="A18" s="66"/>
      <c r="B18" s="35"/>
      <c r="C18" s="84"/>
      <c r="D18" s="85"/>
    </row>
  </sheetData>
  <mergeCells count="4">
    <mergeCell ref="A7:D7"/>
    <mergeCell ref="B3:D3"/>
    <mergeCell ref="B5:D5"/>
    <mergeCell ref="A1:D1"/>
  </mergeCells>
  <printOptions horizontalCentered="1"/>
  <pageMargins left="0.51181102362204722" right="0.51181102362204722" top="0.78740157480314965" bottom="0.78740157480314965" header="0.31496062992125984" footer="0.31496062992125984"/>
  <pageSetup paperSize="9" scale="95" fitToHeight="0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2"/>
  <sheetViews>
    <sheetView zoomScale="90" zoomScaleNormal="90" workbookViewId="0">
      <selection activeCell="C8" sqref="C8"/>
    </sheetView>
  </sheetViews>
  <sheetFormatPr defaultRowHeight="15" x14ac:dyDescent="0.25"/>
  <cols>
    <col min="1" max="1" width="12.140625" customWidth="1"/>
    <col min="2" max="2" width="15.7109375" customWidth="1"/>
    <col min="3" max="3" width="50.7109375" customWidth="1"/>
    <col min="4" max="4" width="11.5703125" bestFit="1" customWidth="1"/>
    <col min="5" max="5" width="60.7109375" customWidth="1"/>
  </cols>
  <sheetData>
    <row r="1" spans="1:5" ht="15.75" x14ac:dyDescent="0.25">
      <c r="A1" s="3"/>
      <c r="B1" s="4"/>
      <c r="C1" s="4"/>
      <c r="D1" s="4"/>
      <c r="E1" s="5"/>
    </row>
    <row r="2" spans="1:5" ht="15.75" x14ac:dyDescent="0.25">
      <c r="A2" s="9" t="s">
        <v>1</v>
      </c>
      <c r="B2" s="12" t="str">
        <f>Projeto!B2</f>
        <v>Sistema para controle e divulgação de loja de roupas plus size</v>
      </c>
      <c r="C2" s="12"/>
      <c r="D2" s="12"/>
      <c r="E2" s="13"/>
    </row>
    <row r="3" spans="1:5" ht="15.75" x14ac:dyDescent="0.25">
      <c r="A3" s="9" t="s">
        <v>0</v>
      </c>
      <c r="B3" s="12" t="str">
        <f>Projeto!B3</f>
        <v>SHINE Modas plus size</v>
      </c>
      <c r="C3" s="12"/>
      <c r="D3" s="12"/>
      <c r="E3" s="13"/>
    </row>
    <row r="4" spans="1:5" ht="15.75" x14ac:dyDescent="0.25">
      <c r="A4" s="9" t="s">
        <v>16</v>
      </c>
      <c r="B4" s="12" t="str">
        <f>Projeto!B4</f>
        <v>Joana Santos</v>
      </c>
      <c r="C4" s="12"/>
      <c r="D4" s="12"/>
      <c r="E4" s="13"/>
    </row>
    <row r="5" spans="1:5" ht="15.75" x14ac:dyDescent="0.25">
      <c r="A5" s="6"/>
      <c r="B5" s="7"/>
      <c r="C5" s="7"/>
      <c r="D5" s="7"/>
      <c r="E5" s="8"/>
    </row>
    <row r="6" spans="1:5" ht="15.75" x14ac:dyDescent="0.25">
      <c r="A6" s="121" t="s">
        <v>89</v>
      </c>
      <c r="B6" s="122"/>
      <c r="C6" s="122"/>
      <c r="D6" s="122"/>
      <c r="E6" s="123"/>
    </row>
    <row r="7" spans="1:5" ht="15.75" x14ac:dyDescent="0.25">
      <c r="A7" s="25" t="s">
        <v>88</v>
      </c>
      <c r="B7" s="26" t="s">
        <v>157</v>
      </c>
      <c r="C7" s="25" t="s">
        <v>158</v>
      </c>
      <c r="D7" s="25" t="s">
        <v>63</v>
      </c>
      <c r="E7" s="25" t="s">
        <v>60</v>
      </c>
    </row>
    <row r="8" spans="1:5" ht="30" x14ac:dyDescent="0.25">
      <c r="A8" s="17">
        <v>1</v>
      </c>
      <c r="B8" s="17" t="str">
        <f>historias!B9</f>
        <v>Joana</v>
      </c>
      <c r="C8" s="22" t="str">
        <f>historias!D9</f>
        <v>melhorar a visão dos clientes sobre seu estabelecimento</v>
      </c>
      <c r="D8" s="17">
        <v>1.1000000000000001</v>
      </c>
      <c r="E8" s="21" t="s">
        <v>61</v>
      </c>
    </row>
    <row r="9" spans="1:5" x14ac:dyDescent="0.25">
      <c r="A9" s="119">
        <v>2</v>
      </c>
      <c r="B9" s="119" t="str">
        <f>historias!B10</f>
        <v>Clientes</v>
      </c>
      <c r="C9" s="120" t="str">
        <f>historias!D10</f>
        <v>melhorar a divulgação dos seus produtos</v>
      </c>
      <c r="D9" s="17">
        <v>2.1</v>
      </c>
      <c r="E9" s="22" t="s">
        <v>62</v>
      </c>
    </row>
    <row r="10" spans="1:5" x14ac:dyDescent="0.25">
      <c r="A10" s="119"/>
      <c r="B10" s="119"/>
      <c r="C10" s="120"/>
      <c r="D10" s="17">
        <v>2.2000000000000002</v>
      </c>
      <c r="E10" s="21" t="s">
        <v>2</v>
      </c>
    </row>
    <row r="11" spans="1:5" x14ac:dyDescent="0.25">
      <c r="A11" s="119">
        <v>3</v>
      </c>
      <c r="B11" s="119" t="str">
        <f>historias!B11</f>
        <v>Joana</v>
      </c>
      <c r="C11" s="120" t="str">
        <f>historias!D11</f>
        <v>ampliar as vendas on-line dos produtos</v>
      </c>
      <c r="D11" s="17">
        <v>3.1</v>
      </c>
      <c r="E11" s="21" t="s">
        <v>90</v>
      </c>
    </row>
    <row r="12" spans="1:5" x14ac:dyDescent="0.25">
      <c r="A12" s="119"/>
      <c r="B12" s="119"/>
      <c r="C12" s="120"/>
      <c r="D12" s="17">
        <v>3.2</v>
      </c>
      <c r="E12" s="21" t="s">
        <v>92</v>
      </c>
    </row>
    <row r="13" spans="1:5" x14ac:dyDescent="0.25">
      <c r="A13" s="119"/>
      <c r="B13" s="119"/>
      <c r="C13" s="120"/>
      <c r="D13" s="17">
        <v>3.3</v>
      </c>
      <c r="E13" s="21" t="s">
        <v>91</v>
      </c>
    </row>
    <row r="14" spans="1:5" ht="15" customHeight="1" x14ac:dyDescent="0.25">
      <c r="A14" s="17">
        <v>4</v>
      </c>
      <c r="B14" s="17" t="str">
        <f>historias!B12</f>
        <v>Joana</v>
      </c>
      <c r="C14" s="22" t="str">
        <f>historias!D12</f>
        <v>ter controle sobre seus consultores</v>
      </c>
      <c r="D14" s="19">
        <v>4.0999999999999996</v>
      </c>
      <c r="E14" s="21" t="s">
        <v>99</v>
      </c>
    </row>
    <row r="15" spans="1:5" ht="30" x14ac:dyDescent="0.25">
      <c r="A15" s="17">
        <v>5</v>
      </c>
      <c r="B15" s="17" t="str">
        <f>historias!B13</f>
        <v>Consultores</v>
      </c>
      <c r="C15" s="22" t="str">
        <f>historias!D13</f>
        <v>ter uma área para que os consultores observem suas vendas e total da comissão do periodo.</v>
      </c>
      <c r="D15" s="17">
        <v>5.0999999999999996</v>
      </c>
      <c r="E15" s="29" t="s">
        <v>76</v>
      </c>
    </row>
    <row r="16" spans="1:5" ht="15.75" x14ac:dyDescent="0.25">
      <c r="A16" s="119">
        <v>6</v>
      </c>
      <c r="B16" s="119" t="str">
        <f>historias!B14</f>
        <v>Joana</v>
      </c>
      <c r="C16" s="120" t="str">
        <f>historias!D14</f>
        <v>precisa uma área restrita do sistema para gestão da loja</v>
      </c>
      <c r="D16" s="10">
        <v>6.1</v>
      </c>
      <c r="E16" s="11" t="s">
        <v>93</v>
      </c>
    </row>
    <row r="17" spans="1:5" ht="15.75" x14ac:dyDescent="0.25">
      <c r="A17" s="119"/>
      <c r="B17" s="119"/>
      <c r="C17" s="120"/>
      <c r="D17" s="10">
        <v>6.2</v>
      </c>
      <c r="E17" s="23" t="s">
        <v>94</v>
      </c>
    </row>
    <row r="18" spans="1:5" ht="15.75" x14ac:dyDescent="0.25">
      <c r="A18" s="119"/>
      <c r="B18" s="119"/>
      <c r="C18" s="120"/>
      <c r="D18" s="10">
        <v>6.3</v>
      </c>
      <c r="E18" s="23" t="s">
        <v>95</v>
      </c>
    </row>
    <row r="19" spans="1:5" x14ac:dyDescent="0.25">
      <c r="A19" s="119"/>
      <c r="B19" s="119"/>
      <c r="C19" s="120"/>
      <c r="D19" s="24">
        <v>6.4</v>
      </c>
      <c r="E19" s="23" t="s">
        <v>96</v>
      </c>
    </row>
    <row r="20" spans="1:5" x14ac:dyDescent="0.25">
      <c r="A20" s="119"/>
      <c r="B20" s="119"/>
      <c r="C20" s="120"/>
      <c r="D20" s="24">
        <v>6.5</v>
      </c>
      <c r="E20" s="23" t="s">
        <v>97</v>
      </c>
    </row>
    <row r="21" spans="1:5" x14ac:dyDescent="0.25">
      <c r="A21" s="119"/>
      <c r="B21" s="119"/>
      <c r="C21" s="120"/>
      <c r="D21" s="24">
        <v>6.6</v>
      </c>
      <c r="E21" s="23" t="s">
        <v>98</v>
      </c>
    </row>
    <row r="22" spans="1:5" ht="15.75" x14ac:dyDescent="0.25">
      <c r="A22" s="10">
        <v>7</v>
      </c>
      <c r="B22" s="10" t="str">
        <f>historias!B15</f>
        <v>Joana</v>
      </c>
      <c r="C22" s="15" t="str">
        <f>historias!D15</f>
        <v>aumentar a variedade de produtos</v>
      </c>
      <c r="D22" s="27">
        <v>7.1</v>
      </c>
      <c r="E22" s="28" t="s">
        <v>100</v>
      </c>
    </row>
  </sheetData>
  <mergeCells count="10">
    <mergeCell ref="A16:A21"/>
    <mergeCell ref="B16:B21"/>
    <mergeCell ref="C16:C21"/>
    <mergeCell ref="A6:E6"/>
    <mergeCell ref="C9:C10"/>
    <mergeCell ref="A9:A10"/>
    <mergeCell ref="B9:B10"/>
    <mergeCell ref="A11:A13"/>
    <mergeCell ref="B11:B13"/>
    <mergeCell ref="C11:C13"/>
  </mergeCells>
  <pageMargins left="0.7" right="0.7" top="0.75" bottom="0.75" header="0.3" footer="0.3"/>
  <pageSetup paperSize="9" scale="86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8"/>
  <sheetViews>
    <sheetView zoomScaleNormal="100" workbookViewId="0">
      <selection activeCell="D9" sqref="D9"/>
    </sheetView>
  </sheetViews>
  <sheetFormatPr defaultRowHeight="15" x14ac:dyDescent="0.25"/>
  <cols>
    <col min="1" max="1" width="13.5703125" customWidth="1"/>
    <col min="2" max="2" width="21.5703125" customWidth="1"/>
    <col min="3" max="3" width="30.7109375" customWidth="1"/>
    <col min="4" max="4" width="11.140625" customWidth="1"/>
    <col min="5" max="5" width="53.140625" bestFit="1" customWidth="1"/>
    <col min="6" max="6" width="12.5703125" bestFit="1" customWidth="1"/>
    <col min="7" max="7" width="10.5703125" bestFit="1" customWidth="1"/>
    <col min="8" max="8" width="15" bestFit="1" customWidth="1"/>
    <col min="9" max="9" width="21.28515625" customWidth="1"/>
  </cols>
  <sheetData>
    <row r="1" spans="1:9" ht="15.75" x14ac:dyDescent="0.25">
      <c r="A1" s="128" t="s">
        <v>204</v>
      </c>
      <c r="B1" s="129"/>
      <c r="C1" s="129"/>
      <c r="D1" s="129"/>
      <c r="E1" s="129"/>
      <c r="F1" s="129"/>
      <c r="G1" s="129"/>
      <c r="H1" s="129"/>
      <c r="I1" s="130"/>
    </row>
    <row r="2" spans="1:9" ht="15.75" x14ac:dyDescent="0.25">
      <c r="A2" s="37"/>
      <c r="B2" s="16"/>
      <c r="C2" s="16"/>
      <c r="D2" s="16"/>
      <c r="E2" s="16"/>
      <c r="F2" s="16"/>
      <c r="G2" s="16"/>
      <c r="H2" s="16"/>
      <c r="I2" s="38"/>
    </row>
    <row r="3" spans="1:9" ht="15.75" x14ac:dyDescent="0.25">
      <c r="A3" s="39" t="s">
        <v>23</v>
      </c>
      <c r="B3" s="12" t="str">
        <f>Projeto!B2</f>
        <v>Sistema para controle e divulgação de loja de roupas plus size</v>
      </c>
      <c r="C3" s="18"/>
      <c r="D3" s="18"/>
      <c r="E3" s="31"/>
      <c r="F3" s="12"/>
      <c r="G3" s="12"/>
      <c r="H3" s="14" t="s">
        <v>27</v>
      </c>
      <c r="I3" s="40" t="s">
        <v>26</v>
      </c>
    </row>
    <row r="4" spans="1:9" ht="15.75" x14ac:dyDescent="0.25">
      <c r="A4" s="39" t="s">
        <v>24</v>
      </c>
      <c r="B4" s="12" t="str">
        <f>Projeto!B3</f>
        <v>SHINE Modas plus size</v>
      </c>
      <c r="C4" s="18"/>
      <c r="D4" s="18"/>
      <c r="E4" s="31"/>
      <c r="F4" s="12"/>
      <c r="G4" s="12"/>
      <c r="H4" s="12"/>
      <c r="I4" s="41"/>
    </row>
    <row r="5" spans="1:9" ht="15.75" x14ac:dyDescent="0.25">
      <c r="A5" s="39" t="s">
        <v>25</v>
      </c>
      <c r="B5" s="12" t="str">
        <f>Projeto!B4</f>
        <v>Joana Santos</v>
      </c>
      <c r="C5" s="18"/>
      <c r="D5" s="18"/>
      <c r="E5" s="31"/>
      <c r="F5" s="12"/>
      <c r="G5" s="12"/>
      <c r="H5" s="12"/>
      <c r="I5" s="41"/>
    </row>
    <row r="6" spans="1:9" ht="16.5" thickBot="1" x14ac:dyDescent="0.3">
      <c r="A6" s="131"/>
      <c r="B6" s="132"/>
      <c r="C6" s="132"/>
      <c r="D6" s="132"/>
      <c r="E6" s="132"/>
      <c r="F6" s="132"/>
      <c r="G6" s="132"/>
      <c r="H6" s="132"/>
      <c r="I6" s="133"/>
    </row>
    <row r="7" spans="1:9" ht="15.75" x14ac:dyDescent="0.25">
      <c r="A7" s="128" t="s">
        <v>3</v>
      </c>
      <c r="B7" s="129"/>
      <c r="C7" s="129"/>
      <c r="D7" s="129"/>
      <c r="E7" s="129"/>
      <c r="F7" s="129"/>
      <c r="G7" s="129"/>
      <c r="H7" s="129"/>
      <c r="I7" s="130"/>
    </row>
    <row r="8" spans="1:9" ht="15.75" x14ac:dyDescent="0.25">
      <c r="A8" s="145" t="s">
        <v>9</v>
      </c>
      <c r="B8" s="124" t="s">
        <v>63</v>
      </c>
      <c r="C8" s="124" t="s">
        <v>64</v>
      </c>
      <c r="D8" s="103" t="s">
        <v>67</v>
      </c>
      <c r="E8" s="103" t="s">
        <v>28</v>
      </c>
      <c r="F8" s="104" t="s">
        <v>5</v>
      </c>
      <c r="G8" s="104" t="s">
        <v>12</v>
      </c>
      <c r="H8" s="104" t="s">
        <v>18</v>
      </c>
      <c r="I8" s="105" t="s">
        <v>120</v>
      </c>
    </row>
    <row r="9" spans="1:9" ht="16.5" thickBot="1" x14ac:dyDescent="0.3">
      <c r="A9" s="146"/>
      <c r="B9" s="125"/>
      <c r="C9" s="125"/>
      <c r="D9" s="106">
        <v>0</v>
      </c>
      <c r="E9" s="106" t="s">
        <v>227</v>
      </c>
      <c r="F9" s="107" t="s">
        <v>228</v>
      </c>
      <c r="G9" s="107" t="s">
        <v>228</v>
      </c>
      <c r="H9" s="107" t="s">
        <v>228</v>
      </c>
      <c r="I9" s="108" t="s">
        <v>228</v>
      </c>
    </row>
    <row r="10" spans="1:9" ht="15.75" x14ac:dyDescent="0.25">
      <c r="A10" s="126" t="s">
        <v>4</v>
      </c>
      <c r="B10" s="134">
        <f>funcionalidades!D8</f>
        <v>1.1000000000000001</v>
      </c>
      <c r="C10" s="140" t="str">
        <f>funcionalidades!E8</f>
        <v>Elaborar uma página de apresentação da empresa</v>
      </c>
      <c r="D10" s="92" t="s">
        <v>68</v>
      </c>
      <c r="E10" s="10" t="s">
        <v>130</v>
      </c>
      <c r="F10" s="53" t="s">
        <v>225</v>
      </c>
      <c r="G10" s="53">
        <v>1</v>
      </c>
      <c r="H10" s="134">
        <v>2</v>
      </c>
      <c r="I10" s="137">
        <f>SUM(G10:G16)</f>
        <v>9</v>
      </c>
    </row>
    <row r="11" spans="1:9" ht="15.75" x14ac:dyDescent="0.25">
      <c r="A11" s="127"/>
      <c r="B11" s="135"/>
      <c r="C11" s="141"/>
      <c r="D11" s="92" t="s">
        <v>69</v>
      </c>
      <c r="E11" s="10" t="s">
        <v>65</v>
      </c>
      <c r="F11" s="10" t="s">
        <v>225</v>
      </c>
      <c r="G11" s="10">
        <v>1</v>
      </c>
      <c r="H11" s="135"/>
      <c r="I11" s="138"/>
    </row>
    <row r="12" spans="1:9" ht="15.75" x14ac:dyDescent="0.25">
      <c r="A12" s="127"/>
      <c r="B12" s="135"/>
      <c r="C12" s="141"/>
      <c r="D12" s="92" t="s">
        <v>70</v>
      </c>
      <c r="E12" s="10" t="s">
        <v>66</v>
      </c>
      <c r="F12" s="10" t="s">
        <v>225</v>
      </c>
      <c r="G12" s="10">
        <v>2</v>
      </c>
      <c r="H12" s="135"/>
      <c r="I12" s="138"/>
    </row>
    <row r="13" spans="1:9" ht="15.75" x14ac:dyDescent="0.25">
      <c r="A13" s="127"/>
      <c r="B13" s="135"/>
      <c r="C13" s="141"/>
      <c r="D13" s="92" t="s">
        <v>71</v>
      </c>
      <c r="E13" s="10" t="s">
        <v>129</v>
      </c>
      <c r="F13" s="10" t="s">
        <v>225</v>
      </c>
      <c r="G13" s="10">
        <v>3</v>
      </c>
      <c r="H13" s="135"/>
      <c r="I13" s="138"/>
    </row>
    <row r="14" spans="1:9" ht="15.75" x14ac:dyDescent="0.25">
      <c r="A14" s="127"/>
      <c r="B14" s="135"/>
      <c r="C14" s="141"/>
      <c r="D14" s="92" t="s">
        <v>72</v>
      </c>
      <c r="E14" s="10" t="s">
        <v>20</v>
      </c>
      <c r="F14" s="10" t="s">
        <v>225</v>
      </c>
      <c r="G14" s="10">
        <v>1</v>
      </c>
      <c r="H14" s="135"/>
      <c r="I14" s="138"/>
    </row>
    <row r="15" spans="1:9" ht="15.75" x14ac:dyDescent="0.25">
      <c r="A15" s="127"/>
      <c r="B15" s="135"/>
      <c r="C15" s="141"/>
      <c r="D15" s="92" t="s">
        <v>73</v>
      </c>
      <c r="E15" s="10" t="s">
        <v>21</v>
      </c>
      <c r="F15" s="10" t="s">
        <v>225</v>
      </c>
      <c r="G15" s="10">
        <v>0.5</v>
      </c>
      <c r="H15" s="135"/>
      <c r="I15" s="138"/>
    </row>
    <row r="16" spans="1:9" ht="15.75" x14ac:dyDescent="0.25">
      <c r="A16" s="127"/>
      <c r="B16" s="136"/>
      <c r="C16" s="142"/>
      <c r="D16" s="92" t="s">
        <v>74</v>
      </c>
      <c r="E16" s="10" t="s">
        <v>10</v>
      </c>
      <c r="F16" s="10" t="s">
        <v>225</v>
      </c>
      <c r="G16" s="10">
        <v>0.5</v>
      </c>
      <c r="H16" s="136"/>
      <c r="I16" s="139"/>
    </row>
    <row r="17" spans="1:9" ht="15.75" x14ac:dyDescent="0.25">
      <c r="A17" s="127" t="s">
        <v>6</v>
      </c>
      <c r="B17" s="143">
        <f>funcionalidades!D9</f>
        <v>2.1</v>
      </c>
      <c r="C17" s="144" t="str">
        <f>funcionalidades!E9</f>
        <v>Cadastro de produtos</v>
      </c>
      <c r="D17" s="92" t="s">
        <v>77</v>
      </c>
      <c r="E17" s="10" t="s">
        <v>101</v>
      </c>
      <c r="F17" s="10" t="s">
        <v>225</v>
      </c>
      <c r="G17" s="10">
        <v>1</v>
      </c>
      <c r="H17" s="143">
        <v>2</v>
      </c>
      <c r="I17" s="150">
        <f>SUM(G17:G25)</f>
        <v>11</v>
      </c>
    </row>
    <row r="18" spans="1:9" ht="15.75" x14ac:dyDescent="0.25">
      <c r="A18" s="127"/>
      <c r="B18" s="135"/>
      <c r="C18" s="141"/>
      <c r="D18" s="92" t="s">
        <v>78</v>
      </c>
      <c r="E18" s="10" t="s">
        <v>85</v>
      </c>
      <c r="F18" s="10" t="s">
        <v>225</v>
      </c>
      <c r="G18" s="10">
        <v>3</v>
      </c>
      <c r="H18" s="135"/>
      <c r="I18" s="138"/>
    </row>
    <row r="19" spans="1:9" ht="15.75" x14ac:dyDescent="0.25">
      <c r="A19" s="127"/>
      <c r="B19" s="135"/>
      <c r="C19" s="141"/>
      <c r="D19" s="92" t="s">
        <v>79</v>
      </c>
      <c r="E19" s="10" t="s">
        <v>20</v>
      </c>
      <c r="F19" s="10" t="s">
        <v>225</v>
      </c>
      <c r="G19" s="10">
        <v>1</v>
      </c>
      <c r="H19" s="135"/>
      <c r="I19" s="138"/>
    </row>
    <row r="20" spans="1:9" ht="15.75" x14ac:dyDescent="0.25">
      <c r="A20" s="127"/>
      <c r="B20" s="135"/>
      <c r="C20" s="141"/>
      <c r="D20" s="92" t="s">
        <v>80</v>
      </c>
      <c r="E20" s="10" t="s">
        <v>21</v>
      </c>
      <c r="F20" s="10" t="s">
        <v>225</v>
      </c>
      <c r="G20" s="10">
        <v>0.5</v>
      </c>
      <c r="H20" s="135"/>
      <c r="I20" s="138"/>
    </row>
    <row r="21" spans="1:9" ht="15.75" x14ac:dyDescent="0.25">
      <c r="A21" s="127"/>
      <c r="B21" s="136"/>
      <c r="C21" s="142"/>
      <c r="D21" s="92" t="s">
        <v>87</v>
      </c>
      <c r="E21" s="10" t="s">
        <v>10</v>
      </c>
      <c r="F21" s="10" t="s">
        <v>225</v>
      </c>
      <c r="G21" s="10">
        <v>0.5</v>
      </c>
      <c r="H21" s="136"/>
      <c r="I21" s="138"/>
    </row>
    <row r="22" spans="1:9" ht="15.75" x14ac:dyDescent="0.25">
      <c r="A22" s="127"/>
      <c r="B22" s="143">
        <f>funcionalidades!D10</f>
        <v>2.2000000000000002</v>
      </c>
      <c r="C22" s="144" t="str">
        <f>funcionalidades!E10</f>
        <v>Criar uma página de catalogo de todos os produtos da loja</v>
      </c>
      <c r="D22" s="92" t="s">
        <v>81</v>
      </c>
      <c r="E22" s="10" t="s">
        <v>86</v>
      </c>
      <c r="F22" s="10" t="s">
        <v>225</v>
      </c>
      <c r="G22" s="10">
        <v>3</v>
      </c>
      <c r="H22" s="143">
        <v>2</v>
      </c>
      <c r="I22" s="138"/>
    </row>
    <row r="23" spans="1:9" ht="15.75" x14ac:dyDescent="0.25">
      <c r="A23" s="127"/>
      <c r="B23" s="135"/>
      <c r="C23" s="141"/>
      <c r="D23" s="92" t="s">
        <v>82</v>
      </c>
      <c r="E23" s="10" t="s">
        <v>20</v>
      </c>
      <c r="F23" s="10" t="s">
        <v>225</v>
      </c>
      <c r="G23" s="10">
        <v>1</v>
      </c>
      <c r="H23" s="135"/>
      <c r="I23" s="138"/>
    </row>
    <row r="24" spans="1:9" ht="15.75" x14ac:dyDescent="0.25">
      <c r="A24" s="127"/>
      <c r="B24" s="135"/>
      <c r="C24" s="141"/>
      <c r="D24" s="92" t="s">
        <v>83</v>
      </c>
      <c r="E24" s="10" t="s">
        <v>21</v>
      </c>
      <c r="F24" s="10" t="s">
        <v>225</v>
      </c>
      <c r="G24" s="10">
        <v>0.5</v>
      </c>
      <c r="H24" s="135"/>
      <c r="I24" s="138"/>
    </row>
    <row r="25" spans="1:9" ht="15.75" x14ac:dyDescent="0.25">
      <c r="A25" s="127"/>
      <c r="B25" s="136"/>
      <c r="C25" s="142"/>
      <c r="D25" s="92" t="s">
        <v>84</v>
      </c>
      <c r="E25" s="10" t="s">
        <v>10</v>
      </c>
      <c r="F25" s="10" t="s">
        <v>225</v>
      </c>
      <c r="G25" s="10">
        <v>0.5</v>
      </c>
      <c r="H25" s="136"/>
      <c r="I25" s="139"/>
    </row>
    <row r="26" spans="1:9" ht="15.75" x14ac:dyDescent="0.25">
      <c r="A26" s="127" t="s">
        <v>7</v>
      </c>
      <c r="B26" s="143">
        <v>3.1</v>
      </c>
      <c r="C26" s="144" t="str">
        <f>funcionalidades!E11</f>
        <v>Criar uma página de vendas</v>
      </c>
      <c r="D26" s="92" t="s">
        <v>107</v>
      </c>
      <c r="E26" s="10" t="s">
        <v>102</v>
      </c>
      <c r="F26" s="10" t="s">
        <v>225</v>
      </c>
      <c r="G26" s="10">
        <v>5</v>
      </c>
      <c r="H26" s="143">
        <v>2</v>
      </c>
      <c r="I26" s="150">
        <f>SUM(G26:G39)</f>
        <v>20</v>
      </c>
    </row>
    <row r="27" spans="1:9" ht="15.75" x14ac:dyDescent="0.25">
      <c r="A27" s="127"/>
      <c r="B27" s="135"/>
      <c r="C27" s="141"/>
      <c r="D27" s="92" t="s">
        <v>108</v>
      </c>
      <c r="E27" s="10" t="s">
        <v>20</v>
      </c>
      <c r="F27" s="10" t="s">
        <v>225</v>
      </c>
      <c r="G27" s="10">
        <v>1</v>
      </c>
      <c r="H27" s="135"/>
      <c r="I27" s="138"/>
    </row>
    <row r="28" spans="1:9" ht="15.75" x14ac:dyDescent="0.25">
      <c r="A28" s="127"/>
      <c r="B28" s="135"/>
      <c r="C28" s="141"/>
      <c r="D28" s="92" t="s">
        <v>109</v>
      </c>
      <c r="E28" s="10" t="s">
        <v>21</v>
      </c>
      <c r="F28" s="10" t="s">
        <v>225</v>
      </c>
      <c r="G28" s="10">
        <v>1</v>
      </c>
      <c r="H28" s="135"/>
      <c r="I28" s="138"/>
    </row>
    <row r="29" spans="1:9" ht="15.75" x14ac:dyDescent="0.25">
      <c r="A29" s="127"/>
      <c r="B29" s="136"/>
      <c r="C29" s="142"/>
      <c r="D29" s="92" t="s">
        <v>110</v>
      </c>
      <c r="E29" s="10" t="s">
        <v>10</v>
      </c>
      <c r="F29" s="10" t="s">
        <v>225</v>
      </c>
      <c r="G29" s="10">
        <v>1</v>
      </c>
      <c r="H29" s="136"/>
      <c r="I29" s="138"/>
    </row>
    <row r="30" spans="1:9" ht="15.75" x14ac:dyDescent="0.25">
      <c r="A30" s="127"/>
      <c r="B30" s="143">
        <v>3.2</v>
      </c>
      <c r="C30" s="144" t="str">
        <f>funcionalidades!E12</f>
        <v>Criar o cadastro de clientes</v>
      </c>
      <c r="D30" s="92" t="s">
        <v>111</v>
      </c>
      <c r="E30" s="10" t="s">
        <v>103</v>
      </c>
      <c r="F30" s="10" t="s">
        <v>225</v>
      </c>
      <c r="G30" s="10">
        <v>1</v>
      </c>
      <c r="H30" s="143">
        <v>1</v>
      </c>
      <c r="I30" s="138"/>
    </row>
    <row r="31" spans="1:9" ht="15.75" x14ac:dyDescent="0.25">
      <c r="A31" s="127"/>
      <c r="B31" s="135"/>
      <c r="C31" s="141"/>
      <c r="D31" s="92" t="s">
        <v>112</v>
      </c>
      <c r="E31" s="10" t="s">
        <v>104</v>
      </c>
      <c r="F31" s="10" t="s">
        <v>225</v>
      </c>
      <c r="G31" s="10">
        <v>3</v>
      </c>
      <c r="H31" s="135"/>
      <c r="I31" s="138"/>
    </row>
    <row r="32" spans="1:9" ht="15.75" x14ac:dyDescent="0.25">
      <c r="A32" s="127"/>
      <c r="B32" s="135"/>
      <c r="C32" s="141"/>
      <c r="D32" s="92" t="s">
        <v>113</v>
      </c>
      <c r="E32" s="10" t="s">
        <v>20</v>
      </c>
      <c r="F32" s="10" t="s">
        <v>225</v>
      </c>
      <c r="G32" s="10">
        <v>1</v>
      </c>
      <c r="H32" s="135"/>
      <c r="I32" s="138"/>
    </row>
    <row r="33" spans="1:9" ht="15.75" x14ac:dyDescent="0.25">
      <c r="A33" s="127"/>
      <c r="B33" s="135"/>
      <c r="C33" s="141"/>
      <c r="D33" s="92" t="s">
        <v>114</v>
      </c>
      <c r="E33" s="10" t="s">
        <v>21</v>
      </c>
      <c r="F33" s="10" t="s">
        <v>225</v>
      </c>
      <c r="G33" s="10">
        <v>0.5</v>
      </c>
      <c r="H33" s="135"/>
      <c r="I33" s="138"/>
    </row>
    <row r="34" spans="1:9" ht="15.75" x14ac:dyDescent="0.25">
      <c r="A34" s="127"/>
      <c r="B34" s="136"/>
      <c r="C34" s="142"/>
      <c r="D34" s="92" t="s">
        <v>226</v>
      </c>
      <c r="E34" s="10" t="s">
        <v>10</v>
      </c>
      <c r="F34" s="10" t="s">
        <v>225</v>
      </c>
      <c r="G34" s="10">
        <v>0.5</v>
      </c>
      <c r="H34" s="136"/>
      <c r="I34" s="138"/>
    </row>
    <row r="35" spans="1:9" ht="15.75" x14ac:dyDescent="0.25">
      <c r="A35" s="127"/>
      <c r="B35" s="143">
        <f>funcionalidades!D13</f>
        <v>3.3</v>
      </c>
      <c r="C35" s="144" t="str">
        <f>funcionalidades!E13</f>
        <v>Criar carrinho de compras</v>
      </c>
      <c r="D35" s="92" t="s">
        <v>115</v>
      </c>
      <c r="E35" s="10" t="s">
        <v>106</v>
      </c>
      <c r="F35" s="10" t="s">
        <v>225</v>
      </c>
      <c r="G35" s="10">
        <v>1</v>
      </c>
      <c r="H35" s="143">
        <v>1</v>
      </c>
      <c r="I35" s="138"/>
    </row>
    <row r="36" spans="1:9" ht="15.75" x14ac:dyDescent="0.25">
      <c r="A36" s="127"/>
      <c r="B36" s="135"/>
      <c r="C36" s="141"/>
      <c r="D36" s="92" t="s">
        <v>116</v>
      </c>
      <c r="E36" s="10" t="s">
        <v>105</v>
      </c>
      <c r="F36" s="10" t="s">
        <v>225</v>
      </c>
      <c r="G36" s="10">
        <v>3</v>
      </c>
      <c r="H36" s="135"/>
      <c r="I36" s="138"/>
    </row>
    <row r="37" spans="1:9" ht="15.75" x14ac:dyDescent="0.25">
      <c r="A37" s="127"/>
      <c r="B37" s="135"/>
      <c r="C37" s="141"/>
      <c r="D37" s="92" t="s">
        <v>117</v>
      </c>
      <c r="E37" s="10" t="s">
        <v>20</v>
      </c>
      <c r="F37" s="10" t="s">
        <v>225</v>
      </c>
      <c r="G37" s="10">
        <v>1</v>
      </c>
      <c r="H37" s="135"/>
      <c r="I37" s="138"/>
    </row>
    <row r="38" spans="1:9" ht="15.75" x14ac:dyDescent="0.25">
      <c r="A38" s="127"/>
      <c r="B38" s="135"/>
      <c r="C38" s="141"/>
      <c r="D38" s="92" t="s">
        <v>118</v>
      </c>
      <c r="E38" s="10" t="s">
        <v>21</v>
      </c>
      <c r="F38" s="10" t="s">
        <v>225</v>
      </c>
      <c r="G38" s="10">
        <v>0.5</v>
      </c>
      <c r="H38" s="135"/>
      <c r="I38" s="138"/>
    </row>
    <row r="39" spans="1:9" ht="15.75" x14ac:dyDescent="0.25">
      <c r="A39" s="127"/>
      <c r="B39" s="136"/>
      <c r="C39" s="142"/>
      <c r="D39" s="92" t="s">
        <v>119</v>
      </c>
      <c r="E39" s="10" t="s">
        <v>10</v>
      </c>
      <c r="F39" s="10" t="s">
        <v>225</v>
      </c>
      <c r="G39" s="10">
        <v>0.5</v>
      </c>
      <c r="H39" s="136"/>
      <c r="I39" s="139"/>
    </row>
    <row r="40" spans="1:9" ht="15.75" x14ac:dyDescent="0.25">
      <c r="A40" s="147" t="s">
        <v>8</v>
      </c>
      <c r="B40" s="143">
        <f>funcionalidades!D14</f>
        <v>4.0999999999999996</v>
      </c>
      <c r="C40" s="144" t="str">
        <f>funcionalidades!E14</f>
        <v>Gestão dos consultores</v>
      </c>
      <c r="D40" s="92" t="s">
        <v>134</v>
      </c>
      <c r="E40" s="10" t="s">
        <v>124</v>
      </c>
      <c r="F40" s="10" t="s">
        <v>225</v>
      </c>
      <c r="G40" s="10">
        <v>1</v>
      </c>
      <c r="H40" s="143">
        <v>3</v>
      </c>
      <c r="I40" s="150">
        <f>SUM(G40:G46)</f>
        <v>9</v>
      </c>
    </row>
    <row r="41" spans="1:9" ht="15.75" x14ac:dyDescent="0.25">
      <c r="A41" s="148"/>
      <c r="B41" s="135"/>
      <c r="C41" s="141"/>
      <c r="D41" s="92" t="s">
        <v>135</v>
      </c>
      <c r="E41" s="10" t="s">
        <v>125</v>
      </c>
      <c r="F41" s="10" t="s">
        <v>225</v>
      </c>
      <c r="G41" s="10">
        <v>3</v>
      </c>
      <c r="H41" s="135"/>
      <c r="I41" s="138"/>
    </row>
    <row r="42" spans="1:9" ht="15.75" x14ac:dyDescent="0.25">
      <c r="A42" s="148"/>
      <c r="B42" s="135"/>
      <c r="C42" s="141"/>
      <c r="D42" s="92" t="s">
        <v>136</v>
      </c>
      <c r="E42" s="10" t="s">
        <v>126</v>
      </c>
      <c r="F42" s="10" t="s">
        <v>225</v>
      </c>
      <c r="G42" s="10">
        <v>2</v>
      </c>
      <c r="H42" s="135"/>
      <c r="I42" s="138"/>
    </row>
    <row r="43" spans="1:9" ht="15.75" x14ac:dyDescent="0.25">
      <c r="A43" s="148"/>
      <c r="B43" s="135"/>
      <c r="C43" s="141"/>
      <c r="D43" s="92" t="s">
        <v>123</v>
      </c>
      <c r="E43" s="10" t="s">
        <v>203</v>
      </c>
      <c r="F43" s="10" t="s">
        <v>225</v>
      </c>
      <c r="G43" s="10">
        <v>1</v>
      </c>
      <c r="H43" s="135"/>
      <c r="I43" s="138"/>
    </row>
    <row r="44" spans="1:9" ht="15.75" x14ac:dyDescent="0.25">
      <c r="A44" s="148"/>
      <c r="B44" s="135"/>
      <c r="C44" s="141"/>
      <c r="D44" s="92" t="s">
        <v>137</v>
      </c>
      <c r="E44" s="10" t="s">
        <v>20</v>
      </c>
      <c r="F44" s="10" t="s">
        <v>225</v>
      </c>
      <c r="G44" s="10">
        <v>0.5</v>
      </c>
      <c r="H44" s="135"/>
      <c r="I44" s="138"/>
    </row>
    <row r="45" spans="1:9" ht="15.75" x14ac:dyDescent="0.25">
      <c r="A45" s="148"/>
      <c r="B45" s="135"/>
      <c r="C45" s="141"/>
      <c r="D45" s="92" t="s">
        <v>138</v>
      </c>
      <c r="E45" s="10" t="s">
        <v>21</v>
      </c>
      <c r="F45" s="10" t="s">
        <v>225</v>
      </c>
      <c r="G45" s="10">
        <v>0.5</v>
      </c>
      <c r="H45" s="135"/>
      <c r="I45" s="138"/>
    </row>
    <row r="46" spans="1:9" ht="15.75" x14ac:dyDescent="0.25">
      <c r="A46" s="149"/>
      <c r="B46" s="136"/>
      <c r="C46" s="142"/>
      <c r="D46" s="92" t="s">
        <v>139</v>
      </c>
      <c r="E46" s="10" t="s">
        <v>10</v>
      </c>
      <c r="F46" s="10" t="s">
        <v>225</v>
      </c>
      <c r="G46" s="10">
        <v>1</v>
      </c>
      <c r="H46" s="136"/>
      <c r="I46" s="139"/>
    </row>
    <row r="47" spans="1:9" ht="15.75" x14ac:dyDescent="0.25">
      <c r="A47" s="147" t="s">
        <v>11</v>
      </c>
      <c r="B47" s="143">
        <f>funcionalidades!D15</f>
        <v>5.0999999999999996</v>
      </c>
      <c r="C47" s="144" t="str">
        <f>funcionalidades!E15</f>
        <v>Área de acesso dos consultores</v>
      </c>
      <c r="D47" s="92" t="s">
        <v>140</v>
      </c>
      <c r="E47" s="10" t="s">
        <v>127</v>
      </c>
      <c r="F47" s="10" t="s">
        <v>225</v>
      </c>
      <c r="G47" s="10">
        <v>1</v>
      </c>
      <c r="H47" s="143">
        <v>2</v>
      </c>
      <c r="I47" s="150">
        <f>SUM(G47:G51)</f>
        <v>4</v>
      </c>
    </row>
    <row r="48" spans="1:9" ht="15.75" x14ac:dyDescent="0.25">
      <c r="A48" s="148"/>
      <c r="B48" s="135"/>
      <c r="C48" s="141"/>
      <c r="D48" s="92" t="s">
        <v>141</v>
      </c>
      <c r="E48" s="10" t="s">
        <v>128</v>
      </c>
      <c r="F48" s="10" t="s">
        <v>225</v>
      </c>
      <c r="G48" s="10">
        <v>1</v>
      </c>
      <c r="H48" s="135"/>
      <c r="I48" s="138"/>
    </row>
    <row r="49" spans="1:9" ht="15.75" x14ac:dyDescent="0.25">
      <c r="A49" s="148"/>
      <c r="B49" s="135"/>
      <c r="C49" s="141"/>
      <c r="D49" s="92" t="s">
        <v>142</v>
      </c>
      <c r="E49" s="10" t="s">
        <v>20</v>
      </c>
      <c r="F49" s="10" t="s">
        <v>225</v>
      </c>
      <c r="G49" s="10">
        <v>1</v>
      </c>
      <c r="H49" s="135"/>
      <c r="I49" s="138"/>
    </row>
    <row r="50" spans="1:9" ht="15.75" x14ac:dyDescent="0.25">
      <c r="A50" s="148"/>
      <c r="B50" s="135"/>
      <c r="C50" s="141"/>
      <c r="D50" s="92" t="s">
        <v>143</v>
      </c>
      <c r="E50" s="10" t="s">
        <v>21</v>
      </c>
      <c r="F50" s="10" t="s">
        <v>225</v>
      </c>
      <c r="G50" s="10">
        <v>0.5</v>
      </c>
      <c r="H50" s="135"/>
      <c r="I50" s="138"/>
    </row>
    <row r="51" spans="1:9" ht="15.75" x14ac:dyDescent="0.25">
      <c r="A51" s="149"/>
      <c r="B51" s="136"/>
      <c r="C51" s="142"/>
      <c r="D51" s="92" t="s">
        <v>144</v>
      </c>
      <c r="E51" s="10" t="s">
        <v>10</v>
      </c>
      <c r="F51" s="10" t="s">
        <v>225</v>
      </c>
      <c r="G51" s="10">
        <v>0.5</v>
      </c>
      <c r="H51" s="136"/>
      <c r="I51" s="139"/>
    </row>
    <row r="52" spans="1:9" ht="15.75" x14ac:dyDescent="0.25">
      <c r="A52" s="147" t="s">
        <v>193</v>
      </c>
      <c r="B52" s="143">
        <f>funcionalidades!D16</f>
        <v>6.1</v>
      </c>
      <c r="C52" s="144" t="str">
        <f>funcionalidades!E16</f>
        <v>Cadastro de Funcionarios</v>
      </c>
      <c r="D52" s="92" t="s">
        <v>145</v>
      </c>
      <c r="E52" s="10" t="s">
        <v>194</v>
      </c>
      <c r="F52" s="10" t="s">
        <v>225</v>
      </c>
      <c r="G52" s="10">
        <v>1</v>
      </c>
      <c r="H52" s="143">
        <v>2</v>
      </c>
      <c r="I52" s="150">
        <f>SUM(G52:G78)</f>
        <v>30</v>
      </c>
    </row>
    <row r="53" spans="1:9" ht="15.75" x14ac:dyDescent="0.25">
      <c r="A53" s="148"/>
      <c r="B53" s="135"/>
      <c r="C53" s="141"/>
      <c r="D53" s="92" t="s">
        <v>146</v>
      </c>
      <c r="E53" s="10" t="s">
        <v>195</v>
      </c>
      <c r="F53" s="10" t="s">
        <v>225</v>
      </c>
      <c r="G53" s="10">
        <v>1</v>
      </c>
      <c r="H53" s="135"/>
      <c r="I53" s="138"/>
    </row>
    <row r="54" spans="1:9" ht="15.75" x14ac:dyDescent="0.25">
      <c r="A54" s="148"/>
      <c r="B54" s="135"/>
      <c r="C54" s="141"/>
      <c r="D54" s="92" t="s">
        <v>149</v>
      </c>
      <c r="E54" s="10" t="s">
        <v>20</v>
      </c>
      <c r="F54" s="10" t="s">
        <v>225</v>
      </c>
      <c r="G54" s="10">
        <v>1</v>
      </c>
      <c r="H54" s="135"/>
      <c r="I54" s="138"/>
    </row>
    <row r="55" spans="1:9" ht="15.75" x14ac:dyDescent="0.25">
      <c r="A55" s="148"/>
      <c r="B55" s="135"/>
      <c r="C55" s="141"/>
      <c r="D55" s="92" t="s">
        <v>150</v>
      </c>
      <c r="E55" s="10" t="s">
        <v>21</v>
      </c>
      <c r="F55" s="10" t="s">
        <v>225</v>
      </c>
      <c r="G55" s="10">
        <v>0.5</v>
      </c>
      <c r="H55" s="135"/>
      <c r="I55" s="138"/>
    </row>
    <row r="56" spans="1:9" ht="15.75" x14ac:dyDescent="0.25">
      <c r="A56" s="148"/>
      <c r="B56" s="136"/>
      <c r="C56" s="142"/>
      <c r="D56" s="92" t="s">
        <v>151</v>
      </c>
      <c r="E56" s="10" t="s">
        <v>10</v>
      </c>
      <c r="F56" s="10" t="s">
        <v>225</v>
      </c>
      <c r="G56" s="10">
        <v>0.5</v>
      </c>
      <c r="H56" s="136"/>
      <c r="I56" s="138"/>
    </row>
    <row r="57" spans="1:9" ht="15.75" x14ac:dyDescent="0.25">
      <c r="A57" s="148"/>
      <c r="B57" s="143">
        <f>funcionalidades!D17</f>
        <v>6.2</v>
      </c>
      <c r="C57" s="144" t="str">
        <f>funcionalidades!E17</f>
        <v>Controle de estoque</v>
      </c>
      <c r="D57" s="92" t="s">
        <v>152</v>
      </c>
      <c r="E57" s="10" t="s">
        <v>202</v>
      </c>
      <c r="F57" s="10" t="s">
        <v>225</v>
      </c>
      <c r="G57" s="10">
        <v>3</v>
      </c>
      <c r="H57" s="143">
        <v>2</v>
      </c>
      <c r="I57" s="138"/>
    </row>
    <row r="58" spans="1:9" ht="15.75" x14ac:dyDescent="0.25">
      <c r="A58" s="148"/>
      <c r="B58" s="135"/>
      <c r="C58" s="141"/>
      <c r="D58" s="92" t="s">
        <v>161</v>
      </c>
      <c r="E58" s="10" t="s">
        <v>20</v>
      </c>
      <c r="F58" s="10" t="s">
        <v>225</v>
      </c>
      <c r="G58" s="10">
        <v>1</v>
      </c>
      <c r="H58" s="135"/>
      <c r="I58" s="138"/>
    </row>
    <row r="59" spans="1:9" ht="15.75" x14ac:dyDescent="0.25">
      <c r="A59" s="148"/>
      <c r="B59" s="135"/>
      <c r="C59" s="141"/>
      <c r="D59" s="92" t="s">
        <v>162</v>
      </c>
      <c r="E59" s="10" t="s">
        <v>21</v>
      </c>
      <c r="F59" s="10" t="s">
        <v>225</v>
      </c>
      <c r="G59" s="10">
        <v>0.5</v>
      </c>
      <c r="H59" s="135"/>
      <c r="I59" s="138"/>
    </row>
    <row r="60" spans="1:9" ht="15.75" x14ac:dyDescent="0.25">
      <c r="A60" s="148"/>
      <c r="B60" s="136"/>
      <c r="C60" s="142"/>
      <c r="D60" s="92" t="s">
        <v>163</v>
      </c>
      <c r="E60" s="10" t="s">
        <v>10</v>
      </c>
      <c r="F60" s="10" t="s">
        <v>225</v>
      </c>
      <c r="G60" s="10">
        <v>0.5</v>
      </c>
      <c r="H60" s="136"/>
      <c r="I60" s="138"/>
    </row>
    <row r="61" spans="1:9" ht="15.75" x14ac:dyDescent="0.25">
      <c r="A61" s="148"/>
      <c r="B61" s="143">
        <f>funcionalidades!D18</f>
        <v>6.3</v>
      </c>
      <c r="C61" s="144" t="str">
        <f>funcionalidades!E18</f>
        <v>Categorias de usuário</v>
      </c>
      <c r="D61" s="92" t="s">
        <v>164</v>
      </c>
      <c r="E61" s="10" t="s">
        <v>196</v>
      </c>
      <c r="F61" s="10" t="s">
        <v>225</v>
      </c>
      <c r="G61" s="10">
        <v>1</v>
      </c>
      <c r="H61" s="143">
        <v>1</v>
      </c>
      <c r="I61" s="138"/>
    </row>
    <row r="62" spans="1:9" ht="15.75" x14ac:dyDescent="0.25">
      <c r="A62" s="148"/>
      <c r="B62" s="135"/>
      <c r="C62" s="141"/>
      <c r="D62" s="92" t="s">
        <v>165</v>
      </c>
      <c r="E62" s="10" t="s">
        <v>197</v>
      </c>
      <c r="F62" s="10" t="s">
        <v>225</v>
      </c>
      <c r="G62" s="10">
        <v>3</v>
      </c>
      <c r="H62" s="135"/>
      <c r="I62" s="138"/>
    </row>
    <row r="63" spans="1:9" ht="15.75" x14ac:dyDescent="0.25">
      <c r="A63" s="148"/>
      <c r="B63" s="135"/>
      <c r="C63" s="141"/>
      <c r="D63" s="92" t="s">
        <v>166</v>
      </c>
      <c r="E63" s="10" t="s">
        <v>20</v>
      </c>
      <c r="F63" s="10" t="s">
        <v>225</v>
      </c>
      <c r="G63" s="10">
        <v>1</v>
      </c>
      <c r="H63" s="135"/>
      <c r="I63" s="138"/>
    </row>
    <row r="64" spans="1:9" ht="15.75" x14ac:dyDescent="0.25">
      <c r="A64" s="148"/>
      <c r="B64" s="135"/>
      <c r="C64" s="141"/>
      <c r="D64" s="92" t="s">
        <v>167</v>
      </c>
      <c r="E64" s="10" t="s">
        <v>21</v>
      </c>
      <c r="F64" s="10" t="s">
        <v>225</v>
      </c>
      <c r="G64" s="10">
        <v>0.5</v>
      </c>
      <c r="H64" s="135"/>
      <c r="I64" s="138"/>
    </row>
    <row r="65" spans="1:9" ht="15.75" x14ac:dyDescent="0.25">
      <c r="A65" s="148"/>
      <c r="B65" s="136"/>
      <c r="C65" s="142"/>
      <c r="D65" s="92" t="s">
        <v>168</v>
      </c>
      <c r="E65" s="10" t="s">
        <v>10</v>
      </c>
      <c r="F65" s="10" t="s">
        <v>225</v>
      </c>
      <c r="G65" s="10">
        <v>0.5</v>
      </c>
      <c r="H65" s="136"/>
      <c r="I65" s="138"/>
    </row>
    <row r="66" spans="1:9" ht="15.75" x14ac:dyDescent="0.25">
      <c r="A66" s="148"/>
      <c r="B66" s="143">
        <f>funcionalidades!D19</f>
        <v>6.4</v>
      </c>
      <c r="C66" s="144" t="str">
        <f>funcionalidades!E19</f>
        <v>Terminal de atendimento (PDV)</v>
      </c>
      <c r="D66" s="92" t="s">
        <v>169</v>
      </c>
      <c r="E66" s="10" t="s">
        <v>198</v>
      </c>
      <c r="F66" s="10" t="s">
        <v>225</v>
      </c>
      <c r="G66" s="10">
        <v>1</v>
      </c>
      <c r="H66" s="143">
        <v>2</v>
      </c>
      <c r="I66" s="138"/>
    </row>
    <row r="67" spans="1:9" ht="15.75" x14ac:dyDescent="0.25">
      <c r="A67" s="148"/>
      <c r="B67" s="135"/>
      <c r="C67" s="141"/>
      <c r="D67" s="92" t="s">
        <v>170</v>
      </c>
      <c r="E67" s="10" t="s">
        <v>199</v>
      </c>
      <c r="F67" s="10" t="s">
        <v>225</v>
      </c>
      <c r="G67" s="10">
        <v>3</v>
      </c>
      <c r="H67" s="135"/>
      <c r="I67" s="138"/>
    </row>
    <row r="68" spans="1:9" ht="15.75" x14ac:dyDescent="0.25">
      <c r="A68" s="148"/>
      <c r="B68" s="135"/>
      <c r="C68" s="141"/>
      <c r="D68" s="92" t="s">
        <v>171</v>
      </c>
      <c r="E68" s="10" t="s">
        <v>20</v>
      </c>
      <c r="F68" s="10" t="s">
        <v>225</v>
      </c>
      <c r="G68" s="10">
        <v>1</v>
      </c>
      <c r="H68" s="135"/>
      <c r="I68" s="138"/>
    </row>
    <row r="69" spans="1:9" ht="15.75" x14ac:dyDescent="0.25">
      <c r="A69" s="148"/>
      <c r="B69" s="135"/>
      <c r="C69" s="141"/>
      <c r="D69" s="92" t="s">
        <v>172</v>
      </c>
      <c r="E69" s="10" t="s">
        <v>21</v>
      </c>
      <c r="F69" s="10" t="s">
        <v>225</v>
      </c>
      <c r="G69" s="10">
        <v>0.5</v>
      </c>
      <c r="H69" s="135"/>
      <c r="I69" s="138"/>
    </row>
    <row r="70" spans="1:9" ht="15.75" x14ac:dyDescent="0.25">
      <c r="A70" s="148"/>
      <c r="B70" s="136"/>
      <c r="C70" s="142"/>
      <c r="D70" s="92" t="s">
        <v>173</v>
      </c>
      <c r="E70" s="10" t="s">
        <v>10</v>
      </c>
      <c r="F70" s="10" t="s">
        <v>225</v>
      </c>
      <c r="G70" s="10">
        <v>0.5</v>
      </c>
      <c r="H70" s="136"/>
      <c r="I70" s="138"/>
    </row>
    <row r="71" spans="1:9" ht="15.75" x14ac:dyDescent="0.25">
      <c r="A71" s="148"/>
      <c r="B71" s="143">
        <f>funcionalidades!D20</f>
        <v>6.5</v>
      </c>
      <c r="C71" s="144" t="str">
        <f>funcionalidades!E20</f>
        <v>Controle das vendas</v>
      </c>
      <c r="D71" s="92" t="s">
        <v>174</v>
      </c>
      <c r="E71" s="10" t="s">
        <v>200</v>
      </c>
      <c r="F71" s="10" t="s">
        <v>225</v>
      </c>
      <c r="G71" s="10">
        <v>3</v>
      </c>
      <c r="H71" s="143">
        <v>1</v>
      </c>
      <c r="I71" s="138"/>
    </row>
    <row r="72" spans="1:9" ht="15.75" x14ac:dyDescent="0.25">
      <c r="A72" s="148"/>
      <c r="B72" s="135"/>
      <c r="C72" s="141"/>
      <c r="D72" s="92" t="s">
        <v>175</v>
      </c>
      <c r="E72" s="10" t="s">
        <v>20</v>
      </c>
      <c r="F72" s="10" t="s">
        <v>225</v>
      </c>
      <c r="G72" s="10">
        <v>1</v>
      </c>
      <c r="H72" s="135"/>
      <c r="I72" s="138"/>
    </row>
    <row r="73" spans="1:9" ht="15.75" x14ac:dyDescent="0.25">
      <c r="A73" s="148"/>
      <c r="B73" s="135"/>
      <c r="C73" s="141"/>
      <c r="D73" s="92" t="s">
        <v>176</v>
      </c>
      <c r="E73" s="10" t="s">
        <v>21</v>
      </c>
      <c r="F73" s="10" t="s">
        <v>225</v>
      </c>
      <c r="G73" s="10">
        <v>0.5</v>
      </c>
      <c r="H73" s="135"/>
      <c r="I73" s="138"/>
    </row>
    <row r="74" spans="1:9" ht="15.75" x14ac:dyDescent="0.25">
      <c r="A74" s="148"/>
      <c r="B74" s="136"/>
      <c r="C74" s="142"/>
      <c r="D74" s="92" t="s">
        <v>177</v>
      </c>
      <c r="E74" s="10" t="s">
        <v>10</v>
      </c>
      <c r="F74" s="10" t="s">
        <v>225</v>
      </c>
      <c r="G74" s="10">
        <v>0.5</v>
      </c>
      <c r="H74" s="136"/>
      <c r="I74" s="138"/>
    </row>
    <row r="75" spans="1:9" ht="15.75" x14ac:dyDescent="0.25">
      <c r="A75" s="148"/>
      <c r="B75" s="143">
        <f>funcionalidades!D21</f>
        <v>6.6</v>
      </c>
      <c r="C75" s="144" t="str">
        <f>funcionalidades!E21</f>
        <v>Gestão das comissões</v>
      </c>
      <c r="D75" s="92" t="s">
        <v>178</v>
      </c>
      <c r="E75" s="10" t="s">
        <v>201</v>
      </c>
      <c r="F75" s="10" t="s">
        <v>225</v>
      </c>
      <c r="G75" s="10">
        <v>2</v>
      </c>
      <c r="H75" s="143">
        <v>2</v>
      </c>
      <c r="I75" s="138"/>
    </row>
    <row r="76" spans="1:9" ht="15.75" x14ac:dyDescent="0.25">
      <c r="A76" s="148"/>
      <c r="B76" s="135"/>
      <c r="C76" s="141"/>
      <c r="D76" s="92" t="s">
        <v>179</v>
      </c>
      <c r="E76" s="10" t="s">
        <v>20</v>
      </c>
      <c r="F76" s="10" t="s">
        <v>225</v>
      </c>
      <c r="G76" s="10">
        <v>1</v>
      </c>
      <c r="H76" s="135"/>
      <c r="I76" s="138"/>
    </row>
    <row r="77" spans="1:9" ht="15.75" x14ac:dyDescent="0.25">
      <c r="A77" s="148"/>
      <c r="B77" s="135"/>
      <c r="C77" s="141"/>
      <c r="D77" s="92" t="s">
        <v>180</v>
      </c>
      <c r="E77" s="10" t="s">
        <v>21</v>
      </c>
      <c r="F77" s="10" t="s">
        <v>225</v>
      </c>
      <c r="G77" s="10">
        <v>0.5</v>
      </c>
      <c r="H77" s="135"/>
      <c r="I77" s="138"/>
    </row>
    <row r="78" spans="1:9" ht="15.75" x14ac:dyDescent="0.25">
      <c r="A78" s="149"/>
      <c r="B78" s="136"/>
      <c r="C78" s="142"/>
      <c r="D78" s="92" t="s">
        <v>181</v>
      </c>
      <c r="E78" s="10" t="s">
        <v>10</v>
      </c>
      <c r="F78" s="10" t="s">
        <v>225</v>
      </c>
      <c r="G78" s="10">
        <v>0.5</v>
      </c>
      <c r="H78" s="136"/>
      <c r="I78" s="139"/>
    </row>
    <row r="79" spans="1:9" ht="15.75" x14ac:dyDescent="0.25">
      <c r="A79" s="147" t="s">
        <v>133</v>
      </c>
      <c r="B79" s="143">
        <f>funcionalidades!D22</f>
        <v>7.1</v>
      </c>
      <c r="C79" s="144" t="str">
        <f>funcionalidades!E22</f>
        <v>Cadastro de Fornecedores</v>
      </c>
      <c r="D79" s="92" t="s">
        <v>186</v>
      </c>
      <c r="E79" s="10" t="s">
        <v>182</v>
      </c>
      <c r="F79" s="10" t="s">
        <v>225</v>
      </c>
      <c r="G79" s="10">
        <v>1</v>
      </c>
      <c r="H79" s="143">
        <v>2</v>
      </c>
      <c r="I79" s="150">
        <f>SUM(G79:G85)</f>
        <v>6</v>
      </c>
    </row>
    <row r="80" spans="1:9" ht="15.75" x14ac:dyDescent="0.25">
      <c r="A80" s="148"/>
      <c r="B80" s="135"/>
      <c r="C80" s="141"/>
      <c r="D80" s="92" t="s">
        <v>187</v>
      </c>
      <c r="E80" s="10" t="s">
        <v>183</v>
      </c>
      <c r="F80" s="10" t="s">
        <v>225</v>
      </c>
      <c r="G80" s="10">
        <v>1</v>
      </c>
      <c r="H80" s="135"/>
      <c r="I80" s="138"/>
    </row>
    <row r="81" spans="1:9" ht="15.75" x14ac:dyDescent="0.25">
      <c r="A81" s="148"/>
      <c r="B81" s="135"/>
      <c r="C81" s="141"/>
      <c r="D81" s="92" t="s">
        <v>188</v>
      </c>
      <c r="E81" s="10" t="s">
        <v>184</v>
      </c>
      <c r="F81" s="10" t="s">
        <v>225</v>
      </c>
      <c r="G81" s="10">
        <v>1</v>
      </c>
      <c r="H81" s="135"/>
      <c r="I81" s="138"/>
    </row>
    <row r="82" spans="1:9" ht="15.75" x14ac:dyDescent="0.25">
      <c r="A82" s="148"/>
      <c r="B82" s="135"/>
      <c r="C82" s="141"/>
      <c r="D82" s="92" t="s">
        <v>189</v>
      </c>
      <c r="E82" s="10" t="s">
        <v>185</v>
      </c>
      <c r="F82" s="10" t="s">
        <v>225</v>
      </c>
      <c r="G82" s="10">
        <v>1</v>
      </c>
      <c r="H82" s="135"/>
      <c r="I82" s="138"/>
    </row>
    <row r="83" spans="1:9" ht="15.75" x14ac:dyDescent="0.25">
      <c r="A83" s="148"/>
      <c r="B83" s="135"/>
      <c r="C83" s="141"/>
      <c r="D83" s="92" t="s">
        <v>190</v>
      </c>
      <c r="E83" s="10" t="s">
        <v>20</v>
      </c>
      <c r="F83" s="10" t="s">
        <v>225</v>
      </c>
      <c r="G83" s="10">
        <v>1</v>
      </c>
      <c r="H83" s="135"/>
      <c r="I83" s="138"/>
    </row>
    <row r="84" spans="1:9" ht="15.75" x14ac:dyDescent="0.25">
      <c r="A84" s="148"/>
      <c r="B84" s="135"/>
      <c r="C84" s="141"/>
      <c r="D84" s="92" t="s">
        <v>191</v>
      </c>
      <c r="E84" s="10" t="s">
        <v>21</v>
      </c>
      <c r="F84" s="10" t="s">
        <v>225</v>
      </c>
      <c r="G84" s="10">
        <v>0.5</v>
      </c>
      <c r="H84" s="135"/>
      <c r="I84" s="138"/>
    </row>
    <row r="85" spans="1:9" ht="16.5" thickBot="1" x14ac:dyDescent="0.3">
      <c r="A85" s="151"/>
      <c r="B85" s="152"/>
      <c r="C85" s="153"/>
      <c r="D85" s="34" t="s">
        <v>192</v>
      </c>
      <c r="E85" s="35" t="s">
        <v>10</v>
      </c>
      <c r="F85" s="35" t="s">
        <v>225</v>
      </c>
      <c r="G85" s="35">
        <v>0.5</v>
      </c>
      <c r="H85" s="152"/>
      <c r="I85" s="154"/>
    </row>
    <row r="86" spans="1:9" x14ac:dyDescent="0.25">
      <c r="H86" s="1"/>
      <c r="I86" s="1"/>
    </row>
    <row r="87" spans="1:9" x14ac:dyDescent="0.25">
      <c r="H87" s="1"/>
      <c r="I87" s="1"/>
    </row>
    <row r="97" spans="4:4" x14ac:dyDescent="0.25">
      <c r="D97" t="s">
        <v>147</v>
      </c>
    </row>
    <row r="98" spans="4:4" x14ac:dyDescent="0.25">
      <c r="D98" t="s">
        <v>148</v>
      </c>
    </row>
  </sheetData>
  <mergeCells count="65">
    <mergeCell ref="I79:I85"/>
    <mergeCell ref="H71:H74"/>
    <mergeCell ref="H75:H78"/>
    <mergeCell ref="I52:I78"/>
    <mergeCell ref="H57:H60"/>
    <mergeCell ref="H61:H65"/>
    <mergeCell ref="H40:H46"/>
    <mergeCell ref="I40:I46"/>
    <mergeCell ref="H47:H51"/>
    <mergeCell ref="I47:I51"/>
    <mergeCell ref="I26:I39"/>
    <mergeCell ref="H26:H29"/>
    <mergeCell ref="H30:H34"/>
    <mergeCell ref="I17:I25"/>
    <mergeCell ref="A79:A85"/>
    <mergeCell ref="B79:B85"/>
    <mergeCell ref="C79:C85"/>
    <mergeCell ref="A52:A78"/>
    <mergeCell ref="H17:H21"/>
    <mergeCell ref="H22:H25"/>
    <mergeCell ref="H35:H39"/>
    <mergeCell ref="H52:H56"/>
    <mergeCell ref="H66:H70"/>
    <mergeCell ref="H79:H85"/>
    <mergeCell ref="B75:B78"/>
    <mergeCell ref="C75:C78"/>
    <mergeCell ref="C61:C65"/>
    <mergeCell ref="B66:B70"/>
    <mergeCell ref="C66:C70"/>
    <mergeCell ref="B71:B74"/>
    <mergeCell ref="C71:C74"/>
    <mergeCell ref="C47:C51"/>
    <mergeCell ref="B47:B51"/>
    <mergeCell ref="A40:A46"/>
    <mergeCell ref="A47:A51"/>
    <mergeCell ref="B52:B56"/>
    <mergeCell ref="C52:C56"/>
    <mergeCell ref="B57:B60"/>
    <mergeCell ref="C57:C60"/>
    <mergeCell ref="B61:B65"/>
    <mergeCell ref="C40:C46"/>
    <mergeCell ref="B40:B46"/>
    <mergeCell ref="A1:I1"/>
    <mergeCell ref="A7:I7"/>
    <mergeCell ref="A6:I6"/>
    <mergeCell ref="H10:H16"/>
    <mergeCell ref="I10:I16"/>
    <mergeCell ref="B10:B16"/>
    <mergeCell ref="C10:C16"/>
    <mergeCell ref="A8:A9"/>
    <mergeCell ref="B8:B9"/>
    <mergeCell ref="C8:C9"/>
    <mergeCell ref="A10:A16"/>
    <mergeCell ref="A17:A25"/>
    <mergeCell ref="A26:A39"/>
    <mergeCell ref="B17:B21"/>
    <mergeCell ref="B22:B25"/>
    <mergeCell ref="C17:C21"/>
    <mergeCell ref="C22:C25"/>
    <mergeCell ref="B26:B29"/>
    <mergeCell ref="B30:B34"/>
    <mergeCell ref="B35:B39"/>
    <mergeCell ref="C26:C29"/>
    <mergeCell ref="C30:C34"/>
    <mergeCell ref="C35:C39"/>
  </mergeCells>
  <printOptions horizontalCentered="1"/>
  <pageMargins left="0.51181102362204722" right="0.51181102362204722" top="0.78740157480314965" bottom="0.78740157480314965" header="0.31496062992125984" footer="0.31496062992125984"/>
  <pageSetup paperSize="9" scale="57" fitToHeight="0" orientation="landscape" horizontalDpi="4294967295" verticalDpi="4294967295" r:id="rId1"/>
  <rowBreaks count="1" manualBreakCount="1">
    <brk id="51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Projeto!$E$2:$E$5</xm:f>
          </x14:formula1>
          <xm:sqref>F10:F85</xm:sqref>
        </x14:dataValidation>
        <x14:dataValidation type="list" allowBlank="1" showInputMessage="1" showErrorMessage="1">
          <x14:formula1>
            <xm:f>Projeto!$F$2:$F$10</xm:f>
          </x14:formula1>
          <xm:sqref>G10:G85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7"/>
  <sheetViews>
    <sheetView topLeftCell="B1" workbookViewId="0">
      <selection activeCell="H12" sqref="H12"/>
    </sheetView>
  </sheetViews>
  <sheetFormatPr defaultRowHeight="15" x14ac:dyDescent="0.25"/>
  <cols>
    <col min="1" max="1" width="17.28515625" bestFit="1" customWidth="1"/>
    <col min="2" max="2" width="53.140625" bestFit="1" customWidth="1"/>
    <col min="3" max="3" width="14.42578125" customWidth="1"/>
    <col min="4" max="4" width="11.140625" customWidth="1"/>
    <col min="5" max="5" width="12.7109375" customWidth="1"/>
    <col min="6" max="7" width="14" customWidth="1"/>
    <col min="8" max="8" width="16" customWidth="1"/>
  </cols>
  <sheetData>
    <row r="1" spans="1:8" ht="16.5" thickBot="1" x14ac:dyDescent="0.3">
      <c r="A1" s="114" t="s">
        <v>209</v>
      </c>
      <c r="B1" s="155"/>
      <c r="C1" s="155"/>
      <c r="D1" s="155"/>
      <c r="E1" s="155"/>
      <c r="F1" s="155"/>
      <c r="G1" s="155"/>
      <c r="H1" s="156"/>
    </row>
    <row r="2" spans="1:8" x14ac:dyDescent="0.25">
      <c r="A2" s="42"/>
      <c r="B2" s="43"/>
      <c r="C2" s="43"/>
      <c r="D2" s="43"/>
      <c r="E2" s="43"/>
      <c r="F2" s="43"/>
      <c r="G2" s="43"/>
      <c r="H2" s="44"/>
    </row>
    <row r="3" spans="1:8" ht="15.75" x14ac:dyDescent="0.25">
      <c r="A3" s="39" t="s">
        <v>23</v>
      </c>
      <c r="B3" s="117" t="str">
        <f>Projeto!B2</f>
        <v>Sistema para controle e divulgação de loja de roupas plus size</v>
      </c>
      <c r="C3" s="117"/>
      <c r="D3" s="117"/>
      <c r="E3" s="117"/>
      <c r="F3" s="117"/>
      <c r="G3" s="117"/>
      <c r="H3" s="118"/>
    </row>
    <row r="4" spans="1:8" ht="15.75" x14ac:dyDescent="0.25">
      <c r="A4" s="39" t="s">
        <v>24</v>
      </c>
      <c r="B4" s="117" t="str">
        <f>Projeto!B3</f>
        <v>SHINE Modas plus size</v>
      </c>
      <c r="C4" s="117"/>
      <c r="D4" s="117"/>
      <c r="E4" s="117"/>
      <c r="F4" s="117"/>
      <c r="G4" s="117"/>
      <c r="H4" s="118"/>
    </row>
    <row r="5" spans="1:8" ht="15.75" x14ac:dyDescent="0.25">
      <c r="A5" s="39" t="s">
        <v>25</v>
      </c>
      <c r="B5" s="117" t="str">
        <f>Projeto!B4</f>
        <v>Joana Santos</v>
      </c>
      <c r="C5" s="117"/>
      <c r="D5" s="117"/>
      <c r="E5" s="117"/>
      <c r="F5" s="117"/>
      <c r="G5" s="117"/>
      <c r="H5" s="118"/>
    </row>
    <row r="6" spans="1:8" ht="16.5" thickBot="1" x14ac:dyDescent="0.3">
      <c r="A6" s="39" t="s">
        <v>30</v>
      </c>
      <c r="B6" s="117" t="str">
        <f>Projeto!B6</f>
        <v>João</v>
      </c>
      <c r="C6" s="117"/>
      <c r="D6" s="117"/>
      <c r="E6" s="117"/>
      <c r="F6" s="117"/>
      <c r="G6" s="117"/>
      <c r="H6" s="118"/>
    </row>
    <row r="7" spans="1:8" ht="16.5" thickBot="1" x14ac:dyDescent="0.3">
      <c r="A7" s="114" t="s">
        <v>208</v>
      </c>
      <c r="B7" s="155"/>
      <c r="C7" s="155"/>
      <c r="D7" s="155"/>
      <c r="E7" s="155"/>
      <c r="F7" s="155"/>
      <c r="G7" s="155"/>
      <c r="H7" s="156"/>
    </row>
    <row r="8" spans="1:8" ht="15.75" x14ac:dyDescent="0.25">
      <c r="A8" s="39" t="s">
        <v>231</v>
      </c>
      <c r="B8" s="113">
        <v>43626</v>
      </c>
      <c r="C8" s="90"/>
      <c r="D8" s="90"/>
      <c r="E8" s="90"/>
      <c r="F8" s="90"/>
      <c r="G8" s="90"/>
      <c r="H8" s="91"/>
    </row>
    <row r="9" spans="1:8" ht="15.75" thickBot="1" x14ac:dyDescent="0.3">
      <c r="A9" s="60"/>
      <c r="B9" s="61"/>
      <c r="C9" s="61" t="s">
        <v>230</v>
      </c>
      <c r="D9" s="61"/>
      <c r="E9" s="61"/>
      <c r="F9" s="61"/>
      <c r="G9" s="61"/>
      <c r="H9" s="62"/>
    </row>
    <row r="10" spans="1:8" ht="16.5" thickBot="1" x14ac:dyDescent="0.3">
      <c r="A10" s="114" t="s">
        <v>232</v>
      </c>
      <c r="B10" s="155"/>
      <c r="C10" s="155"/>
      <c r="D10" s="155"/>
      <c r="E10" s="155"/>
      <c r="F10" s="155"/>
      <c r="G10" s="155"/>
      <c r="H10" s="156"/>
    </row>
    <row r="11" spans="1:8" ht="16.5" thickBot="1" x14ac:dyDescent="0.3">
      <c r="A11" s="111" t="s">
        <v>67</v>
      </c>
      <c r="B11" s="111" t="s">
        <v>28</v>
      </c>
      <c r="C11" s="111" t="s">
        <v>229</v>
      </c>
      <c r="D11" s="111" t="s">
        <v>12</v>
      </c>
      <c r="E11" s="111" t="s">
        <v>41</v>
      </c>
      <c r="F11" s="111" t="s">
        <v>42</v>
      </c>
      <c r="G11" s="111" t="s">
        <v>19</v>
      </c>
      <c r="H11" s="112" t="s">
        <v>13</v>
      </c>
    </row>
    <row r="12" spans="1:8" ht="15.75" x14ac:dyDescent="0.25">
      <c r="A12" s="63" t="str">
        <f>Product_Backlog!D10</f>
        <v>1.1.1</v>
      </c>
      <c r="B12" s="109" t="str">
        <f>Product_Backlog!E10</f>
        <v>Levantar histórico da empresa</v>
      </c>
      <c r="C12" s="33"/>
      <c r="D12" s="32">
        <f>Product_Backlog!G10</f>
        <v>1</v>
      </c>
      <c r="E12" s="69"/>
      <c r="F12" s="33"/>
      <c r="G12" s="33"/>
      <c r="H12" s="71" t="s">
        <v>43</v>
      </c>
    </row>
    <row r="13" spans="1:8" ht="15.75" x14ac:dyDescent="0.25">
      <c r="A13" s="64" t="str">
        <f>Product_Backlog!D11</f>
        <v>1.1.2</v>
      </c>
      <c r="B13" s="15" t="str">
        <f>Product_Backlog!E11</f>
        <v>Definir layout da página</v>
      </c>
      <c r="C13" s="11"/>
      <c r="D13" s="10">
        <f>Product_Backlog!G11</f>
        <v>1</v>
      </c>
      <c r="E13" s="68"/>
      <c r="F13" s="11"/>
      <c r="G13" s="11"/>
      <c r="H13" s="65" t="s">
        <v>13</v>
      </c>
    </row>
    <row r="14" spans="1:8" ht="15.75" x14ac:dyDescent="0.25">
      <c r="A14" s="64" t="str">
        <f>Product_Backlog!D12</f>
        <v>1.1.3</v>
      </c>
      <c r="B14" s="15" t="str">
        <f>Product_Backlog!E12</f>
        <v>Tirar fotos</v>
      </c>
      <c r="C14" s="11"/>
      <c r="D14" s="10">
        <f>Product_Backlog!G12</f>
        <v>2</v>
      </c>
      <c r="E14" s="11"/>
      <c r="F14" s="11"/>
      <c r="G14" s="11"/>
      <c r="H14" s="65" t="s">
        <v>13</v>
      </c>
    </row>
    <row r="15" spans="1:8" ht="15.75" x14ac:dyDescent="0.25">
      <c r="A15" s="64" t="str">
        <f>Product_Backlog!D13</f>
        <v>1.1.4</v>
      </c>
      <c r="B15" s="15" t="str">
        <f>Product_Backlog!E13</f>
        <v>Desenvolver a página</v>
      </c>
      <c r="C15" s="11"/>
      <c r="D15" s="10">
        <f>Product_Backlog!G13</f>
        <v>3</v>
      </c>
      <c r="E15" s="11"/>
      <c r="F15" s="11"/>
      <c r="G15" s="11"/>
      <c r="H15" s="65" t="s">
        <v>13</v>
      </c>
    </row>
    <row r="16" spans="1:8" ht="15.75" x14ac:dyDescent="0.25">
      <c r="A16" s="64" t="str">
        <f>Product_Backlog!D14</f>
        <v>1.1.5</v>
      </c>
      <c r="B16" s="15" t="str">
        <f>Product_Backlog!E14</f>
        <v>Teste</v>
      </c>
      <c r="C16" s="11"/>
      <c r="D16" s="10">
        <f>Product_Backlog!G14</f>
        <v>1</v>
      </c>
      <c r="E16" s="11"/>
      <c r="F16" s="11"/>
      <c r="G16" s="11"/>
      <c r="H16" s="65" t="s">
        <v>13</v>
      </c>
    </row>
    <row r="17" spans="1:8" ht="15.75" x14ac:dyDescent="0.25">
      <c r="A17" s="64" t="str">
        <f>Product_Backlog!D15</f>
        <v>1.1.6</v>
      </c>
      <c r="B17" s="15" t="str">
        <f>Product_Backlog!E15</f>
        <v>Homologação</v>
      </c>
      <c r="C17" s="11"/>
      <c r="D17" s="10">
        <f>Product_Backlog!G15</f>
        <v>0.5</v>
      </c>
      <c r="E17" s="11"/>
      <c r="F17" s="11"/>
      <c r="G17" s="11"/>
      <c r="H17" s="65" t="s">
        <v>13</v>
      </c>
    </row>
    <row r="18" spans="1:8" ht="15.75" x14ac:dyDescent="0.25">
      <c r="A18" s="64" t="str">
        <f>Product_Backlog!D16</f>
        <v>1.1.7</v>
      </c>
      <c r="B18" s="15" t="str">
        <f>Product_Backlog!E16</f>
        <v>Deploy</v>
      </c>
      <c r="C18" s="11"/>
      <c r="D18" s="10">
        <f>Product_Backlog!G16</f>
        <v>0.5</v>
      </c>
      <c r="E18" s="11"/>
      <c r="F18" s="11"/>
      <c r="G18" s="11"/>
      <c r="H18" s="65" t="s">
        <v>13</v>
      </c>
    </row>
    <row r="19" spans="1:8" ht="15.75" x14ac:dyDescent="0.25">
      <c r="A19" s="64" t="str">
        <f>Product_Backlog!D17</f>
        <v>2.1.1</v>
      </c>
      <c r="B19" s="15" t="str">
        <f>Product_Backlog!E17</f>
        <v>Criar base de dados de produtos</v>
      </c>
      <c r="C19" s="11"/>
      <c r="D19" s="10">
        <f>Product_Backlog!G17</f>
        <v>1</v>
      </c>
      <c r="E19" s="11"/>
      <c r="F19" s="11"/>
      <c r="G19" s="11"/>
      <c r="H19" s="65" t="s">
        <v>13</v>
      </c>
    </row>
    <row r="20" spans="1:8" ht="15.75" x14ac:dyDescent="0.25">
      <c r="A20" s="64" t="str">
        <f>Product_Backlog!D18</f>
        <v>2.1.2</v>
      </c>
      <c r="B20" s="15" t="str">
        <f>Product_Backlog!E18</f>
        <v>Criar o CRUD dos produtos</v>
      </c>
      <c r="C20" s="11"/>
      <c r="D20" s="10">
        <f>Product_Backlog!G18</f>
        <v>3</v>
      </c>
      <c r="E20" s="11"/>
      <c r="F20" s="11"/>
      <c r="G20" s="11"/>
      <c r="H20" s="65" t="s">
        <v>13</v>
      </c>
    </row>
    <row r="21" spans="1:8" ht="15.75" x14ac:dyDescent="0.25">
      <c r="A21" s="64" t="str">
        <f>Product_Backlog!D19</f>
        <v>2.1.3</v>
      </c>
      <c r="B21" s="15" t="str">
        <f>Product_Backlog!E19</f>
        <v>Teste</v>
      </c>
      <c r="C21" s="11"/>
      <c r="D21" s="10">
        <f>Product_Backlog!G19</f>
        <v>1</v>
      </c>
      <c r="E21" s="11"/>
      <c r="F21" s="11"/>
      <c r="G21" s="11"/>
      <c r="H21" s="65" t="s">
        <v>13</v>
      </c>
    </row>
    <row r="22" spans="1:8" ht="15.75" x14ac:dyDescent="0.25">
      <c r="A22" s="64" t="str">
        <f>Product_Backlog!D20</f>
        <v>2.1.4</v>
      </c>
      <c r="B22" s="15" t="str">
        <f>Product_Backlog!E20</f>
        <v>Homologação</v>
      </c>
      <c r="C22" s="11"/>
      <c r="D22" s="10">
        <f>Product_Backlog!G20</f>
        <v>0.5</v>
      </c>
      <c r="E22" s="11"/>
      <c r="F22" s="11"/>
      <c r="G22" s="11"/>
      <c r="H22" s="65" t="s">
        <v>13</v>
      </c>
    </row>
    <row r="23" spans="1:8" ht="15.75" x14ac:dyDescent="0.25">
      <c r="A23" s="64" t="str">
        <f>Product_Backlog!D21</f>
        <v>2.1.5</v>
      </c>
      <c r="B23" s="15" t="str">
        <f>Product_Backlog!E21</f>
        <v>Deploy</v>
      </c>
      <c r="C23" s="11"/>
      <c r="D23" s="10">
        <f>Product_Backlog!G21</f>
        <v>0.5</v>
      </c>
      <c r="E23" s="11"/>
      <c r="F23" s="11"/>
      <c r="G23" s="11"/>
      <c r="H23" s="65" t="s">
        <v>13</v>
      </c>
    </row>
    <row r="24" spans="1:8" ht="15.75" x14ac:dyDescent="0.25">
      <c r="A24" s="64" t="str">
        <f>Product_Backlog!D22</f>
        <v>2.2.1</v>
      </c>
      <c r="B24" s="15" t="str">
        <f>Product_Backlog!E22</f>
        <v>Criar página de catalogo</v>
      </c>
      <c r="C24" s="11"/>
      <c r="D24" s="10">
        <f>Product_Backlog!G22</f>
        <v>3</v>
      </c>
      <c r="E24" s="11"/>
      <c r="F24" s="11"/>
      <c r="G24" s="11"/>
      <c r="H24" s="65" t="s">
        <v>13</v>
      </c>
    </row>
    <row r="25" spans="1:8" ht="15.75" x14ac:dyDescent="0.25">
      <c r="A25" s="64" t="str">
        <f>Product_Backlog!D23</f>
        <v>2.2.2</v>
      </c>
      <c r="B25" s="15" t="str">
        <f>Product_Backlog!E23</f>
        <v>Teste</v>
      </c>
      <c r="C25" s="11"/>
      <c r="D25" s="10">
        <f>Product_Backlog!G23</f>
        <v>1</v>
      </c>
      <c r="E25" s="11"/>
      <c r="F25" s="11"/>
      <c r="G25" s="11"/>
      <c r="H25" s="65" t="s">
        <v>13</v>
      </c>
    </row>
    <row r="26" spans="1:8" ht="15.75" x14ac:dyDescent="0.25">
      <c r="A26" s="64" t="str">
        <f>Product_Backlog!D24</f>
        <v>2.2.3</v>
      </c>
      <c r="B26" s="15" t="str">
        <f>Product_Backlog!E24</f>
        <v>Homologação</v>
      </c>
      <c r="C26" s="11"/>
      <c r="D26" s="10">
        <f>Product_Backlog!G24</f>
        <v>0.5</v>
      </c>
      <c r="E26" s="11"/>
      <c r="F26" s="11"/>
      <c r="G26" s="11"/>
      <c r="H26" s="65" t="s">
        <v>13</v>
      </c>
    </row>
    <row r="27" spans="1:8" ht="15.75" x14ac:dyDescent="0.25">
      <c r="A27" s="64" t="str">
        <f>Product_Backlog!D25</f>
        <v>2.2.4</v>
      </c>
      <c r="B27" s="15" t="str">
        <f>Product_Backlog!E25</f>
        <v>Deploy</v>
      </c>
      <c r="C27" s="11"/>
      <c r="D27" s="10">
        <f>Product_Backlog!G25</f>
        <v>0.5</v>
      </c>
      <c r="E27" s="11"/>
      <c r="F27" s="11"/>
      <c r="G27" s="11"/>
      <c r="H27" s="65" t="s">
        <v>13</v>
      </c>
    </row>
    <row r="28" spans="1:8" ht="15.75" x14ac:dyDescent="0.25">
      <c r="A28" s="64" t="str">
        <f>Product_Backlog!D26</f>
        <v>3.1.1</v>
      </c>
      <c r="B28" s="15" t="str">
        <f>Product_Backlog!E26</f>
        <v>Montar pagina de compras</v>
      </c>
      <c r="C28" s="11"/>
      <c r="D28" s="10">
        <f>Product_Backlog!G26</f>
        <v>5</v>
      </c>
      <c r="E28" s="11"/>
      <c r="F28" s="11"/>
      <c r="G28" s="11"/>
      <c r="H28" s="65" t="s">
        <v>13</v>
      </c>
    </row>
    <row r="29" spans="1:8" ht="15.75" x14ac:dyDescent="0.25">
      <c r="A29" s="64" t="str">
        <f>Product_Backlog!D27</f>
        <v>3.1.2</v>
      </c>
      <c r="B29" s="15" t="str">
        <f>Product_Backlog!E27</f>
        <v>Teste</v>
      </c>
      <c r="C29" s="11"/>
      <c r="D29" s="10">
        <f>Product_Backlog!G27</f>
        <v>1</v>
      </c>
      <c r="E29" s="11"/>
      <c r="F29" s="11"/>
      <c r="G29" s="11"/>
      <c r="H29" s="65" t="s">
        <v>13</v>
      </c>
    </row>
    <row r="30" spans="1:8" ht="15.75" x14ac:dyDescent="0.25">
      <c r="A30" s="64" t="str">
        <f>Product_Backlog!D28</f>
        <v>3.1.3</v>
      </c>
      <c r="B30" s="15" t="str">
        <f>Product_Backlog!E28</f>
        <v>Homologação</v>
      </c>
      <c r="C30" s="11"/>
      <c r="D30" s="10">
        <f>Product_Backlog!G28</f>
        <v>1</v>
      </c>
      <c r="E30" s="11"/>
      <c r="F30" s="11"/>
      <c r="G30" s="11"/>
      <c r="H30" s="65" t="s">
        <v>13</v>
      </c>
    </row>
    <row r="31" spans="1:8" ht="15.75" x14ac:dyDescent="0.25">
      <c r="A31" s="64" t="str">
        <f>Product_Backlog!D29</f>
        <v>3.1.4</v>
      </c>
      <c r="B31" s="15" t="str">
        <f>Product_Backlog!E29</f>
        <v>Deploy</v>
      </c>
      <c r="C31" s="11"/>
      <c r="D31" s="10">
        <f>Product_Backlog!G29</f>
        <v>1</v>
      </c>
      <c r="E31" s="11"/>
      <c r="F31" s="11"/>
      <c r="G31" s="11"/>
      <c r="H31" s="65" t="s">
        <v>13</v>
      </c>
    </row>
    <row r="32" spans="1:8" ht="15.75" x14ac:dyDescent="0.25">
      <c r="A32" s="64" t="str">
        <f>Product_Backlog!D30</f>
        <v>3.2.1</v>
      </c>
      <c r="B32" s="15" t="str">
        <f>Product_Backlog!E30</f>
        <v>base de dados de clientes</v>
      </c>
      <c r="C32" s="11"/>
      <c r="D32" s="10">
        <f>Product_Backlog!G30</f>
        <v>1</v>
      </c>
      <c r="E32" s="11"/>
      <c r="F32" s="11"/>
      <c r="G32" s="11"/>
      <c r="H32" s="65" t="s">
        <v>13</v>
      </c>
    </row>
    <row r="33" spans="1:8" ht="15.75" x14ac:dyDescent="0.25">
      <c r="A33" s="64" t="str">
        <f>Product_Backlog!D31</f>
        <v>3.2.2</v>
      </c>
      <c r="B33" s="15" t="str">
        <f>Product_Backlog!E31</f>
        <v>CRUD dos Clientes</v>
      </c>
      <c r="C33" s="11"/>
      <c r="D33" s="10">
        <f>Product_Backlog!G31</f>
        <v>3</v>
      </c>
      <c r="E33" s="11"/>
      <c r="F33" s="11"/>
      <c r="G33" s="11"/>
      <c r="H33" s="65" t="s">
        <v>13</v>
      </c>
    </row>
    <row r="34" spans="1:8" ht="15.75" x14ac:dyDescent="0.25">
      <c r="A34" s="64" t="str">
        <f>Product_Backlog!D32</f>
        <v>3.2.3</v>
      </c>
      <c r="B34" s="15" t="str">
        <f>Product_Backlog!E32</f>
        <v>Teste</v>
      </c>
      <c r="C34" s="11"/>
      <c r="D34" s="10">
        <f>Product_Backlog!G32</f>
        <v>1</v>
      </c>
      <c r="E34" s="11"/>
      <c r="F34" s="11"/>
      <c r="G34" s="11"/>
      <c r="H34" s="65" t="s">
        <v>13</v>
      </c>
    </row>
    <row r="35" spans="1:8" ht="15.75" x14ac:dyDescent="0.25">
      <c r="A35" s="64" t="str">
        <f>Product_Backlog!D33</f>
        <v>3.2.4</v>
      </c>
      <c r="B35" s="15" t="str">
        <f>Product_Backlog!E33</f>
        <v>Homologação</v>
      </c>
      <c r="C35" s="11"/>
      <c r="D35" s="10">
        <f>Product_Backlog!G33</f>
        <v>0.5</v>
      </c>
      <c r="E35" s="11"/>
      <c r="F35" s="11"/>
      <c r="G35" s="11"/>
      <c r="H35" s="65" t="s">
        <v>13</v>
      </c>
    </row>
    <row r="36" spans="1:8" ht="15.75" x14ac:dyDescent="0.25">
      <c r="A36" s="64" t="str">
        <f>Product_Backlog!D34</f>
        <v>3.2.5</v>
      </c>
      <c r="B36" s="15" t="str">
        <f>Product_Backlog!E34</f>
        <v>Deploy</v>
      </c>
      <c r="C36" s="11"/>
      <c r="D36" s="10">
        <f>Product_Backlog!G34</f>
        <v>0.5</v>
      </c>
      <c r="E36" s="11"/>
      <c r="F36" s="11"/>
      <c r="G36" s="11"/>
      <c r="H36" s="65" t="s">
        <v>13</v>
      </c>
    </row>
    <row r="37" spans="1:8" ht="15.75" x14ac:dyDescent="0.25">
      <c r="A37" s="64" t="str">
        <f>Product_Backlog!D35</f>
        <v>3.3.1</v>
      </c>
      <c r="B37" s="15" t="str">
        <f>Product_Backlog!E35</f>
        <v>Criar base de pedidos</v>
      </c>
      <c r="C37" s="11"/>
      <c r="D37" s="10">
        <f>Product_Backlog!G35</f>
        <v>1</v>
      </c>
      <c r="E37" s="11"/>
      <c r="F37" s="11"/>
      <c r="G37" s="11"/>
      <c r="H37" s="65" t="s">
        <v>13</v>
      </c>
    </row>
    <row r="38" spans="1:8" ht="15.75" x14ac:dyDescent="0.25">
      <c r="A38" s="64" t="str">
        <f>Product_Backlog!D36</f>
        <v>3.3.2</v>
      </c>
      <c r="B38" s="15" t="str">
        <f>Product_Backlog!E36</f>
        <v>Montar o pedido</v>
      </c>
      <c r="C38" s="11"/>
      <c r="D38" s="10">
        <f>Product_Backlog!G36</f>
        <v>3</v>
      </c>
      <c r="E38" s="11"/>
      <c r="F38" s="11"/>
      <c r="G38" s="11"/>
      <c r="H38" s="65" t="s">
        <v>13</v>
      </c>
    </row>
    <row r="39" spans="1:8" ht="15.75" x14ac:dyDescent="0.25">
      <c r="A39" s="64" t="str">
        <f>Product_Backlog!D37</f>
        <v>3.3.3</v>
      </c>
      <c r="B39" s="15" t="str">
        <f>Product_Backlog!E37</f>
        <v>Teste</v>
      </c>
      <c r="C39" s="11"/>
      <c r="D39" s="10">
        <f>Product_Backlog!G37</f>
        <v>1</v>
      </c>
      <c r="E39" s="11"/>
      <c r="F39" s="11"/>
      <c r="G39" s="11"/>
      <c r="H39" s="65" t="s">
        <v>13</v>
      </c>
    </row>
    <row r="40" spans="1:8" ht="15.75" x14ac:dyDescent="0.25">
      <c r="A40" s="64" t="str">
        <f>Product_Backlog!D38</f>
        <v>3.3.4</v>
      </c>
      <c r="B40" s="15" t="str">
        <f>Product_Backlog!E38</f>
        <v>Homologação</v>
      </c>
      <c r="C40" s="11"/>
      <c r="D40" s="10">
        <f>Product_Backlog!G38</f>
        <v>0.5</v>
      </c>
      <c r="E40" s="11"/>
      <c r="F40" s="11"/>
      <c r="G40" s="11"/>
      <c r="H40" s="65" t="s">
        <v>13</v>
      </c>
    </row>
    <row r="41" spans="1:8" ht="15.75" x14ac:dyDescent="0.25">
      <c r="A41" s="64" t="str">
        <f>Product_Backlog!D39</f>
        <v>3.3.5</v>
      </c>
      <c r="B41" s="15" t="str">
        <f>Product_Backlog!E39</f>
        <v>Deploy</v>
      </c>
      <c r="C41" s="11"/>
      <c r="D41" s="10">
        <f>Product_Backlog!G39</f>
        <v>0.5</v>
      </c>
      <c r="E41" s="11"/>
      <c r="F41" s="11"/>
      <c r="G41" s="11"/>
      <c r="H41" s="65" t="s">
        <v>13</v>
      </c>
    </row>
    <row r="42" spans="1:8" ht="15.75" x14ac:dyDescent="0.25">
      <c r="A42" s="64" t="str">
        <f>Product_Backlog!D40</f>
        <v>4.1.1</v>
      </c>
      <c r="B42" s="15" t="str">
        <f>Product_Backlog!E40</f>
        <v>Criar base de consultores</v>
      </c>
      <c r="C42" s="11"/>
      <c r="D42" s="10">
        <f>Product_Backlog!G40</f>
        <v>1</v>
      </c>
      <c r="E42" s="11"/>
      <c r="F42" s="11"/>
      <c r="G42" s="11"/>
      <c r="H42" s="65" t="s">
        <v>13</v>
      </c>
    </row>
    <row r="43" spans="1:8" ht="15.75" x14ac:dyDescent="0.25">
      <c r="A43" s="64" t="str">
        <f>Product_Backlog!D41</f>
        <v>4.1.2</v>
      </c>
      <c r="B43" s="15" t="str">
        <f>Product_Backlog!E41</f>
        <v>CRUD dos consultores</v>
      </c>
      <c r="C43" s="11"/>
      <c r="D43" s="10">
        <f>Product_Backlog!G41</f>
        <v>3</v>
      </c>
      <c r="E43" s="11"/>
      <c r="F43" s="11"/>
      <c r="G43" s="11"/>
      <c r="H43" s="65" t="s">
        <v>13</v>
      </c>
    </row>
    <row r="44" spans="1:8" ht="15.75" x14ac:dyDescent="0.25">
      <c r="A44" s="64" t="str">
        <f>Product_Backlog!D42</f>
        <v>4.1.3</v>
      </c>
      <c r="B44" s="15" t="str">
        <f>Product_Backlog!E42</f>
        <v>Pagina de administração dos consultores</v>
      </c>
      <c r="C44" s="11"/>
      <c r="D44" s="10">
        <f>Product_Backlog!G42</f>
        <v>2</v>
      </c>
      <c r="E44" s="11"/>
      <c r="F44" s="11"/>
      <c r="G44" s="11"/>
      <c r="H44" s="65" t="s">
        <v>13</v>
      </c>
    </row>
    <row r="45" spans="1:8" ht="15.75" x14ac:dyDescent="0.25">
      <c r="A45" s="64" t="str">
        <f>Product_Backlog!D43</f>
        <v>4.1.4</v>
      </c>
      <c r="B45" s="15" t="str">
        <f>Product_Backlog!E43</f>
        <v xml:space="preserve">Dashboard dos consultores </v>
      </c>
      <c r="C45" s="11"/>
      <c r="D45" s="10">
        <f>Product_Backlog!G43</f>
        <v>1</v>
      </c>
      <c r="E45" s="11"/>
      <c r="F45" s="11"/>
      <c r="G45" s="11"/>
      <c r="H45" s="65" t="s">
        <v>13</v>
      </c>
    </row>
    <row r="46" spans="1:8" ht="15.75" x14ac:dyDescent="0.25">
      <c r="A46" s="64" t="str">
        <f>Product_Backlog!D44</f>
        <v>4.1.5</v>
      </c>
      <c r="B46" s="15" t="str">
        <f>Product_Backlog!E44</f>
        <v>Teste</v>
      </c>
      <c r="C46" s="11"/>
      <c r="D46" s="10">
        <f>Product_Backlog!G44</f>
        <v>0.5</v>
      </c>
      <c r="E46" s="11"/>
      <c r="F46" s="11"/>
      <c r="G46" s="11"/>
      <c r="H46" s="65" t="s">
        <v>13</v>
      </c>
    </row>
    <row r="47" spans="1:8" ht="15.75" x14ac:dyDescent="0.25">
      <c r="A47" s="64" t="str">
        <f>Product_Backlog!D45</f>
        <v>4.1.6</v>
      </c>
      <c r="B47" s="15" t="str">
        <f>Product_Backlog!E45</f>
        <v>Homologação</v>
      </c>
      <c r="C47" s="11"/>
      <c r="D47" s="10">
        <f>Product_Backlog!G45</f>
        <v>0.5</v>
      </c>
      <c r="E47" s="11"/>
      <c r="F47" s="11"/>
      <c r="G47" s="11"/>
      <c r="H47" s="65" t="s">
        <v>13</v>
      </c>
    </row>
    <row r="48" spans="1:8" ht="15.75" x14ac:dyDescent="0.25">
      <c r="A48" s="64" t="str">
        <f>Product_Backlog!D46</f>
        <v>4.1.7</v>
      </c>
      <c r="B48" s="15" t="str">
        <f>Product_Backlog!E46</f>
        <v>Deploy</v>
      </c>
      <c r="C48" s="11"/>
      <c r="D48" s="10">
        <f>Product_Backlog!G46</f>
        <v>1</v>
      </c>
      <c r="E48" s="11"/>
      <c r="F48" s="11"/>
      <c r="G48" s="11"/>
      <c r="H48" s="65" t="s">
        <v>13</v>
      </c>
    </row>
    <row r="49" spans="1:8" ht="15.75" x14ac:dyDescent="0.25">
      <c r="A49" s="64" t="str">
        <f>Product_Backlog!D47</f>
        <v>5.1.1</v>
      </c>
      <c r="B49" s="15" t="str">
        <f>Product_Backlog!E47</f>
        <v>Elaborar área dos consultores</v>
      </c>
      <c r="C49" s="11"/>
      <c r="D49" s="10">
        <f>Product_Backlog!G47</f>
        <v>1</v>
      </c>
      <c r="E49" s="11"/>
      <c r="F49" s="11"/>
      <c r="G49" s="11"/>
      <c r="H49" s="65" t="s">
        <v>13</v>
      </c>
    </row>
    <row r="50" spans="1:8" ht="15.75" x14ac:dyDescent="0.25">
      <c r="A50" s="64" t="str">
        <f>Product_Backlog!D48</f>
        <v>5.1.2</v>
      </c>
      <c r="B50" s="15" t="str">
        <f>Product_Backlog!E48</f>
        <v>Extrato de vendas dos consultores</v>
      </c>
      <c r="C50" s="11"/>
      <c r="D50" s="10">
        <f>Product_Backlog!G48</f>
        <v>1</v>
      </c>
      <c r="E50" s="11"/>
      <c r="F50" s="11"/>
      <c r="G50" s="11"/>
      <c r="H50" s="65" t="s">
        <v>13</v>
      </c>
    </row>
    <row r="51" spans="1:8" ht="15.75" x14ac:dyDescent="0.25">
      <c r="A51" s="64" t="str">
        <f>Product_Backlog!D49</f>
        <v>5.1.3.</v>
      </c>
      <c r="B51" s="15" t="str">
        <f>Product_Backlog!E49</f>
        <v>Teste</v>
      </c>
      <c r="C51" s="11"/>
      <c r="D51" s="10">
        <f>Product_Backlog!G49</f>
        <v>1</v>
      </c>
      <c r="E51" s="11"/>
      <c r="F51" s="11"/>
      <c r="G51" s="11"/>
      <c r="H51" s="65" t="s">
        <v>13</v>
      </c>
    </row>
    <row r="52" spans="1:8" ht="15.75" x14ac:dyDescent="0.25">
      <c r="A52" s="64" t="str">
        <f>Product_Backlog!D50</f>
        <v>5.1.4</v>
      </c>
      <c r="B52" s="15" t="str">
        <f>Product_Backlog!E50</f>
        <v>Homologação</v>
      </c>
      <c r="C52" s="11"/>
      <c r="D52" s="10">
        <f>Product_Backlog!G50</f>
        <v>0.5</v>
      </c>
      <c r="E52" s="11"/>
      <c r="F52" s="11"/>
      <c r="G52" s="11"/>
      <c r="H52" s="65" t="s">
        <v>13</v>
      </c>
    </row>
    <row r="53" spans="1:8" ht="15.75" x14ac:dyDescent="0.25">
      <c r="A53" s="64" t="str">
        <f>Product_Backlog!D51</f>
        <v>5.1.5</v>
      </c>
      <c r="B53" s="15" t="str">
        <f>Product_Backlog!E51</f>
        <v>Deploy</v>
      </c>
      <c r="C53" s="11"/>
      <c r="D53" s="10">
        <f>Product_Backlog!G51</f>
        <v>0.5</v>
      </c>
      <c r="E53" s="11"/>
      <c r="F53" s="11"/>
      <c r="G53" s="11"/>
      <c r="H53" s="65" t="s">
        <v>13</v>
      </c>
    </row>
    <row r="54" spans="1:8" ht="15.75" x14ac:dyDescent="0.25">
      <c r="A54" s="64" t="str">
        <f>Product_Backlog!D52</f>
        <v>6.1.1</v>
      </c>
      <c r="B54" s="15" t="str">
        <f>Product_Backlog!E52</f>
        <v>Criar base de funcionarios</v>
      </c>
      <c r="C54" s="11"/>
      <c r="D54" s="10">
        <f>Product_Backlog!G52</f>
        <v>1</v>
      </c>
      <c r="E54" s="11"/>
      <c r="F54" s="11"/>
      <c r="G54" s="11"/>
      <c r="H54" s="65" t="s">
        <v>13</v>
      </c>
    </row>
    <row r="55" spans="1:8" ht="15.75" x14ac:dyDescent="0.25">
      <c r="A55" s="64" t="str">
        <f>Product_Backlog!D53</f>
        <v>6.1.2</v>
      </c>
      <c r="B55" s="15" t="str">
        <f>Product_Backlog!E53</f>
        <v>CRUD de funcionarios</v>
      </c>
      <c r="C55" s="11"/>
      <c r="D55" s="10">
        <f>Product_Backlog!G53</f>
        <v>1</v>
      </c>
      <c r="E55" s="11"/>
      <c r="F55" s="11"/>
      <c r="G55" s="11"/>
      <c r="H55" s="65" t="s">
        <v>13</v>
      </c>
    </row>
    <row r="56" spans="1:8" ht="15.75" x14ac:dyDescent="0.25">
      <c r="A56" s="64" t="str">
        <f>Product_Backlog!D54</f>
        <v>6.1.3</v>
      </c>
      <c r="B56" s="15" t="str">
        <f>Product_Backlog!E54</f>
        <v>Teste</v>
      </c>
      <c r="C56" s="11"/>
      <c r="D56" s="10">
        <f>Product_Backlog!G54</f>
        <v>1</v>
      </c>
      <c r="E56" s="11"/>
      <c r="F56" s="11"/>
      <c r="G56" s="11"/>
      <c r="H56" s="65" t="s">
        <v>13</v>
      </c>
    </row>
    <row r="57" spans="1:8" ht="15.75" x14ac:dyDescent="0.25">
      <c r="A57" s="64" t="str">
        <f>Product_Backlog!D55</f>
        <v>6.1.4</v>
      </c>
      <c r="B57" s="15" t="str">
        <f>Product_Backlog!E55</f>
        <v>Homologação</v>
      </c>
      <c r="C57" s="11"/>
      <c r="D57" s="10">
        <f>Product_Backlog!G55</f>
        <v>0.5</v>
      </c>
      <c r="E57" s="11"/>
      <c r="F57" s="11"/>
      <c r="G57" s="11"/>
      <c r="H57" s="65" t="s">
        <v>13</v>
      </c>
    </row>
    <row r="58" spans="1:8" ht="15.75" x14ac:dyDescent="0.25">
      <c r="A58" s="64" t="str">
        <f>Product_Backlog!D56</f>
        <v>6.1.5</v>
      </c>
      <c r="B58" s="15" t="str">
        <f>Product_Backlog!E56</f>
        <v>Deploy</v>
      </c>
      <c r="C58" s="11"/>
      <c r="D58" s="10">
        <f>Product_Backlog!G56</f>
        <v>0.5</v>
      </c>
      <c r="E58" s="11"/>
      <c r="F58" s="11"/>
      <c r="G58" s="11"/>
      <c r="H58" s="65" t="s">
        <v>13</v>
      </c>
    </row>
    <row r="59" spans="1:8" ht="15.75" x14ac:dyDescent="0.25">
      <c r="A59" s="64" t="str">
        <f>Product_Backlog!D57</f>
        <v>6.2.1</v>
      </c>
      <c r="B59" s="15" t="str">
        <f>Product_Backlog!E57</f>
        <v>Dashboard do Estoque</v>
      </c>
      <c r="C59" s="11"/>
      <c r="D59" s="10">
        <f>Product_Backlog!G57</f>
        <v>3</v>
      </c>
      <c r="E59" s="11"/>
      <c r="F59" s="11"/>
      <c r="G59" s="11"/>
      <c r="H59" s="65" t="s">
        <v>13</v>
      </c>
    </row>
    <row r="60" spans="1:8" ht="15.75" x14ac:dyDescent="0.25">
      <c r="A60" s="64" t="str">
        <f>Product_Backlog!D58</f>
        <v>6.2.2</v>
      </c>
      <c r="B60" s="15" t="str">
        <f>Product_Backlog!E58</f>
        <v>Teste</v>
      </c>
      <c r="C60" s="11"/>
      <c r="D60" s="10">
        <f>Product_Backlog!G58</f>
        <v>1</v>
      </c>
      <c r="E60" s="11"/>
      <c r="F60" s="11"/>
      <c r="G60" s="11"/>
      <c r="H60" s="65" t="s">
        <v>13</v>
      </c>
    </row>
    <row r="61" spans="1:8" ht="15.75" x14ac:dyDescent="0.25">
      <c r="A61" s="64" t="str">
        <f>Product_Backlog!D59</f>
        <v>6.2.3</v>
      </c>
      <c r="B61" s="15" t="str">
        <f>Product_Backlog!E59</f>
        <v>Homologação</v>
      </c>
      <c r="C61" s="11"/>
      <c r="D61" s="10">
        <f>Product_Backlog!G59</f>
        <v>0.5</v>
      </c>
      <c r="E61" s="11"/>
      <c r="F61" s="11"/>
      <c r="G61" s="11"/>
      <c r="H61" s="65" t="s">
        <v>13</v>
      </c>
    </row>
    <row r="62" spans="1:8" ht="15.75" x14ac:dyDescent="0.25">
      <c r="A62" s="64" t="str">
        <f>Product_Backlog!D60</f>
        <v>6.2.4</v>
      </c>
      <c r="B62" s="15" t="str">
        <f>Product_Backlog!E60</f>
        <v>Deploy</v>
      </c>
      <c r="C62" s="11"/>
      <c r="D62" s="10">
        <f>Product_Backlog!G60</f>
        <v>0.5</v>
      </c>
      <c r="E62" s="11"/>
      <c r="F62" s="11"/>
      <c r="G62" s="11"/>
      <c r="H62" s="65" t="s">
        <v>13</v>
      </c>
    </row>
    <row r="63" spans="1:8" ht="15.75" x14ac:dyDescent="0.25">
      <c r="A63" s="64" t="str">
        <f>Product_Backlog!D61</f>
        <v>6.3.1</v>
      </c>
      <c r="B63" s="15" t="str">
        <f>Product_Backlog!E61</f>
        <v>Crias as categorias de usuarios</v>
      </c>
      <c r="C63" s="11"/>
      <c r="D63" s="10">
        <f>Product_Backlog!G61</f>
        <v>1</v>
      </c>
      <c r="E63" s="11"/>
      <c r="F63" s="11"/>
      <c r="G63" s="11"/>
      <c r="H63" s="65" t="s">
        <v>13</v>
      </c>
    </row>
    <row r="64" spans="1:8" ht="15.75" x14ac:dyDescent="0.25">
      <c r="A64" s="64" t="str">
        <f>Product_Backlog!D62</f>
        <v>6.3.2</v>
      </c>
      <c r="B64" s="15" t="str">
        <f>Product_Backlog!E62</f>
        <v>Criar sistema de autenticação</v>
      </c>
      <c r="C64" s="11"/>
      <c r="D64" s="10">
        <f>Product_Backlog!G62</f>
        <v>3</v>
      </c>
      <c r="E64" s="11"/>
      <c r="F64" s="11"/>
      <c r="G64" s="11"/>
      <c r="H64" s="65" t="s">
        <v>13</v>
      </c>
    </row>
    <row r="65" spans="1:8" ht="15.75" x14ac:dyDescent="0.25">
      <c r="A65" s="64" t="str">
        <f>Product_Backlog!D63</f>
        <v>6.3.3</v>
      </c>
      <c r="B65" s="15" t="str">
        <f>Product_Backlog!E63</f>
        <v>Teste</v>
      </c>
      <c r="C65" s="11"/>
      <c r="D65" s="10">
        <f>Product_Backlog!G63</f>
        <v>1</v>
      </c>
      <c r="E65" s="11"/>
      <c r="F65" s="11"/>
      <c r="G65" s="11"/>
      <c r="H65" s="65" t="s">
        <v>13</v>
      </c>
    </row>
    <row r="66" spans="1:8" ht="15.75" x14ac:dyDescent="0.25">
      <c r="A66" s="64" t="str">
        <f>Product_Backlog!D64</f>
        <v>6.3.4</v>
      </c>
      <c r="B66" s="15" t="str">
        <f>Product_Backlog!E64</f>
        <v>Homologação</v>
      </c>
      <c r="C66" s="11"/>
      <c r="D66" s="10">
        <f>Product_Backlog!G64</f>
        <v>0.5</v>
      </c>
      <c r="E66" s="11"/>
      <c r="F66" s="11"/>
      <c r="G66" s="11"/>
      <c r="H66" s="65" t="s">
        <v>13</v>
      </c>
    </row>
    <row r="67" spans="1:8" ht="15.75" x14ac:dyDescent="0.25">
      <c r="A67" s="64" t="str">
        <f>Product_Backlog!D65</f>
        <v>6.3.5</v>
      </c>
      <c r="B67" s="15" t="str">
        <f>Product_Backlog!E65</f>
        <v>Deploy</v>
      </c>
      <c r="C67" s="11"/>
      <c r="D67" s="10">
        <f>Product_Backlog!G65</f>
        <v>0.5</v>
      </c>
      <c r="E67" s="11"/>
      <c r="F67" s="11"/>
      <c r="G67" s="11"/>
      <c r="H67" s="65" t="s">
        <v>13</v>
      </c>
    </row>
    <row r="68" spans="1:8" ht="15.75" x14ac:dyDescent="0.25">
      <c r="A68" s="64" t="str">
        <f>Product_Backlog!D66</f>
        <v>6.4.1</v>
      </c>
      <c r="B68" s="15" t="str">
        <f>Product_Backlog!E66</f>
        <v>Criar pagina de pedidos na loja</v>
      </c>
      <c r="C68" s="11"/>
      <c r="D68" s="10">
        <f>Product_Backlog!G66</f>
        <v>1</v>
      </c>
      <c r="E68" s="11"/>
      <c r="F68" s="11"/>
      <c r="G68" s="11"/>
      <c r="H68" s="65" t="s">
        <v>13</v>
      </c>
    </row>
    <row r="69" spans="1:8" ht="15.75" x14ac:dyDescent="0.25">
      <c r="A69" s="64" t="str">
        <f>Product_Backlog!D67</f>
        <v>6.4.2</v>
      </c>
      <c r="B69" s="15" t="str">
        <f>Product_Backlog!E67</f>
        <v>Gerar cupom de pagamento</v>
      </c>
      <c r="C69" s="11"/>
      <c r="D69" s="10">
        <f>Product_Backlog!G67</f>
        <v>3</v>
      </c>
      <c r="E69" s="11"/>
      <c r="F69" s="11"/>
      <c r="G69" s="11"/>
      <c r="H69" s="65" t="s">
        <v>13</v>
      </c>
    </row>
    <row r="70" spans="1:8" ht="15.75" x14ac:dyDescent="0.25">
      <c r="A70" s="64" t="str">
        <f>Product_Backlog!D68</f>
        <v>6.4.3</v>
      </c>
      <c r="B70" s="15" t="str">
        <f>Product_Backlog!E68</f>
        <v>Teste</v>
      </c>
      <c r="C70" s="11"/>
      <c r="D70" s="10">
        <f>Product_Backlog!G68</f>
        <v>1</v>
      </c>
      <c r="E70" s="11"/>
      <c r="F70" s="11"/>
      <c r="G70" s="11"/>
      <c r="H70" s="65" t="s">
        <v>13</v>
      </c>
    </row>
    <row r="71" spans="1:8" ht="15.75" x14ac:dyDescent="0.25">
      <c r="A71" s="64" t="str">
        <f>Product_Backlog!D69</f>
        <v>6.4.4</v>
      </c>
      <c r="B71" s="15" t="str">
        <f>Product_Backlog!E69</f>
        <v>Homologação</v>
      </c>
      <c r="C71" s="11"/>
      <c r="D71" s="10">
        <f>Product_Backlog!G69</f>
        <v>0.5</v>
      </c>
      <c r="E71" s="11"/>
      <c r="F71" s="11"/>
      <c r="G71" s="11"/>
      <c r="H71" s="65" t="s">
        <v>13</v>
      </c>
    </row>
    <row r="72" spans="1:8" ht="15.75" x14ac:dyDescent="0.25">
      <c r="A72" s="64" t="str">
        <f>Product_Backlog!D70</f>
        <v>6.4.5</v>
      </c>
      <c r="B72" s="15" t="str">
        <f>Product_Backlog!E70</f>
        <v>Deploy</v>
      </c>
      <c r="C72" s="11"/>
      <c r="D72" s="10">
        <f>Product_Backlog!G70</f>
        <v>0.5</v>
      </c>
      <c r="E72" s="11"/>
      <c r="F72" s="11"/>
      <c r="G72" s="11"/>
      <c r="H72" s="65" t="s">
        <v>13</v>
      </c>
    </row>
    <row r="73" spans="1:8" ht="15.75" x14ac:dyDescent="0.25">
      <c r="A73" s="64" t="str">
        <f>Product_Backlog!D71</f>
        <v>6.5.1</v>
      </c>
      <c r="B73" s="15" t="str">
        <f>Product_Backlog!E71</f>
        <v>Dashboard de vendas</v>
      </c>
      <c r="C73" s="11"/>
      <c r="D73" s="10">
        <f>Product_Backlog!G71</f>
        <v>3</v>
      </c>
      <c r="E73" s="11"/>
      <c r="F73" s="11"/>
      <c r="G73" s="11"/>
      <c r="H73" s="65" t="s">
        <v>13</v>
      </c>
    </row>
    <row r="74" spans="1:8" ht="15.75" x14ac:dyDescent="0.25">
      <c r="A74" s="64" t="str">
        <f>Product_Backlog!D72</f>
        <v>6.5.2</v>
      </c>
      <c r="B74" s="15" t="str">
        <f>Product_Backlog!E72</f>
        <v>Teste</v>
      </c>
      <c r="C74" s="11"/>
      <c r="D74" s="10">
        <f>Product_Backlog!G72</f>
        <v>1</v>
      </c>
      <c r="E74" s="11"/>
      <c r="F74" s="11"/>
      <c r="G74" s="11"/>
      <c r="H74" s="65" t="s">
        <v>13</v>
      </c>
    </row>
    <row r="75" spans="1:8" ht="15.75" x14ac:dyDescent="0.25">
      <c r="A75" s="64" t="str">
        <f>Product_Backlog!D73</f>
        <v>6.5.3</v>
      </c>
      <c r="B75" s="15" t="str">
        <f>Product_Backlog!E73</f>
        <v>Homologação</v>
      </c>
      <c r="C75" s="11"/>
      <c r="D75" s="10">
        <f>Product_Backlog!G73</f>
        <v>0.5</v>
      </c>
      <c r="E75" s="11"/>
      <c r="F75" s="11"/>
      <c r="G75" s="11"/>
      <c r="H75" s="65" t="s">
        <v>13</v>
      </c>
    </row>
    <row r="76" spans="1:8" ht="15.75" x14ac:dyDescent="0.25">
      <c r="A76" s="64" t="str">
        <f>Product_Backlog!D74</f>
        <v>6.5.4</v>
      </c>
      <c r="B76" s="15" t="str">
        <f>Product_Backlog!E74</f>
        <v>Deploy</v>
      </c>
      <c r="C76" s="11"/>
      <c r="D76" s="10">
        <f>Product_Backlog!G74</f>
        <v>0.5</v>
      </c>
      <c r="E76" s="11"/>
      <c r="F76" s="11"/>
      <c r="G76" s="11"/>
      <c r="H76" s="65" t="s">
        <v>13</v>
      </c>
    </row>
    <row r="77" spans="1:8" ht="15.75" x14ac:dyDescent="0.25">
      <c r="A77" s="64" t="str">
        <f>Product_Backlog!D75</f>
        <v>6.6.1</v>
      </c>
      <c r="B77" s="15" t="str">
        <f>Product_Backlog!E75</f>
        <v>Dashboard das comissões</v>
      </c>
      <c r="C77" s="11"/>
      <c r="D77" s="10">
        <f>Product_Backlog!G75</f>
        <v>2</v>
      </c>
      <c r="E77" s="11"/>
      <c r="F77" s="11"/>
      <c r="G77" s="11"/>
      <c r="H77" s="65" t="s">
        <v>13</v>
      </c>
    </row>
    <row r="78" spans="1:8" ht="15.75" x14ac:dyDescent="0.25">
      <c r="A78" s="64" t="str">
        <f>Product_Backlog!D76</f>
        <v>6.6.3</v>
      </c>
      <c r="B78" s="15" t="str">
        <f>Product_Backlog!E76</f>
        <v>Teste</v>
      </c>
      <c r="C78" s="11"/>
      <c r="D78" s="10">
        <f>Product_Backlog!G76</f>
        <v>1</v>
      </c>
      <c r="E78" s="11"/>
      <c r="F78" s="11"/>
      <c r="G78" s="11"/>
      <c r="H78" s="65" t="s">
        <v>13</v>
      </c>
    </row>
    <row r="79" spans="1:8" ht="15.75" x14ac:dyDescent="0.25">
      <c r="A79" s="64" t="str">
        <f>Product_Backlog!D77</f>
        <v>6.6.4</v>
      </c>
      <c r="B79" s="15" t="str">
        <f>Product_Backlog!E77</f>
        <v>Homologação</v>
      </c>
      <c r="C79" s="11"/>
      <c r="D79" s="10">
        <f>Product_Backlog!G77</f>
        <v>0.5</v>
      </c>
      <c r="E79" s="11"/>
      <c r="F79" s="11"/>
      <c r="G79" s="11"/>
      <c r="H79" s="65" t="s">
        <v>13</v>
      </c>
    </row>
    <row r="80" spans="1:8" ht="15.75" x14ac:dyDescent="0.25">
      <c r="A80" s="64" t="str">
        <f>Product_Backlog!D78</f>
        <v>6.6.5</v>
      </c>
      <c r="B80" s="15" t="str">
        <f>Product_Backlog!E78</f>
        <v>Deploy</v>
      </c>
      <c r="C80" s="11"/>
      <c r="D80" s="10">
        <f>Product_Backlog!G78</f>
        <v>0.5</v>
      </c>
      <c r="E80" s="11"/>
      <c r="F80" s="11"/>
      <c r="G80" s="11"/>
      <c r="H80" s="65" t="s">
        <v>13</v>
      </c>
    </row>
    <row r="81" spans="1:8" ht="15.75" x14ac:dyDescent="0.25">
      <c r="A81" s="64" t="str">
        <f>Product_Backlog!D79</f>
        <v>7.1.1</v>
      </c>
      <c r="B81" s="15" t="str">
        <f>Product_Backlog!E79</f>
        <v>Criação base de fornecedores</v>
      </c>
      <c r="C81" s="11"/>
      <c r="D81" s="10">
        <f>Product_Backlog!G79</f>
        <v>1</v>
      </c>
      <c r="E81" s="11"/>
      <c r="F81" s="11"/>
      <c r="G81" s="11"/>
      <c r="H81" s="65" t="s">
        <v>13</v>
      </c>
    </row>
    <row r="82" spans="1:8" ht="15.75" x14ac:dyDescent="0.25">
      <c r="A82" s="64" t="str">
        <f>Product_Backlog!D80</f>
        <v>7.1.2</v>
      </c>
      <c r="B82" s="15" t="str">
        <f>Product_Backlog!E80</f>
        <v>Criação de relacionamento com entidade produtos</v>
      </c>
      <c r="C82" s="11"/>
      <c r="D82" s="10">
        <f>Product_Backlog!G80</f>
        <v>1</v>
      </c>
      <c r="E82" s="11"/>
      <c r="F82" s="11"/>
      <c r="G82" s="11"/>
      <c r="H82" s="65" t="s">
        <v>13</v>
      </c>
    </row>
    <row r="83" spans="1:8" ht="15.75" x14ac:dyDescent="0.25">
      <c r="A83" s="64" t="str">
        <f>Product_Backlog!D81</f>
        <v>7.1.3</v>
      </c>
      <c r="B83" s="15" t="str">
        <f>Product_Backlog!E81</f>
        <v>Desenvolver o CRUD dos fornecedores</v>
      </c>
      <c r="C83" s="11"/>
      <c r="D83" s="10">
        <f>Product_Backlog!G81</f>
        <v>1</v>
      </c>
      <c r="E83" s="11"/>
      <c r="F83" s="11"/>
      <c r="G83" s="11"/>
      <c r="H83" s="65" t="s">
        <v>13</v>
      </c>
    </row>
    <row r="84" spans="1:8" ht="15.75" x14ac:dyDescent="0.25">
      <c r="A84" s="64" t="str">
        <f>Product_Backlog!D82</f>
        <v>7.1.4</v>
      </c>
      <c r="B84" s="15" t="str">
        <f>Product_Backlog!E82</f>
        <v>Incluir função dos fornecedores na parte da gestão</v>
      </c>
      <c r="C84" s="11"/>
      <c r="D84" s="10">
        <f>Product_Backlog!G82</f>
        <v>1</v>
      </c>
      <c r="E84" s="11"/>
      <c r="F84" s="11"/>
      <c r="G84" s="11"/>
      <c r="H84" s="65" t="s">
        <v>13</v>
      </c>
    </row>
    <row r="85" spans="1:8" ht="15.75" x14ac:dyDescent="0.25">
      <c r="A85" s="64" t="str">
        <f>Product_Backlog!D83</f>
        <v>7.1.5</v>
      </c>
      <c r="B85" s="15" t="str">
        <f>Product_Backlog!E83</f>
        <v>Teste</v>
      </c>
      <c r="C85" s="11"/>
      <c r="D85" s="10">
        <f>Product_Backlog!G83</f>
        <v>1</v>
      </c>
      <c r="E85" s="11"/>
      <c r="F85" s="11"/>
      <c r="G85" s="11"/>
      <c r="H85" s="65" t="s">
        <v>13</v>
      </c>
    </row>
    <row r="86" spans="1:8" ht="15.75" x14ac:dyDescent="0.25">
      <c r="A86" s="64" t="str">
        <f>Product_Backlog!D84</f>
        <v>7.1.6</v>
      </c>
      <c r="B86" s="15" t="str">
        <f>Product_Backlog!E84</f>
        <v>Homologação</v>
      </c>
      <c r="C86" s="11"/>
      <c r="D86" s="10">
        <f>Product_Backlog!G84</f>
        <v>0.5</v>
      </c>
      <c r="E86" s="11"/>
      <c r="F86" s="11"/>
      <c r="G86" s="11"/>
      <c r="H86" s="65" t="s">
        <v>13</v>
      </c>
    </row>
    <row r="87" spans="1:8" ht="16.5" thickBot="1" x14ac:dyDescent="0.3">
      <c r="A87" s="66" t="str">
        <f>Product_Backlog!D85</f>
        <v>7.1.7</v>
      </c>
      <c r="B87" s="110" t="str">
        <f>Product_Backlog!E85</f>
        <v>Deploy</v>
      </c>
      <c r="C87" s="36"/>
      <c r="D87" s="35">
        <f>Product_Backlog!G85</f>
        <v>0.5</v>
      </c>
      <c r="E87" s="70"/>
      <c r="F87" s="36"/>
      <c r="G87" s="36"/>
      <c r="H87" s="67" t="s">
        <v>13</v>
      </c>
    </row>
  </sheetData>
  <mergeCells count="7">
    <mergeCell ref="A10:H10"/>
    <mergeCell ref="A1:H1"/>
    <mergeCell ref="B3:H3"/>
    <mergeCell ref="B4:H4"/>
    <mergeCell ref="B5:H5"/>
    <mergeCell ref="B6:H6"/>
    <mergeCell ref="A7:H7"/>
  </mergeCells>
  <pageMargins left="0.511811024" right="0.511811024" top="0.78740157499999996" bottom="0.78740157499999996" header="0.31496062000000002" footer="0.31496062000000002"/>
  <pageSetup paperSize="9" scale="85" fitToHeight="0" orientation="landscape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Projeto!$D$2:$D$6</xm:f>
          </x14:formula1>
          <xm:sqref>H12:H87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30"/>
  <sheetViews>
    <sheetView workbookViewId="0">
      <selection activeCell="D8" sqref="D8"/>
    </sheetView>
  </sheetViews>
  <sheetFormatPr defaultRowHeight="15" x14ac:dyDescent="0.25"/>
  <cols>
    <col min="1" max="1" width="17.7109375" customWidth="1"/>
    <col min="2" max="2" width="50.7109375" customWidth="1"/>
    <col min="3" max="3" width="13.42578125" customWidth="1"/>
    <col min="4" max="4" width="11.140625" customWidth="1"/>
    <col min="5" max="5" width="25" customWidth="1"/>
    <col min="6" max="6" width="3.7109375" customWidth="1"/>
    <col min="7" max="7" width="17.7109375" customWidth="1"/>
    <col min="8" max="8" width="50.7109375" customWidth="1"/>
    <col min="9" max="9" width="13.42578125" customWidth="1"/>
    <col min="10" max="10" width="11.140625" customWidth="1"/>
    <col min="11" max="11" width="25" customWidth="1"/>
    <col min="12" max="12" width="3.7109375" customWidth="1"/>
    <col min="13" max="13" width="17.7109375" customWidth="1"/>
    <col min="14" max="14" width="50.7109375" customWidth="1"/>
    <col min="15" max="15" width="13.42578125" customWidth="1"/>
    <col min="16" max="16" width="11.140625" customWidth="1"/>
    <col min="17" max="17" width="25" customWidth="1"/>
    <col min="18" max="18" width="3.7109375" customWidth="1"/>
    <col min="19" max="19" width="17.7109375" customWidth="1"/>
    <col min="20" max="20" width="50.7109375" customWidth="1"/>
    <col min="21" max="21" width="13.42578125" customWidth="1"/>
    <col min="22" max="22" width="11.140625" customWidth="1"/>
    <col min="23" max="23" width="25" customWidth="1"/>
    <col min="24" max="24" width="3.7109375" customWidth="1"/>
    <col min="25" max="25" width="17.7109375" customWidth="1"/>
    <col min="26" max="26" width="50.7109375" customWidth="1"/>
    <col min="27" max="27" width="13.42578125" customWidth="1"/>
    <col min="28" max="28" width="11.140625" customWidth="1"/>
    <col min="29" max="29" width="25" customWidth="1"/>
    <col min="30" max="30" width="3.7109375" customWidth="1"/>
    <col min="31" max="31" width="17.7109375" customWidth="1"/>
    <col min="32" max="32" width="50.7109375" customWidth="1"/>
    <col min="33" max="33" width="13.42578125" customWidth="1"/>
    <col min="34" max="34" width="11.140625" customWidth="1"/>
    <col min="35" max="35" width="25" customWidth="1"/>
    <col min="36" max="36" width="3.7109375" customWidth="1"/>
    <col min="37" max="37" width="17.7109375" customWidth="1"/>
    <col min="38" max="38" width="50.7109375" customWidth="1"/>
    <col min="39" max="39" width="13.42578125" customWidth="1"/>
    <col min="40" max="40" width="11.140625" customWidth="1"/>
    <col min="41" max="41" width="25" customWidth="1"/>
    <col min="42" max="42" width="3.7109375" customWidth="1"/>
    <col min="43" max="43" width="17.7109375" customWidth="1"/>
    <col min="44" max="44" width="50.7109375" customWidth="1"/>
    <col min="45" max="45" width="13.42578125" customWidth="1"/>
    <col min="46" max="46" width="11.140625" customWidth="1"/>
    <col min="47" max="47" width="25" customWidth="1"/>
    <col min="48" max="48" width="3.7109375" customWidth="1"/>
    <col min="49" max="49" width="17.7109375" customWidth="1"/>
    <col min="50" max="50" width="50.7109375" customWidth="1"/>
    <col min="51" max="51" width="13.42578125" customWidth="1"/>
    <col min="52" max="52" width="11.140625" customWidth="1"/>
    <col min="53" max="53" width="25" customWidth="1"/>
    <col min="54" max="54" width="3.7109375" customWidth="1"/>
    <col min="55" max="55" width="17.7109375" customWidth="1"/>
    <col min="56" max="56" width="50.7109375" customWidth="1"/>
    <col min="57" max="57" width="13.42578125" customWidth="1"/>
    <col min="58" max="58" width="11.140625" customWidth="1"/>
    <col min="59" max="59" width="25" customWidth="1"/>
    <col min="60" max="60" width="3.7109375" customWidth="1"/>
    <col min="61" max="61" width="17.7109375" customWidth="1"/>
    <col min="62" max="62" width="50.7109375" customWidth="1"/>
    <col min="63" max="63" width="13.42578125" customWidth="1"/>
    <col min="64" max="64" width="11.140625" customWidth="1"/>
    <col min="65" max="65" width="25" customWidth="1"/>
    <col min="66" max="66" width="3.7109375" customWidth="1"/>
    <col min="67" max="67" width="17.7109375" customWidth="1"/>
    <col min="68" max="68" width="50.7109375" customWidth="1"/>
    <col min="69" max="69" width="13.42578125" customWidth="1"/>
    <col min="70" max="70" width="11.140625" customWidth="1"/>
    <col min="71" max="71" width="25" customWidth="1"/>
    <col min="72" max="72" width="3.7109375" customWidth="1"/>
    <col min="73" max="73" width="17.7109375" customWidth="1"/>
    <col min="74" max="74" width="50.7109375" customWidth="1"/>
    <col min="75" max="75" width="13.42578125" customWidth="1"/>
    <col min="76" max="76" width="11.140625" customWidth="1"/>
    <col min="77" max="77" width="25" customWidth="1"/>
    <col min="78" max="78" width="3.7109375" customWidth="1"/>
    <col min="79" max="79" width="17.7109375" customWidth="1"/>
    <col min="80" max="80" width="50.7109375" customWidth="1"/>
    <col min="81" max="81" width="13.42578125" customWidth="1"/>
    <col min="82" max="82" width="11.140625" customWidth="1"/>
    <col min="83" max="83" width="25" customWidth="1"/>
    <col min="84" max="84" width="3.7109375" customWidth="1"/>
    <col min="85" max="85" width="17.7109375" customWidth="1"/>
    <col min="86" max="86" width="34" customWidth="1"/>
    <col min="87" max="87" width="13.42578125" customWidth="1"/>
    <col min="88" max="88" width="25" customWidth="1"/>
    <col min="89" max="89" width="15.28515625" customWidth="1"/>
    <col min="90" max="90" width="3.7109375" customWidth="1"/>
    <col min="91" max="91" width="17.7109375" customWidth="1"/>
    <col min="92" max="92" width="34" customWidth="1"/>
    <col min="93" max="93" width="13.42578125" customWidth="1"/>
    <col min="94" max="94" width="25" customWidth="1"/>
    <col min="95" max="95" width="15.28515625" customWidth="1"/>
    <col min="96" max="96" width="3.7109375" customWidth="1"/>
    <col min="97" max="97" width="17.7109375" customWidth="1"/>
    <col min="98" max="98" width="34" customWidth="1"/>
    <col min="99" max="99" width="13.42578125" customWidth="1"/>
    <col min="100" max="100" width="25" customWidth="1"/>
    <col min="101" max="101" width="15.28515625" customWidth="1"/>
    <col min="102" max="102" width="3.7109375" customWidth="1"/>
  </cols>
  <sheetData>
    <row r="1" spans="1:83" ht="16.5" thickBot="1" x14ac:dyDescent="0.3">
      <c r="A1" s="114" t="s">
        <v>204</v>
      </c>
      <c r="B1" s="116"/>
      <c r="C1" s="116"/>
      <c r="D1" s="116"/>
      <c r="E1" s="115"/>
      <c r="G1" s="114" t="s">
        <v>204</v>
      </c>
      <c r="H1" s="116"/>
      <c r="I1" s="116"/>
      <c r="J1" s="116"/>
      <c r="K1" s="115"/>
      <c r="M1" s="114" t="s">
        <v>204</v>
      </c>
      <c r="N1" s="116"/>
      <c r="O1" s="116"/>
      <c r="P1" s="116"/>
      <c r="Q1" s="115"/>
      <c r="S1" s="114" t="s">
        <v>204</v>
      </c>
      <c r="T1" s="116"/>
      <c r="U1" s="116"/>
      <c r="V1" s="116"/>
      <c r="W1" s="115"/>
      <c r="Y1" s="114" t="s">
        <v>204</v>
      </c>
      <c r="Z1" s="116"/>
      <c r="AA1" s="116"/>
      <c r="AB1" s="116"/>
      <c r="AC1" s="115"/>
      <c r="AE1" s="114" t="s">
        <v>204</v>
      </c>
      <c r="AF1" s="116"/>
      <c r="AG1" s="116"/>
      <c r="AH1" s="116"/>
      <c r="AI1" s="115"/>
      <c r="AK1" s="114" t="s">
        <v>204</v>
      </c>
      <c r="AL1" s="116"/>
      <c r="AM1" s="116"/>
      <c r="AN1" s="116"/>
      <c r="AO1" s="115"/>
      <c r="AQ1" s="114" t="s">
        <v>204</v>
      </c>
      <c r="AR1" s="116"/>
      <c r="AS1" s="116"/>
      <c r="AT1" s="116"/>
      <c r="AU1" s="115"/>
      <c r="AW1" s="114" t="s">
        <v>204</v>
      </c>
      <c r="AX1" s="116"/>
      <c r="AY1" s="116"/>
      <c r="AZ1" s="116"/>
      <c r="BA1" s="115"/>
      <c r="BC1" s="114" t="s">
        <v>204</v>
      </c>
      <c r="BD1" s="116"/>
      <c r="BE1" s="116"/>
      <c r="BF1" s="116"/>
      <c r="BG1" s="115"/>
      <c r="BI1" s="114" t="s">
        <v>204</v>
      </c>
      <c r="BJ1" s="116"/>
      <c r="BK1" s="116"/>
      <c r="BL1" s="116"/>
      <c r="BM1" s="115"/>
      <c r="BO1" s="114" t="s">
        <v>204</v>
      </c>
      <c r="BP1" s="116"/>
      <c r="BQ1" s="116"/>
      <c r="BR1" s="116"/>
      <c r="BS1" s="115"/>
      <c r="BU1" s="114" t="s">
        <v>204</v>
      </c>
      <c r="BV1" s="116"/>
      <c r="BW1" s="116"/>
      <c r="BX1" s="116"/>
      <c r="BY1" s="115"/>
      <c r="CA1" s="114" t="s">
        <v>204</v>
      </c>
      <c r="CB1" s="116"/>
      <c r="CC1" s="116"/>
      <c r="CD1" s="116"/>
      <c r="CE1" s="115"/>
    </row>
    <row r="2" spans="1:83" x14ac:dyDescent="0.25">
      <c r="A2" s="42"/>
      <c r="B2" s="43"/>
      <c r="C2" s="43"/>
      <c r="D2" s="43"/>
      <c r="E2" s="44"/>
      <c r="G2" s="42"/>
      <c r="H2" s="43"/>
      <c r="I2" s="43"/>
      <c r="J2" s="43"/>
      <c r="K2" s="44"/>
      <c r="M2" s="42"/>
      <c r="N2" s="43"/>
      <c r="O2" s="43"/>
      <c r="P2" s="43"/>
      <c r="Q2" s="44"/>
      <c r="S2" s="42"/>
      <c r="T2" s="43"/>
      <c r="U2" s="43"/>
      <c r="V2" s="43"/>
      <c r="W2" s="44"/>
      <c r="Y2" s="42"/>
      <c r="Z2" s="43"/>
      <c r="AA2" s="43"/>
      <c r="AB2" s="43"/>
      <c r="AC2" s="44"/>
      <c r="AE2" s="42"/>
      <c r="AF2" s="43"/>
      <c r="AG2" s="43"/>
      <c r="AH2" s="43"/>
      <c r="AI2" s="44"/>
      <c r="AK2" s="42"/>
      <c r="AL2" s="43"/>
      <c r="AM2" s="43"/>
      <c r="AN2" s="43"/>
      <c r="AO2" s="44"/>
      <c r="AQ2" s="42"/>
      <c r="AR2" s="43"/>
      <c r="AS2" s="43"/>
      <c r="AT2" s="43"/>
      <c r="AU2" s="44"/>
      <c r="AW2" s="42"/>
      <c r="AX2" s="43"/>
      <c r="AY2" s="43"/>
      <c r="AZ2" s="43"/>
      <c r="BA2" s="44"/>
      <c r="BC2" s="42"/>
      <c r="BD2" s="43"/>
      <c r="BE2" s="43"/>
      <c r="BF2" s="43"/>
      <c r="BG2" s="44"/>
      <c r="BI2" s="42"/>
      <c r="BJ2" s="43"/>
      <c r="BK2" s="43"/>
      <c r="BL2" s="43"/>
      <c r="BM2" s="44"/>
      <c r="BO2" s="42"/>
      <c r="BP2" s="43"/>
      <c r="BQ2" s="43"/>
      <c r="BR2" s="43"/>
      <c r="BS2" s="44"/>
      <c r="BU2" s="42"/>
      <c r="BV2" s="43"/>
      <c r="BW2" s="43"/>
      <c r="BX2" s="43"/>
      <c r="BY2" s="44"/>
      <c r="CA2" s="42"/>
      <c r="CB2" s="43"/>
      <c r="CC2" s="43"/>
      <c r="CD2" s="43"/>
      <c r="CE2" s="44"/>
    </row>
    <row r="3" spans="1:83" ht="15.75" x14ac:dyDescent="0.25">
      <c r="A3" s="39" t="s">
        <v>23</v>
      </c>
      <c r="B3" s="12" t="str">
        <f>Projeto!$B$2</f>
        <v>Sistema para controle e divulgação de loja de roupas plus size</v>
      </c>
      <c r="C3" s="12"/>
      <c r="D3" s="12"/>
      <c r="E3" s="41"/>
      <c r="G3" s="39" t="s">
        <v>23</v>
      </c>
      <c r="H3" s="12" t="str">
        <f>Projeto!$B$2</f>
        <v>Sistema para controle e divulgação de loja de roupas plus size</v>
      </c>
      <c r="I3" s="12"/>
      <c r="J3" s="12"/>
      <c r="K3" s="41"/>
      <c r="M3" s="39" t="s">
        <v>23</v>
      </c>
      <c r="N3" s="12" t="str">
        <f>Projeto!$B$2</f>
        <v>Sistema para controle e divulgação de loja de roupas plus size</v>
      </c>
      <c r="O3" s="12"/>
      <c r="P3" s="12"/>
      <c r="Q3" s="41"/>
      <c r="S3" s="39" t="s">
        <v>23</v>
      </c>
      <c r="T3" s="12" t="str">
        <f>Projeto!$B$2</f>
        <v>Sistema para controle e divulgação de loja de roupas plus size</v>
      </c>
      <c r="U3" s="12"/>
      <c r="V3" s="12"/>
      <c r="W3" s="41"/>
      <c r="Y3" s="39" t="s">
        <v>23</v>
      </c>
      <c r="Z3" s="12" t="str">
        <f>Projeto!$B$2</f>
        <v>Sistema para controle e divulgação de loja de roupas plus size</v>
      </c>
      <c r="AA3" s="12"/>
      <c r="AB3" s="12"/>
      <c r="AC3" s="41"/>
      <c r="AE3" s="39" t="s">
        <v>23</v>
      </c>
      <c r="AF3" s="12" t="str">
        <f>Projeto!$B$2</f>
        <v>Sistema para controle e divulgação de loja de roupas plus size</v>
      </c>
      <c r="AG3" s="12"/>
      <c r="AH3" s="12"/>
      <c r="AI3" s="41"/>
      <c r="AK3" s="39" t="s">
        <v>23</v>
      </c>
      <c r="AL3" s="12" t="str">
        <f>Projeto!$B$2</f>
        <v>Sistema para controle e divulgação de loja de roupas plus size</v>
      </c>
      <c r="AM3" s="12"/>
      <c r="AN3" s="12"/>
      <c r="AO3" s="41"/>
      <c r="AQ3" s="39" t="s">
        <v>23</v>
      </c>
      <c r="AR3" s="12" t="str">
        <f>Projeto!$B$2</f>
        <v>Sistema para controle e divulgação de loja de roupas plus size</v>
      </c>
      <c r="AS3" s="12"/>
      <c r="AT3" s="12"/>
      <c r="AU3" s="41"/>
      <c r="AW3" s="39" t="s">
        <v>23</v>
      </c>
      <c r="AX3" s="12" t="str">
        <f>Projeto!$B$2</f>
        <v>Sistema para controle e divulgação de loja de roupas plus size</v>
      </c>
      <c r="AY3" s="12"/>
      <c r="AZ3" s="12"/>
      <c r="BA3" s="41"/>
      <c r="BC3" s="39" t="s">
        <v>23</v>
      </c>
      <c r="BD3" s="12" t="str">
        <f>Projeto!$B$2</f>
        <v>Sistema para controle e divulgação de loja de roupas plus size</v>
      </c>
      <c r="BE3" s="12"/>
      <c r="BF3" s="12"/>
      <c r="BG3" s="41"/>
      <c r="BI3" s="39" t="s">
        <v>23</v>
      </c>
      <c r="BJ3" s="12" t="str">
        <f>Projeto!$B$2</f>
        <v>Sistema para controle e divulgação de loja de roupas plus size</v>
      </c>
      <c r="BK3" s="12"/>
      <c r="BL3" s="12"/>
      <c r="BM3" s="41"/>
      <c r="BO3" s="39" t="s">
        <v>23</v>
      </c>
      <c r="BP3" s="12" t="str">
        <f>Projeto!$B$2</f>
        <v>Sistema para controle e divulgação de loja de roupas plus size</v>
      </c>
      <c r="BQ3" s="12"/>
      <c r="BR3" s="12"/>
      <c r="BS3" s="41"/>
      <c r="BU3" s="39" t="s">
        <v>23</v>
      </c>
      <c r="BV3" s="12" t="str">
        <f>Projeto!$B$2</f>
        <v>Sistema para controle e divulgação de loja de roupas plus size</v>
      </c>
      <c r="BW3" s="12"/>
      <c r="BX3" s="12"/>
      <c r="BY3" s="41"/>
      <c r="CA3" s="39" t="s">
        <v>23</v>
      </c>
      <c r="CB3" s="12" t="str">
        <f>Projeto!$B$2</f>
        <v>Sistema para controle e divulgação de loja de roupas plus size</v>
      </c>
      <c r="CC3" s="12"/>
      <c r="CD3" s="12"/>
      <c r="CE3" s="41"/>
    </row>
    <row r="4" spans="1:83" ht="15.75" x14ac:dyDescent="0.25">
      <c r="A4" s="39" t="s">
        <v>24</v>
      </c>
      <c r="B4" s="12" t="str">
        <f>Projeto!$B$3</f>
        <v>SHINE Modas plus size</v>
      </c>
      <c r="C4" s="12"/>
      <c r="D4" s="12"/>
      <c r="E4" s="41"/>
      <c r="G4" s="39" t="s">
        <v>24</v>
      </c>
      <c r="H4" s="12" t="str">
        <f>Projeto!$B$3</f>
        <v>SHINE Modas plus size</v>
      </c>
      <c r="I4" s="12"/>
      <c r="J4" s="12"/>
      <c r="K4" s="41"/>
      <c r="M4" s="39" t="s">
        <v>24</v>
      </c>
      <c r="N4" s="12" t="str">
        <f>Projeto!$B$3</f>
        <v>SHINE Modas plus size</v>
      </c>
      <c r="O4" s="12"/>
      <c r="P4" s="12"/>
      <c r="Q4" s="41"/>
      <c r="S4" s="39" t="s">
        <v>24</v>
      </c>
      <c r="T4" s="12" t="str">
        <f>Projeto!$B$3</f>
        <v>SHINE Modas plus size</v>
      </c>
      <c r="U4" s="12"/>
      <c r="V4" s="12"/>
      <c r="W4" s="41"/>
      <c r="Y4" s="39" t="s">
        <v>24</v>
      </c>
      <c r="Z4" s="12" t="str">
        <f>Projeto!$B$3</f>
        <v>SHINE Modas plus size</v>
      </c>
      <c r="AA4" s="12"/>
      <c r="AB4" s="12"/>
      <c r="AC4" s="41"/>
      <c r="AE4" s="39" t="s">
        <v>24</v>
      </c>
      <c r="AF4" s="12" t="str">
        <f>Projeto!$B$3</f>
        <v>SHINE Modas plus size</v>
      </c>
      <c r="AG4" s="12"/>
      <c r="AH4" s="12"/>
      <c r="AI4" s="41"/>
      <c r="AK4" s="39" t="s">
        <v>24</v>
      </c>
      <c r="AL4" s="12" t="str">
        <f>Projeto!$B$3</f>
        <v>SHINE Modas plus size</v>
      </c>
      <c r="AM4" s="12"/>
      <c r="AN4" s="12"/>
      <c r="AO4" s="41"/>
      <c r="AQ4" s="39" t="s">
        <v>24</v>
      </c>
      <c r="AR4" s="12" t="str">
        <f>Projeto!$B$3</f>
        <v>SHINE Modas plus size</v>
      </c>
      <c r="AS4" s="12"/>
      <c r="AT4" s="12"/>
      <c r="AU4" s="41"/>
      <c r="AW4" s="39" t="s">
        <v>24</v>
      </c>
      <c r="AX4" s="12" t="str">
        <f>Projeto!$B$3</f>
        <v>SHINE Modas plus size</v>
      </c>
      <c r="AY4" s="12"/>
      <c r="AZ4" s="12"/>
      <c r="BA4" s="41"/>
      <c r="BC4" s="39" t="s">
        <v>24</v>
      </c>
      <c r="BD4" s="12" t="str">
        <f>Projeto!$B$3</f>
        <v>SHINE Modas plus size</v>
      </c>
      <c r="BE4" s="12"/>
      <c r="BF4" s="12"/>
      <c r="BG4" s="41"/>
      <c r="BI4" s="39" t="s">
        <v>24</v>
      </c>
      <c r="BJ4" s="12" t="str">
        <f>Projeto!$B$3</f>
        <v>SHINE Modas plus size</v>
      </c>
      <c r="BK4" s="12"/>
      <c r="BL4" s="12"/>
      <c r="BM4" s="41"/>
      <c r="BO4" s="39" t="s">
        <v>24</v>
      </c>
      <c r="BP4" s="12" t="str">
        <f>Projeto!$B$3</f>
        <v>SHINE Modas plus size</v>
      </c>
      <c r="BQ4" s="12"/>
      <c r="BR4" s="12"/>
      <c r="BS4" s="41"/>
      <c r="BU4" s="39" t="s">
        <v>24</v>
      </c>
      <c r="BV4" s="12" t="str">
        <f>Projeto!$B$3</f>
        <v>SHINE Modas plus size</v>
      </c>
      <c r="BW4" s="12"/>
      <c r="BX4" s="12"/>
      <c r="BY4" s="41"/>
      <c r="CA4" s="39" t="s">
        <v>24</v>
      </c>
      <c r="CB4" s="12" t="str">
        <f>Projeto!$B$3</f>
        <v>SHINE Modas plus size</v>
      </c>
      <c r="CC4" s="12"/>
      <c r="CD4" s="12"/>
      <c r="CE4" s="41"/>
    </row>
    <row r="5" spans="1:83" ht="15.75" x14ac:dyDescent="0.25">
      <c r="A5" s="39" t="s">
        <v>25</v>
      </c>
      <c r="B5" s="12" t="str">
        <f>Projeto!$B$4</f>
        <v>Joana Santos</v>
      </c>
      <c r="C5" s="12"/>
      <c r="D5" s="12"/>
      <c r="E5" s="41"/>
      <c r="G5" s="39" t="s">
        <v>25</v>
      </c>
      <c r="H5" s="12" t="str">
        <f>Projeto!$B$4</f>
        <v>Joana Santos</v>
      </c>
      <c r="I5" s="12"/>
      <c r="J5" s="12"/>
      <c r="K5" s="41"/>
      <c r="M5" s="39" t="s">
        <v>25</v>
      </c>
      <c r="N5" s="12" t="str">
        <f>Projeto!$B$4</f>
        <v>Joana Santos</v>
      </c>
      <c r="O5" s="12"/>
      <c r="P5" s="12"/>
      <c r="Q5" s="41"/>
      <c r="S5" s="39" t="s">
        <v>25</v>
      </c>
      <c r="T5" s="12" t="str">
        <f>Projeto!$B$4</f>
        <v>Joana Santos</v>
      </c>
      <c r="U5" s="12"/>
      <c r="V5" s="12"/>
      <c r="W5" s="41"/>
      <c r="Y5" s="39" t="s">
        <v>25</v>
      </c>
      <c r="Z5" s="12" t="str">
        <f>Projeto!$B$4</f>
        <v>Joana Santos</v>
      </c>
      <c r="AA5" s="12"/>
      <c r="AB5" s="12"/>
      <c r="AC5" s="41"/>
      <c r="AE5" s="39" t="s">
        <v>25</v>
      </c>
      <c r="AF5" s="12" t="str">
        <f>Projeto!$B$4</f>
        <v>Joana Santos</v>
      </c>
      <c r="AG5" s="12"/>
      <c r="AH5" s="12"/>
      <c r="AI5" s="41"/>
      <c r="AK5" s="39" t="s">
        <v>25</v>
      </c>
      <c r="AL5" s="12" t="str">
        <f>Projeto!$B$4</f>
        <v>Joana Santos</v>
      </c>
      <c r="AM5" s="12"/>
      <c r="AN5" s="12"/>
      <c r="AO5" s="41"/>
      <c r="AQ5" s="39" t="s">
        <v>25</v>
      </c>
      <c r="AR5" s="12" t="str">
        <f>Projeto!$B$4</f>
        <v>Joana Santos</v>
      </c>
      <c r="AS5" s="12"/>
      <c r="AT5" s="12"/>
      <c r="AU5" s="41"/>
      <c r="AW5" s="39" t="s">
        <v>25</v>
      </c>
      <c r="AX5" s="12" t="str">
        <f>Projeto!$B$4</f>
        <v>Joana Santos</v>
      </c>
      <c r="AY5" s="12"/>
      <c r="AZ5" s="12"/>
      <c r="BA5" s="41"/>
      <c r="BC5" s="39" t="s">
        <v>25</v>
      </c>
      <c r="BD5" s="12" t="str">
        <f>Projeto!$B$4</f>
        <v>Joana Santos</v>
      </c>
      <c r="BE5" s="12"/>
      <c r="BF5" s="12"/>
      <c r="BG5" s="41"/>
      <c r="BI5" s="39" t="s">
        <v>25</v>
      </c>
      <c r="BJ5" s="12" t="str">
        <f>Projeto!$B$4</f>
        <v>Joana Santos</v>
      </c>
      <c r="BK5" s="12"/>
      <c r="BL5" s="12"/>
      <c r="BM5" s="41"/>
      <c r="BO5" s="39" t="s">
        <v>25</v>
      </c>
      <c r="BP5" s="12" t="str">
        <f>Projeto!$B$4</f>
        <v>Joana Santos</v>
      </c>
      <c r="BQ5" s="12"/>
      <c r="BR5" s="12"/>
      <c r="BS5" s="41"/>
      <c r="BU5" s="39" t="s">
        <v>25</v>
      </c>
      <c r="BV5" s="12" t="str">
        <f>Projeto!$B$4</f>
        <v>Joana Santos</v>
      </c>
      <c r="BW5" s="12"/>
      <c r="BX5" s="12"/>
      <c r="BY5" s="41"/>
      <c r="CA5" s="39" t="s">
        <v>25</v>
      </c>
      <c r="CB5" s="12" t="str">
        <f>Projeto!$B$4</f>
        <v>Joana Santos</v>
      </c>
      <c r="CC5" s="12"/>
      <c r="CD5" s="12"/>
      <c r="CE5" s="41"/>
    </row>
    <row r="6" spans="1:83" ht="16.5" thickBot="1" x14ac:dyDescent="0.3">
      <c r="A6" s="39" t="s">
        <v>30</v>
      </c>
      <c r="B6" s="12" t="str">
        <f>Projeto!$B$6</f>
        <v>João</v>
      </c>
      <c r="C6" s="12"/>
      <c r="D6" s="12"/>
      <c r="E6" s="41"/>
      <c r="G6" s="39" t="s">
        <v>30</v>
      </c>
      <c r="H6" s="12" t="str">
        <f>Projeto!$B$6</f>
        <v>João</v>
      </c>
      <c r="I6" s="12"/>
      <c r="J6" s="12"/>
      <c r="K6" s="41"/>
      <c r="M6" s="39" t="s">
        <v>30</v>
      </c>
      <c r="N6" s="12" t="str">
        <f>Projeto!$B$6</f>
        <v>João</v>
      </c>
      <c r="O6" s="12"/>
      <c r="P6" s="12"/>
      <c r="Q6" s="41"/>
      <c r="S6" s="39" t="s">
        <v>30</v>
      </c>
      <c r="T6" s="12" t="str">
        <f>Projeto!$B$6</f>
        <v>João</v>
      </c>
      <c r="U6" s="12"/>
      <c r="V6" s="12"/>
      <c r="W6" s="41"/>
      <c r="Y6" s="39" t="s">
        <v>30</v>
      </c>
      <c r="Z6" s="12" t="str">
        <f>Projeto!$B$6</f>
        <v>João</v>
      </c>
      <c r="AA6" s="12"/>
      <c r="AB6" s="12"/>
      <c r="AC6" s="41"/>
      <c r="AE6" s="39" t="s">
        <v>30</v>
      </c>
      <c r="AF6" s="12" t="str">
        <f>Projeto!$B$6</f>
        <v>João</v>
      </c>
      <c r="AG6" s="12"/>
      <c r="AH6" s="12"/>
      <c r="AI6" s="41"/>
      <c r="AK6" s="39" t="s">
        <v>30</v>
      </c>
      <c r="AL6" s="12" t="str">
        <f>Projeto!$B$6</f>
        <v>João</v>
      </c>
      <c r="AM6" s="12"/>
      <c r="AN6" s="12"/>
      <c r="AO6" s="41"/>
      <c r="AQ6" s="39" t="s">
        <v>30</v>
      </c>
      <c r="AR6" s="12" t="str">
        <f>Projeto!$B$6</f>
        <v>João</v>
      </c>
      <c r="AS6" s="12"/>
      <c r="AT6" s="12"/>
      <c r="AU6" s="41"/>
      <c r="AW6" s="39" t="s">
        <v>30</v>
      </c>
      <c r="AX6" s="12" t="str">
        <f>Projeto!$B$6</f>
        <v>João</v>
      </c>
      <c r="AY6" s="12"/>
      <c r="AZ6" s="12"/>
      <c r="BA6" s="41"/>
      <c r="BC6" s="39" t="s">
        <v>30</v>
      </c>
      <c r="BD6" s="12" t="str">
        <f>Projeto!$B$6</f>
        <v>João</v>
      </c>
      <c r="BE6" s="12"/>
      <c r="BF6" s="12"/>
      <c r="BG6" s="41"/>
      <c r="BI6" s="39" t="s">
        <v>30</v>
      </c>
      <c r="BJ6" s="12" t="str">
        <f>Projeto!$B$6</f>
        <v>João</v>
      </c>
      <c r="BK6" s="12"/>
      <c r="BL6" s="12"/>
      <c r="BM6" s="41"/>
      <c r="BO6" s="39" t="s">
        <v>30</v>
      </c>
      <c r="BP6" s="12" t="str">
        <f>Projeto!$B$6</f>
        <v>João</v>
      </c>
      <c r="BQ6" s="12"/>
      <c r="BR6" s="12"/>
      <c r="BS6" s="41"/>
      <c r="BU6" s="39" t="s">
        <v>30</v>
      </c>
      <c r="BV6" s="12" t="str">
        <f>Projeto!$B$6</f>
        <v>João</v>
      </c>
      <c r="BW6" s="12"/>
      <c r="BX6" s="12"/>
      <c r="BY6" s="41"/>
      <c r="CA6" s="39" t="s">
        <v>30</v>
      </c>
      <c r="CB6" s="12" t="str">
        <f>Projeto!$B$6</f>
        <v>João</v>
      </c>
      <c r="CC6" s="12"/>
      <c r="CD6" s="12"/>
      <c r="CE6" s="41"/>
    </row>
    <row r="7" spans="1:83" ht="15.75" x14ac:dyDescent="0.25">
      <c r="A7" s="39"/>
      <c r="B7" s="12"/>
      <c r="C7" s="31"/>
      <c r="D7" s="58" t="s">
        <v>205</v>
      </c>
      <c r="E7" s="59" t="s">
        <v>75</v>
      </c>
      <c r="G7" s="39"/>
      <c r="H7" s="12"/>
      <c r="I7" s="31"/>
      <c r="J7" s="58" t="s">
        <v>205</v>
      </c>
      <c r="K7" s="59" t="s">
        <v>75</v>
      </c>
      <c r="M7" s="39"/>
      <c r="N7" s="12"/>
      <c r="O7" s="31"/>
      <c r="P7" s="58" t="s">
        <v>205</v>
      </c>
      <c r="Q7" s="59" t="s">
        <v>75</v>
      </c>
      <c r="S7" s="39"/>
      <c r="T7" s="12"/>
      <c r="U7" s="31"/>
      <c r="V7" s="58" t="s">
        <v>205</v>
      </c>
      <c r="W7" s="59" t="s">
        <v>75</v>
      </c>
      <c r="Y7" s="39"/>
      <c r="Z7" s="12"/>
      <c r="AA7" s="31"/>
      <c r="AB7" s="58" t="s">
        <v>205</v>
      </c>
      <c r="AC7" s="59" t="s">
        <v>75</v>
      </c>
      <c r="AE7" s="39"/>
      <c r="AF7" s="12"/>
      <c r="AG7" s="31"/>
      <c r="AH7" s="58" t="s">
        <v>205</v>
      </c>
      <c r="AI7" s="59" t="s">
        <v>75</v>
      </c>
      <c r="AK7" s="39"/>
      <c r="AL7" s="12"/>
      <c r="AM7" s="31"/>
      <c r="AN7" s="58" t="s">
        <v>205</v>
      </c>
      <c r="AO7" s="59" t="s">
        <v>75</v>
      </c>
      <c r="AQ7" s="39"/>
      <c r="AR7" s="12"/>
      <c r="AS7" s="31"/>
      <c r="AT7" s="58" t="s">
        <v>205</v>
      </c>
      <c r="AU7" s="59" t="s">
        <v>75</v>
      </c>
      <c r="AW7" s="39"/>
      <c r="AX7" s="12"/>
      <c r="AY7" s="31"/>
      <c r="AZ7" s="58" t="s">
        <v>205</v>
      </c>
      <c r="BA7" s="59" t="s">
        <v>75</v>
      </c>
      <c r="BC7" s="39"/>
      <c r="BD7" s="12"/>
      <c r="BE7" s="31"/>
      <c r="BF7" s="58" t="s">
        <v>205</v>
      </c>
      <c r="BG7" s="59" t="s">
        <v>75</v>
      </c>
      <c r="BI7" s="39"/>
      <c r="BJ7" s="12"/>
      <c r="BK7" s="31"/>
      <c r="BL7" s="58" t="s">
        <v>205</v>
      </c>
      <c r="BM7" s="59" t="s">
        <v>75</v>
      </c>
      <c r="BO7" s="39"/>
      <c r="BP7" s="12"/>
      <c r="BQ7" s="31"/>
      <c r="BR7" s="58" t="s">
        <v>205</v>
      </c>
      <c r="BS7" s="59" t="s">
        <v>75</v>
      </c>
      <c r="BU7" s="39"/>
      <c r="BV7" s="12"/>
      <c r="BW7" s="31"/>
      <c r="BX7" s="58" t="s">
        <v>205</v>
      </c>
      <c r="BY7" s="59" t="s">
        <v>75</v>
      </c>
      <c r="CA7" s="39"/>
      <c r="CB7" s="12"/>
      <c r="CC7" s="31"/>
      <c r="CD7" s="58" t="s">
        <v>205</v>
      </c>
      <c r="CE7" s="59" t="s">
        <v>75</v>
      </c>
    </row>
    <row r="8" spans="1:83" ht="16.5" thickBot="1" x14ac:dyDescent="0.3">
      <c r="A8" s="39"/>
      <c r="B8" s="12"/>
      <c r="C8" s="31"/>
      <c r="D8" s="88" t="s">
        <v>206</v>
      </c>
      <c r="E8" s="89" t="str">
        <f>VLOOKUP(D$8,Projeto!$G$2:$H$17,2)</f>
        <v>Período</v>
      </c>
      <c r="G8" s="39"/>
      <c r="H8" s="12"/>
      <c r="I8" s="31"/>
      <c r="J8" s="95">
        <v>1</v>
      </c>
      <c r="K8" s="96" t="str">
        <f>VLOOKUP(J$8,Projeto!$G$2:$H$17,2)</f>
        <v>10/05 a 23/05</v>
      </c>
      <c r="M8" s="39"/>
      <c r="N8" s="12"/>
      <c r="O8" s="31"/>
      <c r="P8" s="95">
        <v>2</v>
      </c>
      <c r="Q8" s="96" t="str">
        <f>VLOOKUP(P$8,Projeto!$G$2:$H$17,2)</f>
        <v>24/05 a 06/06</v>
      </c>
      <c r="S8" s="39"/>
      <c r="T8" s="12"/>
      <c r="U8" s="31"/>
      <c r="V8" s="95">
        <v>3</v>
      </c>
      <c r="W8" s="96" t="str">
        <f>VLOOKUP(V$8,Projeto!$G$2:$H$17,2)</f>
        <v>07/06 a 27/06</v>
      </c>
      <c r="Y8" s="39"/>
      <c r="Z8" s="12"/>
      <c r="AA8" s="31"/>
      <c r="AB8" s="95">
        <v>4</v>
      </c>
      <c r="AC8" s="96" t="str">
        <f>VLOOKUP(AB$8,Projeto!$G$2:$H$17,2)</f>
        <v>28/06 a 01/08</v>
      </c>
      <c r="AE8" s="39"/>
      <c r="AF8" s="12"/>
      <c r="AG8" s="31"/>
      <c r="AH8" s="95">
        <v>5</v>
      </c>
      <c r="AI8" s="96" t="str">
        <f>VLOOKUP(AH$8,Projeto!$G$2:$H$17,2)</f>
        <v>02/08 a 15/08</v>
      </c>
      <c r="AK8" s="39"/>
      <c r="AL8" s="12"/>
      <c r="AM8" s="31"/>
      <c r="AN8" s="95">
        <v>6</v>
      </c>
      <c r="AO8" s="96" t="str">
        <f>VLOOKUP(AN$8,Projeto!$G$2:$H$17,2)</f>
        <v>16/08 a 29/08</v>
      </c>
      <c r="AQ8" s="39"/>
      <c r="AR8" s="12"/>
      <c r="AS8" s="31"/>
      <c r="AT8" s="95">
        <v>7</v>
      </c>
      <c r="AU8" s="96" t="str">
        <f>VLOOKUP(AT$8,Projeto!$G$2:$H$17,2)</f>
        <v>30/08 a 12/09</v>
      </c>
      <c r="AW8" s="39"/>
      <c r="AX8" s="12"/>
      <c r="AY8" s="31"/>
      <c r="AZ8" s="95">
        <v>8</v>
      </c>
      <c r="BA8" s="96" t="str">
        <f>VLOOKUP(AZ$8,Projeto!$G$2:$H$17,2)</f>
        <v>13/09 a 26/09</v>
      </c>
      <c r="BC8" s="39"/>
      <c r="BD8" s="12"/>
      <c r="BE8" s="31"/>
      <c r="BF8" s="95">
        <v>9</v>
      </c>
      <c r="BG8" s="96" t="str">
        <f>VLOOKUP(BF$8,Projeto!$G$2:$H$17,2)</f>
        <v>27/09 a 10/10</v>
      </c>
      <c r="BI8" s="39"/>
      <c r="BJ8" s="12"/>
      <c r="BK8" s="31"/>
      <c r="BL8" s="95">
        <v>10</v>
      </c>
      <c r="BM8" s="96" t="str">
        <f>VLOOKUP(BL$8,Projeto!$G$2:$H$17,2)</f>
        <v>11/10 a 24/10</v>
      </c>
      <c r="BO8" s="39"/>
      <c r="BP8" s="12"/>
      <c r="BQ8" s="31"/>
      <c r="BR8" s="95">
        <v>11</v>
      </c>
      <c r="BS8" s="96" t="str">
        <f>VLOOKUP(BR$8,Projeto!$G$2:$H$17,2)</f>
        <v>25/10 a 07/11</v>
      </c>
      <c r="BU8" s="39"/>
      <c r="BV8" s="12"/>
      <c r="BW8" s="31"/>
      <c r="BX8" s="95">
        <v>12</v>
      </c>
      <c r="BY8" s="96" t="str">
        <f>VLOOKUP(BX$8,Projeto!$G$2:$H$17,2)</f>
        <v>08/11 a 28/11</v>
      </c>
      <c r="CA8" s="39"/>
      <c r="CB8" s="12"/>
      <c r="CC8" s="31"/>
      <c r="CD8" s="95">
        <v>13</v>
      </c>
      <c r="CE8" s="96" t="str">
        <f>VLOOKUP(CD$8,Projeto!$G$2:$H$17,2)</f>
        <v>29/11 a 05/12</v>
      </c>
    </row>
    <row r="9" spans="1:83" ht="16.5" thickBot="1" x14ac:dyDescent="0.3">
      <c r="A9" s="45"/>
      <c r="B9" s="46"/>
      <c r="C9" s="46"/>
      <c r="D9" s="46"/>
      <c r="E9" s="47"/>
      <c r="G9" s="45"/>
      <c r="H9" s="46"/>
      <c r="I9" s="46"/>
      <c r="J9" s="46"/>
      <c r="K9" s="47"/>
      <c r="M9" s="45"/>
      <c r="N9" s="46"/>
      <c r="O9" s="46"/>
      <c r="P9" s="46"/>
      <c r="Q9" s="47"/>
      <c r="S9" s="45"/>
      <c r="T9" s="46"/>
      <c r="U9" s="46"/>
      <c r="V9" s="46"/>
      <c r="W9" s="47"/>
      <c r="Y9" s="45"/>
      <c r="Z9" s="46"/>
      <c r="AA9" s="46"/>
      <c r="AB9" s="46"/>
      <c r="AC9" s="47"/>
      <c r="AE9" s="45"/>
      <c r="AF9" s="46"/>
      <c r="AG9" s="46"/>
      <c r="AH9" s="46"/>
      <c r="AI9" s="47"/>
      <c r="AK9" s="45"/>
      <c r="AL9" s="46"/>
      <c r="AM9" s="46"/>
      <c r="AN9" s="46"/>
      <c r="AO9" s="47"/>
      <c r="AQ9" s="45"/>
      <c r="AR9" s="46"/>
      <c r="AS9" s="46"/>
      <c r="AT9" s="46"/>
      <c r="AU9" s="47"/>
      <c r="AW9" s="45"/>
      <c r="AX9" s="46"/>
      <c r="AY9" s="46"/>
      <c r="AZ9" s="46"/>
      <c r="BA9" s="47"/>
      <c r="BC9" s="45"/>
      <c r="BD9" s="46"/>
      <c r="BE9" s="46"/>
      <c r="BF9" s="46"/>
      <c r="BG9" s="47"/>
      <c r="BI9" s="45"/>
      <c r="BJ9" s="46"/>
      <c r="BK9" s="46"/>
      <c r="BL9" s="46"/>
      <c r="BM9" s="47"/>
      <c r="BO9" s="45"/>
      <c r="BP9" s="46"/>
      <c r="BQ9" s="46"/>
      <c r="BR9" s="46"/>
      <c r="BS9" s="47"/>
      <c r="BU9" s="45"/>
      <c r="BV9" s="46"/>
      <c r="BW9" s="46"/>
      <c r="BX9" s="46"/>
      <c r="BY9" s="47"/>
      <c r="CA9" s="45"/>
      <c r="CB9" s="46"/>
      <c r="CC9" s="46"/>
      <c r="CD9" s="46"/>
      <c r="CE9" s="47"/>
    </row>
    <row r="10" spans="1:83" ht="16.5" thickBot="1" x14ac:dyDescent="0.3">
      <c r="A10" s="114" t="str">
        <f>CONCATENATE("SPRINT BACKLOG #", D$8)</f>
        <v>SPRINT BACKLOG #SPRINT</v>
      </c>
      <c r="B10" s="116"/>
      <c r="C10" s="116"/>
      <c r="D10" s="116"/>
      <c r="E10" s="115"/>
      <c r="G10" s="114" t="str">
        <f>CONCATENATE("SPRINT BACKLOG #", J$8)</f>
        <v>SPRINT BACKLOG #1</v>
      </c>
      <c r="H10" s="116"/>
      <c r="I10" s="116"/>
      <c r="J10" s="116"/>
      <c r="K10" s="115"/>
      <c r="M10" s="114" t="str">
        <f>CONCATENATE("SPRINT BACKLOG #", P$8)</f>
        <v>SPRINT BACKLOG #2</v>
      </c>
      <c r="N10" s="116"/>
      <c r="O10" s="116"/>
      <c r="P10" s="116"/>
      <c r="Q10" s="115"/>
      <c r="S10" s="114" t="str">
        <f>CONCATENATE("SPRINT BACKLOG #", V$8)</f>
        <v>SPRINT BACKLOG #3</v>
      </c>
      <c r="T10" s="116"/>
      <c r="U10" s="116"/>
      <c r="V10" s="116"/>
      <c r="W10" s="115"/>
      <c r="Y10" s="114" t="str">
        <f>CONCATENATE("SPRINT BACKLOG #", AB$8)</f>
        <v>SPRINT BACKLOG #4</v>
      </c>
      <c r="Z10" s="116"/>
      <c r="AA10" s="116"/>
      <c r="AB10" s="116"/>
      <c r="AC10" s="115"/>
      <c r="AE10" s="114" t="str">
        <f>CONCATENATE("SPRINT BACKLOG #", AH$8)</f>
        <v>SPRINT BACKLOG #5</v>
      </c>
      <c r="AF10" s="116"/>
      <c r="AG10" s="116"/>
      <c r="AH10" s="116"/>
      <c r="AI10" s="115"/>
      <c r="AK10" s="114" t="str">
        <f>CONCATENATE("SPRINT BACKLOG #", AN$8)</f>
        <v>SPRINT BACKLOG #6</v>
      </c>
      <c r="AL10" s="116"/>
      <c r="AM10" s="116"/>
      <c r="AN10" s="116"/>
      <c r="AO10" s="115"/>
      <c r="AQ10" s="114" t="str">
        <f>CONCATENATE("SPRINT BACKLOG #", AT$8)</f>
        <v>SPRINT BACKLOG #7</v>
      </c>
      <c r="AR10" s="116"/>
      <c r="AS10" s="116"/>
      <c r="AT10" s="116"/>
      <c r="AU10" s="115"/>
      <c r="AW10" s="114" t="str">
        <f>CONCATENATE("SPRINT BACKLOG #", AZ$8)</f>
        <v>SPRINT BACKLOG #8</v>
      </c>
      <c r="AX10" s="116"/>
      <c r="AY10" s="116"/>
      <c r="AZ10" s="116"/>
      <c r="BA10" s="115"/>
      <c r="BC10" s="114" t="str">
        <f>CONCATENATE("SPRINT BACKLOG #", BF$8)</f>
        <v>SPRINT BACKLOG #9</v>
      </c>
      <c r="BD10" s="116"/>
      <c r="BE10" s="116"/>
      <c r="BF10" s="116"/>
      <c r="BG10" s="115"/>
      <c r="BI10" s="114" t="str">
        <f>CONCATENATE("SPRINT BACKLOG #", BL$8)</f>
        <v>SPRINT BACKLOG #10</v>
      </c>
      <c r="BJ10" s="116"/>
      <c r="BK10" s="116"/>
      <c r="BL10" s="116"/>
      <c r="BM10" s="115"/>
      <c r="BO10" s="114" t="str">
        <f>CONCATENATE("SPRINT BACKLOG #", BR$8)</f>
        <v>SPRINT BACKLOG #11</v>
      </c>
      <c r="BP10" s="116"/>
      <c r="BQ10" s="116"/>
      <c r="BR10" s="116"/>
      <c r="BS10" s="115"/>
      <c r="BU10" s="114" t="str">
        <f>CONCATENATE("SPRINT BACKLOG #", BX$8)</f>
        <v>SPRINT BACKLOG #12</v>
      </c>
      <c r="BV10" s="116"/>
      <c r="BW10" s="116"/>
      <c r="BX10" s="116"/>
      <c r="BY10" s="115"/>
      <c r="CA10" s="114" t="str">
        <f>CONCATENATE("SPRINT BACKLOG #", CD$8)</f>
        <v>SPRINT BACKLOG #13</v>
      </c>
      <c r="CB10" s="116"/>
      <c r="CC10" s="116"/>
      <c r="CD10" s="116"/>
      <c r="CE10" s="115"/>
    </row>
    <row r="11" spans="1:83" ht="16.5" thickBot="1" x14ac:dyDescent="0.3">
      <c r="A11" s="55" t="s">
        <v>67</v>
      </c>
      <c r="B11" s="56" t="s">
        <v>28</v>
      </c>
      <c r="C11" s="56" t="s">
        <v>12</v>
      </c>
      <c r="D11" s="56" t="s">
        <v>205</v>
      </c>
      <c r="E11" s="57" t="s">
        <v>29</v>
      </c>
      <c r="G11" s="55" t="s">
        <v>67</v>
      </c>
      <c r="H11" s="56" t="s">
        <v>28</v>
      </c>
      <c r="I11" s="56" t="s">
        <v>12</v>
      </c>
      <c r="J11" s="56" t="s">
        <v>205</v>
      </c>
      <c r="K11" s="57" t="s">
        <v>29</v>
      </c>
      <c r="M11" s="55" t="s">
        <v>67</v>
      </c>
      <c r="N11" s="56" t="s">
        <v>28</v>
      </c>
      <c r="O11" s="56" t="s">
        <v>12</v>
      </c>
      <c r="P11" s="56" t="s">
        <v>205</v>
      </c>
      <c r="Q11" s="57" t="s">
        <v>29</v>
      </c>
      <c r="S11" s="55" t="s">
        <v>67</v>
      </c>
      <c r="T11" s="56" t="s">
        <v>28</v>
      </c>
      <c r="U11" s="56" t="s">
        <v>12</v>
      </c>
      <c r="V11" s="56" t="s">
        <v>205</v>
      </c>
      <c r="W11" s="57" t="s">
        <v>29</v>
      </c>
      <c r="Y11" s="55" t="s">
        <v>67</v>
      </c>
      <c r="Z11" s="56" t="s">
        <v>28</v>
      </c>
      <c r="AA11" s="56" t="s">
        <v>12</v>
      </c>
      <c r="AB11" s="56" t="s">
        <v>205</v>
      </c>
      <c r="AC11" s="57" t="s">
        <v>29</v>
      </c>
      <c r="AE11" s="55" t="s">
        <v>67</v>
      </c>
      <c r="AF11" s="56" t="s">
        <v>28</v>
      </c>
      <c r="AG11" s="56" t="s">
        <v>12</v>
      </c>
      <c r="AH11" s="56" t="s">
        <v>205</v>
      </c>
      <c r="AI11" s="57" t="s">
        <v>29</v>
      </c>
      <c r="AK11" s="55" t="s">
        <v>67</v>
      </c>
      <c r="AL11" s="56" t="s">
        <v>28</v>
      </c>
      <c r="AM11" s="56" t="s">
        <v>12</v>
      </c>
      <c r="AN11" s="56" t="s">
        <v>205</v>
      </c>
      <c r="AO11" s="57" t="s">
        <v>29</v>
      </c>
      <c r="AQ11" s="55" t="s">
        <v>67</v>
      </c>
      <c r="AR11" s="56" t="s">
        <v>28</v>
      </c>
      <c r="AS11" s="56" t="s">
        <v>12</v>
      </c>
      <c r="AT11" s="56" t="s">
        <v>205</v>
      </c>
      <c r="AU11" s="57" t="s">
        <v>29</v>
      </c>
      <c r="AW11" s="55" t="s">
        <v>67</v>
      </c>
      <c r="AX11" s="56" t="s">
        <v>28</v>
      </c>
      <c r="AY11" s="56" t="s">
        <v>12</v>
      </c>
      <c r="AZ11" s="56" t="s">
        <v>205</v>
      </c>
      <c r="BA11" s="57" t="s">
        <v>29</v>
      </c>
      <c r="BC11" s="55" t="s">
        <v>67</v>
      </c>
      <c r="BD11" s="56" t="s">
        <v>28</v>
      </c>
      <c r="BE11" s="56" t="s">
        <v>12</v>
      </c>
      <c r="BF11" s="56" t="s">
        <v>205</v>
      </c>
      <c r="BG11" s="57" t="s">
        <v>29</v>
      </c>
      <c r="BI11" s="55" t="s">
        <v>67</v>
      </c>
      <c r="BJ11" s="56" t="s">
        <v>28</v>
      </c>
      <c r="BK11" s="56" t="s">
        <v>12</v>
      </c>
      <c r="BL11" s="56" t="s">
        <v>205</v>
      </c>
      <c r="BM11" s="57" t="s">
        <v>29</v>
      </c>
      <c r="BO11" s="55" t="s">
        <v>67</v>
      </c>
      <c r="BP11" s="56" t="s">
        <v>28</v>
      </c>
      <c r="BQ11" s="56" t="s">
        <v>12</v>
      </c>
      <c r="BR11" s="56" t="s">
        <v>205</v>
      </c>
      <c r="BS11" s="57" t="s">
        <v>29</v>
      </c>
      <c r="BU11" s="55" t="s">
        <v>67</v>
      </c>
      <c r="BV11" s="56" t="s">
        <v>28</v>
      </c>
      <c r="BW11" s="56" t="s">
        <v>12</v>
      </c>
      <c r="BX11" s="56" t="s">
        <v>205</v>
      </c>
      <c r="BY11" s="57" t="s">
        <v>29</v>
      </c>
      <c r="CA11" s="55" t="s">
        <v>67</v>
      </c>
      <c r="CB11" s="56" t="s">
        <v>28</v>
      </c>
      <c r="CC11" s="56" t="s">
        <v>12</v>
      </c>
      <c r="CD11" s="56" t="s">
        <v>205</v>
      </c>
      <c r="CE11" s="57" t="s">
        <v>29</v>
      </c>
    </row>
    <row r="12" spans="1:83" ht="15.75" x14ac:dyDescent="0.25">
      <c r="A12" s="86" t="s">
        <v>68</v>
      </c>
      <c r="B12" s="54" t="str">
        <f>VLOOKUP(A12,Product_Backlog!$D$9:$E$85,2)</f>
        <v>Levantar histórico da empresa</v>
      </c>
      <c r="C12" s="32" t="str">
        <f>VLOOKUP(A12,Product_Backlog!$D$9:$G$85,3)</f>
        <v>Normal</v>
      </c>
      <c r="D12" s="32" t="str">
        <f>D$8</f>
        <v>SPRINT</v>
      </c>
      <c r="E12" s="97" t="s">
        <v>40</v>
      </c>
      <c r="G12" s="93">
        <v>0</v>
      </c>
      <c r="H12" s="54" t="str">
        <f>VLOOKUP(G12,Product_Backlog!$D$9:$E$85,2)</f>
        <v>Indique na célula a esquerda o código da tarefa</v>
      </c>
      <c r="I12" s="32" t="str">
        <f>VLOOKUP(G12,Product_Backlog!$D$9:$G$85,3)</f>
        <v>XXX</v>
      </c>
      <c r="J12" s="32">
        <f>J$8</f>
        <v>1</v>
      </c>
      <c r="K12" s="97" t="s">
        <v>40</v>
      </c>
      <c r="M12" s="93">
        <v>0</v>
      </c>
      <c r="N12" s="54" t="str">
        <f>VLOOKUP(M12,Product_Backlog!$D$9:$E$85,2)</f>
        <v>Indique na célula a esquerda o código da tarefa</v>
      </c>
      <c r="O12" s="32" t="str">
        <f>VLOOKUP(M12,Product_Backlog!$D$9:$G$85,3)</f>
        <v>XXX</v>
      </c>
      <c r="P12" s="32">
        <f>P$8</f>
        <v>2</v>
      </c>
      <c r="Q12" s="97" t="s">
        <v>40</v>
      </c>
      <c r="S12" s="93">
        <v>0</v>
      </c>
      <c r="T12" s="54" t="str">
        <f>VLOOKUP(S12,Product_Backlog!$D$9:$E$85,2)</f>
        <v>Indique na célula a esquerda o código da tarefa</v>
      </c>
      <c r="U12" s="32" t="str">
        <f>VLOOKUP(S12,Product_Backlog!$D$9:$G$85,3)</f>
        <v>XXX</v>
      </c>
      <c r="V12" s="32">
        <f>V$8</f>
        <v>3</v>
      </c>
      <c r="W12" s="97" t="s">
        <v>40</v>
      </c>
      <c r="Y12" s="93">
        <v>0</v>
      </c>
      <c r="Z12" s="54" t="str">
        <f>VLOOKUP(Y12,Product_Backlog!$D$9:$E$85,2)</f>
        <v>Indique na célula a esquerda o código da tarefa</v>
      </c>
      <c r="AA12" s="32" t="str">
        <f>VLOOKUP(Y12,Product_Backlog!$D$9:$G$85,3)</f>
        <v>XXX</v>
      </c>
      <c r="AB12" s="32">
        <f>AB$8</f>
        <v>4</v>
      </c>
      <c r="AC12" s="97" t="s">
        <v>40</v>
      </c>
      <c r="AE12" s="93">
        <v>0</v>
      </c>
      <c r="AF12" s="54" t="str">
        <f>VLOOKUP(AE12,Product_Backlog!$D$9:$E$85,2)</f>
        <v>Indique na célula a esquerda o código da tarefa</v>
      </c>
      <c r="AG12" s="32" t="str">
        <f>VLOOKUP(AE12,Product_Backlog!$D$9:$G$85,3)</f>
        <v>XXX</v>
      </c>
      <c r="AH12" s="32">
        <f>AH$8</f>
        <v>5</v>
      </c>
      <c r="AI12" s="97" t="s">
        <v>40</v>
      </c>
      <c r="AK12" s="93">
        <v>0</v>
      </c>
      <c r="AL12" s="54" t="str">
        <f>VLOOKUP(AK12,Product_Backlog!$D$9:$E$85,2)</f>
        <v>Indique na célula a esquerda o código da tarefa</v>
      </c>
      <c r="AM12" s="32" t="str">
        <f>VLOOKUP(AK12,Product_Backlog!$D$9:$G$85,3)</f>
        <v>XXX</v>
      </c>
      <c r="AN12" s="32">
        <f>AN$8</f>
        <v>6</v>
      </c>
      <c r="AO12" s="97" t="s">
        <v>40</v>
      </c>
      <c r="AQ12" s="93">
        <v>0</v>
      </c>
      <c r="AR12" s="54" t="str">
        <f>VLOOKUP(AQ12,Product_Backlog!$D$9:$E$85,2)</f>
        <v>Indique na célula a esquerda o código da tarefa</v>
      </c>
      <c r="AS12" s="32" t="str">
        <f>VLOOKUP(AQ12,Product_Backlog!$D$9:$G$85,3)</f>
        <v>XXX</v>
      </c>
      <c r="AT12" s="32">
        <f>AT$8</f>
        <v>7</v>
      </c>
      <c r="AU12" s="97" t="s">
        <v>40</v>
      </c>
      <c r="AW12" s="93">
        <v>0</v>
      </c>
      <c r="AX12" s="54" t="str">
        <f>VLOOKUP(AW12,Product_Backlog!$D$9:$E$85,2)</f>
        <v>Indique na célula a esquerda o código da tarefa</v>
      </c>
      <c r="AY12" s="32" t="str">
        <f>VLOOKUP(AW12,Product_Backlog!$D$9:$G$85,3)</f>
        <v>XXX</v>
      </c>
      <c r="AZ12" s="32">
        <f>AZ$8</f>
        <v>8</v>
      </c>
      <c r="BA12" s="97" t="s">
        <v>40</v>
      </c>
      <c r="BC12" s="93">
        <v>0</v>
      </c>
      <c r="BD12" s="54" t="str">
        <f>VLOOKUP(BC12,Product_Backlog!$D$9:$E$85,2)</f>
        <v>Indique na célula a esquerda o código da tarefa</v>
      </c>
      <c r="BE12" s="32" t="str">
        <f>VLOOKUP(BC12,Product_Backlog!$D$9:$G$85,3)</f>
        <v>XXX</v>
      </c>
      <c r="BF12" s="32">
        <f>BF$8</f>
        <v>9</v>
      </c>
      <c r="BG12" s="97" t="s">
        <v>40</v>
      </c>
      <c r="BI12" s="93">
        <v>0</v>
      </c>
      <c r="BJ12" s="54" t="str">
        <f>VLOOKUP(BI12,Product_Backlog!$D$9:$E$85,2)</f>
        <v>Indique na célula a esquerda o código da tarefa</v>
      </c>
      <c r="BK12" s="32" t="str">
        <f>VLOOKUP(BI12,Product_Backlog!$D$9:$G$85,3)</f>
        <v>XXX</v>
      </c>
      <c r="BL12" s="32">
        <f>BL$8</f>
        <v>10</v>
      </c>
      <c r="BM12" s="97" t="s">
        <v>40</v>
      </c>
      <c r="BO12" s="93">
        <v>0</v>
      </c>
      <c r="BP12" s="54" t="str">
        <f>VLOOKUP(BO12,Product_Backlog!$D$9:$E$85,2)</f>
        <v>Indique na célula a esquerda o código da tarefa</v>
      </c>
      <c r="BQ12" s="32" t="str">
        <f>VLOOKUP(BO12,Product_Backlog!$D$9:$G$85,3)</f>
        <v>XXX</v>
      </c>
      <c r="BR12" s="32">
        <f>BR$8</f>
        <v>11</v>
      </c>
      <c r="BS12" s="97" t="s">
        <v>40</v>
      </c>
      <c r="BU12" s="93">
        <v>0</v>
      </c>
      <c r="BV12" s="54" t="str">
        <f>VLOOKUP(BU12,Product_Backlog!$D$9:$E$85,2)</f>
        <v>Indique na célula a esquerda o código da tarefa</v>
      </c>
      <c r="BW12" s="32" t="str">
        <f>VLOOKUP(BU12,Product_Backlog!$D$9:$G$85,3)</f>
        <v>XXX</v>
      </c>
      <c r="BX12" s="32">
        <f>BX$8</f>
        <v>12</v>
      </c>
      <c r="BY12" s="97" t="s">
        <v>40</v>
      </c>
      <c r="CA12" s="93">
        <v>0</v>
      </c>
      <c r="CB12" s="54" t="str">
        <f>VLOOKUP(CA12,Product_Backlog!$D$9:$E$85,2)</f>
        <v>Indique na célula a esquerda o código da tarefa</v>
      </c>
      <c r="CC12" s="32" t="str">
        <f>VLOOKUP(CA12,Product_Backlog!$D$9:$G$85,3)</f>
        <v>XXX</v>
      </c>
      <c r="CD12" s="32">
        <f>CD$8</f>
        <v>13</v>
      </c>
      <c r="CE12" s="97" t="s">
        <v>40</v>
      </c>
    </row>
    <row r="13" spans="1:83" ht="15.75" x14ac:dyDescent="0.25">
      <c r="A13" s="87">
        <v>0</v>
      </c>
      <c r="B13" s="15" t="str">
        <f>VLOOKUP(A13,Product_Backlog!$D$9:$E$85,2)</f>
        <v>Indique na célula a esquerda o código da tarefa</v>
      </c>
      <c r="C13" s="10" t="str">
        <f>VLOOKUP(A13,Product_Backlog!$D$8:$G$85,4)</f>
        <v>XXX</v>
      </c>
      <c r="D13" s="10" t="str">
        <f>D$8</f>
        <v>SPRINT</v>
      </c>
      <c r="E13" s="65" t="s">
        <v>40</v>
      </c>
      <c r="G13" s="94">
        <v>0</v>
      </c>
      <c r="H13" s="15" t="str">
        <f>VLOOKUP(G13,Product_Backlog!$D$9:$E$85,2)</f>
        <v>Indique na célula a esquerda o código da tarefa</v>
      </c>
      <c r="I13" s="10" t="str">
        <f>VLOOKUP(G13,Product_Backlog!$D$8:$G$85,4)</f>
        <v>XXX</v>
      </c>
      <c r="J13" s="10">
        <f>J$8</f>
        <v>1</v>
      </c>
      <c r="K13" s="65" t="s">
        <v>40</v>
      </c>
      <c r="M13" s="94">
        <v>0</v>
      </c>
      <c r="N13" s="15" t="str">
        <f>VLOOKUP(M13,Product_Backlog!$D$9:$E$85,2)</f>
        <v>Indique na célula a esquerda o código da tarefa</v>
      </c>
      <c r="O13" s="10" t="str">
        <f>VLOOKUP(M13,Product_Backlog!$D$8:$G$85,4)</f>
        <v>XXX</v>
      </c>
      <c r="P13" s="10">
        <f>P$8</f>
        <v>2</v>
      </c>
      <c r="Q13" s="65" t="s">
        <v>40</v>
      </c>
      <c r="S13" s="94">
        <v>0</v>
      </c>
      <c r="T13" s="15" t="str">
        <f>VLOOKUP(S13,Product_Backlog!$D$9:$E$85,2)</f>
        <v>Indique na célula a esquerda o código da tarefa</v>
      </c>
      <c r="U13" s="10" t="str">
        <f>VLOOKUP(S13,Product_Backlog!$D$8:$G$85,4)</f>
        <v>XXX</v>
      </c>
      <c r="V13" s="10">
        <f>V$8</f>
        <v>3</v>
      </c>
      <c r="W13" s="65" t="s">
        <v>40</v>
      </c>
      <c r="Y13" s="94">
        <v>0</v>
      </c>
      <c r="Z13" s="15" t="str">
        <f>VLOOKUP(Y13,Product_Backlog!$D$9:$E$85,2)</f>
        <v>Indique na célula a esquerda o código da tarefa</v>
      </c>
      <c r="AA13" s="10" t="str">
        <f>VLOOKUP(Y13,Product_Backlog!$D$8:$G$85,4)</f>
        <v>XXX</v>
      </c>
      <c r="AB13" s="10">
        <f>AB$8</f>
        <v>4</v>
      </c>
      <c r="AC13" s="65" t="s">
        <v>40</v>
      </c>
      <c r="AE13" s="94">
        <v>0</v>
      </c>
      <c r="AF13" s="15" t="str">
        <f>VLOOKUP(AE13,Product_Backlog!$D$9:$E$85,2)</f>
        <v>Indique na célula a esquerda o código da tarefa</v>
      </c>
      <c r="AG13" s="10" t="str">
        <f>VLOOKUP(AE13,Product_Backlog!$D$8:$G$85,4)</f>
        <v>XXX</v>
      </c>
      <c r="AH13" s="10">
        <f>AH$8</f>
        <v>5</v>
      </c>
      <c r="AI13" s="65" t="s">
        <v>40</v>
      </c>
      <c r="AK13" s="94">
        <v>0</v>
      </c>
      <c r="AL13" s="15" t="str">
        <f>VLOOKUP(AK13,Product_Backlog!$D$9:$E$85,2)</f>
        <v>Indique na célula a esquerda o código da tarefa</v>
      </c>
      <c r="AM13" s="10" t="str">
        <f>VLOOKUP(AK13,Product_Backlog!$D$8:$G$85,4)</f>
        <v>XXX</v>
      </c>
      <c r="AN13" s="10">
        <f>AN$8</f>
        <v>6</v>
      </c>
      <c r="AO13" s="65" t="s">
        <v>40</v>
      </c>
      <c r="AQ13" s="94">
        <v>0</v>
      </c>
      <c r="AR13" s="15" t="str">
        <f>VLOOKUP(AQ13,Product_Backlog!$D$9:$E$85,2)</f>
        <v>Indique na célula a esquerda o código da tarefa</v>
      </c>
      <c r="AS13" s="10" t="str">
        <f>VLOOKUP(AQ13,Product_Backlog!$D$8:$G$85,4)</f>
        <v>XXX</v>
      </c>
      <c r="AT13" s="10">
        <f>AT$8</f>
        <v>7</v>
      </c>
      <c r="AU13" s="65" t="s">
        <v>40</v>
      </c>
      <c r="AW13" s="94">
        <v>0</v>
      </c>
      <c r="AX13" s="15" t="str">
        <f>VLOOKUP(AW13,Product_Backlog!$D$9:$E$85,2)</f>
        <v>Indique na célula a esquerda o código da tarefa</v>
      </c>
      <c r="AY13" s="10" t="str">
        <f>VLOOKUP(AW13,Product_Backlog!$D$8:$G$85,4)</f>
        <v>XXX</v>
      </c>
      <c r="AZ13" s="10">
        <f>AZ$8</f>
        <v>8</v>
      </c>
      <c r="BA13" s="65" t="s">
        <v>40</v>
      </c>
      <c r="BC13" s="94">
        <v>0</v>
      </c>
      <c r="BD13" s="15" t="str">
        <f>VLOOKUP(BC13,Product_Backlog!$D$9:$E$85,2)</f>
        <v>Indique na célula a esquerda o código da tarefa</v>
      </c>
      <c r="BE13" s="10" t="str">
        <f>VLOOKUP(BC13,Product_Backlog!$D$8:$G$85,4)</f>
        <v>XXX</v>
      </c>
      <c r="BF13" s="10">
        <f>BF$8</f>
        <v>9</v>
      </c>
      <c r="BG13" s="65" t="s">
        <v>40</v>
      </c>
      <c r="BI13" s="94">
        <v>0</v>
      </c>
      <c r="BJ13" s="15" t="str">
        <f>VLOOKUP(BI13,Product_Backlog!$D$9:$E$85,2)</f>
        <v>Indique na célula a esquerda o código da tarefa</v>
      </c>
      <c r="BK13" s="10" t="str">
        <f>VLOOKUP(BI13,Product_Backlog!$D$8:$G$85,4)</f>
        <v>XXX</v>
      </c>
      <c r="BL13" s="10">
        <f>BL$8</f>
        <v>10</v>
      </c>
      <c r="BM13" s="65" t="s">
        <v>40</v>
      </c>
      <c r="BO13" s="94">
        <v>0</v>
      </c>
      <c r="BP13" s="15" t="str">
        <f>VLOOKUP(BO13,Product_Backlog!$D$9:$E$85,2)</f>
        <v>Indique na célula a esquerda o código da tarefa</v>
      </c>
      <c r="BQ13" s="10" t="str">
        <f>VLOOKUP(BO13,Product_Backlog!$D$8:$G$85,4)</f>
        <v>XXX</v>
      </c>
      <c r="BR13" s="10">
        <f>BR$8</f>
        <v>11</v>
      </c>
      <c r="BS13" s="65" t="s">
        <v>40</v>
      </c>
      <c r="BU13" s="94">
        <v>0</v>
      </c>
      <c r="BV13" s="15" t="str">
        <f>VLOOKUP(BU13,Product_Backlog!$D$9:$E$85,2)</f>
        <v>Indique na célula a esquerda o código da tarefa</v>
      </c>
      <c r="BW13" s="10" t="str">
        <f>VLOOKUP(BU13,Product_Backlog!$D$8:$G$85,4)</f>
        <v>XXX</v>
      </c>
      <c r="BX13" s="10">
        <f>BX$8</f>
        <v>12</v>
      </c>
      <c r="BY13" s="65" t="s">
        <v>40</v>
      </c>
      <c r="CA13" s="94">
        <v>0</v>
      </c>
      <c r="CB13" s="15" t="str">
        <f>VLOOKUP(CA13,Product_Backlog!$D$9:$E$85,2)</f>
        <v>Indique na célula a esquerda o código da tarefa</v>
      </c>
      <c r="CC13" s="10" t="str">
        <f>VLOOKUP(CA13,Product_Backlog!$D$8:$G$85,4)</f>
        <v>XXX</v>
      </c>
      <c r="CD13" s="10">
        <f>CD$8</f>
        <v>13</v>
      </c>
      <c r="CE13" s="65" t="s">
        <v>40</v>
      </c>
    </row>
    <row r="14" spans="1:83" ht="15.75" x14ac:dyDescent="0.25">
      <c r="A14" s="94">
        <v>0</v>
      </c>
      <c r="B14" s="15" t="str">
        <f>VLOOKUP(A14,Product_Backlog!$D$9:$E$85,2)</f>
        <v>Indique na célula a esquerda o código da tarefa</v>
      </c>
      <c r="C14" s="10" t="str">
        <f>VLOOKUP(A14,Product_Backlog!$D$8:$G$85,4)</f>
        <v>XXX</v>
      </c>
      <c r="D14" s="10" t="str">
        <f t="shared" ref="D14:D28" si="0">D$8</f>
        <v>SPRINT</v>
      </c>
      <c r="E14" s="65" t="s">
        <v>40</v>
      </c>
      <c r="G14" s="94">
        <v>0</v>
      </c>
      <c r="H14" s="15" t="str">
        <f>VLOOKUP(G14,Product_Backlog!$D$9:$E$85,2)</f>
        <v>Indique na célula a esquerda o código da tarefa</v>
      </c>
      <c r="I14" s="10" t="str">
        <f>VLOOKUP(G14,Product_Backlog!$D$8:$G$85,4)</f>
        <v>XXX</v>
      </c>
      <c r="J14" s="10">
        <f t="shared" ref="J14:J28" si="1">J$8</f>
        <v>1</v>
      </c>
      <c r="K14" s="65" t="s">
        <v>40</v>
      </c>
      <c r="M14" s="94">
        <v>0</v>
      </c>
      <c r="N14" s="15" t="str">
        <f>VLOOKUP(M14,Product_Backlog!$D$9:$E$85,2)</f>
        <v>Indique na célula a esquerda o código da tarefa</v>
      </c>
      <c r="O14" s="10" t="str">
        <f>VLOOKUP(M14,Product_Backlog!$D$8:$G$85,4)</f>
        <v>XXX</v>
      </c>
      <c r="P14" s="10">
        <f t="shared" ref="P14:P28" si="2">P$8</f>
        <v>2</v>
      </c>
      <c r="Q14" s="65" t="s">
        <v>40</v>
      </c>
      <c r="S14" s="94">
        <v>0</v>
      </c>
      <c r="T14" s="15" t="str">
        <f>VLOOKUP(S14,Product_Backlog!$D$9:$E$85,2)</f>
        <v>Indique na célula a esquerda o código da tarefa</v>
      </c>
      <c r="U14" s="10" t="str">
        <f>VLOOKUP(S14,Product_Backlog!$D$8:$G$85,4)</f>
        <v>XXX</v>
      </c>
      <c r="V14" s="10">
        <f t="shared" ref="V14:V28" si="3">V$8</f>
        <v>3</v>
      </c>
      <c r="W14" s="65" t="s">
        <v>40</v>
      </c>
      <c r="Y14" s="94">
        <v>0</v>
      </c>
      <c r="Z14" s="15" t="str">
        <f>VLOOKUP(Y14,Product_Backlog!$D$9:$E$85,2)</f>
        <v>Indique na célula a esquerda o código da tarefa</v>
      </c>
      <c r="AA14" s="10" t="str">
        <f>VLOOKUP(Y14,Product_Backlog!$D$8:$G$85,4)</f>
        <v>XXX</v>
      </c>
      <c r="AB14" s="10">
        <f t="shared" ref="AB14:AB28" si="4">AB$8</f>
        <v>4</v>
      </c>
      <c r="AC14" s="65" t="s">
        <v>40</v>
      </c>
      <c r="AE14" s="94">
        <v>0</v>
      </c>
      <c r="AF14" s="15" t="str">
        <f>VLOOKUP(AE14,Product_Backlog!$D$9:$E$85,2)</f>
        <v>Indique na célula a esquerda o código da tarefa</v>
      </c>
      <c r="AG14" s="10" t="str">
        <f>VLOOKUP(AE14,Product_Backlog!$D$8:$G$85,4)</f>
        <v>XXX</v>
      </c>
      <c r="AH14" s="10">
        <f t="shared" ref="AH14:AH28" si="5">AH$8</f>
        <v>5</v>
      </c>
      <c r="AI14" s="65" t="s">
        <v>40</v>
      </c>
      <c r="AK14" s="94">
        <v>0</v>
      </c>
      <c r="AL14" s="15" t="str">
        <f>VLOOKUP(AK14,Product_Backlog!$D$9:$E$85,2)</f>
        <v>Indique na célula a esquerda o código da tarefa</v>
      </c>
      <c r="AM14" s="10" t="str">
        <f>VLOOKUP(AK14,Product_Backlog!$D$8:$G$85,4)</f>
        <v>XXX</v>
      </c>
      <c r="AN14" s="10">
        <f t="shared" ref="AN14:AN28" si="6">AN$8</f>
        <v>6</v>
      </c>
      <c r="AO14" s="65" t="s">
        <v>40</v>
      </c>
      <c r="AQ14" s="94">
        <v>0</v>
      </c>
      <c r="AR14" s="15" t="str">
        <f>VLOOKUP(AQ14,Product_Backlog!$D$9:$E$85,2)</f>
        <v>Indique na célula a esquerda o código da tarefa</v>
      </c>
      <c r="AS14" s="10" t="str">
        <f>VLOOKUP(AQ14,Product_Backlog!$D$8:$G$85,4)</f>
        <v>XXX</v>
      </c>
      <c r="AT14" s="10">
        <f t="shared" ref="AT14:AT28" si="7">AT$8</f>
        <v>7</v>
      </c>
      <c r="AU14" s="65" t="s">
        <v>40</v>
      </c>
      <c r="AW14" s="94">
        <v>0</v>
      </c>
      <c r="AX14" s="15" t="str">
        <f>VLOOKUP(AW14,Product_Backlog!$D$9:$E$85,2)</f>
        <v>Indique na célula a esquerda o código da tarefa</v>
      </c>
      <c r="AY14" s="10" t="str">
        <f>VLOOKUP(AW14,Product_Backlog!$D$8:$G$85,4)</f>
        <v>XXX</v>
      </c>
      <c r="AZ14" s="10">
        <f t="shared" ref="AZ14:AZ28" si="8">AZ$8</f>
        <v>8</v>
      </c>
      <c r="BA14" s="65" t="s">
        <v>40</v>
      </c>
      <c r="BC14" s="94">
        <v>0</v>
      </c>
      <c r="BD14" s="15" t="str">
        <f>VLOOKUP(BC14,Product_Backlog!$D$9:$E$85,2)</f>
        <v>Indique na célula a esquerda o código da tarefa</v>
      </c>
      <c r="BE14" s="10" t="str">
        <f>VLOOKUP(BC14,Product_Backlog!$D$8:$G$85,4)</f>
        <v>XXX</v>
      </c>
      <c r="BF14" s="10">
        <f t="shared" ref="BF14:BF28" si="9">BF$8</f>
        <v>9</v>
      </c>
      <c r="BG14" s="65" t="s">
        <v>40</v>
      </c>
      <c r="BI14" s="94">
        <v>0</v>
      </c>
      <c r="BJ14" s="15" t="str">
        <f>VLOOKUP(BI14,Product_Backlog!$D$9:$E$85,2)</f>
        <v>Indique na célula a esquerda o código da tarefa</v>
      </c>
      <c r="BK14" s="10" t="str">
        <f>VLOOKUP(BI14,Product_Backlog!$D$8:$G$85,4)</f>
        <v>XXX</v>
      </c>
      <c r="BL14" s="10">
        <f t="shared" ref="BL14:BL28" si="10">BL$8</f>
        <v>10</v>
      </c>
      <c r="BM14" s="65" t="s">
        <v>40</v>
      </c>
      <c r="BO14" s="94">
        <v>0</v>
      </c>
      <c r="BP14" s="15" t="str">
        <f>VLOOKUP(BO14,Product_Backlog!$D$9:$E$85,2)</f>
        <v>Indique na célula a esquerda o código da tarefa</v>
      </c>
      <c r="BQ14" s="10" t="str">
        <f>VLOOKUP(BO14,Product_Backlog!$D$8:$G$85,4)</f>
        <v>XXX</v>
      </c>
      <c r="BR14" s="10">
        <f t="shared" ref="BR14:BR28" si="11">BR$8</f>
        <v>11</v>
      </c>
      <c r="BS14" s="65" t="s">
        <v>40</v>
      </c>
      <c r="BU14" s="94">
        <v>0</v>
      </c>
      <c r="BV14" s="15" t="str">
        <f>VLOOKUP(BU14,Product_Backlog!$D$9:$E$85,2)</f>
        <v>Indique na célula a esquerda o código da tarefa</v>
      </c>
      <c r="BW14" s="10" t="str">
        <f>VLOOKUP(BU14,Product_Backlog!$D$8:$G$85,4)</f>
        <v>XXX</v>
      </c>
      <c r="BX14" s="10">
        <f t="shared" ref="BX14:BX28" si="12">BX$8</f>
        <v>12</v>
      </c>
      <c r="BY14" s="65" t="s">
        <v>40</v>
      </c>
      <c r="CA14" s="94">
        <v>0</v>
      </c>
      <c r="CB14" s="15" t="str">
        <f>VLOOKUP(CA14,Product_Backlog!$D$9:$E$85,2)</f>
        <v>Indique na célula a esquerda o código da tarefa</v>
      </c>
      <c r="CC14" s="10" t="str">
        <f>VLOOKUP(CA14,Product_Backlog!$D$8:$G$85,4)</f>
        <v>XXX</v>
      </c>
      <c r="CD14" s="10">
        <f t="shared" ref="CD14:CD28" si="13">CD$8</f>
        <v>13</v>
      </c>
      <c r="CE14" s="65" t="s">
        <v>40</v>
      </c>
    </row>
    <row r="15" spans="1:83" ht="15.75" x14ac:dyDescent="0.25">
      <c r="A15" s="94">
        <v>0</v>
      </c>
      <c r="B15" s="15" t="str">
        <f>VLOOKUP(A15,Product_Backlog!$D$9:$E$85,2)</f>
        <v>Indique na célula a esquerda o código da tarefa</v>
      </c>
      <c r="C15" s="10" t="str">
        <f>VLOOKUP(A15,Product_Backlog!$D$8:$G$85,4)</f>
        <v>XXX</v>
      </c>
      <c r="D15" s="10" t="str">
        <f t="shared" si="0"/>
        <v>SPRINT</v>
      </c>
      <c r="E15" s="65" t="s">
        <v>40</v>
      </c>
      <c r="G15" s="94">
        <v>0</v>
      </c>
      <c r="H15" s="15" t="str">
        <f>VLOOKUP(G15,Product_Backlog!$D$9:$E$85,2)</f>
        <v>Indique na célula a esquerda o código da tarefa</v>
      </c>
      <c r="I15" s="10" t="str">
        <f>VLOOKUP(G15,Product_Backlog!$D$8:$G$85,4)</f>
        <v>XXX</v>
      </c>
      <c r="J15" s="10">
        <f t="shared" si="1"/>
        <v>1</v>
      </c>
      <c r="K15" s="65" t="s">
        <v>40</v>
      </c>
      <c r="M15" s="94">
        <v>0</v>
      </c>
      <c r="N15" s="15" t="str">
        <f>VLOOKUP(M15,Product_Backlog!$D$9:$E$85,2)</f>
        <v>Indique na célula a esquerda o código da tarefa</v>
      </c>
      <c r="O15" s="10" t="str">
        <f>VLOOKUP(M15,Product_Backlog!$D$8:$G$85,4)</f>
        <v>XXX</v>
      </c>
      <c r="P15" s="10">
        <f t="shared" si="2"/>
        <v>2</v>
      </c>
      <c r="Q15" s="65" t="s">
        <v>40</v>
      </c>
      <c r="S15" s="94">
        <v>0</v>
      </c>
      <c r="T15" s="15" t="str">
        <f>VLOOKUP(S15,Product_Backlog!$D$9:$E$85,2)</f>
        <v>Indique na célula a esquerda o código da tarefa</v>
      </c>
      <c r="U15" s="10" t="str">
        <f>VLOOKUP(S15,Product_Backlog!$D$8:$G$85,4)</f>
        <v>XXX</v>
      </c>
      <c r="V15" s="10">
        <f t="shared" si="3"/>
        <v>3</v>
      </c>
      <c r="W15" s="65" t="s">
        <v>40</v>
      </c>
      <c r="Y15" s="94">
        <v>0</v>
      </c>
      <c r="Z15" s="15" t="str">
        <f>VLOOKUP(Y15,Product_Backlog!$D$9:$E$85,2)</f>
        <v>Indique na célula a esquerda o código da tarefa</v>
      </c>
      <c r="AA15" s="10" t="str">
        <f>VLOOKUP(Y15,Product_Backlog!$D$8:$G$85,4)</f>
        <v>XXX</v>
      </c>
      <c r="AB15" s="10">
        <f t="shared" si="4"/>
        <v>4</v>
      </c>
      <c r="AC15" s="65" t="s">
        <v>40</v>
      </c>
      <c r="AE15" s="94">
        <v>0</v>
      </c>
      <c r="AF15" s="15" t="str">
        <f>VLOOKUP(AE15,Product_Backlog!$D$9:$E$85,2)</f>
        <v>Indique na célula a esquerda o código da tarefa</v>
      </c>
      <c r="AG15" s="10" t="str">
        <f>VLOOKUP(AE15,Product_Backlog!$D$8:$G$85,4)</f>
        <v>XXX</v>
      </c>
      <c r="AH15" s="10">
        <f t="shared" si="5"/>
        <v>5</v>
      </c>
      <c r="AI15" s="65" t="s">
        <v>40</v>
      </c>
      <c r="AK15" s="94">
        <v>0</v>
      </c>
      <c r="AL15" s="15" t="str">
        <f>VLOOKUP(AK15,Product_Backlog!$D$9:$E$85,2)</f>
        <v>Indique na célula a esquerda o código da tarefa</v>
      </c>
      <c r="AM15" s="10" t="str">
        <f>VLOOKUP(AK15,Product_Backlog!$D$8:$G$85,4)</f>
        <v>XXX</v>
      </c>
      <c r="AN15" s="10">
        <f t="shared" si="6"/>
        <v>6</v>
      </c>
      <c r="AO15" s="65" t="s">
        <v>40</v>
      </c>
      <c r="AQ15" s="94">
        <v>0</v>
      </c>
      <c r="AR15" s="15" t="str">
        <f>VLOOKUP(AQ15,Product_Backlog!$D$9:$E$85,2)</f>
        <v>Indique na célula a esquerda o código da tarefa</v>
      </c>
      <c r="AS15" s="10" t="str">
        <f>VLOOKUP(AQ15,Product_Backlog!$D$8:$G$85,4)</f>
        <v>XXX</v>
      </c>
      <c r="AT15" s="10">
        <f t="shared" si="7"/>
        <v>7</v>
      </c>
      <c r="AU15" s="65" t="s">
        <v>40</v>
      </c>
      <c r="AW15" s="94">
        <v>0</v>
      </c>
      <c r="AX15" s="15" t="str">
        <f>VLOOKUP(AW15,Product_Backlog!$D$9:$E$85,2)</f>
        <v>Indique na célula a esquerda o código da tarefa</v>
      </c>
      <c r="AY15" s="10" t="str">
        <f>VLOOKUP(AW15,Product_Backlog!$D$8:$G$85,4)</f>
        <v>XXX</v>
      </c>
      <c r="AZ15" s="10">
        <f t="shared" si="8"/>
        <v>8</v>
      </c>
      <c r="BA15" s="65" t="s">
        <v>40</v>
      </c>
      <c r="BC15" s="94">
        <v>0</v>
      </c>
      <c r="BD15" s="15" t="str">
        <f>VLOOKUP(BC15,Product_Backlog!$D$9:$E$85,2)</f>
        <v>Indique na célula a esquerda o código da tarefa</v>
      </c>
      <c r="BE15" s="10" t="str">
        <f>VLOOKUP(BC15,Product_Backlog!$D$8:$G$85,4)</f>
        <v>XXX</v>
      </c>
      <c r="BF15" s="10">
        <f t="shared" si="9"/>
        <v>9</v>
      </c>
      <c r="BG15" s="65" t="s">
        <v>40</v>
      </c>
      <c r="BI15" s="94">
        <v>0</v>
      </c>
      <c r="BJ15" s="15" t="str">
        <f>VLOOKUP(BI15,Product_Backlog!$D$9:$E$85,2)</f>
        <v>Indique na célula a esquerda o código da tarefa</v>
      </c>
      <c r="BK15" s="10" t="str">
        <f>VLOOKUP(BI15,Product_Backlog!$D$8:$G$85,4)</f>
        <v>XXX</v>
      </c>
      <c r="BL15" s="10">
        <f t="shared" si="10"/>
        <v>10</v>
      </c>
      <c r="BM15" s="65" t="s">
        <v>40</v>
      </c>
      <c r="BO15" s="94">
        <v>0</v>
      </c>
      <c r="BP15" s="15" t="str">
        <f>VLOOKUP(BO15,Product_Backlog!$D$9:$E$85,2)</f>
        <v>Indique na célula a esquerda o código da tarefa</v>
      </c>
      <c r="BQ15" s="10" t="str">
        <f>VLOOKUP(BO15,Product_Backlog!$D$8:$G$85,4)</f>
        <v>XXX</v>
      </c>
      <c r="BR15" s="10">
        <f t="shared" si="11"/>
        <v>11</v>
      </c>
      <c r="BS15" s="65" t="s">
        <v>40</v>
      </c>
      <c r="BU15" s="94">
        <v>0</v>
      </c>
      <c r="BV15" s="15" t="str">
        <f>VLOOKUP(BU15,Product_Backlog!$D$9:$E$85,2)</f>
        <v>Indique na célula a esquerda o código da tarefa</v>
      </c>
      <c r="BW15" s="10" t="str">
        <f>VLOOKUP(BU15,Product_Backlog!$D$8:$G$85,4)</f>
        <v>XXX</v>
      </c>
      <c r="BX15" s="10">
        <f t="shared" si="12"/>
        <v>12</v>
      </c>
      <c r="BY15" s="65" t="s">
        <v>40</v>
      </c>
      <c r="CA15" s="94">
        <v>0</v>
      </c>
      <c r="CB15" s="15" t="str">
        <f>VLOOKUP(CA15,Product_Backlog!$D$9:$E$85,2)</f>
        <v>Indique na célula a esquerda o código da tarefa</v>
      </c>
      <c r="CC15" s="10" t="str">
        <f>VLOOKUP(CA15,Product_Backlog!$D$8:$G$85,4)</f>
        <v>XXX</v>
      </c>
      <c r="CD15" s="10">
        <f t="shared" si="13"/>
        <v>13</v>
      </c>
      <c r="CE15" s="65" t="s">
        <v>40</v>
      </c>
    </row>
    <row r="16" spans="1:83" ht="15.75" x14ac:dyDescent="0.25">
      <c r="A16" s="94">
        <v>0</v>
      </c>
      <c r="B16" s="15" t="str">
        <f>VLOOKUP(A16,Product_Backlog!$D$9:$E$85,2)</f>
        <v>Indique na célula a esquerda o código da tarefa</v>
      </c>
      <c r="C16" s="10" t="str">
        <f>VLOOKUP(A16,Product_Backlog!$D$8:$G$85,4)</f>
        <v>XXX</v>
      </c>
      <c r="D16" s="10" t="str">
        <f t="shared" si="0"/>
        <v>SPRINT</v>
      </c>
      <c r="E16" s="65" t="s">
        <v>40</v>
      </c>
      <c r="G16" s="94">
        <v>0</v>
      </c>
      <c r="H16" s="15" t="str">
        <f>VLOOKUP(G16,Product_Backlog!$D$9:$E$85,2)</f>
        <v>Indique na célula a esquerda o código da tarefa</v>
      </c>
      <c r="I16" s="10" t="str">
        <f>VLOOKUP(G16,Product_Backlog!$D$8:$G$85,4)</f>
        <v>XXX</v>
      </c>
      <c r="J16" s="10">
        <f t="shared" si="1"/>
        <v>1</v>
      </c>
      <c r="K16" s="65" t="s">
        <v>40</v>
      </c>
      <c r="M16" s="94">
        <v>0</v>
      </c>
      <c r="N16" s="15" t="str">
        <f>VLOOKUP(M16,Product_Backlog!$D$9:$E$85,2)</f>
        <v>Indique na célula a esquerda o código da tarefa</v>
      </c>
      <c r="O16" s="10" t="str">
        <f>VLOOKUP(M16,Product_Backlog!$D$8:$G$85,4)</f>
        <v>XXX</v>
      </c>
      <c r="P16" s="10">
        <f t="shared" si="2"/>
        <v>2</v>
      </c>
      <c r="Q16" s="65" t="s">
        <v>40</v>
      </c>
      <c r="S16" s="94">
        <v>0</v>
      </c>
      <c r="T16" s="15" t="str">
        <f>VLOOKUP(S16,Product_Backlog!$D$9:$E$85,2)</f>
        <v>Indique na célula a esquerda o código da tarefa</v>
      </c>
      <c r="U16" s="10" t="str">
        <f>VLOOKUP(S16,Product_Backlog!$D$8:$G$85,4)</f>
        <v>XXX</v>
      </c>
      <c r="V16" s="10">
        <f t="shared" si="3"/>
        <v>3</v>
      </c>
      <c r="W16" s="65" t="s">
        <v>40</v>
      </c>
      <c r="Y16" s="94">
        <v>0</v>
      </c>
      <c r="Z16" s="15" t="str">
        <f>VLOOKUP(Y16,Product_Backlog!$D$9:$E$85,2)</f>
        <v>Indique na célula a esquerda o código da tarefa</v>
      </c>
      <c r="AA16" s="10" t="str">
        <f>VLOOKUP(Y16,Product_Backlog!$D$8:$G$85,4)</f>
        <v>XXX</v>
      </c>
      <c r="AB16" s="10">
        <f t="shared" si="4"/>
        <v>4</v>
      </c>
      <c r="AC16" s="65" t="s">
        <v>40</v>
      </c>
      <c r="AE16" s="94">
        <v>0</v>
      </c>
      <c r="AF16" s="15" t="str">
        <f>VLOOKUP(AE16,Product_Backlog!$D$9:$E$85,2)</f>
        <v>Indique na célula a esquerda o código da tarefa</v>
      </c>
      <c r="AG16" s="10" t="str">
        <f>VLOOKUP(AE16,Product_Backlog!$D$8:$G$85,4)</f>
        <v>XXX</v>
      </c>
      <c r="AH16" s="10">
        <f t="shared" si="5"/>
        <v>5</v>
      </c>
      <c r="AI16" s="65" t="s">
        <v>40</v>
      </c>
      <c r="AK16" s="94">
        <v>0</v>
      </c>
      <c r="AL16" s="15" t="str">
        <f>VLOOKUP(AK16,Product_Backlog!$D$9:$E$85,2)</f>
        <v>Indique na célula a esquerda o código da tarefa</v>
      </c>
      <c r="AM16" s="10" t="str">
        <f>VLOOKUP(AK16,Product_Backlog!$D$8:$G$85,4)</f>
        <v>XXX</v>
      </c>
      <c r="AN16" s="10">
        <f t="shared" si="6"/>
        <v>6</v>
      </c>
      <c r="AO16" s="65" t="s">
        <v>40</v>
      </c>
      <c r="AQ16" s="94">
        <v>0</v>
      </c>
      <c r="AR16" s="15" t="str">
        <f>VLOOKUP(AQ16,Product_Backlog!$D$9:$E$85,2)</f>
        <v>Indique na célula a esquerda o código da tarefa</v>
      </c>
      <c r="AS16" s="10" t="str">
        <f>VLOOKUP(AQ16,Product_Backlog!$D$8:$G$85,4)</f>
        <v>XXX</v>
      </c>
      <c r="AT16" s="10">
        <f t="shared" si="7"/>
        <v>7</v>
      </c>
      <c r="AU16" s="65" t="s">
        <v>40</v>
      </c>
      <c r="AW16" s="94">
        <v>0</v>
      </c>
      <c r="AX16" s="15" t="str">
        <f>VLOOKUP(AW16,Product_Backlog!$D$9:$E$85,2)</f>
        <v>Indique na célula a esquerda o código da tarefa</v>
      </c>
      <c r="AY16" s="10" t="str">
        <f>VLOOKUP(AW16,Product_Backlog!$D$8:$G$85,4)</f>
        <v>XXX</v>
      </c>
      <c r="AZ16" s="10">
        <f t="shared" si="8"/>
        <v>8</v>
      </c>
      <c r="BA16" s="65" t="s">
        <v>40</v>
      </c>
      <c r="BC16" s="94">
        <v>0</v>
      </c>
      <c r="BD16" s="15" t="str">
        <f>VLOOKUP(BC16,Product_Backlog!$D$9:$E$85,2)</f>
        <v>Indique na célula a esquerda o código da tarefa</v>
      </c>
      <c r="BE16" s="10" t="str">
        <f>VLOOKUP(BC16,Product_Backlog!$D$8:$G$85,4)</f>
        <v>XXX</v>
      </c>
      <c r="BF16" s="10">
        <f t="shared" si="9"/>
        <v>9</v>
      </c>
      <c r="BG16" s="65" t="s">
        <v>40</v>
      </c>
      <c r="BI16" s="94">
        <v>0</v>
      </c>
      <c r="BJ16" s="15" t="str">
        <f>VLOOKUP(BI16,Product_Backlog!$D$9:$E$85,2)</f>
        <v>Indique na célula a esquerda o código da tarefa</v>
      </c>
      <c r="BK16" s="10" t="str">
        <f>VLOOKUP(BI16,Product_Backlog!$D$8:$G$85,4)</f>
        <v>XXX</v>
      </c>
      <c r="BL16" s="10">
        <f t="shared" si="10"/>
        <v>10</v>
      </c>
      <c r="BM16" s="65" t="s">
        <v>40</v>
      </c>
      <c r="BO16" s="94">
        <v>0</v>
      </c>
      <c r="BP16" s="15" t="str">
        <f>VLOOKUP(BO16,Product_Backlog!$D$9:$E$85,2)</f>
        <v>Indique na célula a esquerda o código da tarefa</v>
      </c>
      <c r="BQ16" s="10" t="str">
        <f>VLOOKUP(BO16,Product_Backlog!$D$8:$G$85,4)</f>
        <v>XXX</v>
      </c>
      <c r="BR16" s="10">
        <f t="shared" si="11"/>
        <v>11</v>
      </c>
      <c r="BS16" s="65" t="s">
        <v>40</v>
      </c>
      <c r="BU16" s="94">
        <v>0</v>
      </c>
      <c r="BV16" s="15" t="str">
        <f>VLOOKUP(BU16,Product_Backlog!$D$9:$E$85,2)</f>
        <v>Indique na célula a esquerda o código da tarefa</v>
      </c>
      <c r="BW16" s="10" t="str">
        <f>VLOOKUP(BU16,Product_Backlog!$D$8:$G$85,4)</f>
        <v>XXX</v>
      </c>
      <c r="BX16" s="10">
        <f t="shared" si="12"/>
        <v>12</v>
      </c>
      <c r="BY16" s="65" t="s">
        <v>40</v>
      </c>
      <c r="CA16" s="94">
        <v>0</v>
      </c>
      <c r="CB16" s="15" t="str">
        <f>VLOOKUP(CA16,Product_Backlog!$D$9:$E$85,2)</f>
        <v>Indique na célula a esquerda o código da tarefa</v>
      </c>
      <c r="CC16" s="10" t="str">
        <f>VLOOKUP(CA16,Product_Backlog!$D$8:$G$85,4)</f>
        <v>XXX</v>
      </c>
      <c r="CD16" s="10">
        <f t="shared" si="13"/>
        <v>13</v>
      </c>
      <c r="CE16" s="65" t="s">
        <v>40</v>
      </c>
    </row>
    <row r="17" spans="1:83" ht="15.75" x14ac:dyDescent="0.25">
      <c r="A17" s="94">
        <v>0</v>
      </c>
      <c r="B17" s="15" t="str">
        <f>VLOOKUP(A17,Product_Backlog!$D$9:$E$85,2)</f>
        <v>Indique na célula a esquerda o código da tarefa</v>
      </c>
      <c r="C17" s="10" t="str">
        <f>VLOOKUP(A17,Product_Backlog!$D$8:$G$85,4)</f>
        <v>XXX</v>
      </c>
      <c r="D17" s="10" t="str">
        <f t="shared" si="0"/>
        <v>SPRINT</v>
      </c>
      <c r="E17" s="65" t="s">
        <v>40</v>
      </c>
      <c r="G17" s="94">
        <v>0</v>
      </c>
      <c r="H17" s="15" t="str">
        <f>VLOOKUP(G17,Product_Backlog!$D$9:$E$85,2)</f>
        <v>Indique na célula a esquerda o código da tarefa</v>
      </c>
      <c r="I17" s="10" t="str">
        <f>VLOOKUP(G17,Product_Backlog!$D$8:$G$85,4)</f>
        <v>XXX</v>
      </c>
      <c r="J17" s="10">
        <f t="shared" si="1"/>
        <v>1</v>
      </c>
      <c r="K17" s="65" t="s">
        <v>40</v>
      </c>
      <c r="M17" s="94">
        <v>0</v>
      </c>
      <c r="N17" s="15" t="str">
        <f>VLOOKUP(M17,Product_Backlog!$D$9:$E$85,2)</f>
        <v>Indique na célula a esquerda o código da tarefa</v>
      </c>
      <c r="O17" s="10" t="str">
        <f>VLOOKUP(M17,Product_Backlog!$D$8:$G$85,4)</f>
        <v>XXX</v>
      </c>
      <c r="P17" s="10">
        <f t="shared" si="2"/>
        <v>2</v>
      </c>
      <c r="Q17" s="65" t="s">
        <v>40</v>
      </c>
      <c r="S17" s="94">
        <v>0</v>
      </c>
      <c r="T17" s="15" t="str">
        <f>VLOOKUP(S17,Product_Backlog!$D$9:$E$85,2)</f>
        <v>Indique na célula a esquerda o código da tarefa</v>
      </c>
      <c r="U17" s="10" t="str">
        <f>VLOOKUP(S17,Product_Backlog!$D$8:$G$85,4)</f>
        <v>XXX</v>
      </c>
      <c r="V17" s="10">
        <f t="shared" si="3"/>
        <v>3</v>
      </c>
      <c r="W17" s="65" t="s">
        <v>40</v>
      </c>
      <c r="Y17" s="94">
        <v>0</v>
      </c>
      <c r="Z17" s="15" t="str">
        <f>VLOOKUP(Y17,Product_Backlog!$D$9:$E$85,2)</f>
        <v>Indique na célula a esquerda o código da tarefa</v>
      </c>
      <c r="AA17" s="10" t="str">
        <f>VLOOKUP(Y17,Product_Backlog!$D$8:$G$85,4)</f>
        <v>XXX</v>
      </c>
      <c r="AB17" s="10">
        <f t="shared" si="4"/>
        <v>4</v>
      </c>
      <c r="AC17" s="65" t="s">
        <v>40</v>
      </c>
      <c r="AE17" s="94">
        <v>0</v>
      </c>
      <c r="AF17" s="15" t="str">
        <f>VLOOKUP(AE17,Product_Backlog!$D$9:$E$85,2)</f>
        <v>Indique na célula a esquerda o código da tarefa</v>
      </c>
      <c r="AG17" s="10" t="str">
        <f>VLOOKUP(AE17,Product_Backlog!$D$8:$G$85,4)</f>
        <v>XXX</v>
      </c>
      <c r="AH17" s="10">
        <f t="shared" si="5"/>
        <v>5</v>
      </c>
      <c r="AI17" s="65" t="s">
        <v>40</v>
      </c>
      <c r="AK17" s="94">
        <v>0</v>
      </c>
      <c r="AL17" s="15" t="str">
        <f>VLOOKUP(AK17,Product_Backlog!$D$9:$E$85,2)</f>
        <v>Indique na célula a esquerda o código da tarefa</v>
      </c>
      <c r="AM17" s="10" t="str">
        <f>VLOOKUP(AK17,Product_Backlog!$D$8:$G$85,4)</f>
        <v>XXX</v>
      </c>
      <c r="AN17" s="10">
        <f t="shared" si="6"/>
        <v>6</v>
      </c>
      <c r="AO17" s="65" t="s">
        <v>40</v>
      </c>
      <c r="AQ17" s="94">
        <v>0</v>
      </c>
      <c r="AR17" s="15" t="str">
        <f>VLOOKUP(AQ17,Product_Backlog!$D$9:$E$85,2)</f>
        <v>Indique na célula a esquerda o código da tarefa</v>
      </c>
      <c r="AS17" s="10" t="str">
        <f>VLOOKUP(AQ17,Product_Backlog!$D$8:$G$85,4)</f>
        <v>XXX</v>
      </c>
      <c r="AT17" s="10">
        <f t="shared" si="7"/>
        <v>7</v>
      </c>
      <c r="AU17" s="65" t="s">
        <v>40</v>
      </c>
      <c r="AW17" s="94">
        <v>0</v>
      </c>
      <c r="AX17" s="15" t="str">
        <f>VLOOKUP(AW17,Product_Backlog!$D$9:$E$85,2)</f>
        <v>Indique na célula a esquerda o código da tarefa</v>
      </c>
      <c r="AY17" s="10" t="str">
        <f>VLOOKUP(AW17,Product_Backlog!$D$8:$G$85,4)</f>
        <v>XXX</v>
      </c>
      <c r="AZ17" s="10">
        <f t="shared" si="8"/>
        <v>8</v>
      </c>
      <c r="BA17" s="65" t="s">
        <v>40</v>
      </c>
      <c r="BC17" s="94">
        <v>0</v>
      </c>
      <c r="BD17" s="15" t="str">
        <f>VLOOKUP(BC17,Product_Backlog!$D$9:$E$85,2)</f>
        <v>Indique na célula a esquerda o código da tarefa</v>
      </c>
      <c r="BE17" s="10" t="str">
        <f>VLOOKUP(BC17,Product_Backlog!$D$8:$G$85,4)</f>
        <v>XXX</v>
      </c>
      <c r="BF17" s="10">
        <f t="shared" si="9"/>
        <v>9</v>
      </c>
      <c r="BG17" s="65" t="s">
        <v>40</v>
      </c>
      <c r="BI17" s="94">
        <v>0</v>
      </c>
      <c r="BJ17" s="15" t="str">
        <f>VLOOKUP(BI17,Product_Backlog!$D$9:$E$85,2)</f>
        <v>Indique na célula a esquerda o código da tarefa</v>
      </c>
      <c r="BK17" s="10" t="str">
        <f>VLOOKUP(BI17,Product_Backlog!$D$8:$G$85,4)</f>
        <v>XXX</v>
      </c>
      <c r="BL17" s="10">
        <f t="shared" si="10"/>
        <v>10</v>
      </c>
      <c r="BM17" s="65" t="s">
        <v>40</v>
      </c>
      <c r="BO17" s="94">
        <v>0</v>
      </c>
      <c r="BP17" s="15" t="str">
        <f>VLOOKUP(BO17,Product_Backlog!$D$9:$E$85,2)</f>
        <v>Indique na célula a esquerda o código da tarefa</v>
      </c>
      <c r="BQ17" s="10" t="str">
        <f>VLOOKUP(BO17,Product_Backlog!$D$8:$G$85,4)</f>
        <v>XXX</v>
      </c>
      <c r="BR17" s="10">
        <f t="shared" si="11"/>
        <v>11</v>
      </c>
      <c r="BS17" s="65" t="s">
        <v>40</v>
      </c>
      <c r="BU17" s="94">
        <v>0</v>
      </c>
      <c r="BV17" s="15" t="str">
        <f>VLOOKUP(BU17,Product_Backlog!$D$9:$E$85,2)</f>
        <v>Indique na célula a esquerda o código da tarefa</v>
      </c>
      <c r="BW17" s="10" t="str">
        <f>VLOOKUP(BU17,Product_Backlog!$D$8:$G$85,4)</f>
        <v>XXX</v>
      </c>
      <c r="BX17" s="10">
        <f t="shared" si="12"/>
        <v>12</v>
      </c>
      <c r="BY17" s="65" t="s">
        <v>40</v>
      </c>
      <c r="CA17" s="94">
        <v>0</v>
      </c>
      <c r="CB17" s="15" t="str">
        <f>VLOOKUP(CA17,Product_Backlog!$D$9:$E$85,2)</f>
        <v>Indique na célula a esquerda o código da tarefa</v>
      </c>
      <c r="CC17" s="10" t="str">
        <f>VLOOKUP(CA17,Product_Backlog!$D$8:$G$85,4)</f>
        <v>XXX</v>
      </c>
      <c r="CD17" s="10">
        <f t="shared" si="13"/>
        <v>13</v>
      </c>
      <c r="CE17" s="65" t="s">
        <v>40</v>
      </c>
    </row>
    <row r="18" spans="1:83" ht="15.75" x14ac:dyDescent="0.25">
      <c r="A18" s="94">
        <v>0</v>
      </c>
      <c r="B18" s="15" t="str">
        <f>VLOOKUP(A18,Product_Backlog!$D$9:$E$85,2)</f>
        <v>Indique na célula a esquerda o código da tarefa</v>
      </c>
      <c r="C18" s="10" t="str">
        <f>VLOOKUP(A18,Product_Backlog!$D$8:$G$85,4)</f>
        <v>XXX</v>
      </c>
      <c r="D18" s="10" t="str">
        <f t="shared" si="0"/>
        <v>SPRINT</v>
      </c>
      <c r="E18" s="65" t="s">
        <v>40</v>
      </c>
      <c r="G18" s="94">
        <v>0</v>
      </c>
      <c r="H18" s="15" t="str">
        <f>VLOOKUP(G18,Product_Backlog!$D$9:$E$85,2)</f>
        <v>Indique na célula a esquerda o código da tarefa</v>
      </c>
      <c r="I18" s="10" t="str">
        <f>VLOOKUP(G18,Product_Backlog!$D$8:$G$85,4)</f>
        <v>XXX</v>
      </c>
      <c r="J18" s="10">
        <f t="shared" si="1"/>
        <v>1</v>
      </c>
      <c r="K18" s="65" t="s">
        <v>40</v>
      </c>
      <c r="M18" s="94">
        <v>0</v>
      </c>
      <c r="N18" s="15" t="str">
        <f>VLOOKUP(M18,Product_Backlog!$D$9:$E$85,2)</f>
        <v>Indique na célula a esquerda o código da tarefa</v>
      </c>
      <c r="O18" s="10" t="str">
        <f>VLOOKUP(M18,Product_Backlog!$D$8:$G$85,4)</f>
        <v>XXX</v>
      </c>
      <c r="P18" s="10">
        <f t="shared" si="2"/>
        <v>2</v>
      </c>
      <c r="Q18" s="65" t="s">
        <v>40</v>
      </c>
      <c r="S18" s="94">
        <v>0</v>
      </c>
      <c r="T18" s="15" t="str">
        <f>VLOOKUP(S18,Product_Backlog!$D$9:$E$85,2)</f>
        <v>Indique na célula a esquerda o código da tarefa</v>
      </c>
      <c r="U18" s="10" t="str">
        <f>VLOOKUP(S18,Product_Backlog!$D$8:$G$85,4)</f>
        <v>XXX</v>
      </c>
      <c r="V18" s="10">
        <f t="shared" si="3"/>
        <v>3</v>
      </c>
      <c r="W18" s="65" t="s">
        <v>40</v>
      </c>
      <c r="Y18" s="94">
        <v>0</v>
      </c>
      <c r="Z18" s="15" t="str">
        <f>VLOOKUP(Y18,Product_Backlog!$D$9:$E$85,2)</f>
        <v>Indique na célula a esquerda o código da tarefa</v>
      </c>
      <c r="AA18" s="10" t="str">
        <f>VLOOKUP(Y18,Product_Backlog!$D$8:$G$85,4)</f>
        <v>XXX</v>
      </c>
      <c r="AB18" s="10">
        <f t="shared" si="4"/>
        <v>4</v>
      </c>
      <c r="AC18" s="65" t="s">
        <v>40</v>
      </c>
      <c r="AE18" s="94">
        <v>0</v>
      </c>
      <c r="AF18" s="15" t="str">
        <f>VLOOKUP(AE18,Product_Backlog!$D$9:$E$85,2)</f>
        <v>Indique na célula a esquerda o código da tarefa</v>
      </c>
      <c r="AG18" s="10" t="str">
        <f>VLOOKUP(AE18,Product_Backlog!$D$8:$G$85,4)</f>
        <v>XXX</v>
      </c>
      <c r="AH18" s="10">
        <f t="shared" si="5"/>
        <v>5</v>
      </c>
      <c r="AI18" s="65" t="s">
        <v>40</v>
      </c>
      <c r="AK18" s="94">
        <v>0</v>
      </c>
      <c r="AL18" s="15" t="str">
        <f>VLOOKUP(AK18,Product_Backlog!$D$9:$E$85,2)</f>
        <v>Indique na célula a esquerda o código da tarefa</v>
      </c>
      <c r="AM18" s="10" t="str">
        <f>VLOOKUP(AK18,Product_Backlog!$D$8:$G$85,4)</f>
        <v>XXX</v>
      </c>
      <c r="AN18" s="10">
        <f t="shared" si="6"/>
        <v>6</v>
      </c>
      <c r="AO18" s="65" t="s">
        <v>40</v>
      </c>
      <c r="AQ18" s="94">
        <v>0</v>
      </c>
      <c r="AR18" s="15" t="str">
        <f>VLOOKUP(AQ18,Product_Backlog!$D$9:$E$85,2)</f>
        <v>Indique na célula a esquerda o código da tarefa</v>
      </c>
      <c r="AS18" s="10" t="str">
        <f>VLOOKUP(AQ18,Product_Backlog!$D$8:$G$85,4)</f>
        <v>XXX</v>
      </c>
      <c r="AT18" s="10">
        <f t="shared" si="7"/>
        <v>7</v>
      </c>
      <c r="AU18" s="65" t="s">
        <v>40</v>
      </c>
      <c r="AW18" s="94">
        <v>0</v>
      </c>
      <c r="AX18" s="15" t="str">
        <f>VLOOKUP(AW18,Product_Backlog!$D$9:$E$85,2)</f>
        <v>Indique na célula a esquerda o código da tarefa</v>
      </c>
      <c r="AY18" s="10" t="str">
        <f>VLOOKUP(AW18,Product_Backlog!$D$8:$G$85,4)</f>
        <v>XXX</v>
      </c>
      <c r="AZ18" s="10">
        <f t="shared" si="8"/>
        <v>8</v>
      </c>
      <c r="BA18" s="65" t="s">
        <v>40</v>
      </c>
      <c r="BC18" s="94">
        <v>0</v>
      </c>
      <c r="BD18" s="15" t="str">
        <f>VLOOKUP(BC18,Product_Backlog!$D$9:$E$85,2)</f>
        <v>Indique na célula a esquerda o código da tarefa</v>
      </c>
      <c r="BE18" s="10" t="str">
        <f>VLOOKUP(BC18,Product_Backlog!$D$8:$G$85,4)</f>
        <v>XXX</v>
      </c>
      <c r="BF18" s="10">
        <f t="shared" si="9"/>
        <v>9</v>
      </c>
      <c r="BG18" s="65" t="s">
        <v>40</v>
      </c>
      <c r="BI18" s="94">
        <v>0</v>
      </c>
      <c r="BJ18" s="15" t="str">
        <f>VLOOKUP(BI18,Product_Backlog!$D$9:$E$85,2)</f>
        <v>Indique na célula a esquerda o código da tarefa</v>
      </c>
      <c r="BK18" s="10" t="str">
        <f>VLOOKUP(BI18,Product_Backlog!$D$8:$G$85,4)</f>
        <v>XXX</v>
      </c>
      <c r="BL18" s="10">
        <f t="shared" si="10"/>
        <v>10</v>
      </c>
      <c r="BM18" s="65" t="s">
        <v>40</v>
      </c>
      <c r="BO18" s="94">
        <v>0</v>
      </c>
      <c r="BP18" s="15" t="str">
        <f>VLOOKUP(BO18,Product_Backlog!$D$9:$E$85,2)</f>
        <v>Indique na célula a esquerda o código da tarefa</v>
      </c>
      <c r="BQ18" s="10" t="str">
        <f>VLOOKUP(BO18,Product_Backlog!$D$8:$G$85,4)</f>
        <v>XXX</v>
      </c>
      <c r="BR18" s="10">
        <f t="shared" si="11"/>
        <v>11</v>
      </c>
      <c r="BS18" s="65" t="s">
        <v>40</v>
      </c>
      <c r="BU18" s="94">
        <v>0</v>
      </c>
      <c r="BV18" s="15" t="str">
        <f>VLOOKUP(BU18,Product_Backlog!$D$9:$E$85,2)</f>
        <v>Indique na célula a esquerda o código da tarefa</v>
      </c>
      <c r="BW18" s="10" t="str">
        <f>VLOOKUP(BU18,Product_Backlog!$D$8:$G$85,4)</f>
        <v>XXX</v>
      </c>
      <c r="BX18" s="10">
        <f t="shared" si="12"/>
        <v>12</v>
      </c>
      <c r="BY18" s="65" t="s">
        <v>40</v>
      </c>
      <c r="CA18" s="94">
        <v>0</v>
      </c>
      <c r="CB18" s="15" t="str">
        <f>VLOOKUP(CA18,Product_Backlog!$D$9:$E$85,2)</f>
        <v>Indique na célula a esquerda o código da tarefa</v>
      </c>
      <c r="CC18" s="10" t="str">
        <f>VLOOKUP(CA18,Product_Backlog!$D$8:$G$85,4)</f>
        <v>XXX</v>
      </c>
      <c r="CD18" s="10">
        <f t="shared" si="13"/>
        <v>13</v>
      </c>
      <c r="CE18" s="65" t="s">
        <v>40</v>
      </c>
    </row>
    <row r="19" spans="1:83" ht="15.75" x14ac:dyDescent="0.25">
      <c r="A19" s="94">
        <v>0</v>
      </c>
      <c r="B19" s="15" t="str">
        <f>VLOOKUP(A19,Product_Backlog!$D$9:$E$85,2)</f>
        <v>Indique na célula a esquerda o código da tarefa</v>
      </c>
      <c r="C19" s="10" t="str">
        <f>VLOOKUP(A19,Product_Backlog!$D$8:$G$85,4)</f>
        <v>XXX</v>
      </c>
      <c r="D19" s="10" t="str">
        <f t="shared" si="0"/>
        <v>SPRINT</v>
      </c>
      <c r="E19" s="65" t="s">
        <v>40</v>
      </c>
      <c r="G19" s="94">
        <v>0</v>
      </c>
      <c r="H19" s="15" t="str">
        <f>VLOOKUP(G19,Product_Backlog!$D$9:$E$85,2)</f>
        <v>Indique na célula a esquerda o código da tarefa</v>
      </c>
      <c r="I19" s="10" t="str">
        <f>VLOOKUP(G19,Product_Backlog!$D$8:$G$85,4)</f>
        <v>XXX</v>
      </c>
      <c r="J19" s="10">
        <f t="shared" si="1"/>
        <v>1</v>
      </c>
      <c r="K19" s="65" t="s">
        <v>40</v>
      </c>
      <c r="M19" s="94">
        <v>0</v>
      </c>
      <c r="N19" s="15" t="str">
        <f>VLOOKUP(M19,Product_Backlog!$D$9:$E$85,2)</f>
        <v>Indique na célula a esquerda o código da tarefa</v>
      </c>
      <c r="O19" s="10" t="str">
        <f>VLOOKUP(M19,Product_Backlog!$D$8:$G$85,4)</f>
        <v>XXX</v>
      </c>
      <c r="P19" s="10">
        <f t="shared" si="2"/>
        <v>2</v>
      </c>
      <c r="Q19" s="65" t="s">
        <v>40</v>
      </c>
      <c r="S19" s="94">
        <v>0</v>
      </c>
      <c r="T19" s="15" t="str">
        <f>VLOOKUP(S19,Product_Backlog!$D$9:$E$85,2)</f>
        <v>Indique na célula a esquerda o código da tarefa</v>
      </c>
      <c r="U19" s="10" t="str">
        <f>VLOOKUP(S19,Product_Backlog!$D$8:$G$85,4)</f>
        <v>XXX</v>
      </c>
      <c r="V19" s="10">
        <f t="shared" si="3"/>
        <v>3</v>
      </c>
      <c r="W19" s="65" t="s">
        <v>40</v>
      </c>
      <c r="Y19" s="94">
        <v>0</v>
      </c>
      <c r="Z19" s="15" t="str">
        <f>VLOOKUP(Y19,Product_Backlog!$D$9:$E$85,2)</f>
        <v>Indique na célula a esquerda o código da tarefa</v>
      </c>
      <c r="AA19" s="10" t="str">
        <f>VLOOKUP(Y19,Product_Backlog!$D$8:$G$85,4)</f>
        <v>XXX</v>
      </c>
      <c r="AB19" s="10">
        <f t="shared" si="4"/>
        <v>4</v>
      </c>
      <c r="AC19" s="65" t="s">
        <v>40</v>
      </c>
      <c r="AE19" s="94">
        <v>0</v>
      </c>
      <c r="AF19" s="15" t="str">
        <f>VLOOKUP(AE19,Product_Backlog!$D$9:$E$85,2)</f>
        <v>Indique na célula a esquerda o código da tarefa</v>
      </c>
      <c r="AG19" s="10" t="str">
        <f>VLOOKUP(AE19,Product_Backlog!$D$8:$G$85,4)</f>
        <v>XXX</v>
      </c>
      <c r="AH19" s="10">
        <f t="shared" si="5"/>
        <v>5</v>
      </c>
      <c r="AI19" s="65" t="s">
        <v>40</v>
      </c>
      <c r="AK19" s="94">
        <v>0</v>
      </c>
      <c r="AL19" s="15" t="str">
        <f>VLOOKUP(AK19,Product_Backlog!$D$9:$E$85,2)</f>
        <v>Indique na célula a esquerda o código da tarefa</v>
      </c>
      <c r="AM19" s="10" t="str">
        <f>VLOOKUP(AK19,Product_Backlog!$D$8:$G$85,4)</f>
        <v>XXX</v>
      </c>
      <c r="AN19" s="10">
        <f t="shared" si="6"/>
        <v>6</v>
      </c>
      <c r="AO19" s="65" t="s">
        <v>40</v>
      </c>
      <c r="AQ19" s="94">
        <v>0</v>
      </c>
      <c r="AR19" s="15" t="str">
        <f>VLOOKUP(AQ19,Product_Backlog!$D$9:$E$85,2)</f>
        <v>Indique na célula a esquerda o código da tarefa</v>
      </c>
      <c r="AS19" s="10" t="str">
        <f>VLOOKUP(AQ19,Product_Backlog!$D$8:$G$85,4)</f>
        <v>XXX</v>
      </c>
      <c r="AT19" s="10">
        <f t="shared" si="7"/>
        <v>7</v>
      </c>
      <c r="AU19" s="65" t="s">
        <v>40</v>
      </c>
      <c r="AW19" s="94">
        <v>0</v>
      </c>
      <c r="AX19" s="15" t="str">
        <f>VLOOKUP(AW19,Product_Backlog!$D$9:$E$85,2)</f>
        <v>Indique na célula a esquerda o código da tarefa</v>
      </c>
      <c r="AY19" s="10" t="str">
        <f>VLOOKUP(AW19,Product_Backlog!$D$8:$G$85,4)</f>
        <v>XXX</v>
      </c>
      <c r="AZ19" s="10">
        <f t="shared" si="8"/>
        <v>8</v>
      </c>
      <c r="BA19" s="65" t="s">
        <v>40</v>
      </c>
      <c r="BC19" s="94">
        <v>0</v>
      </c>
      <c r="BD19" s="15" t="str">
        <f>VLOOKUP(BC19,Product_Backlog!$D$9:$E$85,2)</f>
        <v>Indique na célula a esquerda o código da tarefa</v>
      </c>
      <c r="BE19" s="10" t="str">
        <f>VLOOKUP(BC19,Product_Backlog!$D$8:$G$85,4)</f>
        <v>XXX</v>
      </c>
      <c r="BF19" s="10">
        <f t="shared" si="9"/>
        <v>9</v>
      </c>
      <c r="BG19" s="65" t="s">
        <v>40</v>
      </c>
      <c r="BI19" s="94">
        <v>0</v>
      </c>
      <c r="BJ19" s="15" t="str">
        <f>VLOOKUP(BI19,Product_Backlog!$D$9:$E$85,2)</f>
        <v>Indique na célula a esquerda o código da tarefa</v>
      </c>
      <c r="BK19" s="10" t="str">
        <f>VLOOKUP(BI19,Product_Backlog!$D$8:$G$85,4)</f>
        <v>XXX</v>
      </c>
      <c r="BL19" s="10">
        <f t="shared" si="10"/>
        <v>10</v>
      </c>
      <c r="BM19" s="65" t="s">
        <v>40</v>
      </c>
      <c r="BO19" s="94">
        <v>0</v>
      </c>
      <c r="BP19" s="15" t="str">
        <f>VLOOKUP(BO19,Product_Backlog!$D$9:$E$85,2)</f>
        <v>Indique na célula a esquerda o código da tarefa</v>
      </c>
      <c r="BQ19" s="10" t="str">
        <f>VLOOKUP(BO19,Product_Backlog!$D$8:$G$85,4)</f>
        <v>XXX</v>
      </c>
      <c r="BR19" s="10">
        <f t="shared" si="11"/>
        <v>11</v>
      </c>
      <c r="BS19" s="65" t="s">
        <v>40</v>
      </c>
      <c r="BU19" s="94">
        <v>0</v>
      </c>
      <c r="BV19" s="15" t="str">
        <f>VLOOKUP(BU19,Product_Backlog!$D$9:$E$85,2)</f>
        <v>Indique na célula a esquerda o código da tarefa</v>
      </c>
      <c r="BW19" s="10" t="str">
        <f>VLOOKUP(BU19,Product_Backlog!$D$8:$G$85,4)</f>
        <v>XXX</v>
      </c>
      <c r="BX19" s="10">
        <f t="shared" si="12"/>
        <v>12</v>
      </c>
      <c r="BY19" s="65" t="s">
        <v>40</v>
      </c>
      <c r="CA19" s="94">
        <v>0</v>
      </c>
      <c r="CB19" s="15" t="str">
        <f>VLOOKUP(CA19,Product_Backlog!$D$9:$E$85,2)</f>
        <v>Indique na célula a esquerda o código da tarefa</v>
      </c>
      <c r="CC19" s="10" t="str">
        <f>VLOOKUP(CA19,Product_Backlog!$D$8:$G$85,4)</f>
        <v>XXX</v>
      </c>
      <c r="CD19" s="10">
        <f t="shared" si="13"/>
        <v>13</v>
      </c>
      <c r="CE19" s="65" t="s">
        <v>40</v>
      </c>
    </row>
    <row r="20" spans="1:83" ht="15.75" x14ac:dyDescent="0.25">
      <c r="A20" s="94">
        <v>0</v>
      </c>
      <c r="B20" s="15" t="str">
        <f>VLOOKUP(A20,Product_Backlog!$D$9:$E$85,2)</f>
        <v>Indique na célula a esquerda o código da tarefa</v>
      </c>
      <c r="C20" s="10" t="str">
        <f>VLOOKUP(A20,Product_Backlog!$D$8:$G$85,4)</f>
        <v>XXX</v>
      </c>
      <c r="D20" s="10" t="str">
        <f t="shared" si="0"/>
        <v>SPRINT</v>
      </c>
      <c r="E20" s="65" t="s">
        <v>40</v>
      </c>
      <c r="G20" s="94">
        <v>0</v>
      </c>
      <c r="H20" s="15" t="str">
        <f>VLOOKUP(G20,Product_Backlog!$D$9:$E$85,2)</f>
        <v>Indique na célula a esquerda o código da tarefa</v>
      </c>
      <c r="I20" s="10" t="str">
        <f>VLOOKUP(G20,Product_Backlog!$D$8:$G$85,4)</f>
        <v>XXX</v>
      </c>
      <c r="J20" s="10">
        <f t="shared" si="1"/>
        <v>1</v>
      </c>
      <c r="K20" s="65" t="s">
        <v>40</v>
      </c>
      <c r="M20" s="94">
        <v>0</v>
      </c>
      <c r="N20" s="15" t="str">
        <f>VLOOKUP(M20,Product_Backlog!$D$9:$E$85,2)</f>
        <v>Indique na célula a esquerda o código da tarefa</v>
      </c>
      <c r="O20" s="10" t="str">
        <f>VLOOKUP(M20,Product_Backlog!$D$8:$G$85,4)</f>
        <v>XXX</v>
      </c>
      <c r="P20" s="10">
        <f t="shared" si="2"/>
        <v>2</v>
      </c>
      <c r="Q20" s="65" t="s">
        <v>40</v>
      </c>
      <c r="S20" s="94">
        <v>0</v>
      </c>
      <c r="T20" s="15" t="str">
        <f>VLOOKUP(S20,Product_Backlog!$D$9:$E$85,2)</f>
        <v>Indique na célula a esquerda o código da tarefa</v>
      </c>
      <c r="U20" s="10" t="str">
        <f>VLOOKUP(S20,Product_Backlog!$D$8:$G$85,4)</f>
        <v>XXX</v>
      </c>
      <c r="V20" s="10">
        <f t="shared" si="3"/>
        <v>3</v>
      </c>
      <c r="W20" s="65" t="s">
        <v>40</v>
      </c>
      <c r="Y20" s="94">
        <v>0</v>
      </c>
      <c r="Z20" s="15" t="str">
        <f>VLOOKUP(Y20,Product_Backlog!$D$9:$E$85,2)</f>
        <v>Indique na célula a esquerda o código da tarefa</v>
      </c>
      <c r="AA20" s="10" t="str">
        <f>VLOOKUP(Y20,Product_Backlog!$D$8:$G$85,4)</f>
        <v>XXX</v>
      </c>
      <c r="AB20" s="10">
        <f t="shared" si="4"/>
        <v>4</v>
      </c>
      <c r="AC20" s="65" t="s">
        <v>40</v>
      </c>
      <c r="AE20" s="94">
        <v>0</v>
      </c>
      <c r="AF20" s="15" t="str">
        <f>VLOOKUP(AE20,Product_Backlog!$D$9:$E$85,2)</f>
        <v>Indique na célula a esquerda o código da tarefa</v>
      </c>
      <c r="AG20" s="10" t="str">
        <f>VLOOKUP(AE20,Product_Backlog!$D$8:$G$85,4)</f>
        <v>XXX</v>
      </c>
      <c r="AH20" s="10">
        <f t="shared" si="5"/>
        <v>5</v>
      </c>
      <c r="AI20" s="65" t="s">
        <v>40</v>
      </c>
      <c r="AK20" s="94">
        <v>0</v>
      </c>
      <c r="AL20" s="15" t="str">
        <f>VLOOKUP(AK20,Product_Backlog!$D$9:$E$85,2)</f>
        <v>Indique na célula a esquerda o código da tarefa</v>
      </c>
      <c r="AM20" s="10" t="str">
        <f>VLOOKUP(AK20,Product_Backlog!$D$8:$G$85,4)</f>
        <v>XXX</v>
      </c>
      <c r="AN20" s="10">
        <f t="shared" si="6"/>
        <v>6</v>
      </c>
      <c r="AO20" s="65" t="s">
        <v>40</v>
      </c>
      <c r="AQ20" s="94">
        <v>0</v>
      </c>
      <c r="AR20" s="15" t="str">
        <f>VLOOKUP(AQ20,Product_Backlog!$D$9:$E$85,2)</f>
        <v>Indique na célula a esquerda o código da tarefa</v>
      </c>
      <c r="AS20" s="10" t="str">
        <f>VLOOKUP(AQ20,Product_Backlog!$D$8:$G$85,4)</f>
        <v>XXX</v>
      </c>
      <c r="AT20" s="10">
        <f t="shared" si="7"/>
        <v>7</v>
      </c>
      <c r="AU20" s="65" t="s">
        <v>40</v>
      </c>
      <c r="AW20" s="94">
        <v>0</v>
      </c>
      <c r="AX20" s="15" t="str">
        <f>VLOOKUP(AW20,Product_Backlog!$D$9:$E$85,2)</f>
        <v>Indique na célula a esquerda o código da tarefa</v>
      </c>
      <c r="AY20" s="10" t="str">
        <f>VLOOKUP(AW20,Product_Backlog!$D$8:$G$85,4)</f>
        <v>XXX</v>
      </c>
      <c r="AZ20" s="10">
        <f t="shared" si="8"/>
        <v>8</v>
      </c>
      <c r="BA20" s="65" t="s">
        <v>40</v>
      </c>
      <c r="BC20" s="94">
        <v>0</v>
      </c>
      <c r="BD20" s="15" t="str">
        <f>VLOOKUP(BC20,Product_Backlog!$D$9:$E$85,2)</f>
        <v>Indique na célula a esquerda o código da tarefa</v>
      </c>
      <c r="BE20" s="10" t="str">
        <f>VLOOKUP(BC20,Product_Backlog!$D$8:$G$85,4)</f>
        <v>XXX</v>
      </c>
      <c r="BF20" s="10">
        <f t="shared" si="9"/>
        <v>9</v>
      </c>
      <c r="BG20" s="65" t="s">
        <v>40</v>
      </c>
      <c r="BI20" s="94">
        <v>0</v>
      </c>
      <c r="BJ20" s="15" t="str">
        <f>VLOOKUP(BI20,Product_Backlog!$D$9:$E$85,2)</f>
        <v>Indique na célula a esquerda o código da tarefa</v>
      </c>
      <c r="BK20" s="10" t="str">
        <f>VLOOKUP(BI20,Product_Backlog!$D$8:$G$85,4)</f>
        <v>XXX</v>
      </c>
      <c r="BL20" s="10">
        <f t="shared" si="10"/>
        <v>10</v>
      </c>
      <c r="BM20" s="65" t="s">
        <v>40</v>
      </c>
      <c r="BO20" s="94">
        <v>0</v>
      </c>
      <c r="BP20" s="15" t="str">
        <f>VLOOKUP(BO20,Product_Backlog!$D$9:$E$85,2)</f>
        <v>Indique na célula a esquerda o código da tarefa</v>
      </c>
      <c r="BQ20" s="10" t="str">
        <f>VLOOKUP(BO20,Product_Backlog!$D$8:$G$85,4)</f>
        <v>XXX</v>
      </c>
      <c r="BR20" s="10">
        <f t="shared" si="11"/>
        <v>11</v>
      </c>
      <c r="BS20" s="65" t="s">
        <v>40</v>
      </c>
      <c r="BU20" s="94">
        <v>0</v>
      </c>
      <c r="BV20" s="15" t="str">
        <f>VLOOKUP(BU20,Product_Backlog!$D$9:$E$85,2)</f>
        <v>Indique na célula a esquerda o código da tarefa</v>
      </c>
      <c r="BW20" s="10" t="str">
        <f>VLOOKUP(BU20,Product_Backlog!$D$8:$G$85,4)</f>
        <v>XXX</v>
      </c>
      <c r="BX20" s="10">
        <f t="shared" si="12"/>
        <v>12</v>
      </c>
      <c r="BY20" s="65" t="s">
        <v>40</v>
      </c>
      <c r="CA20" s="94">
        <v>0</v>
      </c>
      <c r="CB20" s="15" t="str">
        <f>VLOOKUP(CA20,Product_Backlog!$D$9:$E$85,2)</f>
        <v>Indique na célula a esquerda o código da tarefa</v>
      </c>
      <c r="CC20" s="10" t="str">
        <f>VLOOKUP(CA20,Product_Backlog!$D$8:$G$85,4)</f>
        <v>XXX</v>
      </c>
      <c r="CD20" s="10">
        <f t="shared" si="13"/>
        <v>13</v>
      </c>
      <c r="CE20" s="65" t="s">
        <v>40</v>
      </c>
    </row>
    <row r="21" spans="1:83" ht="15.75" x14ac:dyDescent="0.25">
      <c r="A21" s="94">
        <v>0</v>
      </c>
      <c r="B21" s="15" t="str">
        <f>VLOOKUP(A21,Product_Backlog!$D$9:$E$85,2)</f>
        <v>Indique na célula a esquerda o código da tarefa</v>
      </c>
      <c r="C21" s="10" t="str">
        <f>VLOOKUP(A21,Product_Backlog!$D$8:$G$85,4)</f>
        <v>XXX</v>
      </c>
      <c r="D21" s="10" t="str">
        <f t="shared" si="0"/>
        <v>SPRINT</v>
      </c>
      <c r="E21" s="65" t="s">
        <v>40</v>
      </c>
      <c r="G21" s="94">
        <v>0</v>
      </c>
      <c r="H21" s="15" t="str">
        <f>VLOOKUP(G21,Product_Backlog!$D$9:$E$85,2)</f>
        <v>Indique na célula a esquerda o código da tarefa</v>
      </c>
      <c r="I21" s="10" t="str">
        <f>VLOOKUP(G21,Product_Backlog!$D$8:$G$85,4)</f>
        <v>XXX</v>
      </c>
      <c r="J21" s="10">
        <f t="shared" si="1"/>
        <v>1</v>
      </c>
      <c r="K21" s="65" t="s">
        <v>40</v>
      </c>
      <c r="M21" s="94">
        <v>0</v>
      </c>
      <c r="N21" s="15" t="str">
        <f>VLOOKUP(M21,Product_Backlog!$D$9:$E$85,2)</f>
        <v>Indique na célula a esquerda o código da tarefa</v>
      </c>
      <c r="O21" s="10" t="str">
        <f>VLOOKUP(M21,Product_Backlog!$D$8:$G$85,4)</f>
        <v>XXX</v>
      </c>
      <c r="P21" s="10">
        <f t="shared" si="2"/>
        <v>2</v>
      </c>
      <c r="Q21" s="65" t="s">
        <v>40</v>
      </c>
      <c r="S21" s="94">
        <v>0</v>
      </c>
      <c r="T21" s="15" t="str">
        <f>VLOOKUP(S21,Product_Backlog!$D$9:$E$85,2)</f>
        <v>Indique na célula a esquerda o código da tarefa</v>
      </c>
      <c r="U21" s="10" t="str">
        <f>VLOOKUP(S21,Product_Backlog!$D$8:$G$85,4)</f>
        <v>XXX</v>
      </c>
      <c r="V21" s="10">
        <f t="shared" si="3"/>
        <v>3</v>
      </c>
      <c r="W21" s="65" t="s">
        <v>40</v>
      </c>
      <c r="Y21" s="94">
        <v>0</v>
      </c>
      <c r="Z21" s="15" t="str">
        <f>VLOOKUP(Y21,Product_Backlog!$D$9:$E$85,2)</f>
        <v>Indique na célula a esquerda o código da tarefa</v>
      </c>
      <c r="AA21" s="10" t="str">
        <f>VLOOKUP(Y21,Product_Backlog!$D$8:$G$85,4)</f>
        <v>XXX</v>
      </c>
      <c r="AB21" s="10">
        <f t="shared" si="4"/>
        <v>4</v>
      </c>
      <c r="AC21" s="65" t="s">
        <v>40</v>
      </c>
      <c r="AE21" s="94">
        <v>0</v>
      </c>
      <c r="AF21" s="15" t="str">
        <f>VLOOKUP(AE21,Product_Backlog!$D$9:$E$85,2)</f>
        <v>Indique na célula a esquerda o código da tarefa</v>
      </c>
      <c r="AG21" s="10" t="str">
        <f>VLOOKUP(AE21,Product_Backlog!$D$8:$G$85,4)</f>
        <v>XXX</v>
      </c>
      <c r="AH21" s="10">
        <f t="shared" si="5"/>
        <v>5</v>
      </c>
      <c r="AI21" s="65" t="s">
        <v>40</v>
      </c>
      <c r="AK21" s="94">
        <v>0</v>
      </c>
      <c r="AL21" s="15" t="str">
        <f>VLOOKUP(AK21,Product_Backlog!$D$9:$E$85,2)</f>
        <v>Indique na célula a esquerda o código da tarefa</v>
      </c>
      <c r="AM21" s="10" t="str">
        <f>VLOOKUP(AK21,Product_Backlog!$D$8:$G$85,4)</f>
        <v>XXX</v>
      </c>
      <c r="AN21" s="10">
        <f t="shared" si="6"/>
        <v>6</v>
      </c>
      <c r="AO21" s="65" t="s">
        <v>40</v>
      </c>
      <c r="AQ21" s="94">
        <v>0</v>
      </c>
      <c r="AR21" s="15" t="str">
        <f>VLOOKUP(AQ21,Product_Backlog!$D$9:$E$85,2)</f>
        <v>Indique na célula a esquerda o código da tarefa</v>
      </c>
      <c r="AS21" s="10" t="str">
        <f>VLOOKUP(AQ21,Product_Backlog!$D$8:$G$85,4)</f>
        <v>XXX</v>
      </c>
      <c r="AT21" s="10">
        <f t="shared" si="7"/>
        <v>7</v>
      </c>
      <c r="AU21" s="65" t="s">
        <v>40</v>
      </c>
      <c r="AW21" s="94">
        <v>0</v>
      </c>
      <c r="AX21" s="15" t="str">
        <f>VLOOKUP(AW21,Product_Backlog!$D$9:$E$85,2)</f>
        <v>Indique na célula a esquerda o código da tarefa</v>
      </c>
      <c r="AY21" s="10" t="str">
        <f>VLOOKUP(AW21,Product_Backlog!$D$8:$G$85,4)</f>
        <v>XXX</v>
      </c>
      <c r="AZ21" s="10">
        <f t="shared" si="8"/>
        <v>8</v>
      </c>
      <c r="BA21" s="65" t="s">
        <v>40</v>
      </c>
      <c r="BC21" s="94">
        <v>0</v>
      </c>
      <c r="BD21" s="15" t="str">
        <f>VLOOKUP(BC21,Product_Backlog!$D$9:$E$85,2)</f>
        <v>Indique na célula a esquerda o código da tarefa</v>
      </c>
      <c r="BE21" s="10" t="str">
        <f>VLOOKUP(BC21,Product_Backlog!$D$8:$G$85,4)</f>
        <v>XXX</v>
      </c>
      <c r="BF21" s="10">
        <f t="shared" si="9"/>
        <v>9</v>
      </c>
      <c r="BG21" s="65" t="s">
        <v>40</v>
      </c>
      <c r="BI21" s="94">
        <v>0</v>
      </c>
      <c r="BJ21" s="15" t="str">
        <f>VLOOKUP(BI21,Product_Backlog!$D$9:$E$85,2)</f>
        <v>Indique na célula a esquerda o código da tarefa</v>
      </c>
      <c r="BK21" s="10" t="str">
        <f>VLOOKUP(BI21,Product_Backlog!$D$8:$G$85,4)</f>
        <v>XXX</v>
      </c>
      <c r="BL21" s="10">
        <f t="shared" si="10"/>
        <v>10</v>
      </c>
      <c r="BM21" s="65" t="s">
        <v>40</v>
      </c>
      <c r="BO21" s="94">
        <v>0</v>
      </c>
      <c r="BP21" s="15" t="str">
        <f>VLOOKUP(BO21,Product_Backlog!$D$9:$E$85,2)</f>
        <v>Indique na célula a esquerda o código da tarefa</v>
      </c>
      <c r="BQ21" s="10" t="str">
        <f>VLOOKUP(BO21,Product_Backlog!$D$8:$G$85,4)</f>
        <v>XXX</v>
      </c>
      <c r="BR21" s="10">
        <f t="shared" si="11"/>
        <v>11</v>
      </c>
      <c r="BS21" s="65" t="s">
        <v>40</v>
      </c>
      <c r="BU21" s="94">
        <v>0</v>
      </c>
      <c r="BV21" s="15" t="str">
        <f>VLOOKUP(BU21,Product_Backlog!$D$9:$E$85,2)</f>
        <v>Indique na célula a esquerda o código da tarefa</v>
      </c>
      <c r="BW21" s="10" t="str">
        <f>VLOOKUP(BU21,Product_Backlog!$D$8:$G$85,4)</f>
        <v>XXX</v>
      </c>
      <c r="BX21" s="10">
        <f t="shared" si="12"/>
        <v>12</v>
      </c>
      <c r="BY21" s="65" t="s">
        <v>40</v>
      </c>
      <c r="CA21" s="94">
        <v>0</v>
      </c>
      <c r="CB21" s="15" t="str">
        <f>VLOOKUP(CA21,Product_Backlog!$D$9:$E$85,2)</f>
        <v>Indique na célula a esquerda o código da tarefa</v>
      </c>
      <c r="CC21" s="10" t="str">
        <f>VLOOKUP(CA21,Product_Backlog!$D$8:$G$85,4)</f>
        <v>XXX</v>
      </c>
      <c r="CD21" s="10">
        <f t="shared" si="13"/>
        <v>13</v>
      </c>
      <c r="CE21" s="65" t="s">
        <v>40</v>
      </c>
    </row>
    <row r="22" spans="1:83" ht="15.75" x14ac:dyDescent="0.25">
      <c r="A22" s="94">
        <v>0</v>
      </c>
      <c r="B22" s="15" t="str">
        <f>VLOOKUP(A22,Product_Backlog!$D$9:$E$85,2)</f>
        <v>Indique na célula a esquerda o código da tarefa</v>
      </c>
      <c r="C22" s="10" t="str">
        <f>VLOOKUP(A22,Product_Backlog!$D$8:$G$85,4)</f>
        <v>XXX</v>
      </c>
      <c r="D22" s="10" t="str">
        <f t="shared" si="0"/>
        <v>SPRINT</v>
      </c>
      <c r="E22" s="65" t="s">
        <v>40</v>
      </c>
      <c r="G22" s="94">
        <v>0</v>
      </c>
      <c r="H22" s="15" t="str">
        <f>VLOOKUP(G22,Product_Backlog!$D$9:$E$85,2)</f>
        <v>Indique na célula a esquerda o código da tarefa</v>
      </c>
      <c r="I22" s="10" t="str">
        <f>VLOOKUP(G22,Product_Backlog!$D$8:$G$85,4)</f>
        <v>XXX</v>
      </c>
      <c r="J22" s="10">
        <f t="shared" si="1"/>
        <v>1</v>
      </c>
      <c r="K22" s="65" t="s">
        <v>40</v>
      </c>
      <c r="M22" s="94">
        <v>0</v>
      </c>
      <c r="N22" s="15" t="str">
        <f>VLOOKUP(M22,Product_Backlog!$D$9:$E$85,2)</f>
        <v>Indique na célula a esquerda o código da tarefa</v>
      </c>
      <c r="O22" s="10" t="str">
        <f>VLOOKUP(M22,Product_Backlog!$D$8:$G$85,4)</f>
        <v>XXX</v>
      </c>
      <c r="P22" s="10">
        <f t="shared" si="2"/>
        <v>2</v>
      </c>
      <c r="Q22" s="65" t="s">
        <v>40</v>
      </c>
      <c r="S22" s="94">
        <v>0</v>
      </c>
      <c r="T22" s="15" t="str">
        <f>VLOOKUP(S22,Product_Backlog!$D$9:$E$85,2)</f>
        <v>Indique na célula a esquerda o código da tarefa</v>
      </c>
      <c r="U22" s="10" t="str">
        <f>VLOOKUP(S22,Product_Backlog!$D$8:$G$85,4)</f>
        <v>XXX</v>
      </c>
      <c r="V22" s="10">
        <f t="shared" si="3"/>
        <v>3</v>
      </c>
      <c r="W22" s="65" t="s">
        <v>40</v>
      </c>
      <c r="Y22" s="94">
        <v>0</v>
      </c>
      <c r="Z22" s="15" t="str">
        <f>VLOOKUP(Y22,Product_Backlog!$D$9:$E$85,2)</f>
        <v>Indique na célula a esquerda o código da tarefa</v>
      </c>
      <c r="AA22" s="10" t="str">
        <f>VLOOKUP(Y22,Product_Backlog!$D$8:$G$85,4)</f>
        <v>XXX</v>
      </c>
      <c r="AB22" s="10">
        <f t="shared" si="4"/>
        <v>4</v>
      </c>
      <c r="AC22" s="65" t="s">
        <v>40</v>
      </c>
      <c r="AE22" s="94">
        <v>0</v>
      </c>
      <c r="AF22" s="15" t="str">
        <f>VLOOKUP(AE22,Product_Backlog!$D$9:$E$85,2)</f>
        <v>Indique na célula a esquerda o código da tarefa</v>
      </c>
      <c r="AG22" s="10" t="str">
        <f>VLOOKUP(AE22,Product_Backlog!$D$8:$G$85,4)</f>
        <v>XXX</v>
      </c>
      <c r="AH22" s="10">
        <f t="shared" si="5"/>
        <v>5</v>
      </c>
      <c r="AI22" s="65" t="s">
        <v>40</v>
      </c>
      <c r="AK22" s="94">
        <v>0</v>
      </c>
      <c r="AL22" s="15" t="str">
        <f>VLOOKUP(AK22,Product_Backlog!$D$9:$E$85,2)</f>
        <v>Indique na célula a esquerda o código da tarefa</v>
      </c>
      <c r="AM22" s="10" t="str">
        <f>VLOOKUP(AK22,Product_Backlog!$D$8:$G$85,4)</f>
        <v>XXX</v>
      </c>
      <c r="AN22" s="10">
        <f t="shared" si="6"/>
        <v>6</v>
      </c>
      <c r="AO22" s="65" t="s">
        <v>40</v>
      </c>
      <c r="AQ22" s="94">
        <v>0</v>
      </c>
      <c r="AR22" s="15" t="str">
        <f>VLOOKUP(AQ22,Product_Backlog!$D$9:$E$85,2)</f>
        <v>Indique na célula a esquerda o código da tarefa</v>
      </c>
      <c r="AS22" s="10" t="str">
        <f>VLOOKUP(AQ22,Product_Backlog!$D$8:$G$85,4)</f>
        <v>XXX</v>
      </c>
      <c r="AT22" s="10">
        <f t="shared" si="7"/>
        <v>7</v>
      </c>
      <c r="AU22" s="65" t="s">
        <v>40</v>
      </c>
      <c r="AW22" s="94">
        <v>0</v>
      </c>
      <c r="AX22" s="15" t="str">
        <f>VLOOKUP(AW22,Product_Backlog!$D$9:$E$85,2)</f>
        <v>Indique na célula a esquerda o código da tarefa</v>
      </c>
      <c r="AY22" s="10" t="str">
        <f>VLOOKUP(AW22,Product_Backlog!$D$8:$G$85,4)</f>
        <v>XXX</v>
      </c>
      <c r="AZ22" s="10">
        <f t="shared" si="8"/>
        <v>8</v>
      </c>
      <c r="BA22" s="65" t="s">
        <v>40</v>
      </c>
      <c r="BC22" s="94">
        <v>0</v>
      </c>
      <c r="BD22" s="15" t="str">
        <f>VLOOKUP(BC22,Product_Backlog!$D$9:$E$85,2)</f>
        <v>Indique na célula a esquerda o código da tarefa</v>
      </c>
      <c r="BE22" s="10" t="str">
        <f>VLOOKUP(BC22,Product_Backlog!$D$8:$G$85,4)</f>
        <v>XXX</v>
      </c>
      <c r="BF22" s="10">
        <f t="shared" si="9"/>
        <v>9</v>
      </c>
      <c r="BG22" s="65" t="s">
        <v>40</v>
      </c>
      <c r="BI22" s="94">
        <v>0</v>
      </c>
      <c r="BJ22" s="15" t="str">
        <f>VLOOKUP(BI22,Product_Backlog!$D$9:$E$85,2)</f>
        <v>Indique na célula a esquerda o código da tarefa</v>
      </c>
      <c r="BK22" s="10" t="str">
        <f>VLOOKUP(BI22,Product_Backlog!$D$8:$G$85,4)</f>
        <v>XXX</v>
      </c>
      <c r="BL22" s="10">
        <f t="shared" si="10"/>
        <v>10</v>
      </c>
      <c r="BM22" s="65" t="s">
        <v>40</v>
      </c>
      <c r="BO22" s="94">
        <v>0</v>
      </c>
      <c r="BP22" s="15" t="str">
        <f>VLOOKUP(BO22,Product_Backlog!$D$9:$E$85,2)</f>
        <v>Indique na célula a esquerda o código da tarefa</v>
      </c>
      <c r="BQ22" s="10" t="str">
        <f>VLOOKUP(BO22,Product_Backlog!$D$8:$G$85,4)</f>
        <v>XXX</v>
      </c>
      <c r="BR22" s="10">
        <f t="shared" si="11"/>
        <v>11</v>
      </c>
      <c r="BS22" s="65" t="s">
        <v>40</v>
      </c>
      <c r="BU22" s="94">
        <v>0</v>
      </c>
      <c r="BV22" s="15" t="str">
        <f>VLOOKUP(BU22,Product_Backlog!$D$9:$E$85,2)</f>
        <v>Indique na célula a esquerda o código da tarefa</v>
      </c>
      <c r="BW22" s="10" t="str">
        <f>VLOOKUP(BU22,Product_Backlog!$D$8:$G$85,4)</f>
        <v>XXX</v>
      </c>
      <c r="BX22" s="10">
        <f t="shared" si="12"/>
        <v>12</v>
      </c>
      <c r="BY22" s="65" t="s">
        <v>40</v>
      </c>
      <c r="CA22" s="94">
        <v>0</v>
      </c>
      <c r="CB22" s="15" t="str">
        <f>VLOOKUP(CA22,Product_Backlog!$D$9:$E$85,2)</f>
        <v>Indique na célula a esquerda o código da tarefa</v>
      </c>
      <c r="CC22" s="10" t="str">
        <f>VLOOKUP(CA22,Product_Backlog!$D$8:$G$85,4)</f>
        <v>XXX</v>
      </c>
      <c r="CD22" s="10">
        <f t="shared" si="13"/>
        <v>13</v>
      </c>
      <c r="CE22" s="65" t="s">
        <v>40</v>
      </c>
    </row>
    <row r="23" spans="1:83" ht="15.75" x14ac:dyDescent="0.25">
      <c r="A23" s="94">
        <v>0</v>
      </c>
      <c r="B23" s="15" t="str">
        <f>VLOOKUP(A23,Product_Backlog!$D$9:$E$85,2)</f>
        <v>Indique na célula a esquerda o código da tarefa</v>
      </c>
      <c r="C23" s="10" t="str">
        <f>VLOOKUP(A23,Product_Backlog!$D$8:$G$85,4)</f>
        <v>XXX</v>
      </c>
      <c r="D23" s="10" t="str">
        <f t="shared" si="0"/>
        <v>SPRINT</v>
      </c>
      <c r="E23" s="65" t="s">
        <v>40</v>
      </c>
      <c r="G23" s="94">
        <v>0</v>
      </c>
      <c r="H23" s="15" t="str">
        <f>VLOOKUP(G23,Product_Backlog!$D$9:$E$85,2)</f>
        <v>Indique na célula a esquerda o código da tarefa</v>
      </c>
      <c r="I23" s="10" t="str">
        <f>VLOOKUP(G23,Product_Backlog!$D$8:$G$85,4)</f>
        <v>XXX</v>
      </c>
      <c r="J23" s="10">
        <f t="shared" si="1"/>
        <v>1</v>
      </c>
      <c r="K23" s="65" t="s">
        <v>40</v>
      </c>
      <c r="M23" s="94">
        <v>0</v>
      </c>
      <c r="N23" s="15" t="str">
        <f>VLOOKUP(M23,Product_Backlog!$D$9:$E$85,2)</f>
        <v>Indique na célula a esquerda o código da tarefa</v>
      </c>
      <c r="O23" s="10" t="str">
        <f>VLOOKUP(M23,Product_Backlog!$D$8:$G$85,4)</f>
        <v>XXX</v>
      </c>
      <c r="P23" s="10">
        <f t="shared" si="2"/>
        <v>2</v>
      </c>
      <c r="Q23" s="65" t="s">
        <v>40</v>
      </c>
      <c r="S23" s="94">
        <v>0</v>
      </c>
      <c r="T23" s="15" t="str">
        <f>VLOOKUP(S23,Product_Backlog!$D$9:$E$85,2)</f>
        <v>Indique na célula a esquerda o código da tarefa</v>
      </c>
      <c r="U23" s="10" t="str">
        <f>VLOOKUP(S23,Product_Backlog!$D$8:$G$85,4)</f>
        <v>XXX</v>
      </c>
      <c r="V23" s="10">
        <f t="shared" si="3"/>
        <v>3</v>
      </c>
      <c r="W23" s="65" t="s">
        <v>40</v>
      </c>
      <c r="Y23" s="94">
        <v>0</v>
      </c>
      <c r="Z23" s="15" t="str">
        <f>VLOOKUP(Y23,Product_Backlog!$D$9:$E$85,2)</f>
        <v>Indique na célula a esquerda o código da tarefa</v>
      </c>
      <c r="AA23" s="10" t="str">
        <f>VLOOKUP(Y23,Product_Backlog!$D$8:$G$85,4)</f>
        <v>XXX</v>
      </c>
      <c r="AB23" s="10">
        <f t="shared" si="4"/>
        <v>4</v>
      </c>
      <c r="AC23" s="65" t="s">
        <v>40</v>
      </c>
      <c r="AE23" s="94">
        <v>0</v>
      </c>
      <c r="AF23" s="15" t="str">
        <f>VLOOKUP(AE23,Product_Backlog!$D$9:$E$85,2)</f>
        <v>Indique na célula a esquerda o código da tarefa</v>
      </c>
      <c r="AG23" s="10" t="str">
        <f>VLOOKUP(AE23,Product_Backlog!$D$8:$G$85,4)</f>
        <v>XXX</v>
      </c>
      <c r="AH23" s="10">
        <f t="shared" si="5"/>
        <v>5</v>
      </c>
      <c r="AI23" s="65" t="s">
        <v>40</v>
      </c>
      <c r="AK23" s="94">
        <v>0</v>
      </c>
      <c r="AL23" s="15" t="str">
        <f>VLOOKUP(AK23,Product_Backlog!$D$9:$E$85,2)</f>
        <v>Indique na célula a esquerda o código da tarefa</v>
      </c>
      <c r="AM23" s="10" t="str">
        <f>VLOOKUP(AK23,Product_Backlog!$D$8:$G$85,4)</f>
        <v>XXX</v>
      </c>
      <c r="AN23" s="10">
        <f t="shared" si="6"/>
        <v>6</v>
      </c>
      <c r="AO23" s="65" t="s">
        <v>40</v>
      </c>
      <c r="AQ23" s="94">
        <v>0</v>
      </c>
      <c r="AR23" s="15" t="str">
        <f>VLOOKUP(AQ23,Product_Backlog!$D$9:$E$85,2)</f>
        <v>Indique na célula a esquerda o código da tarefa</v>
      </c>
      <c r="AS23" s="10" t="str">
        <f>VLOOKUP(AQ23,Product_Backlog!$D$8:$G$85,4)</f>
        <v>XXX</v>
      </c>
      <c r="AT23" s="10">
        <f t="shared" si="7"/>
        <v>7</v>
      </c>
      <c r="AU23" s="65" t="s">
        <v>40</v>
      </c>
      <c r="AW23" s="94">
        <v>0</v>
      </c>
      <c r="AX23" s="15" t="str">
        <f>VLOOKUP(AW23,Product_Backlog!$D$9:$E$85,2)</f>
        <v>Indique na célula a esquerda o código da tarefa</v>
      </c>
      <c r="AY23" s="10" t="str">
        <f>VLOOKUP(AW23,Product_Backlog!$D$8:$G$85,4)</f>
        <v>XXX</v>
      </c>
      <c r="AZ23" s="10">
        <f t="shared" si="8"/>
        <v>8</v>
      </c>
      <c r="BA23" s="65" t="s">
        <v>40</v>
      </c>
      <c r="BC23" s="94">
        <v>0</v>
      </c>
      <c r="BD23" s="15" t="str">
        <f>VLOOKUP(BC23,Product_Backlog!$D$9:$E$85,2)</f>
        <v>Indique na célula a esquerda o código da tarefa</v>
      </c>
      <c r="BE23" s="10" t="str">
        <f>VLOOKUP(BC23,Product_Backlog!$D$8:$G$85,4)</f>
        <v>XXX</v>
      </c>
      <c r="BF23" s="10">
        <f t="shared" si="9"/>
        <v>9</v>
      </c>
      <c r="BG23" s="65" t="s">
        <v>40</v>
      </c>
      <c r="BI23" s="94">
        <v>0</v>
      </c>
      <c r="BJ23" s="15" t="str">
        <f>VLOOKUP(BI23,Product_Backlog!$D$9:$E$85,2)</f>
        <v>Indique na célula a esquerda o código da tarefa</v>
      </c>
      <c r="BK23" s="10" t="str">
        <f>VLOOKUP(BI23,Product_Backlog!$D$8:$G$85,4)</f>
        <v>XXX</v>
      </c>
      <c r="BL23" s="10">
        <f t="shared" si="10"/>
        <v>10</v>
      </c>
      <c r="BM23" s="65" t="s">
        <v>40</v>
      </c>
      <c r="BO23" s="94">
        <v>0</v>
      </c>
      <c r="BP23" s="15" t="str">
        <f>VLOOKUP(BO23,Product_Backlog!$D$9:$E$85,2)</f>
        <v>Indique na célula a esquerda o código da tarefa</v>
      </c>
      <c r="BQ23" s="10" t="str">
        <f>VLOOKUP(BO23,Product_Backlog!$D$8:$G$85,4)</f>
        <v>XXX</v>
      </c>
      <c r="BR23" s="10">
        <f t="shared" si="11"/>
        <v>11</v>
      </c>
      <c r="BS23" s="65" t="s">
        <v>40</v>
      </c>
      <c r="BU23" s="94">
        <v>0</v>
      </c>
      <c r="BV23" s="15" t="str">
        <f>VLOOKUP(BU23,Product_Backlog!$D$9:$E$85,2)</f>
        <v>Indique na célula a esquerda o código da tarefa</v>
      </c>
      <c r="BW23" s="10" t="str">
        <f>VLOOKUP(BU23,Product_Backlog!$D$8:$G$85,4)</f>
        <v>XXX</v>
      </c>
      <c r="BX23" s="10">
        <f t="shared" si="12"/>
        <v>12</v>
      </c>
      <c r="BY23" s="65" t="s">
        <v>40</v>
      </c>
      <c r="CA23" s="94">
        <v>0</v>
      </c>
      <c r="CB23" s="15" t="str">
        <f>VLOOKUP(CA23,Product_Backlog!$D$9:$E$85,2)</f>
        <v>Indique na célula a esquerda o código da tarefa</v>
      </c>
      <c r="CC23" s="10" t="str">
        <f>VLOOKUP(CA23,Product_Backlog!$D$8:$G$85,4)</f>
        <v>XXX</v>
      </c>
      <c r="CD23" s="10">
        <f t="shared" si="13"/>
        <v>13</v>
      </c>
      <c r="CE23" s="65" t="s">
        <v>40</v>
      </c>
    </row>
    <row r="24" spans="1:83" ht="15.75" x14ac:dyDescent="0.25">
      <c r="A24" s="94">
        <v>0</v>
      </c>
      <c r="B24" s="15" t="str">
        <f>VLOOKUP(A24,Product_Backlog!$D$9:$E$85,2)</f>
        <v>Indique na célula a esquerda o código da tarefa</v>
      </c>
      <c r="C24" s="10" t="str">
        <f>VLOOKUP(A24,Product_Backlog!$D$8:$G$85,4)</f>
        <v>XXX</v>
      </c>
      <c r="D24" s="10" t="str">
        <f t="shared" si="0"/>
        <v>SPRINT</v>
      </c>
      <c r="E24" s="65" t="s">
        <v>40</v>
      </c>
      <c r="G24" s="94">
        <v>0</v>
      </c>
      <c r="H24" s="15" t="str">
        <f>VLOOKUP(G24,Product_Backlog!$D$9:$E$85,2)</f>
        <v>Indique na célula a esquerda o código da tarefa</v>
      </c>
      <c r="I24" s="10" t="str">
        <f>VLOOKUP(G24,Product_Backlog!$D$8:$G$85,4)</f>
        <v>XXX</v>
      </c>
      <c r="J24" s="10">
        <f t="shared" si="1"/>
        <v>1</v>
      </c>
      <c r="K24" s="65" t="s">
        <v>40</v>
      </c>
      <c r="M24" s="94">
        <v>0</v>
      </c>
      <c r="N24" s="15" t="str">
        <f>VLOOKUP(M24,Product_Backlog!$D$9:$E$85,2)</f>
        <v>Indique na célula a esquerda o código da tarefa</v>
      </c>
      <c r="O24" s="10" t="str">
        <f>VLOOKUP(M24,Product_Backlog!$D$8:$G$85,4)</f>
        <v>XXX</v>
      </c>
      <c r="P24" s="10">
        <f t="shared" si="2"/>
        <v>2</v>
      </c>
      <c r="Q24" s="65" t="s">
        <v>40</v>
      </c>
      <c r="S24" s="94">
        <v>0</v>
      </c>
      <c r="T24" s="15" t="str">
        <f>VLOOKUP(S24,Product_Backlog!$D$9:$E$85,2)</f>
        <v>Indique na célula a esquerda o código da tarefa</v>
      </c>
      <c r="U24" s="10" t="str">
        <f>VLOOKUP(S24,Product_Backlog!$D$8:$G$85,4)</f>
        <v>XXX</v>
      </c>
      <c r="V24" s="10">
        <f t="shared" si="3"/>
        <v>3</v>
      </c>
      <c r="W24" s="65" t="s">
        <v>40</v>
      </c>
      <c r="Y24" s="94">
        <v>0</v>
      </c>
      <c r="Z24" s="15" t="str">
        <f>VLOOKUP(Y24,Product_Backlog!$D$9:$E$85,2)</f>
        <v>Indique na célula a esquerda o código da tarefa</v>
      </c>
      <c r="AA24" s="10" t="str">
        <f>VLOOKUP(Y24,Product_Backlog!$D$8:$G$85,4)</f>
        <v>XXX</v>
      </c>
      <c r="AB24" s="10">
        <f t="shared" si="4"/>
        <v>4</v>
      </c>
      <c r="AC24" s="65" t="s">
        <v>40</v>
      </c>
      <c r="AE24" s="94">
        <v>0</v>
      </c>
      <c r="AF24" s="15" t="str">
        <f>VLOOKUP(AE24,Product_Backlog!$D$9:$E$85,2)</f>
        <v>Indique na célula a esquerda o código da tarefa</v>
      </c>
      <c r="AG24" s="10" t="str">
        <f>VLOOKUP(AE24,Product_Backlog!$D$8:$G$85,4)</f>
        <v>XXX</v>
      </c>
      <c r="AH24" s="10">
        <f t="shared" si="5"/>
        <v>5</v>
      </c>
      <c r="AI24" s="65" t="s">
        <v>40</v>
      </c>
      <c r="AK24" s="94">
        <v>0</v>
      </c>
      <c r="AL24" s="15" t="str">
        <f>VLOOKUP(AK24,Product_Backlog!$D$9:$E$85,2)</f>
        <v>Indique na célula a esquerda o código da tarefa</v>
      </c>
      <c r="AM24" s="10" t="str">
        <f>VLOOKUP(AK24,Product_Backlog!$D$8:$G$85,4)</f>
        <v>XXX</v>
      </c>
      <c r="AN24" s="10">
        <f t="shared" si="6"/>
        <v>6</v>
      </c>
      <c r="AO24" s="65" t="s">
        <v>40</v>
      </c>
      <c r="AQ24" s="94">
        <v>0</v>
      </c>
      <c r="AR24" s="15" t="str">
        <f>VLOOKUP(AQ24,Product_Backlog!$D$9:$E$85,2)</f>
        <v>Indique na célula a esquerda o código da tarefa</v>
      </c>
      <c r="AS24" s="10" t="str">
        <f>VLOOKUP(AQ24,Product_Backlog!$D$8:$G$85,4)</f>
        <v>XXX</v>
      </c>
      <c r="AT24" s="10">
        <f t="shared" si="7"/>
        <v>7</v>
      </c>
      <c r="AU24" s="65" t="s">
        <v>40</v>
      </c>
      <c r="AW24" s="94">
        <v>0</v>
      </c>
      <c r="AX24" s="15" t="str">
        <f>VLOOKUP(AW24,Product_Backlog!$D$9:$E$85,2)</f>
        <v>Indique na célula a esquerda o código da tarefa</v>
      </c>
      <c r="AY24" s="10" t="str">
        <f>VLOOKUP(AW24,Product_Backlog!$D$8:$G$85,4)</f>
        <v>XXX</v>
      </c>
      <c r="AZ24" s="10">
        <f t="shared" si="8"/>
        <v>8</v>
      </c>
      <c r="BA24" s="65" t="s">
        <v>40</v>
      </c>
      <c r="BC24" s="94">
        <v>0</v>
      </c>
      <c r="BD24" s="15" t="str">
        <f>VLOOKUP(BC24,Product_Backlog!$D$9:$E$85,2)</f>
        <v>Indique na célula a esquerda o código da tarefa</v>
      </c>
      <c r="BE24" s="10" t="str">
        <f>VLOOKUP(BC24,Product_Backlog!$D$8:$G$85,4)</f>
        <v>XXX</v>
      </c>
      <c r="BF24" s="10">
        <f t="shared" si="9"/>
        <v>9</v>
      </c>
      <c r="BG24" s="65" t="s">
        <v>40</v>
      </c>
      <c r="BI24" s="94">
        <v>0</v>
      </c>
      <c r="BJ24" s="15" t="str">
        <f>VLOOKUP(BI24,Product_Backlog!$D$9:$E$85,2)</f>
        <v>Indique na célula a esquerda o código da tarefa</v>
      </c>
      <c r="BK24" s="10" t="str">
        <f>VLOOKUP(BI24,Product_Backlog!$D$8:$G$85,4)</f>
        <v>XXX</v>
      </c>
      <c r="BL24" s="10">
        <f t="shared" si="10"/>
        <v>10</v>
      </c>
      <c r="BM24" s="65" t="s">
        <v>40</v>
      </c>
      <c r="BO24" s="94">
        <v>0</v>
      </c>
      <c r="BP24" s="15" t="str">
        <f>VLOOKUP(BO24,Product_Backlog!$D$9:$E$85,2)</f>
        <v>Indique na célula a esquerda o código da tarefa</v>
      </c>
      <c r="BQ24" s="10" t="str">
        <f>VLOOKUP(BO24,Product_Backlog!$D$8:$G$85,4)</f>
        <v>XXX</v>
      </c>
      <c r="BR24" s="10">
        <f t="shared" si="11"/>
        <v>11</v>
      </c>
      <c r="BS24" s="65" t="s">
        <v>40</v>
      </c>
      <c r="BU24" s="94">
        <v>0</v>
      </c>
      <c r="BV24" s="15" t="str">
        <f>VLOOKUP(BU24,Product_Backlog!$D$9:$E$85,2)</f>
        <v>Indique na célula a esquerda o código da tarefa</v>
      </c>
      <c r="BW24" s="10" t="str">
        <f>VLOOKUP(BU24,Product_Backlog!$D$8:$G$85,4)</f>
        <v>XXX</v>
      </c>
      <c r="BX24" s="10">
        <f t="shared" si="12"/>
        <v>12</v>
      </c>
      <c r="BY24" s="65" t="s">
        <v>40</v>
      </c>
      <c r="CA24" s="94">
        <v>0</v>
      </c>
      <c r="CB24" s="15" t="str">
        <f>VLOOKUP(CA24,Product_Backlog!$D$9:$E$85,2)</f>
        <v>Indique na célula a esquerda o código da tarefa</v>
      </c>
      <c r="CC24" s="10" t="str">
        <f>VLOOKUP(CA24,Product_Backlog!$D$8:$G$85,4)</f>
        <v>XXX</v>
      </c>
      <c r="CD24" s="10">
        <f t="shared" si="13"/>
        <v>13</v>
      </c>
      <c r="CE24" s="65" t="s">
        <v>40</v>
      </c>
    </row>
    <row r="25" spans="1:83" ht="15.75" x14ac:dyDescent="0.25">
      <c r="A25" s="94">
        <v>0</v>
      </c>
      <c r="B25" s="15" t="str">
        <f>VLOOKUP(A25,Product_Backlog!$D$9:$E$85,2)</f>
        <v>Indique na célula a esquerda o código da tarefa</v>
      </c>
      <c r="C25" s="10" t="str">
        <f>VLOOKUP(A25,Product_Backlog!$D$8:$G$85,4)</f>
        <v>XXX</v>
      </c>
      <c r="D25" s="10" t="str">
        <f t="shared" si="0"/>
        <v>SPRINT</v>
      </c>
      <c r="E25" s="65" t="s">
        <v>40</v>
      </c>
      <c r="G25" s="94">
        <v>0</v>
      </c>
      <c r="H25" s="15" t="str">
        <f>VLOOKUP(G25,Product_Backlog!$D$9:$E$85,2)</f>
        <v>Indique na célula a esquerda o código da tarefa</v>
      </c>
      <c r="I25" s="10" t="str">
        <f>VLOOKUP(G25,Product_Backlog!$D$8:$G$85,4)</f>
        <v>XXX</v>
      </c>
      <c r="J25" s="10">
        <f t="shared" si="1"/>
        <v>1</v>
      </c>
      <c r="K25" s="65" t="s">
        <v>40</v>
      </c>
      <c r="M25" s="94">
        <v>0</v>
      </c>
      <c r="N25" s="15" t="str">
        <f>VLOOKUP(M25,Product_Backlog!$D$9:$E$85,2)</f>
        <v>Indique na célula a esquerda o código da tarefa</v>
      </c>
      <c r="O25" s="10" t="str">
        <f>VLOOKUP(M25,Product_Backlog!$D$8:$G$85,4)</f>
        <v>XXX</v>
      </c>
      <c r="P25" s="10">
        <f t="shared" si="2"/>
        <v>2</v>
      </c>
      <c r="Q25" s="65" t="s">
        <v>40</v>
      </c>
      <c r="S25" s="94">
        <v>0</v>
      </c>
      <c r="T25" s="15" t="str">
        <f>VLOOKUP(S25,Product_Backlog!$D$9:$E$85,2)</f>
        <v>Indique na célula a esquerda o código da tarefa</v>
      </c>
      <c r="U25" s="10" t="str">
        <f>VLOOKUP(S25,Product_Backlog!$D$8:$G$85,4)</f>
        <v>XXX</v>
      </c>
      <c r="V25" s="10">
        <f t="shared" si="3"/>
        <v>3</v>
      </c>
      <c r="W25" s="65" t="s">
        <v>40</v>
      </c>
      <c r="Y25" s="94">
        <v>0</v>
      </c>
      <c r="Z25" s="15" t="str">
        <f>VLOOKUP(Y25,Product_Backlog!$D$9:$E$85,2)</f>
        <v>Indique na célula a esquerda o código da tarefa</v>
      </c>
      <c r="AA25" s="10" t="str">
        <f>VLOOKUP(Y25,Product_Backlog!$D$8:$G$85,4)</f>
        <v>XXX</v>
      </c>
      <c r="AB25" s="10">
        <f t="shared" si="4"/>
        <v>4</v>
      </c>
      <c r="AC25" s="65" t="s">
        <v>40</v>
      </c>
      <c r="AE25" s="94">
        <v>0</v>
      </c>
      <c r="AF25" s="15" t="str">
        <f>VLOOKUP(AE25,Product_Backlog!$D$9:$E$85,2)</f>
        <v>Indique na célula a esquerda o código da tarefa</v>
      </c>
      <c r="AG25" s="10" t="str">
        <f>VLOOKUP(AE25,Product_Backlog!$D$8:$G$85,4)</f>
        <v>XXX</v>
      </c>
      <c r="AH25" s="10">
        <f t="shared" si="5"/>
        <v>5</v>
      </c>
      <c r="AI25" s="65" t="s">
        <v>40</v>
      </c>
      <c r="AK25" s="94">
        <v>0</v>
      </c>
      <c r="AL25" s="15" t="str">
        <f>VLOOKUP(AK25,Product_Backlog!$D$9:$E$85,2)</f>
        <v>Indique na célula a esquerda o código da tarefa</v>
      </c>
      <c r="AM25" s="10" t="str">
        <f>VLOOKUP(AK25,Product_Backlog!$D$8:$G$85,4)</f>
        <v>XXX</v>
      </c>
      <c r="AN25" s="10">
        <f t="shared" si="6"/>
        <v>6</v>
      </c>
      <c r="AO25" s="65" t="s">
        <v>40</v>
      </c>
      <c r="AQ25" s="94">
        <v>0</v>
      </c>
      <c r="AR25" s="15" t="str">
        <f>VLOOKUP(AQ25,Product_Backlog!$D$9:$E$85,2)</f>
        <v>Indique na célula a esquerda o código da tarefa</v>
      </c>
      <c r="AS25" s="10" t="str">
        <f>VLOOKUP(AQ25,Product_Backlog!$D$8:$G$85,4)</f>
        <v>XXX</v>
      </c>
      <c r="AT25" s="10">
        <f t="shared" si="7"/>
        <v>7</v>
      </c>
      <c r="AU25" s="65" t="s">
        <v>40</v>
      </c>
      <c r="AW25" s="94">
        <v>0</v>
      </c>
      <c r="AX25" s="15" t="str">
        <f>VLOOKUP(AW25,Product_Backlog!$D$9:$E$85,2)</f>
        <v>Indique na célula a esquerda o código da tarefa</v>
      </c>
      <c r="AY25" s="10" t="str">
        <f>VLOOKUP(AW25,Product_Backlog!$D$8:$G$85,4)</f>
        <v>XXX</v>
      </c>
      <c r="AZ25" s="10">
        <f t="shared" si="8"/>
        <v>8</v>
      </c>
      <c r="BA25" s="65" t="s">
        <v>40</v>
      </c>
      <c r="BC25" s="94">
        <v>0</v>
      </c>
      <c r="BD25" s="15" t="str">
        <f>VLOOKUP(BC25,Product_Backlog!$D$9:$E$85,2)</f>
        <v>Indique na célula a esquerda o código da tarefa</v>
      </c>
      <c r="BE25" s="10" t="str">
        <f>VLOOKUP(BC25,Product_Backlog!$D$8:$G$85,4)</f>
        <v>XXX</v>
      </c>
      <c r="BF25" s="10">
        <f t="shared" si="9"/>
        <v>9</v>
      </c>
      <c r="BG25" s="65" t="s">
        <v>40</v>
      </c>
      <c r="BI25" s="94">
        <v>0</v>
      </c>
      <c r="BJ25" s="15" t="str">
        <f>VLOOKUP(BI25,Product_Backlog!$D$9:$E$85,2)</f>
        <v>Indique na célula a esquerda o código da tarefa</v>
      </c>
      <c r="BK25" s="10" t="str">
        <f>VLOOKUP(BI25,Product_Backlog!$D$8:$G$85,4)</f>
        <v>XXX</v>
      </c>
      <c r="BL25" s="10">
        <f t="shared" si="10"/>
        <v>10</v>
      </c>
      <c r="BM25" s="65" t="s">
        <v>40</v>
      </c>
      <c r="BO25" s="94">
        <v>0</v>
      </c>
      <c r="BP25" s="15" t="str">
        <f>VLOOKUP(BO25,Product_Backlog!$D$9:$E$85,2)</f>
        <v>Indique na célula a esquerda o código da tarefa</v>
      </c>
      <c r="BQ25" s="10" t="str">
        <f>VLOOKUP(BO25,Product_Backlog!$D$8:$G$85,4)</f>
        <v>XXX</v>
      </c>
      <c r="BR25" s="10">
        <f t="shared" si="11"/>
        <v>11</v>
      </c>
      <c r="BS25" s="65" t="s">
        <v>40</v>
      </c>
      <c r="BU25" s="94">
        <v>0</v>
      </c>
      <c r="BV25" s="15" t="str">
        <f>VLOOKUP(BU25,Product_Backlog!$D$9:$E$85,2)</f>
        <v>Indique na célula a esquerda o código da tarefa</v>
      </c>
      <c r="BW25" s="10" t="str">
        <f>VLOOKUP(BU25,Product_Backlog!$D$8:$G$85,4)</f>
        <v>XXX</v>
      </c>
      <c r="BX25" s="10">
        <f t="shared" si="12"/>
        <v>12</v>
      </c>
      <c r="BY25" s="65" t="s">
        <v>40</v>
      </c>
      <c r="CA25" s="94">
        <v>0</v>
      </c>
      <c r="CB25" s="15" t="str">
        <f>VLOOKUP(CA25,Product_Backlog!$D$9:$E$85,2)</f>
        <v>Indique na célula a esquerda o código da tarefa</v>
      </c>
      <c r="CC25" s="10" t="str">
        <f>VLOOKUP(CA25,Product_Backlog!$D$8:$G$85,4)</f>
        <v>XXX</v>
      </c>
      <c r="CD25" s="10">
        <f t="shared" si="13"/>
        <v>13</v>
      </c>
      <c r="CE25" s="65" t="s">
        <v>40</v>
      </c>
    </row>
    <row r="26" spans="1:83" ht="15.75" x14ac:dyDescent="0.25">
      <c r="A26" s="94">
        <v>0</v>
      </c>
      <c r="B26" s="15" t="str">
        <f>VLOOKUP(A26,Product_Backlog!$D$9:$E$85,2)</f>
        <v>Indique na célula a esquerda o código da tarefa</v>
      </c>
      <c r="C26" s="10" t="str">
        <f>VLOOKUP(A26,Product_Backlog!$D$8:$G$85,4)</f>
        <v>XXX</v>
      </c>
      <c r="D26" s="10" t="str">
        <f t="shared" si="0"/>
        <v>SPRINT</v>
      </c>
      <c r="E26" s="65" t="s">
        <v>40</v>
      </c>
      <c r="G26" s="94">
        <v>0</v>
      </c>
      <c r="H26" s="15" t="str">
        <f>VLOOKUP(G26,Product_Backlog!$D$9:$E$85,2)</f>
        <v>Indique na célula a esquerda o código da tarefa</v>
      </c>
      <c r="I26" s="10" t="str">
        <f>VLOOKUP(G26,Product_Backlog!$D$8:$G$85,4)</f>
        <v>XXX</v>
      </c>
      <c r="J26" s="10">
        <f t="shared" si="1"/>
        <v>1</v>
      </c>
      <c r="K26" s="65" t="s">
        <v>40</v>
      </c>
      <c r="M26" s="94">
        <v>0</v>
      </c>
      <c r="N26" s="15" t="str">
        <f>VLOOKUP(M26,Product_Backlog!$D$9:$E$85,2)</f>
        <v>Indique na célula a esquerda o código da tarefa</v>
      </c>
      <c r="O26" s="10" t="str">
        <f>VLOOKUP(M26,Product_Backlog!$D$8:$G$85,4)</f>
        <v>XXX</v>
      </c>
      <c r="P26" s="10">
        <f t="shared" si="2"/>
        <v>2</v>
      </c>
      <c r="Q26" s="65" t="s">
        <v>40</v>
      </c>
      <c r="S26" s="94">
        <v>0</v>
      </c>
      <c r="T26" s="15" t="str">
        <f>VLOOKUP(S26,Product_Backlog!$D$9:$E$85,2)</f>
        <v>Indique na célula a esquerda o código da tarefa</v>
      </c>
      <c r="U26" s="10" t="str">
        <f>VLOOKUP(S26,Product_Backlog!$D$8:$G$85,4)</f>
        <v>XXX</v>
      </c>
      <c r="V26" s="10">
        <f t="shared" si="3"/>
        <v>3</v>
      </c>
      <c r="W26" s="65" t="s">
        <v>40</v>
      </c>
      <c r="Y26" s="94">
        <v>0</v>
      </c>
      <c r="Z26" s="15" t="str">
        <f>VLOOKUP(Y26,Product_Backlog!$D$9:$E$85,2)</f>
        <v>Indique na célula a esquerda o código da tarefa</v>
      </c>
      <c r="AA26" s="10" t="str">
        <f>VLOOKUP(Y26,Product_Backlog!$D$8:$G$85,4)</f>
        <v>XXX</v>
      </c>
      <c r="AB26" s="10">
        <f t="shared" si="4"/>
        <v>4</v>
      </c>
      <c r="AC26" s="65" t="s">
        <v>40</v>
      </c>
      <c r="AE26" s="94">
        <v>0</v>
      </c>
      <c r="AF26" s="15" t="str">
        <f>VLOOKUP(AE26,Product_Backlog!$D$9:$E$85,2)</f>
        <v>Indique na célula a esquerda o código da tarefa</v>
      </c>
      <c r="AG26" s="10" t="str">
        <f>VLOOKUP(AE26,Product_Backlog!$D$8:$G$85,4)</f>
        <v>XXX</v>
      </c>
      <c r="AH26" s="10">
        <f t="shared" si="5"/>
        <v>5</v>
      </c>
      <c r="AI26" s="65" t="s">
        <v>40</v>
      </c>
      <c r="AK26" s="94">
        <v>0</v>
      </c>
      <c r="AL26" s="15" t="str">
        <f>VLOOKUP(AK26,Product_Backlog!$D$9:$E$85,2)</f>
        <v>Indique na célula a esquerda o código da tarefa</v>
      </c>
      <c r="AM26" s="10" t="str">
        <f>VLOOKUP(AK26,Product_Backlog!$D$8:$G$85,4)</f>
        <v>XXX</v>
      </c>
      <c r="AN26" s="10">
        <f t="shared" si="6"/>
        <v>6</v>
      </c>
      <c r="AO26" s="65" t="s">
        <v>40</v>
      </c>
      <c r="AQ26" s="94">
        <v>0</v>
      </c>
      <c r="AR26" s="15" t="str">
        <f>VLOOKUP(AQ26,Product_Backlog!$D$9:$E$85,2)</f>
        <v>Indique na célula a esquerda o código da tarefa</v>
      </c>
      <c r="AS26" s="10" t="str">
        <f>VLOOKUP(AQ26,Product_Backlog!$D$8:$G$85,4)</f>
        <v>XXX</v>
      </c>
      <c r="AT26" s="10">
        <f t="shared" si="7"/>
        <v>7</v>
      </c>
      <c r="AU26" s="65" t="s">
        <v>40</v>
      </c>
      <c r="AW26" s="94">
        <v>0</v>
      </c>
      <c r="AX26" s="15" t="str">
        <f>VLOOKUP(AW26,Product_Backlog!$D$9:$E$85,2)</f>
        <v>Indique na célula a esquerda o código da tarefa</v>
      </c>
      <c r="AY26" s="10" t="str">
        <f>VLOOKUP(AW26,Product_Backlog!$D$8:$G$85,4)</f>
        <v>XXX</v>
      </c>
      <c r="AZ26" s="10">
        <f t="shared" si="8"/>
        <v>8</v>
      </c>
      <c r="BA26" s="65" t="s">
        <v>40</v>
      </c>
      <c r="BC26" s="94">
        <v>0</v>
      </c>
      <c r="BD26" s="15" t="str">
        <f>VLOOKUP(BC26,Product_Backlog!$D$9:$E$85,2)</f>
        <v>Indique na célula a esquerda o código da tarefa</v>
      </c>
      <c r="BE26" s="10" t="str">
        <f>VLOOKUP(BC26,Product_Backlog!$D$8:$G$85,4)</f>
        <v>XXX</v>
      </c>
      <c r="BF26" s="10">
        <f t="shared" si="9"/>
        <v>9</v>
      </c>
      <c r="BG26" s="65" t="s">
        <v>40</v>
      </c>
      <c r="BI26" s="94">
        <v>0</v>
      </c>
      <c r="BJ26" s="15" t="str">
        <f>VLOOKUP(BI26,Product_Backlog!$D$9:$E$85,2)</f>
        <v>Indique na célula a esquerda o código da tarefa</v>
      </c>
      <c r="BK26" s="10" t="str">
        <f>VLOOKUP(BI26,Product_Backlog!$D$8:$G$85,4)</f>
        <v>XXX</v>
      </c>
      <c r="BL26" s="10">
        <f t="shared" si="10"/>
        <v>10</v>
      </c>
      <c r="BM26" s="65" t="s">
        <v>40</v>
      </c>
      <c r="BO26" s="94">
        <v>0</v>
      </c>
      <c r="BP26" s="15" t="str">
        <f>VLOOKUP(BO26,Product_Backlog!$D$9:$E$85,2)</f>
        <v>Indique na célula a esquerda o código da tarefa</v>
      </c>
      <c r="BQ26" s="10" t="str">
        <f>VLOOKUP(BO26,Product_Backlog!$D$8:$G$85,4)</f>
        <v>XXX</v>
      </c>
      <c r="BR26" s="10">
        <f t="shared" si="11"/>
        <v>11</v>
      </c>
      <c r="BS26" s="65" t="s">
        <v>40</v>
      </c>
      <c r="BU26" s="94">
        <v>0</v>
      </c>
      <c r="BV26" s="15" t="str">
        <f>VLOOKUP(BU26,Product_Backlog!$D$9:$E$85,2)</f>
        <v>Indique na célula a esquerda o código da tarefa</v>
      </c>
      <c r="BW26" s="10" t="str">
        <f>VLOOKUP(BU26,Product_Backlog!$D$8:$G$85,4)</f>
        <v>XXX</v>
      </c>
      <c r="BX26" s="10">
        <f t="shared" si="12"/>
        <v>12</v>
      </c>
      <c r="BY26" s="65" t="s">
        <v>40</v>
      </c>
      <c r="CA26" s="94">
        <v>0</v>
      </c>
      <c r="CB26" s="15" t="str">
        <f>VLOOKUP(CA26,Product_Backlog!$D$9:$E$85,2)</f>
        <v>Indique na célula a esquerda o código da tarefa</v>
      </c>
      <c r="CC26" s="10" t="str">
        <f>VLOOKUP(CA26,Product_Backlog!$D$8:$G$85,4)</f>
        <v>XXX</v>
      </c>
      <c r="CD26" s="10">
        <f t="shared" si="13"/>
        <v>13</v>
      </c>
      <c r="CE26" s="65" t="s">
        <v>40</v>
      </c>
    </row>
    <row r="27" spans="1:83" ht="15.75" x14ac:dyDescent="0.25">
      <c r="A27" s="94">
        <v>0</v>
      </c>
      <c r="B27" s="15" t="str">
        <f>VLOOKUP(A27,Product_Backlog!$D$9:$E$85,2)</f>
        <v>Indique na célula a esquerda o código da tarefa</v>
      </c>
      <c r="C27" s="10" t="str">
        <f>VLOOKUP(A27,Product_Backlog!$D$8:$G$85,4)</f>
        <v>XXX</v>
      </c>
      <c r="D27" s="10" t="str">
        <f t="shared" si="0"/>
        <v>SPRINT</v>
      </c>
      <c r="E27" s="65" t="s">
        <v>40</v>
      </c>
      <c r="G27" s="94">
        <v>0</v>
      </c>
      <c r="H27" s="15" t="str">
        <f>VLOOKUP(G27,Product_Backlog!$D$9:$E$85,2)</f>
        <v>Indique na célula a esquerda o código da tarefa</v>
      </c>
      <c r="I27" s="10" t="str">
        <f>VLOOKUP(G27,Product_Backlog!$D$8:$G$85,4)</f>
        <v>XXX</v>
      </c>
      <c r="J27" s="10">
        <f t="shared" si="1"/>
        <v>1</v>
      </c>
      <c r="K27" s="65" t="s">
        <v>40</v>
      </c>
      <c r="M27" s="94">
        <v>0</v>
      </c>
      <c r="N27" s="15" t="str">
        <f>VLOOKUP(M27,Product_Backlog!$D$9:$E$85,2)</f>
        <v>Indique na célula a esquerda o código da tarefa</v>
      </c>
      <c r="O27" s="10" t="str">
        <f>VLOOKUP(M27,Product_Backlog!$D$8:$G$85,4)</f>
        <v>XXX</v>
      </c>
      <c r="P27" s="10">
        <f t="shared" si="2"/>
        <v>2</v>
      </c>
      <c r="Q27" s="65" t="s">
        <v>40</v>
      </c>
      <c r="S27" s="94">
        <v>0</v>
      </c>
      <c r="T27" s="15" t="str">
        <f>VLOOKUP(S27,Product_Backlog!$D$9:$E$85,2)</f>
        <v>Indique na célula a esquerda o código da tarefa</v>
      </c>
      <c r="U27" s="10" t="str">
        <f>VLOOKUP(S27,Product_Backlog!$D$8:$G$85,4)</f>
        <v>XXX</v>
      </c>
      <c r="V27" s="10">
        <f t="shared" si="3"/>
        <v>3</v>
      </c>
      <c r="W27" s="65" t="s">
        <v>40</v>
      </c>
      <c r="Y27" s="94">
        <v>0</v>
      </c>
      <c r="Z27" s="15" t="str">
        <f>VLOOKUP(Y27,Product_Backlog!$D$9:$E$85,2)</f>
        <v>Indique na célula a esquerda o código da tarefa</v>
      </c>
      <c r="AA27" s="10" t="str">
        <f>VLOOKUP(Y27,Product_Backlog!$D$8:$G$85,4)</f>
        <v>XXX</v>
      </c>
      <c r="AB27" s="10">
        <f t="shared" si="4"/>
        <v>4</v>
      </c>
      <c r="AC27" s="65" t="s">
        <v>40</v>
      </c>
      <c r="AE27" s="94">
        <v>0</v>
      </c>
      <c r="AF27" s="15" t="str">
        <f>VLOOKUP(AE27,Product_Backlog!$D$9:$E$85,2)</f>
        <v>Indique na célula a esquerda o código da tarefa</v>
      </c>
      <c r="AG27" s="10" t="str">
        <f>VLOOKUP(AE27,Product_Backlog!$D$8:$G$85,4)</f>
        <v>XXX</v>
      </c>
      <c r="AH27" s="10">
        <f t="shared" si="5"/>
        <v>5</v>
      </c>
      <c r="AI27" s="65" t="s">
        <v>40</v>
      </c>
      <c r="AK27" s="94">
        <v>0</v>
      </c>
      <c r="AL27" s="15" t="str">
        <f>VLOOKUP(AK27,Product_Backlog!$D$9:$E$85,2)</f>
        <v>Indique na célula a esquerda o código da tarefa</v>
      </c>
      <c r="AM27" s="10" t="str">
        <f>VLOOKUP(AK27,Product_Backlog!$D$8:$G$85,4)</f>
        <v>XXX</v>
      </c>
      <c r="AN27" s="10">
        <f t="shared" si="6"/>
        <v>6</v>
      </c>
      <c r="AO27" s="65" t="s">
        <v>40</v>
      </c>
      <c r="AQ27" s="94">
        <v>0</v>
      </c>
      <c r="AR27" s="15" t="str">
        <f>VLOOKUP(AQ27,Product_Backlog!$D$9:$E$85,2)</f>
        <v>Indique na célula a esquerda o código da tarefa</v>
      </c>
      <c r="AS27" s="10" t="str">
        <f>VLOOKUP(AQ27,Product_Backlog!$D$8:$G$85,4)</f>
        <v>XXX</v>
      </c>
      <c r="AT27" s="10">
        <f t="shared" si="7"/>
        <v>7</v>
      </c>
      <c r="AU27" s="65" t="s">
        <v>40</v>
      </c>
      <c r="AW27" s="94">
        <v>0</v>
      </c>
      <c r="AX27" s="15" t="str">
        <f>VLOOKUP(AW27,Product_Backlog!$D$9:$E$85,2)</f>
        <v>Indique na célula a esquerda o código da tarefa</v>
      </c>
      <c r="AY27" s="10" t="str">
        <f>VLOOKUP(AW27,Product_Backlog!$D$8:$G$85,4)</f>
        <v>XXX</v>
      </c>
      <c r="AZ27" s="10">
        <f t="shared" si="8"/>
        <v>8</v>
      </c>
      <c r="BA27" s="65" t="s">
        <v>40</v>
      </c>
      <c r="BC27" s="94">
        <v>0</v>
      </c>
      <c r="BD27" s="15" t="str">
        <f>VLOOKUP(BC27,Product_Backlog!$D$9:$E$85,2)</f>
        <v>Indique na célula a esquerda o código da tarefa</v>
      </c>
      <c r="BE27" s="10" t="str">
        <f>VLOOKUP(BC27,Product_Backlog!$D$8:$G$85,4)</f>
        <v>XXX</v>
      </c>
      <c r="BF27" s="10">
        <f t="shared" si="9"/>
        <v>9</v>
      </c>
      <c r="BG27" s="65" t="s">
        <v>40</v>
      </c>
      <c r="BI27" s="94">
        <v>0</v>
      </c>
      <c r="BJ27" s="15" t="str">
        <f>VLOOKUP(BI27,Product_Backlog!$D$9:$E$85,2)</f>
        <v>Indique na célula a esquerda o código da tarefa</v>
      </c>
      <c r="BK27" s="10" t="str">
        <f>VLOOKUP(BI27,Product_Backlog!$D$8:$G$85,4)</f>
        <v>XXX</v>
      </c>
      <c r="BL27" s="10">
        <f t="shared" si="10"/>
        <v>10</v>
      </c>
      <c r="BM27" s="65" t="s">
        <v>40</v>
      </c>
      <c r="BO27" s="94">
        <v>0</v>
      </c>
      <c r="BP27" s="15" t="str">
        <f>VLOOKUP(BO27,Product_Backlog!$D$9:$E$85,2)</f>
        <v>Indique na célula a esquerda o código da tarefa</v>
      </c>
      <c r="BQ27" s="10" t="str">
        <f>VLOOKUP(BO27,Product_Backlog!$D$8:$G$85,4)</f>
        <v>XXX</v>
      </c>
      <c r="BR27" s="10">
        <f t="shared" si="11"/>
        <v>11</v>
      </c>
      <c r="BS27" s="65" t="s">
        <v>40</v>
      </c>
      <c r="BU27" s="94">
        <v>0</v>
      </c>
      <c r="BV27" s="15" t="str">
        <f>VLOOKUP(BU27,Product_Backlog!$D$9:$E$85,2)</f>
        <v>Indique na célula a esquerda o código da tarefa</v>
      </c>
      <c r="BW27" s="10" t="str">
        <f>VLOOKUP(BU27,Product_Backlog!$D$8:$G$85,4)</f>
        <v>XXX</v>
      </c>
      <c r="BX27" s="10">
        <f t="shared" si="12"/>
        <v>12</v>
      </c>
      <c r="BY27" s="65" t="s">
        <v>40</v>
      </c>
      <c r="CA27" s="94">
        <v>0</v>
      </c>
      <c r="CB27" s="15" t="str">
        <f>VLOOKUP(CA27,Product_Backlog!$D$9:$E$85,2)</f>
        <v>Indique na célula a esquerda o código da tarefa</v>
      </c>
      <c r="CC27" s="10" t="str">
        <f>VLOOKUP(CA27,Product_Backlog!$D$8:$G$85,4)</f>
        <v>XXX</v>
      </c>
      <c r="CD27" s="10">
        <f t="shared" si="13"/>
        <v>13</v>
      </c>
      <c r="CE27" s="65" t="s">
        <v>40</v>
      </c>
    </row>
    <row r="28" spans="1:83" ht="15.75" x14ac:dyDescent="0.25">
      <c r="A28" s="94">
        <v>0</v>
      </c>
      <c r="B28" s="15" t="str">
        <f>VLOOKUP(A28,Product_Backlog!$D$9:$E$85,2)</f>
        <v>Indique na célula a esquerda o código da tarefa</v>
      </c>
      <c r="C28" s="10" t="str">
        <f>VLOOKUP(A28,Product_Backlog!$D$8:$G$85,4)</f>
        <v>XXX</v>
      </c>
      <c r="D28" s="10" t="str">
        <f t="shared" si="0"/>
        <v>SPRINT</v>
      </c>
      <c r="E28" s="65" t="s">
        <v>40</v>
      </c>
      <c r="G28" s="94">
        <v>0</v>
      </c>
      <c r="H28" s="15" t="str">
        <f>VLOOKUP(G28,Product_Backlog!$D$9:$E$85,2)</f>
        <v>Indique na célula a esquerda o código da tarefa</v>
      </c>
      <c r="I28" s="10" t="str">
        <f>VLOOKUP(G28,Product_Backlog!$D$8:$G$85,4)</f>
        <v>XXX</v>
      </c>
      <c r="J28" s="10">
        <f t="shared" si="1"/>
        <v>1</v>
      </c>
      <c r="K28" s="65" t="s">
        <v>40</v>
      </c>
      <c r="M28" s="94">
        <v>0</v>
      </c>
      <c r="N28" s="15" t="str">
        <f>VLOOKUP(M28,Product_Backlog!$D$9:$E$85,2)</f>
        <v>Indique na célula a esquerda o código da tarefa</v>
      </c>
      <c r="O28" s="10" t="str">
        <f>VLOOKUP(M28,Product_Backlog!$D$8:$G$85,4)</f>
        <v>XXX</v>
      </c>
      <c r="P28" s="10">
        <f t="shared" si="2"/>
        <v>2</v>
      </c>
      <c r="Q28" s="65" t="s">
        <v>40</v>
      </c>
      <c r="S28" s="94">
        <v>0</v>
      </c>
      <c r="T28" s="15" t="str">
        <f>VLOOKUP(S28,Product_Backlog!$D$9:$E$85,2)</f>
        <v>Indique na célula a esquerda o código da tarefa</v>
      </c>
      <c r="U28" s="10" t="str">
        <f>VLOOKUP(S28,Product_Backlog!$D$8:$G$85,4)</f>
        <v>XXX</v>
      </c>
      <c r="V28" s="10">
        <f t="shared" si="3"/>
        <v>3</v>
      </c>
      <c r="W28" s="65" t="s">
        <v>40</v>
      </c>
      <c r="Y28" s="94">
        <v>0</v>
      </c>
      <c r="Z28" s="15" t="str">
        <f>VLOOKUP(Y28,Product_Backlog!$D$9:$E$85,2)</f>
        <v>Indique na célula a esquerda o código da tarefa</v>
      </c>
      <c r="AA28" s="10" t="str">
        <f>VLOOKUP(Y28,Product_Backlog!$D$8:$G$85,4)</f>
        <v>XXX</v>
      </c>
      <c r="AB28" s="10">
        <f t="shared" si="4"/>
        <v>4</v>
      </c>
      <c r="AC28" s="65" t="s">
        <v>40</v>
      </c>
      <c r="AE28" s="94">
        <v>0</v>
      </c>
      <c r="AF28" s="15" t="str">
        <f>VLOOKUP(AE28,Product_Backlog!$D$9:$E$85,2)</f>
        <v>Indique na célula a esquerda o código da tarefa</v>
      </c>
      <c r="AG28" s="10" t="str">
        <f>VLOOKUP(AE28,Product_Backlog!$D$8:$G$85,4)</f>
        <v>XXX</v>
      </c>
      <c r="AH28" s="10">
        <f t="shared" si="5"/>
        <v>5</v>
      </c>
      <c r="AI28" s="65" t="s">
        <v>40</v>
      </c>
      <c r="AK28" s="94">
        <v>0</v>
      </c>
      <c r="AL28" s="15" t="str">
        <f>VLOOKUP(AK28,Product_Backlog!$D$9:$E$85,2)</f>
        <v>Indique na célula a esquerda o código da tarefa</v>
      </c>
      <c r="AM28" s="10" t="str">
        <f>VLOOKUP(AK28,Product_Backlog!$D$8:$G$85,4)</f>
        <v>XXX</v>
      </c>
      <c r="AN28" s="10">
        <f t="shared" si="6"/>
        <v>6</v>
      </c>
      <c r="AO28" s="65" t="s">
        <v>40</v>
      </c>
      <c r="AQ28" s="94">
        <v>0</v>
      </c>
      <c r="AR28" s="15" t="str">
        <f>VLOOKUP(AQ28,Product_Backlog!$D$9:$E$85,2)</f>
        <v>Indique na célula a esquerda o código da tarefa</v>
      </c>
      <c r="AS28" s="10" t="str">
        <f>VLOOKUP(AQ28,Product_Backlog!$D$8:$G$85,4)</f>
        <v>XXX</v>
      </c>
      <c r="AT28" s="10">
        <f t="shared" si="7"/>
        <v>7</v>
      </c>
      <c r="AU28" s="65" t="s">
        <v>40</v>
      </c>
      <c r="AW28" s="94">
        <v>0</v>
      </c>
      <c r="AX28" s="15" t="str">
        <f>VLOOKUP(AW28,Product_Backlog!$D$9:$E$85,2)</f>
        <v>Indique na célula a esquerda o código da tarefa</v>
      </c>
      <c r="AY28" s="10" t="str">
        <f>VLOOKUP(AW28,Product_Backlog!$D$8:$G$85,4)</f>
        <v>XXX</v>
      </c>
      <c r="AZ28" s="10">
        <f t="shared" si="8"/>
        <v>8</v>
      </c>
      <c r="BA28" s="65" t="s">
        <v>40</v>
      </c>
      <c r="BC28" s="94">
        <v>0</v>
      </c>
      <c r="BD28" s="15" t="str">
        <f>VLOOKUP(BC28,Product_Backlog!$D$9:$E$85,2)</f>
        <v>Indique na célula a esquerda o código da tarefa</v>
      </c>
      <c r="BE28" s="10" t="str">
        <f>VLOOKUP(BC28,Product_Backlog!$D$8:$G$85,4)</f>
        <v>XXX</v>
      </c>
      <c r="BF28" s="10">
        <f t="shared" si="9"/>
        <v>9</v>
      </c>
      <c r="BG28" s="65" t="s">
        <v>40</v>
      </c>
      <c r="BI28" s="94">
        <v>0</v>
      </c>
      <c r="BJ28" s="15" t="str">
        <f>VLOOKUP(BI28,Product_Backlog!$D$9:$E$85,2)</f>
        <v>Indique na célula a esquerda o código da tarefa</v>
      </c>
      <c r="BK28" s="10" t="str">
        <f>VLOOKUP(BI28,Product_Backlog!$D$8:$G$85,4)</f>
        <v>XXX</v>
      </c>
      <c r="BL28" s="10">
        <f t="shared" si="10"/>
        <v>10</v>
      </c>
      <c r="BM28" s="65" t="s">
        <v>40</v>
      </c>
      <c r="BO28" s="94">
        <v>0</v>
      </c>
      <c r="BP28" s="15" t="str">
        <f>VLOOKUP(BO28,Product_Backlog!$D$9:$E$85,2)</f>
        <v>Indique na célula a esquerda o código da tarefa</v>
      </c>
      <c r="BQ28" s="10" t="str">
        <f>VLOOKUP(BO28,Product_Backlog!$D$8:$G$85,4)</f>
        <v>XXX</v>
      </c>
      <c r="BR28" s="10">
        <f t="shared" si="11"/>
        <v>11</v>
      </c>
      <c r="BS28" s="65" t="s">
        <v>40</v>
      </c>
      <c r="BU28" s="94">
        <v>0</v>
      </c>
      <c r="BV28" s="15" t="str">
        <f>VLOOKUP(BU28,Product_Backlog!$D$9:$E$85,2)</f>
        <v>Indique na célula a esquerda o código da tarefa</v>
      </c>
      <c r="BW28" s="10" t="str">
        <f>VLOOKUP(BU28,Product_Backlog!$D$8:$G$85,4)</f>
        <v>XXX</v>
      </c>
      <c r="BX28" s="10">
        <f t="shared" si="12"/>
        <v>12</v>
      </c>
      <c r="BY28" s="65" t="s">
        <v>40</v>
      </c>
      <c r="CA28" s="94">
        <v>0</v>
      </c>
      <c r="CB28" s="15" t="str">
        <f>VLOOKUP(CA28,Product_Backlog!$D$9:$E$85,2)</f>
        <v>Indique na célula a esquerda o código da tarefa</v>
      </c>
      <c r="CC28" s="10" t="str">
        <f>VLOOKUP(CA28,Product_Backlog!$D$8:$G$85,4)</f>
        <v>XXX</v>
      </c>
      <c r="CD28" s="10">
        <f t="shared" si="13"/>
        <v>13</v>
      </c>
      <c r="CE28" s="65" t="s">
        <v>40</v>
      </c>
    </row>
    <row r="29" spans="1:83" ht="15.75" x14ac:dyDescent="0.25">
      <c r="A29" s="87"/>
      <c r="B29" s="10"/>
      <c r="C29" s="10"/>
      <c r="D29" s="10"/>
      <c r="E29" s="98"/>
      <c r="G29" s="94"/>
      <c r="H29" s="10"/>
      <c r="I29" s="10"/>
      <c r="J29" s="10"/>
      <c r="K29" s="98"/>
      <c r="M29" s="94"/>
      <c r="N29" s="10"/>
      <c r="O29" s="10"/>
      <c r="P29" s="10"/>
      <c r="Q29" s="98"/>
      <c r="S29" s="94"/>
      <c r="T29" s="10"/>
      <c r="U29" s="10"/>
      <c r="V29" s="10"/>
      <c r="W29" s="98"/>
      <c r="Y29" s="94"/>
      <c r="Z29" s="10"/>
      <c r="AA29" s="10"/>
      <c r="AB29" s="10"/>
      <c r="AC29" s="98"/>
      <c r="AE29" s="94"/>
      <c r="AF29" s="10"/>
      <c r="AG29" s="10"/>
      <c r="AH29" s="10"/>
      <c r="AI29" s="98"/>
      <c r="AK29" s="94"/>
      <c r="AL29" s="10"/>
      <c r="AM29" s="10"/>
      <c r="AN29" s="10"/>
      <c r="AO29" s="98"/>
      <c r="AQ29" s="94"/>
      <c r="AR29" s="10"/>
      <c r="AS29" s="10"/>
      <c r="AT29" s="10"/>
      <c r="AU29" s="98"/>
      <c r="AW29" s="94"/>
      <c r="AX29" s="10"/>
      <c r="AY29" s="10"/>
      <c r="AZ29" s="10"/>
      <c r="BA29" s="98"/>
      <c r="BC29" s="94"/>
      <c r="BD29" s="10"/>
      <c r="BE29" s="10"/>
      <c r="BF29" s="10"/>
      <c r="BG29" s="98"/>
      <c r="BI29" s="94"/>
      <c r="BJ29" s="10"/>
      <c r="BK29" s="10"/>
      <c r="BL29" s="10"/>
      <c r="BM29" s="98"/>
      <c r="BO29" s="94"/>
      <c r="BP29" s="10"/>
      <c r="BQ29" s="10"/>
      <c r="BR29" s="10"/>
      <c r="BS29" s="98"/>
      <c r="BU29" s="94"/>
      <c r="BV29" s="10"/>
      <c r="BW29" s="10"/>
      <c r="BX29" s="10"/>
      <c r="BY29" s="98"/>
      <c r="CA29" s="94"/>
      <c r="CB29" s="10"/>
      <c r="CC29" s="10"/>
      <c r="CD29" s="10"/>
      <c r="CE29" s="98"/>
    </row>
    <row r="30" spans="1:83" ht="16.5" thickBot="1" x14ac:dyDescent="0.3">
      <c r="A30" s="48"/>
      <c r="B30" s="35"/>
      <c r="C30" s="35"/>
      <c r="D30" s="35"/>
      <c r="E30" s="99"/>
      <c r="G30" s="48"/>
      <c r="H30" s="35"/>
      <c r="I30" s="35"/>
      <c r="J30" s="35"/>
      <c r="K30" s="99"/>
      <c r="M30" s="48"/>
      <c r="N30" s="35"/>
      <c r="O30" s="35"/>
      <c r="P30" s="35"/>
      <c r="Q30" s="99"/>
      <c r="S30" s="48"/>
      <c r="T30" s="35"/>
      <c r="U30" s="35"/>
      <c r="V30" s="35"/>
      <c r="W30" s="99"/>
      <c r="Y30" s="48"/>
      <c r="Z30" s="35"/>
      <c r="AA30" s="35"/>
      <c r="AB30" s="35"/>
      <c r="AC30" s="99"/>
      <c r="AE30" s="48"/>
      <c r="AF30" s="35"/>
      <c r="AG30" s="35"/>
      <c r="AH30" s="35"/>
      <c r="AI30" s="99"/>
      <c r="AK30" s="48"/>
      <c r="AL30" s="35"/>
      <c r="AM30" s="35"/>
      <c r="AN30" s="35"/>
      <c r="AO30" s="99"/>
      <c r="AQ30" s="48"/>
      <c r="AR30" s="35"/>
      <c r="AS30" s="35"/>
      <c r="AT30" s="35"/>
      <c r="AU30" s="99"/>
      <c r="AW30" s="48"/>
      <c r="AX30" s="35"/>
      <c r="AY30" s="35"/>
      <c r="AZ30" s="35"/>
      <c r="BA30" s="99"/>
      <c r="BC30" s="48"/>
      <c r="BD30" s="35"/>
      <c r="BE30" s="35"/>
      <c r="BF30" s="35"/>
      <c r="BG30" s="99"/>
      <c r="BI30" s="48"/>
      <c r="BJ30" s="35"/>
      <c r="BK30" s="35"/>
      <c r="BL30" s="35"/>
      <c r="BM30" s="99"/>
      <c r="BO30" s="48"/>
      <c r="BP30" s="35"/>
      <c r="BQ30" s="35"/>
      <c r="BR30" s="35"/>
      <c r="BS30" s="99"/>
      <c r="BU30" s="48"/>
      <c r="BV30" s="35"/>
      <c r="BW30" s="35"/>
      <c r="BX30" s="35"/>
      <c r="BY30" s="99"/>
      <c r="CA30" s="48"/>
      <c r="CB30" s="35"/>
      <c r="CC30" s="35"/>
      <c r="CD30" s="35"/>
      <c r="CE30" s="99"/>
    </row>
  </sheetData>
  <mergeCells count="28">
    <mergeCell ref="BU1:BY1"/>
    <mergeCell ref="CA1:CE1"/>
    <mergeCell ref="BI10:BM10"/>
    <mergeCell ref="BO10:BS10"/>
    <mergeCell ref="BU10:BY10"/>
    <mergeCell ref="CA10:CE10"/>
    <mergeCell ref="BO1:BS1"/>
    <mergeCell ref="A1:E1"/>
    <mergeCell ref="A10:E10"/>
    <mergeCell ref="M1:Q1"/>
    <mergeCell ref="M10:Q10"/>
    <mergeCell ref="S1:W1"/>
    <mergeCell ref="S10:W10"/>
    <mergeCell ref="G1:K1"/>
    <mergeCell ref="G10:K10"/>
    <mergeCell ref="AW1:BA1"/>
    <mergeCell ref="BC1:BG1"/>
    <mergeCell ref="AW10:BA10"/>
    <mergeCell ref="BC10:BG10"/>
    <mergeCell ref="BI1:BM1"/>
    <mergeCell ref="AK1:AO1"/>
    <mergeCell ref="AQ1:AU1"/>
    <mergeCell ref="AK10:AO10"/>
    <mergeCell ref="AQ10:AU10"/>
    <mergeCell ref="Y1:AC1"/>
    <mergeCell ref="Y10:AC10"/>
    <mergeCell ref="AE1:AI1"/>
    <mergeCell ref="AE10:AI10"/>
  </mergeCells>
  <dataValidations count="1">
    <dataValidation type="list" allowBlank="1" showInputMessage="1" showErrorMessage="1" sqref="A29:A30 G29:G30 M29:M30 S29:S30 Y29:Y30 AE29:AE30 AK29:AK30 AQ29:AQ30 AW29:AW30 BC29:BC30 BI29:BI30 BO29:BO30 BU29:BU30 CA29:CA30">
      <formula1>$D$8:$D$85</formula1>
    </dataValidation>
  </dataValidations>
  <printOptions horizontalCentered="1"/>
  <pageMargins left="0.51181102362204722" right="0.51181102362204722" top="0.78740157480314965" bottom="0.78740157480314965" header="0.31496062992125984" footer="0.31496062992125984"/>
  <pageSetup paperSize="9" scale="10" fitToHeight="0" orientation="landscape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Projeto!$B$8:$B$11</xm:f>
          </x14:formula1>
          <xm:sqref>E12:E30 BY12:BY30 K12:K30 Q12:Q30 AI12:AI30 AO12:AO30 AU12:AU30 BA12:BA30 W12:W30 AC12:AC30 BG12:BG30 BM12:BM30 BS12:BS30 CE12:CE30</xm:sqref>
        </x14:dataValidation>
        <x14:dataValidation type="list" allowBlank="1" showInputMessage="1" showErrorMessage="1">
          <x14:formula1>
            <xm:f>Product_Backlog!$D$9:$D$85</xm:f>
          </x14:formula1>
          <xm:sqref>A12:A28 G12:G28 M12:M28 S12:S28 Y12:Y28 AE12:AE28 AK12:AK28 AQ12:AQ28 AW12:AW28 BC12:BC28 BI12:BI28 BO12:BO28 BU12:BU28 CA12:CA28</xm:sqref>
        </x14:dataValidation>
        <x14:dataValidation type="list" allowBlank="1" showInputMessage="1" showErrorMessage="1">
          <x14:formula1>
            <xm:f>Projeto!$G$2:$G$17</xm:f>
          </x14:formula1>
          <xm:sqref>D8 J8 P8 V8 AB8 AH8 AN8 AT8 AZ8 BF8 BL8 BR8 BX8 CD8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Projeto</vt:lpstr>
      <vt:lpstr>historias</vt:lpstr>
      <vt:lpstr>funcionalidades</vt:lpstr>
      <vt:lpstr>Product_Backlog</vt:lpstr>
      <vt:lpstr>Cronograma</vt:lpstr>
      <vt:lpstr>Sprints</vt:lpstr>
      <vt:lpstr>Product_Backlog!Area_de_impressao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2019-08-20T19:02:27Z</dcterms:modified>
</cp:coreProperties>
</file>