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dyalexander/Desktop/"/>
    </mc:Choice>
  </mc:AlternateContent>
  <xr:revisionPtr revIDLastSave="0" documentId="8_{B51A4686-FBDE-5D4F-B4F3-B88E5F6F815F}" xr6:coauthVersionLast="45" xr6:coauthVersionMax="45" xr10:uidLastSave="{00000000-0000-0000-0000-000000000000}"/>
  <bookViews>
    <workbookView xWindow="0" yWindow="0" windowWidth="33600" windowHeight="21000" xr2:uid="{68B7D20D-8093-5D45-B8FD-673A7A622C8A}"/>
  </bookViews>
  <sheets>
    <sheet name="Sheet1" sheetId="1" r:id="rId1"/>
    <sheet name="Home" sheetId="2" r:id="rId2"/>
    <sheet name="Awa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1" l="1"/>
  <c r="T16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Q17" i="1"/>
  <c r="Q16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M17" i="1"/>
  <c r="M16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J3" i="1"/>
  <c r="J4" i="1"/>
  <c r="J5" i="1"/>
  <c r="J17" i="1" s="1"/>
  <c r="J6" i="1"/>
  <c r="J7" i="1"/>
  <c r="J8" i="1"/>
  <c r="J9" i="1"/>
  <c r="J10" i="1"/>
  <c r="J11" i="1"/>
  <c r="J12" i="1"/>
  <c r="J13" i="1"/>
  <c r="J14" i="1"/>
  <c r="J2" i="1"/>
  <c r="J16" i="1" s="1"/>
  <c r="C17" i="1"/>
  <c r="E17" i="1"/>
  <c r="G17" i="1"/>
  <c r="H17" i="1"/>
  <c r="I17" i="1"/>
  <c r="K17" i="1"/>
  <c r="L17" i="1"/>
  <c r="N17" i="1"/>
  <c r="O17" i="1"/>
  <c r="P17" i="1"/>
  <c r="R17" i="1"/>
  <c r="S17" i="1"/>
  <c r="C16" i="1"/>
  <c r="E16" i="1"/>
  <c r="G16" i="1"/>
  <c r="H16" i="1"/>
  <c r="I16" i="1"/>
  <c r="K16" i="1"/>
  <c r="L16" i="1"/>
  <c r="N16" i="1"/>
  <c r="O16" i="1"/>
  <c r="P16" i="1"/>
  <c r="R16" i="1"/>
  <c r="S16" i="1"/>
  <c r="B17" i="1"/>
  <c r="B16" i="1"/>
  <c r="F3" i="2"/>
  <c r="F4" i="2"/>
  <c r="F5" i="2"/>
  <c r="F6" i="2"/>
  <c r="F7" i="2"/>
  <c r="F8" i="2"/>
  <c r="F9" i="2"/>
  <c r="F10" i="2"/>
  <c r="F11" i="2"/>
  <c r="F12" i="2"/>
  <c r="F13" i="2"/>
  <c r="F14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F3" i="3"/>
  <c r="F4" i="3"/>
  <c r="F5" i="3"/>
  <c r="F6" i="3"/>
  <c r="F7" i="3"/>
  <c r="F8" i="3"/>
  <c r="F9" i="3"/>
  <c r="F10" i="3"/>
  <c r="F11" i="3"/>
  <c r="F12" i="3"/>
  <c r="F13" i="3"/>
  <c r="F1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F3" i="1"/>
  <c r="F4" i="1"/>
  <c r="F5" i="1"/>
  <c r="F6" i="1"/>
  <c r="F7" i="1"/>
  <c r="F8" i="1"/>
  <c r="F17" i="1" s="1"/>
  <c r="F9" i="1"/>
  <c r="F10" i="1"/>
  <c r="F16" i="1" s="1"/>
  <c r="F11" i="1"/>
  <c r="F12" i="1"/>
  <c r="F13" i="1"/>
  <c r="F14" i="1"/>
  <c r="F2" i="1"/>
  <c r="D3" i="1"/>
  <c r="D4" i="1"/>
  <c r="D5" i="1"/>
  <c r="D17" i="1" s="1"/>
  <c r="D6" i="1"/>
  <c r="D7" i="1"/>
  <c r="D16" i="1" s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<sst xmlns="http://schemas.openxmlformats.org/spreadsheetml/2006/main" count="73" uniqueCount="35">
  <si>
    <t>Team</t>
  </si>
  <si>
    <t>Weber</t>
  </si>
  <si>
    <t>Montana</t>
  </si>
  <si>
    <t>SacramentoState</t>
  </si>
  <si>
    <t>MontanaState</t>
  </si>
  <si>
    <t>EasternWashington</t>
  </si>
  <si>
    <t>UCDavis</t>
  </si>
  <si>
    <t>PortlandState</t>
  </si>
  <si>
    <t>Idaho</t>
  </si>
  <si>
    <t>NorthernArizona</t>
  </si>
  <si>
    <t>NorthernColorado</t>
  </si>
  <si>
    <t>IdahoState</t>
  </si>
  <si>
    <t>CalPoly</t>
  </si>
  <si>
    <t>SouthernUtah</t>
  </si>
  <si>
    <t>Total</t>
  </si>
  <si>
    <t>Average</t>
  </si>
  <si>
    <t>AvgPtsFor</t>
  </si>
  <si>
    <t>AvgPtsAgainst</t>
  </si>
  <si>
    <t>AwayPtsFor</t>
  </si>
  <si>
    <t>AwayGames</t>
  </si>
  <si>
    <t>AwayAvgPtsFor</t>
  </si>
  <si>
    <t>AwayPtsAgainst</t>
  </si>
  <si>
    <t>AwayAvgPtsAgainst</t>
  </si>
  <si>
    <t>HomeGames</t>
  </si>
  <si>
    <t>HomePtsFor</t>
  </si>
  <si>
    <t>HomeAvgPtsFor</t>
  </si>
  <si>
    <t>HomePtsAgainst</t>
  </si>
  <si>
    <t>HomeAvgPtsAgainst</t>
  </si>
  <si>
    <t>TotalGames</t>
  </si>
  <si>
    <t>TotalPtsFor</t>
  </si>
  <si>
    <t>TotalPtsAgainst</t>
  </si>
  <si>
    <t>HomeOffense</t>
  </si>
  <si>
    <t>HomeDefense</t>
  </si>
  <si>
    <t>AwayOffense</t>
  </si>
  <si>
    <t>AwayDefense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</si>
</sst>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133F-0170-2B4B-B5EB-7F75D6F0EA86}">
  <dimension ref="A1:T17"/>
  <sheetViews>
    <sheetView tabSelected="1" workbookViewId="0">
      <selection activeCell="A15" sqref="A15"/>
    </sheetView>
  </sheetViews>
  <sheetFormatPr baseColWidth="10" defaultRowHeight="16" x14ac:dyDescent="0.2"/>
  <cols>
    <col min="1" max="1" width="17.33203125" bestFit="1" customWidth="1"/>
    <col min="2" max="2" width="11.1640625" style="1" bestFit="1" customWidth="1"/>
    <col min="3" max="3" width="10.5" style="1" bestFit="1" customWidth="1"/>
    <col min="4" max="4" width="9.33203125" style="1" bestFit="1" customWidth="1"/>
    <col min="5" max="5" width="14" bestFit="1" customWidth="1"/>
    <col min="6" max="6" width="12.83203125" style="1" bestFit="1" customWidth="1"/>
    <col min="7" max="7" width="11.83203125" bestFit="1" customWidth="1"/>
    <col min="8" max="8" width="11.1640625" bestFit="1" customWidth="1"/>
    <col min="9" max="9" width="14.1640625" bestFit="1" customWidth="1"/>
    <col min="10" max="10" width="14.1640625" customWidth="1"/>
    <col min="11" max="11" width="14.6640625" bestFit="1" customWidth="1"/>
    <col min="12" max="12" width="17.83203125" bestFit="1" customWidth="1"/>
    <col min="13" max="13" width="17.83203125" customWidth="1"/>
    <col min="14" max="14" width="11.5" bestFit="1" customWidth="1"/>
    <col min="16" max="16" width="13.83203125" bestFit="1" customWidth="1"/>
    <col min="17" max="17" width="13.83203125" customWidth="1"/>
    <col min="18" max="18" width="14.33203125" bestFit="1" customWidth="1"/>
    <col min="19" max="19" width="17.5" bestFit="1" customWidth="1"/>
    <col min="20" max="20" width="17.5" customWidth="1"/>
  </cols>
  <sheetData>
    <row r="1" spans="1:20" x14ac:dyDescent="0.2">
      <c r="A1" t="s">
        <v>0</v>
      </c>
      <c r="B1" s="4" t="s">
        <v>28</v>
      </c>
      <c r="C1" s="4" t="s">
        <v>29</v>
      </c>
      <c r="D1" s="4" t="s">
        <v>16</v>
      </c>
      <c r="E1" s="3" t="s">
        <v>30</v>
      </c>
      <c r="F1" s="4" t="s">
        <v>17</v>
      </c>
      <c r="G1" s="2" t="s">
        <v>23</v>
      </c>
      <c r="H1" s="2" t="s">
        <v>24</v>
      </c>
      <c r="I1" s="2" t="s">
        <v>25</v>
      </c>
      <c r="J1" s="2" t="s">
        <v>31</v>
      </c>
      <c r="K1" s="2" t="s">
        <v>26</v>
      </c>
      <c r="L1" s="2" t="s">
        <v>27</v>
      </c>
      <c r="M1" s="2" t="s">
        <v>32</v>
      </c>
      <c r="N1" s="5" t="s">
        <v>19</v>
      </c>
      <c r="O1" s="5" t="s">
        <v>18</v>
      </c>
      <c r="P1" s="5" t="s">
        <v>20</v>
      </c>
      <c r="Q1" s="5" t="s">
        <v>33</v>
      </c>
      <c r="R1" s="5" t="s">
        <v>21</v>
      </c>
      <c r="S1" s="5" t="s">
        <v>22</v>
      </c>
      <c r="T1" s="5" t="s">
        <v>34</v>
      </c>
    </row>
    <row r="2" spans="1:20" x14ac:dyDescent="0.2">
      <c r="A2" t="s">
        <v>12</v>
      </c>
      <c r="B2" s="6">
        <v>10</v>
      </c>
      <c r="C2" s="6">
        <v>249</v>
      </c>
      <c r="D2" s="1">
        <f>(C2/B2)</f>
        <v>24.9</v>
      </c>
      <c r="E2" s="1">
        <v>354</v>
      </c>
      <c r="F2" s="1">
        <f>(E2/B2)</f>
        <v>35.4</v>
      </c>
      <c r="G2">
        <v>5</v>
      </c>
      <c r="H2">
        <v>161</v>
      </c>
      <c r="I2" s="1">
        <v>32.200000000000003</v>
      </c>
      <c r="J2" s="1">
        <f>(I2/37.6)</f>
        <v>0.8563829787234043</v>
      </c>
      <c r="K2" s="1">
        <v>178</v>
      </c>
      <c r="L2" s="1">
        <v>35.6</v>
      </c>
      <c r="M2" s="1">
        <f>(L2/26.1)</f>
        <v>1.3639846743295019</v>
      </c>
      <c r="N2">
        <v>5</v>
      </c>
      <c r="O2">
        <v>88</v>
      </c>
      <c r="P2" s="1">
        <v>17.600000000000001</v>
      </c>
      <c r="Q2" s="1">
        <f>(P2/23.4)</f>
        <v>0.75213675213675224</v>
      </c>
      <c r="R2" s="1">
        <v>176</v>
      </c>
      <c r="S2" s="1">
        <v>35.200000000000003</v>
      </c>
      <c r="T2" s="1">
        <f>(S2/34.5)</f>
        <v>1.0202898550724639</v>
      </c>
    </row>
    <row r="3" spans="1:20" x14ac:dyDescent="0.2">
      <c r="A3" t="s">
        <v>5</v>
      </c>
      <c r="B3" s="6">
        <v>11</v>
      </c>
      <c r="C3" s="6">
        <v>434</v>
      </c>
      <c r="D3" s="1">
        <f t="shared" ref="D3:D14" si="0">(C3/B3)</f>
        <v>39.454545454545453</v>
      </c>
      <c r="E3" s="1">
        <v>369</v>
      </c>
      <c r="F3" s="1">
        <f t="shared" ref="F3:F14" si="1">(E3/B3)</f>
        <v>33.545454545454547</v>
      </c>
      <c r="G3">
        <v>4</v>
      </c>
      <c r="H3">
        <v>214</v>
      </c>
      <c r="I3" s="1">
        <v>53.5</v>
      </c>
      <c r="J3" s="1">
        <f t="shared" ref="J3:J14" si="2">(I3/37.6)</f>
        <v>1.4228723404255319</v>
      </c>
      <c r="K3" s="1">
        <v>110</v>
      </c>
      <c r="L3" s="1">
        <v>27.5</v>
      </c>
      <c r="M3" s="1">
        <f t="shared" ref="M3:M14" si="3">(L3/26.1)</f>
        <v>1.053639846743295</v>
      </c>
      <c r="N3">
        <v>7</v>
      </c>
      <c r="O3">
        <v>220</v>
      </c>
      <c r="P3" s="1">
        <v>31.428571428571427</v>
      </c>
      <c r="Q3" s="1">
        <f t="shared" ref="Q3:Q14" si="4">(P3/23.4)</f>
        <v>1.3431013431013432</v>
      </c>
      <c r="R3" s="1">
        <v>259</v>
      </c>
      <c r="S3" s="1">
        <v>37</v>
      </c>
      <c r="T3" s="1">
        <f t="shared" ref="T3:T14" si="5">(S3/34.5)</f>
        <v>1.0724637681159421</v>
      </c>
    </row>
    <row r="4" spans="1:20" x14ac:dyDescent="0.2">
      <c r="A4" t="s">
        <v>8</v>
      </c>
      <c r="B4" s="6">
        <v>11</v>
      </c>
      <c r="C4" s="6">
        <v>248</v>
      </c>
      <c r="D4" s="1">
        <f t="shared" si="0"/>
        <v>22.545454545454547</v>
      </c>
      <c r="E4" s="1">
        <v>353</v>
      </c>
      <c r="F4" s="1">
        <f t="shared" si="1"/>
        <v>32.090909090909093</v>
      </c>
      <c r="G4">
        <v>6</v>
      </c>
      <c r="H4">
        <v>184</v>
      </c>
      <c r="I4" s="1">
        <v>30.666666666666668</v>
      </c>
      <c r="J4" s="1">
        <f t="shared" si="2"/>
        <v>0.81560283687943258</v>
      </c>
      <c r="K4" s="1">
        <v>160</v>
      </c>
      <c r="L4" s="1">
        <v>26.666666666666668</v>
      </c>
      <c r="M4" s="1">
        <f t="shared" si="3"/>
        <v>1.0217113665389528</v>
      </c>
      <c r="N4">
        <v>5</v>
      </c>
      <c r="O4">
        <v>64</v>
      </c>
      <c r="P4" s="1">
        <v>12.8</v>
      </c>
      <c r="Q4" s="1">
        <f t="shared" si="4"/>
        <v>0.54700854700854706</v>
      </c>
      <c r="R4" s="1">
        <v>193</v>
      </c>
      <c r="S4" s="1">
        <v>38.6</v>
      </c>
      <c r="T4" s="1">
        <f t="shared" si="5"/>
        <v>1.1188405797101451</v>
      </c>
    </row>
    <row r="5" spans="1:20" x14ac:dyDescent="0.2">
      <c r="A5" t="s">
        <v>11</v>
      </c>
      <c r="B5" s="6">
        <v>11</v>
      </c>
      <c r="C5" s="6">
        <v>260</v>
      </c>
      <c r="D5" s="1">
        <f t="shared" si="0"/>
        <v>23.636363636363637</v>
      </c>
      <c r="E5" s="1">
        <v>380</v>
      </c>
      <c r="F5" s="1">
        <f t="shared" si="1"/>
        <v>34.545454545454547</v>
      </c>
      <c r="G5">
        <v>5</v>
      </c>
      <c r="H5">
        <v>169</v>
      </c>
      <c r="I5" s="1">
        <v>33.799999999999997</v>
      </c>
      <c r="J5" s="1">
        <f t="shared" si="2"/>
        <v>0.89893617021276584</v>
      </c>
      <c r="K5" s="1">
        <v>131</v>
      </c>
      <c r="L5" s="1">
        <v>26.2</v>
      </c>
      <c r="M5" s="1">
        <f t="shared" si="3"/>
        <v>1.0038314176245209</v>
      </c>
      <c r="N5">
        <v>6</v>
      </c>
      <c r="O5">
        <v>91</v>
      </c>
      <c r="P5" s="1">
        <v>15.166666666666666</v>
      </c>
      <c r="Q5" s="1">
        <f t="shared" si="4"/>
        <v>0.64814814814814814</v>
      </c>
      <c r="R5" s="1">
        <v>249</v>
      </c>
      <c r="S5" s="1">
        <v>41.5</v>
      </c>
      <c r="T5" s="1">
        <f t="shared" si="5"/>
        <v>1.2028985507246377</v>
      </c>
    </row>
    <row r="6" spans="1:20" x14ac:dyDescent="0.2">
      <c r="A6" t="s">
        <v>2</v>
      </c>
      <c r="B6" s="6">
        <v>11</v>
      </c>
      <c r="C6" s="6">
        <v>417</v>
      </c>
      <c r="D6" s="1">
        <f t="shared" si="0"/>
        <v>37.909090909090907</v>
      </c>
      <c r="E6" s="1">
        <v>258</v>
      </c>
      <c r="F6" s="1">
        <f t="shared" si="1"/>
        <v>23.454545454545453</v>
      </c>
      <c r="G6">
        <v>6</v>
      </c>
      <c r="H6">
        <v>278</v>
      </c>
      <c r="I6" s="1">
        <v>46.333333333333336</v>
      </c>
      <c r="J6" s="1">
        <f t="shared" si="2"/>
        <v>1.2322695035460993</v>
      </c>
      <c r="K6" s="1">
        <v>114</v>
      </c>
      <c r="L6" s="1">
        <v>19</v>
      </c>
      <c r="M6" s="1">
        <f t="shared" si="3"/>
        <v>0.72796934865900376</v>
      </c>
      <c r="N6">
        <v>5</v>
      </c>
      <c r="O6">
        <v>139</v>
      </c>
      <c r="P6" s="1">
        <v>27.8</v>
      </c>
      <c r="Q6" s="1">
        <f t="shared" si="4"/>
        <v>1.188034188034188</v>
      </c>
      <c r="R6" s="1">
        <v>144</v>
      </c>
      <c r="S6" s="1">
        <v>28.8</v>
      </c>
      <c r="T6" s="1">
        <f t="shared" si="5"/>
        <v>0.83478260869565224</v>
      </c>
    </row>
    <row r="7" spans="1:20" x14ac:dyDescent="0.2">
      <c r="A7" t="s">
        <v>4</v>
      </c>
      <c r="B7" s="6">
        <v>11</v>
      </c>
      <c r="C7" s="6">
        <v>357</v>
      </c>
      <c r="D7" s="1">
        <f t="shared" si="0"/>
        <v>32.454545454545453</v>
      </c>
      <c r="E7" s="1">
        <v>244</v>
      </c>
      <c r="F7" s="1">
        <f t="shared" si="1"/>
        <v>22.181818181818183</v>
      </c>
      <c r="G7">
        <v>5</v>
      </c>
      <c r="H7">
        <v>206</v>
      </c>
      <c r="I7" s="1">
        <v>41.2</v>
      </c>
      <c r="J7" s="1">
        <f t="shared" si="2"/>
        <v>1.0957446808510638</v>
      </c>
      <c r="K7" s="1">
        <v>110</v>
      </c>
      <c r="L7" s="1">
        <v>22</v>
      </c>
      <c r="M7" s="1">
        <f t="shared" si="3"/>
        <v>0.84291187739463602</v>
      </c>
      <c r="N7">
        <v>6</v>
      </c>
      <c r="O7">
        <v>151</v>
      </c>
      <c r="P7" s="1">
        <v>25.166666666666668</v>
      </c>
      <c r="Q7" s="1">
        <f t="shared" si="4"/>
        <v>1.0754985754985755</v>
      </c>
      <c r="R7" s="1">
        <v>134</v>
      </c>
      <c r="S7" s="1">
        <v>22.333333333333332</v>
      </c>
      <c r="T7" s="1">
        <f t="shared" si="5"/>
        <v>0.64734299516908211</v>
      </c>
    </row>
    <row r="8" spans="1:20" x14ac:dyDescent="0.2">
      <c r="A8" t="s">
        <v>9</v>
      </c>
      <c r="B8" s="6">
        <v>11</v>
      </c>
      <c r="C8" s="6">
        <v>393</v>
      </c>
      <c r="D8" s="1">
        <f t="shared" si="0"/>
        <v>35.727272727272727</v>
      </c>
      <c r="E8" s="1">
        <v>436</v>
      </c>
      <c r="F8" s="1">
        <f t="shared" si="1"/>
        <v>39.636363636363633</v>
      </c>
      <c r="G8">
        <v>5</v>
      </c>
      <c r="H8">
        <v>198</v>
      </c>
      <c r="I8" s="1">
        <v>39.6</v>
      </c>
      <c r="J8" s="1">
        <f t="shared" si="2"/>
        <v>1.053191489361702</v>
      </c>
      <c r="K8" s="1">
        <v>134</v>
      </c>
      <c r="L8" s="1">
        <v>26.8</v>
      </c>
      <c r="M8" s="1">
        <f t="shared" si="3"/>
        <v>1.0268199233716475</v>
      </c>
      <c r="N8">
        <v>6</v>
      </c>
      <c r="O8">
        <v>195</v>
      </c>
      <c r="P8" s="1">
        <v>32.5</v>
      </c>
      <c r="Q8" s="1">
        <f t="shared" si="4"/>
        <v>1.3888888888888891</v>
      </c>
      <c r="R8" s="1">
        <v>302</v>
      </c>
      <c r="S8" s="1">
        <v>50.333333333333336</v>
      </c>
      <c r="T8" s="1">
        <f t="shared" si="5"/>
        <v>1.4589371980676329</v>
      </c>
    </row>
    <row r="9" spans="1:20" x14ac:dyDescent="0.2">
      <c r="A9" t="s">
        <v>10</v>
      </c>
      <c r="B9" s="6">
        <v>11</v>
      </c>
      <c r="C9" s="6">
        <v>220</v>
      </c>
      <c r="D9" s="1">
        <f t="shared" si="0"/>
        <v>20</v>
      </c>
      <c r="E9" s="1">
        <v>425</v>
      </c>
      <c r="F9" s="1">
        <f t="shared" si="1"/>
        <v>38.636363636363633</v>
      </c>
      <c r="G9">
        <v>4</v>
      </c>
      <c r="H9">
        <v>77</v>
      </c>
      <c r="I9" s="1">
        <v>19.25</v>
      </c>
      <c r="J9" s="1">
        <f t="shared" si="2"/>
        <v>0.51196808510638292</v>
      </c>
      <c r="K9" s="1">
        <v>121</v>
      </c>
      <c r="L9" s="1">
        <v>30.25</v>
      </c>
      <c r="M9" s="1">
        <f t="shared" si="3"/>
        <v>1.1590038314176245</v>
      </c>
      <c r="N9">
        <v>7</v>
      </c>
      <c r="O9">
        <v>150</v>
      </c>
      <c r="P9" s="1">
        <v>21.428571428571427</v>
      </c>
      <c r="Q9" s="1">
        <f t="shared" si="4"/>
        <v>0.91575091575091572</v>
      </c>
      <c r="R9" s="1">
        <v>304</v>
      </c>
      <c r="S9" s="1">
        <v>43.428571428571431</v>
      </c>
      <c r="T9" s="1">
        <f t="shared" si="5"/>
        <v>1.2587991718426501</v>
      </c>
    </row>
    <row r="10" spans="1:20" x14ac:dyDescent="0.2">
      <c r="A10" t="s">
        <v>7</v>
      </c>
      <c r="B10" s="6">
        <v>11</v>
      </c>
      <c r="C10" s="6">
        <v>370</v>
      </c>
      <c r="D10" s="1">
        <f t="shared" si="0"/>
        <v>33.636363636363633</v>
      </c>
      <c r="E10" s="1">
        <v>307</v>
      </c>
      <c r="F10" s="1">
        <f t="shared" si="1"/>
        <v>27.90909090909091</v>
      </c>
      <c r="G10">
        <v>6</v>
      </c>
      <c r="H10">
        <v>256</v>
      </c>
      <c r="I10" s="1">
        <v>42.666666666666664</v>
      </c>
      <c r="J10" s="1">
        <f t="shared" si="2"/>
        <v>1.1347517730496453</v>
      </c>
      <c r="K10" s="1">
        <v>130</v>
      </c>
      <c r="L10" s="1">
        <v>21.666666666666668</v>
      </c>
      <c r="M10" s="1">
        <f t="shared" si="3"/>
        <v>0.83014048531289908</v>
      </c>
      <c r="N10">
        <v>5</v>
      </c>
      <c r="O10">
        <v>114</v>
      </c>
      <c r="P10" s="1">
        <v>22.8</v>
      </c>
      <c r="Q10" s="1">
        <f t="shared" si="4"/>
        <v>0.97435897435897445</v>
      </c>
      <c r="R10" s="1">
        <v>177</v>
      </c>
      <c r="S10" s="1">
        <v>35.4</v>
      </c>
      <c r="T10" s="1">
        <f t="shared" si="5"/>
        <v>1.026086956521739</v>
      </c>
    </row>
    <row r="11" spans="1:20" x14ac:dyDescent="0.2">
      <c r="A11" t="s">
        <v>3</v>
      </c>
      <c r="B11" s="6">
        <v>11</v>
      </c>
      <c r="C11" s="6">
        <v>409</v>
      </c>
      <c r="D11" s="1">
        <f t="shared" si="0"/>
        <v>37.18181818181818</v>
      </c>
      <c r="E11" s="1">
        <v>233</v>
      </c>
      <c r="F11" s="1">
        <f t="shared" si="1"/>
        <v>21.181818181818183</v>
      </c>
      <c r="G11">
        <v>5</v>
      </c>
      <c r="H11">
        <v>241</v>
      </c>
      <c r="I11" s="1">
        <v>48.2</v>
      </c>
      <c r="J11" s="1">
        <f t="shared" si="2"/>
        <v>1.2819148936170213</v>
      </c>
      <c r="K11" s="1">
        <v>104</v>
      </c>
      <c r="L11" s="1">
        <v>20.8</v>
      </c>
      <c r="M11" s="1">
        <f t="shared" si="3"/>
        <v>0.79693486590038309</v>
      </c>
      <c r="N11">
        <v>6</v>
      </c>
      <c r="O11">
        <v>168</v>
      </c>
      <c r="P11" s="1">
        <v>28</v>
      </c>
      <c r="Q11" s="1">
        <f t="shared" si="4"/>
        <v>1.1965811965811965</v>
      </c>
      <c r="R11" s="1">
        <v>129</v>
      </c>
      <c r="S11" s="1">
        <v>21.5</v>
      </c>
      <c r="T11" s="1">
        <f t="shared" si="5"/>
        <v>0.62318840579710144</v>
      </c>
    </row>
    <row r="12" spans="1:20" x14ac:dyDescent="0.2">
      <c r="A12" t="s">
        <v>13</v>
      </c>
      <c r="B12" s="6">
        <v>11</v>
      </c>
      <c r="C12" s="6">
        <v>277</v>
      </c>
      <c r="D12" s="1">
        <f t="shared" si="0"/>
        <v>25.181818181818183</v>
      </c>
      <c r="E12" s="1">
        <v>415</v>
      </c>
      <c r="F12" s="1">
        <f t="shared" si="1"/>
        <v>37.727272727272727</v>
      </c>
      <c r="G12">
        <v>5</v>
      </c>
      <c r="H12">
        <v>181</v>
      </c>
      <c r="I12" s="1">
        <v>36.200000000000003</v>
      </c>
      <c r="J12" s="1">
        <f t="shared" si="2"/>
        <v>0.9627659574468086</v>
      </c>
      <c r="K12" s="1">
        <v>159</v>
      </c>
      <c r="L12" s="1">
        <v>31.8</v>
      </c>
      <c r="M12" s="1">
        <f t="shared" si="3"/>
        <v>1.2183908045977012</v>
      </c>
      <c r="N12">
        <v>6</v>
      </c>
      <c r="O12">
        <v>96</v>
      </c>
      <c r="P12" s="1">
        <v>16</v>
      </c>
      <c r="Q12" s="1">
        <f t="shared" si="4"/>
        <v>0.68376068376068377</v>
      </c>
      <c r="R12" s="1">
        <v>256</v>
      </c>
      <c r="S12" s="1">
        <v>42.666666666666664</v>
      </c>
      <c r="T12" s="1">
        <f t="shared" si="5"/>
        <v>1.2367149758454106</v>
      </c>
    </row>
    <row r="13" spans="1:20" x14ac:dyDescent="0.2">
      <c r="A13" t="s">
        <v>6</v>
      </c>
      <c r="B13" s="6">
        <v>11</v>
      </c>
      <c r="C13" s="6">
        <v>327</v>
      </c>
      <c r="D13" s="1">
        <f t="shared" si="0"/>
        <v>29.727272727272727</v>
      </c>
      <c r="E13" s="1">
        <v>323</v>
      </c>
      <c r="F13" s="1">
        <f t="shared" si="1"/>
        <v>29.363636363636363</v>
      </c>
      <c r="G13">
        <v>5</v>
      </c>
      <c r="H13">
        <v>146</v>
      </c>
      <c r="I13" s="1">
        <v>29.2</v>
      </c>
      <c r="J13" s="1">
        <f t="shared" si="2"/>
        <v>0.77659574468085102</v>
      </c>
      <c r="K13" s="1">
        <v>145</v>
      </c>
      <c r="L13" s="1">
        <v>29</v>
      </c>
      <c r="M13" s="1">
        <f t="shared" si="3"/>
        <v>1.1111111111111112</v>
      </c>
      <c r="N13">
        <v>6</v>
      </c>
      <c r="O13">
        <v>181</v>
      </c>
      <c r="P13" s="1">
        <v>30.166666666666668</v>
      </c>
      <c r="Q13" s="1">
        <f t="shared" si="4"/>
        <v>1.2891737891737893</v>
      </c>
      <c r="R13" s="1">
        <v>180</v>
      </c>
      <c r="S13" s="1">
        <v>30</v>
      </c>
      <c r="T13" s="1">
        <f t="shared" si="5"/>
        <v>0.86956521739130432</v>
      </c>
    </row>
    <row r="14" spans="1:20" x14ac:dyDescent="0.2">
      <c r="A14" t="s">
        <v>1</v>
      </c>
      <c r="B14" s="6">
        <v>11</v>
      </c>
      <c r="C14" s="6">
        <v>322</v>
      </c>
      <c r="D14" s="1">
        <f t="shared" si="0"/>
        <v>29.272727272727273</v>
      </c>
      <c r="E14" s="1">
        <v>242</v>
      </c>
      <c r="F14" s="1">
        <f t="shared" si="1"/>
        <v>22</v>
      </c>
      <c r="G14">
        <v>5</v>
      </c>
      <c r="H14">
        <v>180</v>
      </c>
      <c r="I14" s="1">
        <v>36</v>
      </c>
      <c r="J14" s="1">
        <f t="shared" si="2"/>
        <v>0.95744680851063824</v>
      </c>
      <c r="K14" s="1">
        <v>110</v>
      </c>
      <c r="L14" s="1">
        <v>22</v>
      </c>
      <c r="M14" s="1">
        <f t="shared" si="3"/>
        <v>0.84291187739463602</v>
      </c>
      <c r="N14">
        <v>6</v>
      </c>
      <c r="O14">
        <v>142</v>
      </c>
      <c r="P14" s="1">
        <v>23.666666666666668</v>
      </c>
      <c r="Q14" s="1">
        <f t="shared" si="4"/>
        <v>1.0113960113960114</v>
      </c>
      <c r="R14" s="1">
        <v>132</v>
      </c>
      <c r="S14" s="1">
        <v>22</v>
      </c>
      <c r="T14" s="1">
        <f t="shared" si="5"/>
        <v>0.6376811594202898</v>
      </c>
    </row>
    <row r="15" spans="1:20" x14ac:dyDescent="0.2">
      <c r="C15" s="6"/>
      <c r="E15" s="1"/>
      <c r="I15" s="1"/>
      <c r="J15" s="1"/>
      <c r="K15" s="1"/>
      <c r="L15" s="1"/>
      <c r="M15" s="1"/>
      <c r="P15" s="1"/>
      <c r="Q15" s="1"/>
      <c r="R15" s="1"/>
      <c r="S15" s="1"/>
      <c r="T15" s="1"/>
    </row>
    <row r="16" spans="1:20" x14ac:dyDescent="0.2">
      <c r="A16" t="s">
        <v>14</v>
      </c>
      <c r="B16" s="6">
        <f>SUM(B2:B14)</f>
        <v>142</v>
      </c>
      <c r="C16" s="6">
        <f t="shared" ref="C16:T16" si="6">SUM(C2:C14)</f>
        <v>4283</v>
      </c>
      <c r="D16" s="1">
        <f t="shared" si="6"/>
        <v>391.62727272727273</v>
      </c>
      <c r="E16" s="1">
        <f t="shared" si="6"/>
        <v>4339</v>
      </c>
      <c r="F16" s="1">
        <f t="shared" si="6"/>
        <v>397.67272727272729</v>
      </c>
      <c r="G16">
        <f t="shared" si="6"/>
        <v>66</v>
      </c>
      <c r="H16">
        <f t="shared" si="6"/>
        <v>2491</v>
      </c>
      <c r="I16" s="1">
        <f t="shared" si="6"/>
        <v>488.81666666666672</v>
      </c>
      <c r="J16" s="1">
        <f t="shared" si="6"/>
        <v>13.000443262411348</v>
      </c>
      <c r="K16" s="1">
        <f t="shared" si="6"/>
        <v>1706</v>
      </c>
      <c r="L16" s="1">
        <f t="shared" si="6"/>
        <v>339.28333333333336</v>
      </c>
      <c r="M16" s="1">
        <f t="shared" si="6"/>
        <v>12.999361430395913</v>
      </c>
      <c r="N16">
        <f t="shared" si="6"/>
        <v>76</v>
      </c>
      <c r="O16">
        <f t="shared" si="6"/>
        <v>1799</v>
      </c>
      <c r="P16" s="1">
        <f t="shared" si="6"/>
        <v>304.52380952380952</v>
      </c>
      <c r="Q16" s="1">
        <f t="shared" si="6"/>
        <v>13.013838013838013</v>
      </c>
      <c r="R16" s="1">
        <f t="shared" si="6"/>
        <v>2635</v>
      </c>
      <c r="S16" s="1">
        <f t="shared" si="6"/>
        <v>448.76190476190482</v>
      </c>
      <c r="T16" s="1">
        <f t="shared" si="6"/>
        <v>13.007591442374052</v>
      </c>
    </row>
    <row r="17" spans="1:20" x14ac:dyDescent="0.2">
      <c r="A17" t="s">
        <v>15</v>
      </c>
      <c r="B17" s="1">
        <f>AVERAGE(B2:B14)</f>
        <v>10.923076923076923</v>
      </c>
      <c r="C17" s="1">
        <f t="shared" ref="C17:T17" si="7">AVERAGE(C2:C14)</f>
        <v>329.46153846153845</v>
      </c>
      <c r="D17" s="1">
        <f t="shared" si="7"/>
        <v>30.125174825174824</v>
      </c>
      <c r="E17" s="1">
        <f t="shared" si="7"/>
        <v>333.76923076923077</v>
      </c>
      <c r="F17" s="1">
        <f t="shared" si="7"/>
        <v>30.590209790209791</v>
      </c>
      <c r="G17" s="1">
        <f t="shared" si="7"/>
        <v>5.0769230769230766</v>
      </c>
      <c r="H17" s="1">
        <f t="shared" si="7"/>
        <v>191.61538461538461</v>
      </c>
      <c r="I17" s="1">
        <f t="shared" si="7"/>
        <v>37.601282051282055</v>
      </c>
      <c r="J17" s="1">
        <f t="shared" si="7"/>
        <v>1.0000340971085653</v>
      </c>
      <c r="K17" s="1">
        <f t="shared" si="7"/>
        <v>131.23076923076923</v>
      </c>
      <c r="L17" s="1">
        <f t="shared" si="7"/>
        <v>26.098717948717951</v>
      </c>
      <c r="M17" s="1">
        <f t="shared" si="7"/>
        <v>0.99995087926122406</v>
      </c>
      <c r="N17" s="1">
        <f t="shared" si="7"/>
        <v>5.8461538461538458</v>
      </c>
      <c r="O17" s="1">
        <f t="shared" si="7"/>
        <v>138.38461538461539</v>
      </c>
      <c r="P17" s="1">
        <f t="shared" si="7"/>
        <v>23.424908424908423</v>
      </c>
      <c r="Q17" s="1">
        <f t="shared" si="7"/>
        <v>1.0010644626029241</v>
      </c>
      <c r="R17" s="1">
        <f t="shared" si="7"/>
        <v>202.69230769230768</v>
      </c>
      <c r="S17" s="1">
        <f t="shared" si="7"/>
        <v>34.520146520146525</v>
      </c>
      <c r="T17" s="1">
        <f t="shared" si="7"/>
        <v>1.0005839571056963</v>
      </c>
    </row>
  </sheetData>
  <sortState xmlns:xlrd2="http://schemas.microsoft.com/office/spreadsheetml/2017/richdata2" ref="A2:A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1B2E-1A2E-CA4D-887E-FEA772EDA3B7}">
  <dimension ref="A1:F14"/>
  <sheetViews>
    <sheetView zoomScale="150" zoomScaleNormal="150" workbookViewId="0">
      <selection activeCell="F14" sqref="B1:F14"/>
    </sheetView>
  </sheetViews>
  <sheetFormatPr baseColWidth="10" defaultRowHeight="16" x14ac:dyDescent="0.2"/>
  <cols>
    <col min="1" max="1" width="17.33203125" bestFit="1" customWidth="1"/>
    <col min="2" max="2" width="7" bestFit="1" customWidth="1"/>
    <col min="3" max="3" width="6.33203125" bestFit="1" customWidth="1"/>
    <col min="4" max="4" width="9.33203125" bestFit="1" customWidth="1"/>
    <col min="5" max="5" width="9.83203125" bestFit="1" customWidth="1"/>
    <col min="6" max="6" width="12.83203125" bestFit="1" customWidth="1"/>
  </cols>
  <sheetData>
    <row r="1" spans="1:6" x14ac:dyDescent="0.2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">
      <c r="A2" t="s">
        <v>12</v>
      </c>
      <c r="B2">
        <v>5</v>
      </c>
      <c r="C2">
        <v>161</v>
      </c>
      <c r="D2">
        <f>(C2/B2)</f>
        <v>32.200000000000003</v>
      </c>
      <c r="E2">
        <v>178</v>
      </c>
      <c r="F2">
        <f>(E2/B2)</f>
        <v>35.6</v>
      </c>
    </row>
    <row r="3" spans="1:6" x14ac:dyDescent="0.2">
      <c r="A3" t="s">
        <v>5</v>
      </c>
      <c r="B3">
        <v>4</v>
      </c>
      <c r="C3">
        <v>214</v>
      </c>
      <c r="D3">
        <f t="shared" ref="D3:D14" si="0">(C3/B3)</f>
        <v>53.5</v>
      </c>
      <c r="E3">
        <v>110</v>
      </c>
      <c r="F3">
        <f t="shared" ref="F3:F14" si="1">(E3/B3)</f>
        <v>27.5</v>
      </c>
    </row>
    <row r="4" spans="1:6" x14ac:dyDescent="0.2">
      <c r="A4" t="s">
        <v>8</v>
      </c>
      <c r="B4">
        <v>6</v>
      </c>
      <c r="C4">
        <v>184</v>
      </c>
      <c r="D4">
        <f t="shared" si="0"/>
        <v>30.666666666666668</v>
      </c>
      <c r="E4">
        <v>160</v>
      </c>
      <c r="F4">
        <f t="shared" si="1"/>
        <v>26.666666666666668</v>
      </c>
    </row>
    <row r="5" spans="1:6" x14ac:dyDescent="0.2">
      <c r="A5" t="s">
        <v>11</v>
      </c>
      <c r="B5">
        <v>5</v>
      </c>
      <c r="C5">
        <v>169</v>
      </c>
      <c r="D5">
        <f t="shared" si="0"/>
        <v>33.799999999999997</v>
      </c>
      <c r="E5">
        <v>131</v>
      </c>
      <c r="F5">
        <f t="shared" si="1"/>
        <v>26.2</v>
      </c>
    </row>
    <row r="6" spans="1:6" x14ac:dyDescent="0.2">
      <c r="A6" t="s">
        <v>2</v>
      </c>
      <c r="B6">
        <v>6</v>
      </c>
      <c r="C6">
        <v>278</v>
      </c>
      <c r="D6">
        <f t="shared" si="0"/>
        <v>46.333333333333336</v>
      </c>
      <c r="E6">
        <v>114</v>
      </c>
      <c r="F6">
        <f t="shared" si="1"/>
        <v>19</v>
      </c>
    </row>
    <row r="7" spans="1:6" x14ac:dyDescent="0.2">
      <c r="A7" t="s">
        <v>4</v>
      </c>
      <c r="B7">
        <v>5</v>
      </c>
      <c r="C7">
        <v>206</v>
      </c>
      <c r="D7">
        <f t="shared" si="0"/>
        <v>41.2</v>
      </c>
      <c r="E7">
        <v>110</v>
      </c>
      <c r="F7">
        <f t="shared" si="1"/>
        <v>22</v>
      </c>
    </row>
    <row r="8" spans="1:6" x14ac:dyDescent="0.2">
      <c r="A8" t="s">
        <v>9</v>
      </c>
      <c r="B8">
        <v>5</v>
      </c>
      <c r="C8">
        <v>198</v>
      </c>
      <c r="D8">
        <f t="shared" si="0"/>
        <v>39.6</v>
      </c>
      <c r="E8">
        <v>134</v>
      </c>
      <c r="F8">
        <f t="shared" si="1"/>
        <v>26.8</v>
      </c>
    </row>
    <row r="9" spans="1:6" x14ac:dyDescent="0.2">
      <c r="A9" t="s">
        <v>10</v>
      </c>
      <c r="B9">
        <v>4</v>
      </c>
      <c r="C9">
        <v>77</v>
      </c>
      <c r="D9">
        <f t="shared" si="0"/>
        <v>19.25</v>
      </c>
      <c r="E9">
        <v>121</v>
      </c>
      <c r="F9">
        <f t="shared" si="1"/>
        <v>30.25</v>
      </c>
    </row>
    <row r="10" spans="1:6" x14ac:dyDescent="0.2">
      <c r="A10" t="s">
        <v>7</v>
      </c>
      <c r="B10">
        <v>6</v>
      </c>
      <c r="C10">
        <v>256</v>
      </c>
      <c r="D10">
        <f t="shared" si="0"/>
        <v>42.666666666666664</v>
      </c>
      <c r="E10">
        <v>130</v>
      </c>
      <c r="F10">
        <f t="shared" si="1"/>
        <v>21.666666666666668</v>
      </c>
    </row>
    <row r="11" spans="1:6" x14ac:dyDescent="0.2">
      <c r="A11" t="s">
        <v>3</v>
      </c>
      <c r="B11">
        <v>5</v>
      </c>
      <c r="C11">
        <v>241</v>
      </c>
      <c r="D11">
        <f t="shared" si="0"/>
        <v>48.2</v>
      </c>
      <c r="E11">
        <v>104</v>
      </c>
      <c r="F11">
        <f t="shared" si="1"/>
        <v>20.8</v>
      </c>
    </row>
    <row r="12" spans="1:6" x14ac:dyDescent="0.2">
      <c r="A12" t="s">
        <v>13</v>
      </c>
      <c r="B12">
        <v>5</v>
      </c>
      <c r="C12">
        <v>181</v>
      </c>
      <c r="D12">
        <f t="shared" si="0"/>
        <v>36.200000000000003</v>
      </c>
      <c r="E12">
        <v>159</v>
      </c>
      <c r="F12">
        <f t="shared" si="1"/>
        <v>31.8</v>
      </c>
    </row>
    <row r="13" spans="1:6" x14ac:dyDescent="0.2">
      <c r="A13" t="s">
        <v>6</v>
      </c>
      <c r="B13">
        <v>5</v>
      </c>
      <c r="C13">
        <v>146</v>
      </c>
      <c r="D13">
        <f t="shared" si="0"/>
        <v>29.2</v>
      </c>
      <c r="E13">
        <v>145</v>
      </c>
      <c r="F13">
        <f t="shared" si="1"/>
        <v>29</v>
      </c>
    </row>
    <row r="14" spans="1:6" x14ac:dyDescent="0.2">
      <c r="A14" t="s">
        <v>1</v>
      </c>
      <c r="B14">
        <v>5</v>
      </c>
      <c r="C14">
        <v>180</v>
      </c>
      <c r="D14">
        <f t="shared" si="0"/>
        <v>36</v>
      </c>
      <c r="E14">
        <v>110</v>
      </c>
      <c r="F14">
        <f t="shared" si="1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F1AC-5DFF-8C46-ADFE-255A5B8EF765}">
  <dimension ref="A1:F14"/>
  <sheetViews>
    <sheetView zoomScale="150" zoomScaleNormal="150" workbookViewId="0">
      <selection activeCell="F14" sqref="B1:F14"/>
    </sheetView>
  </sheetViews>
  <sheetFormatPr baseColWidth="10" defaultRowHeight="16" x14ac:dyDescent="0.2"/>
  <cols>
    <col min="1" max="1" width="17.5" bestFit="1" customWidth="1"/>
    <col min="2" max="2" width="11.5" bestFit="1" customWidth="1"/>
    <col min="3" max="3" width="10.83203125" bestFit="1" customWidth="1"/>
    <col min="4" max="4" width="13.83203125" bestFit="1" customWidth="1"/>
    <col min="5" max="5" width="14.33203125" bestFit="1" customWidth="1"/>
    <col min="6" max="6" width="17.5" bestFit="1" customWidth="1"/>
  </cols>
  <sheetData>
    <row r="1" spans="1:6" x14ac:dyDescent="0.2">
      <c r="A1" t="s">
        <v>0</v>
      </c>
      <c r="B1" t="s">
        <v>19</v>
      </c>
      <c r="C1" t="s">
        <v>18</v>
      </c>
      <c r="D1" t="s">
        <v>20</v>
      </c>
      <c r="E1" t="s">
        <v>21</v>
      </c>
      <c r="F1" t="s">
        <v>22</v>
      </c>
    </row>
    <row r="2" spans="1:6" x14ac:dyDescent="0.2">
      <c r="A2" t="s">
        <v>12</v>
      </c>
      <c r="B2">
        <v>5</v>
      </c>
      <c r="C2">
        <v>88</v>
      </c>
      <c r="D2">
        <f>(C2/B2)</f>
        <v>17.600000000000001</v>
      </c>
      <c r="E2">
        <v>176</v>
      </c>
      <c r="F2">
        <f>(E2/B2)</f>
        <v>35.200000000000003</v>
      </c>
    </row>
    <row r="3" spans="1:6" x14ac:dyDescent="0.2">
      <c r="A3" t="s">
        <v>5</v>
      </c>
      <c r="B3">
        <v>7</v>
      </c>
      <c r="C3">
        <v>220</v>
      </c>
      <c r="D3">
        <f t="shared" ref="D3:D14" si="0">(C3/B3)</f>
        <v>31.428571428571427</v>
      </c>
      <c r="E3">
        <v>259</v>
      </c>
      <c r="F3">
        <f t="shared" ref="F3:F14" si="1">(E3/B3)</f>
        <v>37</v>
      </c>
    </row>
    <row r="4" spans="1:6" x14ac:dyDescent="0.2">
      <c r="A4" t="s">
        <v>8</v>
      </c>
      <c r="B4">
        <v>5</v>
      </c>
      <c r="C4">
        <v>64</v>
      </c>
      <c r="D4">
        <f t="shared" si="0"/>
        <v>12.8</v>
      </c>
      <c r="E4">
        <v>193</v>
      </c>
      <c r="F4">
        <f t="shared" si="1"/>
        <v>38.6</v>
      </c>
    </row>
    <row r="5" spans="1:6" x14ac:dyDescent="0.2">
      <c r="A5" t="s">
        <v>11</v>
      </c>
      <c r="B5">
        <v>6</v>
      </c>
      <c r="C5">
        <v>91</v>
      </c>
      <c r="D5">
        <f t="shared" si="0"/>
        <v>15.166666666666666</v>
      </c>
      <c r="E5">
        <v>249</v>
      </c>
      <c r="F5">
        <f t="shared" si="1"/>
        <v>41.5</v>
      </c>
    </row>
    <row r="6" spans="1:6" x14ac:dyDescent="0.2">
      <c r="A6" t="s">
        <v>2</v>
      </c>
      <c r="B6">
        <v>5</v>
      </c>
      <c r="C6">
        <v>139</v>
      </c>
      <c r="D6">
        <f t="shared" si="0"/>
        <v>27.8</v>
      </c>
      <c r="E6">
        <v>144</v>
      </c>
      <c r="F6">
        <f t="shared" si="1"/>
        <v>28.8</v>
      </c>
    </row>
    <row r="7" spans="1:6" x14ac:dyDescent="0.2">
      <c r="A7" t="s">
        <v>4</v>
      </c>
      <c r="B7">
        <v>6</v>
      </c>
      <c r="C7">
        <v>151</v>
      </c>
      <c r="D7">
        <f t="shared" si="0"/>
        <v>25.166666666666668</v>
      </c>
      <c r="E7">
        <v>134</v>
      </c>
      <c r="F7">
        <f t="shared" si="1"/>
        <v>22.333333333333332</v>
      </c>
    </row>
    <row r="8" spans="1:6" x14ac:dyDescent="0.2">
      <c r="A8" t="s">
        <v>9</v>
      </c>
      <c r="B8">
        <v>6</v>
      </c>
      <c r="C8">
        <v>195</v>
      </c>
      <c r="D8">
        <f t="shared" si="0"/>
        <v>32.5</v>
      </c>
      <c r="E8">
        <v>302</v>
      </c>
      <c r="F8">
        <f t="shared" si="1"/>
        <v>50.333333333333336</v>
      </c>
    </row>
    <row r="9" spans="1:6" x14ac:dyDescent="0.2">
      <c r="A9" t="s">
        <v>10</v>
      </c>
      <c r="B9">
        <v>7</v>
      </c>
      <c r="C9">
        <v>150</v>
      </c>
      <c r="D9">
        <f t="shared" si="0"/>
        <v>21.428571428571427</v>
      </c>
      <c r="E9">
        <v>304</v>
      </c>
      <c r="F9">
        <f t="shared" si="1"/>
        <v>43.428571428571431</v>
      </c>
    </row>
    <row r="10" spans="1:6" x14ac:dyDescent="0.2">
      <c r="A10" t="s">
        <v>7</v>
      </c>
      <c r="B10">
        <v>5</v>
      </c>
      <c r="C10">
        <v>114</v>
      </c>
      <c r="D10">
        <f t="shared" si="0"/>
        <v>22.8</v>
      </c>
      <c r="E10">
        <v>177</v>
      </c>
      <c r="F10">
        <f t="shared" si="1"/>
        <v>35.4</v>
      </c>
    </row>
    <row r="11" spans="1:6" x14ac:dyDescent="0.2">
      <c r="A11" t="s">
        <v>3</v>
      </c>
      <c r="B11">
        <v>6</v>
      </c>
      <c r="C11">
        <v>168</v>
      </c>
      <c r="D11">
        <f t="shared" si="0"/>
        <v>28</v>
      </c>
      <c r="E11">
        <v>129</v>
      </c>
      <c r="F11">
        <f t="shared" si="1"/>
        <v>21.5</v>
      </c>
    </row>
    <row r="12" spans="1:6" x14ac:dyDescent="0.2">
      <c r="A12" t="s">
        <v>13</v>
      </c>
      <c r="B12">
        <v>6</v>
      </c>
      <c r="C12">
        <v>96</v>
      </c>
      <c r="D12">
        <f t="shared" si="0"/>
        <v>16</v>
      </c>
      <c r="E12">
        <v>256</v>
      </c>
      <c r="F12">
        <f t="shared" si="1"/>
        <v>42.666666666666664</v>
      </c>
    </row>
    <row r="13" spans="1:6" x14ac:dyDescent="0.2">
      <c r="A13" t="s">
        <v>6</v>
      </c>
      <c r="B13">
        <v>6</v>
      </c>
      <c r="C13">
        <v>181</v>
      </c>
      <c r="D13">
        <f t="shared" si="0"/>
        <v>30.166666666666668</v>
      </c>
      <c r="E13">
        <v>180</v>
      </c>
      <c r="F13">
        <f t="shared" si="1"/>
        <v>30</v>
      </c>
    </row>
    <row r="14" spans="1:6" x14ac:dyDescent="0.2">
      <c r="A14" t="s">
        <v>1</v>
      </c>
      <c r="B14">
        <v>6</v>
      </c>
      <c r="C14">
        <v>142</v>
      </c>
      <c r="D14">
        <f t="shared" si="0"/>
        <v>23.666666666666668</v>
      </c>
      <c r="E14">
        <v>132</v>
      </c>
      <c r="F14">
        <f t="shared" si="1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Home</vt:lpstr>
      <vt:lpstr>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2019-11-18T00:41:04Z</dcterms:created>
  <dcterms:modified xsi:type="dcterms:W3CDTF">2019-11-18T01:29:53Z</dcterms:modified>
</cp:coreProperties>
</file>