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_23_24" sheetId="1" state="visible" r:id="rId3"/>
    <sheet name="Resul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<sst xmlns="http://schemas.openxmlformats.org/spreadsheetml/2006/main" count="237" uniqueCount="169">
  <si>
    <t xml:space="preserve">SustSol Time Tracking</t>
  </si>
  <si>
    <t xml:space="preserve">COR</t>
  </si>
  <si>
    <t xml:space="preserve">DoX</t>
  </si>
  <si>
    <t xml:space="preserve">LLM</t>
  </si>
  <si>
    <t xml:space="preserve">Meet</t>
  </si>
  <si>
    <t xml:space="preserve">Org</t>
  </si>
  <si>
    <t xml:space="preserve">View</t>
  </si>
  <si>
    <t xml:space="preserve">DB</t>
  </si>
  <si>
    <t xml:space="preserve">APIs</t>
  </si>
  <si>
    <t xml:space="preserve">ORS</t>
  </si>
  <si>
    <t xml:space="preserve">Cock.</t>
  </si>
  <si>
    <t xml:space="preserve">Res.</t>
  </si>
  <si>
    <t xml:space="preserve">Exp.</t>
  </si>
  <si>
    <t xml:space="preserve">Data</t>
  </si>
  <si>
    <t xml:space="preserve">Eval</t>
  </si>
  <si>
    <t xml:space="preserve">LLM research</t>
  </si>
  <si>
    <t xml:space="preserve">Reactive datastores (framework-agnostic for later iOS app) -&gt; stay with Svelte Runes !! </t>
  </si>
  <si>
    <t xml:space="preserve">LLM research / Graph DBs</t>
  </si>
  <si>
    <t xml:space="preserve">.NET updates</t>
  </si>
  <si>
    <t xml:space="preserve">TO BE FILLED BY TIGER</t>
  </si>
  <si>
    <t xml:space="preserve">split Susdox-Token into User &amp; Patient token</t>
  </si>
  <si>
    <t xml:space="preserve">SusCall + preparation</t>
  </si>
  <si>
    <t xml:space="preserve">Svelte "Native" for Webviewer Research (Nativescript, Ionic, Framework 7)</t>
  </si>
  <si>
    <t xml:space="preserve">.NET upgrades</t>
  </si>
  <si>
    <t xml:space="preserve">SusCall old Webview-Token dlproxy bug fixing</t>
  </si>
  <si>
    <t xml:space="preserve">FFG Zeitaufzeichnungen Karl</t>
  </si>
  <si>
    <t xml:space="preserve">LM research</t>
  </si>
  <si>
    <t xml:space="preserve">CASA Token renewal strategy</t>
  </si>
  <si>
    <t xml:space="preserve">SusCall + prep.</t>
  </si>
  <si>
    <t xml:space="preserve">CASA middleware tests</t>
  </si>
  <si>
    <t xml:space="preserve">WebViewer adaptations (redirects)</t>
  </si>
  <si>
    <t xml:space="preserve">WebViewer adaptations (redirects / PWA auth)</t>
  </si>
  <si>
    <t xml:space="preserve">CASA onetime token testing error</t>
  </si>
  <si>
    <t xml:space="preserve">Susdox Token split - adapt middleware, auth filters</t>
  </si>
  <si>
    <t xml:space="preserve">Susdox Token split - add repositories + minimize controller logic for /shares &amp; /studies</t>
  </si>
  <si>
    <t xml:space="preserve">WebViewer iPad access statistics</t>
  </si>
  <si>
    <t xml:space="preserve">LM research (insight: Intel runtimes)</t>
  </si>
  <si>
    <t xml:space="preserve">LM research (insight: Gemma 3)</t>
  </si>
  <si>
    <t xml:space="preserve">Dev Suite re-organization (larger sub-repos) + namespace adaptations</t>
  </si>
  <si>
    <t xml:space="preserve">Organizing rest of March</t>
  </si>
  <si>
    <t xml:space="preserve">Susdox Token split - adapt middleware, auth filters, patient endpoints, whoami, logout</t>
  </si>
  <si>
    <t xml:space="preserve">CASA refresh token implementation</t>
  </si>
  <si>
    <t xml:space="preserve">CASA refresh token impl + testing</t>
  </si>
  <si>
    <t xml:space="preserve">CASA NUnit testing (MW, cookies, delegates, ...)</t>
  </si>
  <si>
    <t xml:space="preserve">SusCall w/ Engi</t>
  </si>
  <si>
    <t xml:space="preserve">WebViewer adaptations</t>
  </si>
  <si>
    <t xml:space="preserve">/patient/shares+studies endpoints</t>
  </si>
  <si>
    <t xml:space="preserve">CASA refresh token impl + testing 3/3</t>
  </si>
  <si>
    <t xml:space="preserve">.NET Testing custom Handlers / Delegates</t>
  </si>
  <si>
    <t xml:space="preserve">.NET Test Server Cookies NON-population</t>
  </si>
  <si>
    <t xml:space="preserve">CASA adaptations for production release (http-only config, better env typing, env injection)</t>
  </si>
  <si>
    <t xml:space="preserve">CASA delayed error responses for non-200 auth results + tests</t>
  </si>
  <si>
    <t xml:space="preserve">CASA (auth) error logs + testing</t>
  </si>
  <si>
    <t xml:space="preserve">Nunit testing fixes, action filters, bugs</t>
  </si>
  <si>
    <t xml:space="preserve">DB snake_case refactoring + partly re-writing EF mappings + updaing db-tools</t>
  </si>
  <si>
    <t xml:space="preserve">LLM research (MCP opportunities)</t>
  </si>
  <si>
    <t xml:space="preserve">SusCall</t>
  </si>
  <si>
    <t xml:space="preserve">SustSol DevSuites update to .NET 9 (9.0.203)</t>
  </si>
  <si>
    <t xml:space="preserve">SustSol DevSuites misc updates</t>
  </si>
  <si>
    <t xml:space="preserve">WebViewer refactorings</t>
  </si>
  <si>
    <t xml:space="preserve">DB-Migrator adaptations (models actually) + run_mig.sh</t>
  </si>
  <si>
    <t xml:space="preserve">SusCall x2</t>
  </si>
  <si>
    <t xml:space="preserve">.NET replace BulkExtensions with new library</t>
  </si>
  <si>
    <t xml:space="preserve">DevSuite Re-org</t>
  </si>
  <si>
    <t xml:space="preserve">Workshop + Delegates</t>
  </si>
  <si>
    <t xml:space="preserve">Meeting CareMe</t>
  </si>
  <si>
    <t xml:space="preserve">Asset Management Software research</t>
  </si>
  <si>
    <t xml:space="preserve">WebViewer 2-page description p1</t>
  </si>
  <si>
    <t xml:space="preserve">WebViewer 2-page description p2</t>
  </si>
  <si>
    <t xml:space="preserve">AI project strategies</t>
  </si>
  <si>
    <t xml:space="preserve">Org, time-tracking &amp; invoice</t>
  </si>
  <si>
    <t xml:space="preserve">AIT Meeting</t>
  </si>
  <si>
    <t xml:space="preserve">BILLED AND PAID</t>
  </si>
  <si>
    <t xml:space="preserve">SusCall </t>
  </si>
  <si>
    <t xml:space="preserve">Dev-Suite expanding (hl7-service start)</t>
  </si>
  <si>
    <t xml:space="preserve">WebViewer no POST /device in AfterLogin &amp; DemoGrid</t>
  </si>
  <si>
    <t xml:space="preserve">Project phases &amp; weekly tasks till September</t>
  </si>
  <si>
    <t xml:space="preserve">SusCall Engi WebViewer + HL7</t>
  </si>
  <si>
    <t xml:space="preserve">WebViewer Expo + EAS research</t>
  </si>
  <si>
    <t xml:space="preserve">DicomExtractor→16-bit lossy + windowing experiments</t>
  </si>
  <si>
    <t xml:space="preserve">DicomExtractor -&gt; WebDemo strategy</t>
  </si>
  <si>
    <t xml:space="preserve">Project upgrades</t>
  </si>
  <si>
    <t xml:space="preserve">WebViewer SEA Malaysia contacts analysis p.1</t>
  </si>
  <si>
    <t xml:space="preserve">WebViewer SEA Malaysia contacts analysis p.2 (=&gt; final top-2)</t>
  </si>
  <si>
    <t xml:space="preserve">WebViewer SEA Indonesia contacts analysis</t>
  </si>
  <si>
    <t xml:space="preserve">Peregrin Talk</t>
  </si>
  <si>
    <t xml:space="preserve">Meetings</t>
  </si>
  <si>
    <t xml:space="preserve">Meeting + Strategy planning &amp; research</t>
  </si>
  <si>
    <t xml:space="preserve">Meeting + Strategy + Timetable</t>
  </si>
  <si>
    <t xml:space="preserve">Another round of (PM / Gantt) tools research</t>
  </si>
  <si>
    <t xml:space="preserve">Strategy Milestones</t>
  </si>
  <si>
    <t xml:space="preserve">Windowing demo p.1 (setup &amp; .dcm attempts)</t>
  </si>
  <si>
    <t xml:space="preserve">Windowing demo p.1 (.npz &amp; .jp2 - works!)</t>
  </si>
  <si>
    <t xml:space="preserve">Windowing demo p.1 (original resolution, viewport rendering &amp; start panzoom)</t>
  </si>
  <si>
    <t xml:space="preserve">Misc org</t>
  </si>
  <si>
    <t xml:space="preserve">WebViewer Right Bar scrolling arrow</t>
  </si>
  <si>
    <t xml:space="preserve">Preparation (Medavis) + SusCall</t>
  </si>
  <si>
    <t xml:space="preserve">WebViewer Right Bar scrolling arrow rest</t>
  </si>
  <si>
    <t xml:space="preserve">WebViewer Svelte4-&gt;5 upgrade attempt (failed)</t>
  </si>
  <si>
    <t xml:space="preserve">Better arrows (svg)</t>
  </si>
  <si>
    <t xml:space="preserve">WebViewer scroll button dynamic, deploytargets handling, small improvements</t>
  </si>
  <si>
    <t xml:space="preserve">WebViewer another iteration for scrolling…</t>
  </si>
  <si>
    <t xml:space="preserve">WebViewer report display client-side (rendering old PHP-code obsolete…)</t>
  </si>
  <si>
    <t xml:space="preserve">Windowing Demo p2 =&gt; WebGL</t>
  </si>
  <si>
    <t xml:space="preserve">WebViewer report API Dijemextractor problem</t>
  </si>
  <si>
    <t xml:space="preserve">Report Viewer independent project</t>
  </si>
  <si>
    <t xml:space="preserve">Windowing Demo P.3 - refactoring, memory optimizations, pre-loading</t>
  </si>
  <si>
    <t xml:space="preserve">Windowing Demo P.4 - time measurements</t>
  </si>
  <si>
    <t xml:space="preserve">SusCall Peregrin Jira</t>
  </si>
  <si>
    <t xml:space="preserve">WebView revert report link, contrast</t>
  </si>
  <si>
    <t xml:space="preserve">Project Management Jira</t>
  </si>
  <si>
    <t xml:space="preserve">Windowing Demo P.5 - new studies, 8-bit windowing</t>
  </si>
  <si>
    <t xml:space="preserve">Windowing Demo P.5 - load UN-blocking, cooler UI, setup on `extern`</t>
  </si>
  <si>
    <t xml:space="preserve">Windowing window range uint8 * 256</t>
  </si>
  <si>
    <t xml:space="preserve">Windowing Demo P.6 - Webp, Avif, server-side 10/12 bit encoding(?), UI refinements</t>
  </si>
  <si>
    <t xml:space="preserve">Project Management Monday.com</t>
  </si>
  <si>
    <t xml:space="preserve">SusCall Monday.com</t>
  </si>
  <si>
    <t xml:space="preserve">Windowing bit of refactoring</t>
  </si>
  <si>
    <t xml:space="preserve">Bills / org</t>
  </si>
  <si>
    <t xml:space="preserve">WebViewer re-coupling &amp; small stuff</t>
  </si>
  <si>
    <t xml:space="preserve">.NET 9.0 -&gt; 10.0 upgrade &amp; code adaptations</t>
  </si>
  <si>
    <t xml:space="preserve">Introduction Tigerstate &amp; starting adaptation of measurements</t>
  </si>
  <si>
    <t xml:space="preserve">Karl Webviewer SEA proposals analysis</t>
  </si>
  <si>
    <t xml:space="preserve">WebViewer SEA Scenarios Research + Formulation</t>
  </si>
  <si>
    <t xml:space="preserve">Cont. Measurement → Tigerstate refactorings &amp; minimizing consumer-based reactivity</t>
  </si>
  <si>
    <t xml:space="preserve">F&amp;E grant proposal theme research &amp; outlines for 2024+25</t>
  </si>
  <si>
    <t xml:space="preserve">Susview API add search field + tests</t>
  </si>
  <si>
    <t xml:space="preserve">Peregrin Call Monday</t>
  </si>
  <si>
    <t xml:space="preserve">F&amp;E grant proposal WebViewer DICOM-WEB v0</t>
  </si>
  <si>
    <t xml:space="preserve">Monday – rest of projects: epics &amp; tasks</t>
  </si>
  <si>
    <t xml:space="preserve">x</t>
  </si>
  <si>
    <t xml:space="preserve">&lt;ImageViewer/&gt; component refactoring (splitting functionality)</t>
  </si>
  <si>
    <t xml:space="preserve">Schluckakt-2-Avif extractor Python (for demo)</t>
  </si>
  <si>
    <t xml:space="preserve">Basic Layout for new Viewer (CSS Grid + animations)</t>
  </si>
  <si>
    <t xml:space="preserve">Sum hours</t>
  </si>
  <si>
    <t xml:space="preserve">cur</t>
  </si>
  <si>
    <t xml:space="preserve">ALL</t>
  </si>
  <si>
    <t xml:space="preserve">Xmas</t>
  </si>
  <si>
    <t xml:space="preserve">\=&gt; 2026</t>
  </si>
  <si>
    <t xml:space="preserve">To go</t>
  </si>
  <si>
    <t xml:space="preserve"># 8-hr days</t>
  </si>
  <si>
    <t xml:space="preserve">HL7 1st Roslyn implementation </t>
  </si>
  <si>
    <t xml:space="preserve">HL7 1st vendor Parsing Impl.</t>
  </si>
  <si>
    <t xml:space="preserve">CASA HL7 API endpoints + Test Suite</t>
  </si>
  <si>
    <t xml:space="preserve">HL7 other vendors + test suite</t>
  </si>
  <si>
    <t xml:space="preserve">Misc shortcut filters &amp; UI refactoring</t>
  </si>
  <si>
    <t xml:space="preserve">1st Patient update (UI Steps + CASA endpoint)</t>
  </si>
  <si>
    <r>
      <rPr>
        <i val="true"/>
        <sz val="10"/>
        <rFont val="LiterationSerif Nerd Font"/>
        <family val="1"/>
        <charset val="1"/>
      </rPr>
      <t xml:space="preserve">1</t>
    </r>
    <r>
      <rPr>
        <i val="true"/>
        <vertAlign val="superscript"/>
        <sz val="10"/>
        <rFont val="LiterationSerif Nerd Font"/>
        <family val="1"/>
        <charset val="1"/>
      </rPr>
      <t xml:space="preserve">st</t>
    </r>
    <r>
      <rPr>
        <i val="true"/>
        <sz val="10"/>
        <rFont val="LiterationSerif Nerd Font"/>
        <family val="1"/>
        <charset val="1"/>
      </rPr>
      <t xml:space="preserve"> Cockpit  fluent UI workflow</t>
    </r>
  </si>
  <si>
    <t xml:space="preserve">Setup Cockpit Demo on server (larger DB + Orthanc from Demo Files !?)</t>
  </si>
  <si>
    <t xml:space="preserve">Reset DB switch</t>
  </si>
  <si>
    <t xml:space="preserve">General</t>
  </si>
  <si>
    <t xml:space="preserve">SFG</t>
  </si>
  <si>
    <t xml:space="preserve">Hours</t>
  </si>
  <si>
    <t xml:space="preserve">DB / APIs</t>
  </si>
  <si>
    <t xml:space="preserve">est. 228h</t>
  </si>
  <si>
    <t xml:space="preserve">Auth</t>
  </si>
  <si>
    <t xml:space="preserve">est. 80h</t>
  </si>
  <si>
    <t xml:space="preserve">ORSA</t>
  </si>
  <si>
    <t xml:space="preserve">est. 36h</t>
  </si>
  <si>
    <t xml:space="preserve">Virt.</t>
  </si>
  <si>
    <t xml:space="preserve">est. 24h</t>
  </si>
  <si>
    <t xml:space="preserve">Cockpit</t>
  </si>
  <si>
    <t xml:space="preserve">est. 128h</t>
  </si>
  <si>
    <t xml:space="preserve">Rate</t>
  </si>
  <si>
    <t xml:space="preserve">Sum</t>
  </si>
  <si>
    <t xml:space="preserve">+USt.</t>
  </si>
  <si>
    <t xml:space="preserve">Sum Total</t>
  </si>
  <si>
    <t xml:space="preserve">est. 496h</t>
  </si>
  <si>
    <t xml:space="preserve">TOTAL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</si>
</sst>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0.00"/>
    <numFmt numFmtId="167" formatCode="0.0"/>
    <numFmt numFmtId="168" formatCode="d\-mmm"/>
    <numFmt numFmtId="169" formatCode="0"/>
  </numFmts>
  <fonts count="38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Liberation Sans1"/>
      <family val="0"/>
      <charset val="1"/>
    </font>
    <font>
      <i val="true"/>
      <sz val="10"/>
      <color rgb="FF808080"/>
      <name val="Arial"/>
      <family val="2"/>
      <charset val="1"/>
    </font>
    <font>
      <b val="true"/>
      <sz val="24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CC0000"/>
      <name val="Arial"/>
      <family val="2"/>
      <charset val="1"/>
    </font>
    <font>
      <sz val="10"/>
      <name val="LiterationSerif Nerd Font"/>
      <family val="1"/>
      <charset val="1"/>
    </font>
    <font>
      <b val="true"/>
      <sz val="16"/>
      <name val="LiterationSerif Nerd Font"/>
      <family val="1"/>
      <charset val="1"/>
    </font>
    <font>
      <b val="true"/>
      <i val="true"/>
      <sz val="10"/>
      <name val="LiterationSerif Nerd Font"/>
      <family val="1"/>
      <charset val="1"/>
    </font>
    <font>
      <i val="true"/>
      <sz val="10"/>
      <name val="LiterationSerif Nerd Font"/>
      <family val="1"/>
      <charset val="1"/>
    </font>
    <font>
      <sz val="10"/>
      <color theme="0"/>
      <name val="LiterationSerif Nerd Font"/>
      <family val="1"/>
      <charset val="1"/>
    </font>
    <font>
      <sz val="10"/>
      <color theme="1"/>
      <name val="LiterationSerif Nerd Font"/>
      <family val="1"/>
      <charset val="1"/>
    </font>
    <font>
      <b val="true"/>
      <i val="true"/>
      <sz val="10"/>
      <color rgb="FFE7E6E6"/>
      <name val="LiterationSerif Nerd Font"/>
      <family val="1"/>
      <charset val="1"/>
    </font>
    <font>
      <b val="true"/>
      <sz val="10"/>
      <color rgb="FFFFFFFF"/>
      <name val="LiterationSerif Nerd Font"/>
      <family val="1"/>
      <charset val="1"/>
    </font>
    <font>
      <b val="true"/>
      <sz val="10"/>
      <color rgb="FFE7E6E6"/>
      <name val="LiterationSerif Nerd Font"/>
      <family val="1"/>
      <charset val="1"/>
    </font>
    <font>
      <b val="true"/>
      <sz val="10"/>
      <color rgb="FF333333"/>
      <name val="LiterationSerif Nerd Font"/>
      <family val="1"/>
      <charset val="1"/>
    </font>
    <font>
      <b val="true"/>
      <sz val="10"/>
      <name val="LiterationSerif Nerd Font"/>
      <family val="1"/>
      <charset val="1"/>
    </font>
    <font>
      <b val="true"/>
      <i val="true"/>
      <sz val="10"/>
      <color rgb="FF333333"/>
      <name val="LiterationSerif Nerd Font"/>
      <family val="1"/>
      <charset val="1"/>
    </font>
    <font>
      <sz val="10"/>
      <color rgb="FF666666"/>
      <name val="LiterationSerif Nerd Font"/>
      <family val="1"/>
      <charset val="1"/>
    </font>
    <font>
      <b val="true"/>
      <i val="true"/>
      <sz val="10"/>
      <color rgb="FF666666"/>
      <name val="LiterationSerif Nerd Font"/>
      <family val="1"/>
      <charset val="1"/>
    </font>
    <font>
      <b val="true"/>
      <sz val="10"/>
      <color rgb="FF666666"/>
      <name val="LiterationSerif Nerd Font"/>
      <family val="1"/>
      <charset val="1"/>
    </font>
    <font>
      <b val="true"/>
      <i val="true"/>
      <sz val="10"/>
      <color rgb="FFFFFFFF"/>
      <name val="LiterationSerif Nerd Font"/>
      <family val="1"/>
      <charset val="1"/>
    </font>
    <font>
      <i val="true"/>
      <vertAlign val="superscript"/>
      <sz val="10"/>
      <name val="LiterationSerif Nerd Font"/>
      <family val="1"/>
      <charset val="1"/>
    </font>
    <font>
      <sz val="10"/>
      <name val="Bitstream Vera Sans"/>
      <family val="0"/>
      <charset val="1"/>
    </font>
    <font>
      <b val="true"/>
      <i val="true"/>
      <sz val="10"/>
      <name val="Bitstream Vera Sans"/>
      <family val="0"/>
      <charset val="1"/>
    </font>
    <font>
      <i val="true"/>
      <sz val="10"/>
      <name val="Bitstream Vera Sans"/>
      <family val="0"/>
      <charset val="1"/>
    </font>
    <font>
      <i val="true"/>
      <sz val="9"/>
      <color rgb="FF757171"/>
      <name val="Bitstream Vera Sans"/>
      <family val="0"/>
      <charset val="1"/>
    </font>
    <font>
      <b val="true"/>
      <sz val="10"/>
      <name val="Bitstream Vera Sans"/>
      <family val="0"/>
      <charset val="1"/>
    </font>
    <font>
      <i val="true"/>
      <sz val="10"/>
      <color rgb="FFE7E6E6"/>
      <name val="Bitstream Vera Sans"/>
      <family val="0"/>
      <charset val="1"/>
    </font>
    <font>
      <i val="true"/>
      <sz val="10"/>
      <color rgb="FFFFFFFF"/>
      <name val="Bitstream Vera Sans"/>
      <family val="0"/>
      <charset val="1"/>
    </font>
    <font>
      <sz val="16"/>
      <name val="Bitstream Vera Sans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757171"/>
      </patternFill>
    </fill>
    <fill>
      <patternFill patternType="solid">
        <fgColor rgb="FFDDDDDD"/>
        <bgColor rgb="FFE7E6E6"/>
      </patternFill>
    </fill>
    <fill>
      <patternFill patternType="solid">
        <fgColor rgb="FFCC0000"/>
        <bgColor rgb="FFC00000"/>
      </patternFill>
    </fill>
    <fill>
      <patternFill patternType="solid">
        <fgColor rgb="FF5983B0"/>
        <bgColor rgb="FF808080"/>
      </patternFill>
    </fill>
    <fill>
      <patternFill patternType="solid">
        <fgColor rgb="FF77BC65"/>
        <bgColor rgb="FF729FCF"/>
      </patternFill>
    </fill>
    <fill>
      <patternFill patternType="solid">
        <fgColor rgb="FFFF860D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333333"/>
        <bgColor rgb="FF262626"/>
      </patternFill>
    </fill>
    <fill>
      <patternFill patternType="solid">
        <fgColor rgb="FF729FCF"/>
        <bgColor rgb="FF5983B0"/>
      </patternFill>
    </fill>
    <fill>
      <patternFill patternType="solid">
        <fgColor rgb="FFD62E4E"/>
        <bgColor rgb="FF993366"/>
      </patternFill>
    </fill>
    <fill>
      <patternFill patternType="solid">
        <fgColor rgb="FFDDEBF7"/>
        <bgColor rgb="FFE7E6E6"/>
      </patternFill>
    </fill>
    <fill>
      <patternFill patternType="solid">
        <fgColor rgb="FFE2EFDA"/>
        <bgColor rgb="FFE7E6E6"/>
      </patternFill>
    </fill>
    <fill>
      <patternFill patternType="solid">
        <fgColor rgb="FF262626"/>
        <bgColor rgb="FF333333"/>
      </patternFill>
    </fill>
    <fill>
      <patternFill patternType="solid">
        <fgColor rgb="FFC00000"/>
        <bgColor rgb="FFCC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tted">
        <color theme="1"/>
      </left>
      <right style="dotted">
        <color theme="1"/>
      </right>
      <top style="dotted">
        <color theme="1"/>
      </top>
      <bottom style="thin"/>
      <diagonal/>
    </border>
    <border diagonalUp="false" diagonalDown="false">
      <left style="dotted">
        <color theme="1"/>
      </left>
      <right style="dotted">
        <color theme="1"/>
      </right>
      <top/>
      <bottom/>
      <diagonal/>
    </border>
    <border diagonalUp="false" diagonalDown="false">
      <left style="dotted">
        <color theme="1"/>
      </left>
      <right style="dotted">
        <color theme="1"/>
      </right>
      <top/>
      <bottom style="dotted">
        <color theme="1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3" fillId="6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7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6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1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20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1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2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4" fillId="11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24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6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0" fillId="1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1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1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2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30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1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4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2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30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4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15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5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3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6" fillId="1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6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D62E4E"/>
      <rgbColor rgb="FFE7E6E6"/>
      <rgbColor rgb="FFDD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860D"/>
      <rgbColor rgb="FFFF6600"/>
      <rgbColor rgb="FF666666"/>
      <rgbColor rgb="FF757171"/>
      <rgbColor rgb="FF003366"/>
      <rgbColor rgb="FF5983B0"/>
      <rgbColor rgb="FF003300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SimSu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65" colorId="64" zoomScale="140" zoomScaleNormal="140" zoomScalePageLayoutView="100" workbookViewId="0">
      <selection pane="topLeft" activeCell="B175" activeCellId="0" sqref="B175"/>
    </sheetView>
  </sheetViews>
  <sheetFormatPr defaultColWidth="11.00390625" defaultRowHeight="12.75" customHeight="true" zeroHeight="false" outlineLevelRow="1" outlineLevelCol="0"/>
  <cols>
    <col collapsed="false" customWidth="true" hidden="false" outlineLevel="0" max="1" min="1" style="1" width="11.5"/>
    <col collapsed="false" customWidth="true" hidden="false" outlineLevel="0" max="2" min="2" style="2" width="71"/>
    <col collapsed="false" customWidth="true" hidden="false" outlineLevel="0" max="5" min="3" style="2" width="5.31"/>
    <col collapsed="false" customWidth="true" hidden="false" outlineLevel="0" max="6" min="6" style="3" width="5.31"/>
    <col collapsed="false" customWidth="true" hidden="false" outlineLevel="0" max="13" min="7" style="2" width="5.31"/>
    <col collapsed="false" customWidth="true" hidden="false" outlineLevel="0" max="1017" min="14" style="2" width="11.16"/>
    <col collapsed="false" customWidth="true" hidden="false" outlineLevel="0" max="1018" min="1018" style="2" width="12.67"/>
    <col collapsed="false" customWidth="false" hidden="false" outlineLevel="0" max="16378" min="1019" style="2" width="11"/>
    <col collapsed="false" customWidth="true" hidden="false" outlineLevel="0" max="16384" min="16379" style="2" width="17"/>
  </cols>
  <sheetData>
    <row r="1" customFormat="false" ht="19.5" hidden="false" customHeight="true" outlineLevel="0" collapsed="false">
      <c r="B1" s="4" t="s">
        <v>0</v>
      </c>
    </row>
    <row r="2" customFormat="false" ht="12.75" hidden="false" customHeight="true" outlineLevel="0" collapsed="false">
      <c r="A2" s="5"/>
      <c r="B2" s="6"/>
      <c r="C2" s="7" t="s">
        <v>1</v>
      </c>
      <c r="D2" s="7"/>
      <c r="E2" s="7"/>
      <c r="F2" s="8" t="s">
        <v>2</v>
      </c>
      <c r="G2" s="8"/>
      <c r="H2" s="8"/>
      <c r="I2" s="8"/>
      <c r="J2" s="9" t="s">
        <v>3</v>
      </c>
      <c r="K2" s="9"/>
      <c r="L2" s="9"/>
      <c r="M2" s="9"/>
    </row>
    <row r="3" customFormat="false" ht="12.75" hidden="false" customHeight="true" outlineLevel="0" collapsed="false">
      <c r="A3" s="5"/>
      <c r="B3" s="10"/>
      <c r="C3" s="11" t="s">
        <v>4</v>
      </c>
      <c r="D3" s="11" t="s">
        <v>5</v>
      </c>
      <c r="E3" s="11" t="s">
        <v>6</v>
      </c>
      <c r="F3" s="12" t="s">
        <v>7</v>
      </c>
      <c r="G3" s="13" t="s">
        <v>8</v>
      </c>
      <c r="H3" s="13" t="s">
        <v>9</v>
      </c>
      <c r="I3" s="13" t="s">
        <v>10</v>
      </c>
      <c r="J3" s="14" t="s">
        <v>11</v>
      </c>
      <c r="K3" s="14" t="s">
        <v>12</v>
      </c>
      <c r="L3" s="14" t="s">
        <v>13</v>
      </c>
      <c r="M3" s="14" t="s">
        <v>14</v>
      </c>
    </row>
    <row r="4" customFormat="false" ht="12.75" hidden="false" customHeight="true" outlineLevel="1" collapsed="false">
      <c r="A4" s="1" t="n">
        <v>45673</v>
      </c>
      <c r="B4" s="15" t="s">
        <v>15</v>
      </c>
      <c r="C4" s="16"/>
      <c r="D4" s="16"/>
      <c r="E4" s="16"/>
      <c r="F4" s="17"/>
      <c r="G4" s="17"/>
      <c r="H4" s="17"/>
      <c r="I4" s="17"/>
      <c r="J4" s="18" t="n">
        <v>2</v>
      </c>
      <c r="K4" s="18"/>
      <c r="L4" s="18"/>
      <c r="M4" s="18"/>
    </row>
    <row r="5" customFormat="false" ht="12.75" hidden="false" customHeight="true" outlineLevel="1" collapsed="false">
      <c r="A5" s="1" t="n">
        <v>45674</v>
      </c>
      <c r="B5" s="15" t="s">
        <v>15</v>
      </c>
      <c r="C5" s="16"/>
      <c r="D5" s="16"/>
      <c r="E5" s="16"/>
      <c r="F5" s="17"/>
      <c r="G5" s="17"/>
      <c r="H5" s="17"/>
      <c r="I5" s="17"/>
      <c r="J5" s="18" t="n">
        <v>2</v>
      </c>
      <c r="K5" s="18"/>
      <c r="L5" s="18"/>
      <c r="M5" s="18"/>
    </row>
    <row r="6" customFormat="false" ht="12.75" hidden="false" customHeight="true" outlineLevel="1" collapsed="false">
      <c r="A6" s="1" t="n">
        <v>45674</v>
      </c>
      <c r="B6" s="15" t="s">
        <v>16</v>
      </c>
      <c r="C6" s="16"/>
      <c r="D6" s="16"/>
      <c r="E6" s="16" t="n">
        <v>4</v>
      </c>
      <c r="F6" s="17"/>
      <c r="G6" s="17"/>
      <c r="H6" s="17"/>
      <c r="I6" s="17"/>
      <c r="J6" s="18"/>
      <c r="K6" s="18"/>
      <c r="L6" s="18"/>
      <c r="M6" s="18"/>
    </row>
    <row r="7" customFormat="false" ht="12.75" hidden="false" customHeight="true" outlineLevel="1" collapsed="false">
      <c r="A7" s="1" t="n">
        <v>45675</v>
      </c>
      <c r="B7" s="15" t="s">
        <v>17</v>
      </c>
      <c r="C7" s="16"/>
      <c r="D7" s="16"/>
      <c r="E7" s="16"/>
      <c r="F7" s="17"/>
      <c r="G7" s="17"/>
      <c r="H7" s="17"/>
      <c r="I7" s="17"/>
      <c r="J7" s="18" t="n">
        <v>8</v>
      </c>
      <c r="K7" s="18"/>
      <c r="L7" s="18"/>
      <c r="M7" s="18"/>
    </row>
    <row r="8" customFormat="false" ht="12.75" hidden="false" customHeight="true" outlineLevel="1" collapsed="false">
      <c r="A8" s="1" t="n">
        <v>45676</v>
      </c>
      <c r="B8" s="15" t="s">
        <v>17</v>
      </c>
      <c r="C8" s="16"/>
      <c r="D8" s="16"/>
      <c r="E8" s="16"/>
      <c r="F8" s="17"/>
      <c r="G8" s="17"/>
      <c r="H8" s="17"/>
      <c r="I8" s="17"/>
      <c r="J8" s="18" t="n">
        <v>8</v>
      </c>
      <c r="K8" s="18"/>
      <c r="L8" s="18"/>
      <c r="M8" s="18"/>
    </row>
    <row r="9" customFormat="false" ht="12.75" hidden="false" customHeight="true" outlineLevel="1" collapsed="false">
      <c r="A9" s="1" t="n">
        <v>45677</v>
      </c>
      <c r="B9" s="15" t="s">
        <v>18</v>
      </c>
      <c r="C9" s="16"/>
      <c r="D9" s="16"/>
      <c r="E9" s="16"/>
      <c r="F9" s="17"/>
      <c r="G9" s="17" t="n">
        <v>2</v>
      </c>
      <c r="H9" s="17"/>
      <c r="I9" s="17"/>
      <c r="J9" s="18"/>
      <c r="K9" s="18"/>
      <c r="L9" s="18"/>
      <c r="M9" s="18"/>
    </row>
    <row r="10" customFormat="false" ht="12.75" hidden="false" customHeight="true" outlineLevel="1" collapsed="false">
      <c r="B10" s="15"/>
      <c r="C10" s="16"/>
      <c r="D10" s="16"/>
      <c r="E10" s="16"/>
      <c r="F10" s="17"/>
      <c r="G10" s="17"/>
      <c r="H10" s="17"/>
      <c r="I10" s="17"/>
      <c r="J10" s="18"/>
      <c r="K10" s="18"/>
      <c r="L10" s="18"/>
      <c r="M10" s="18"/>
    </row>
    <row r="11" customFormat="false" ht="12.75" hidden="false" customHeight="true" outlineLevel="1" collapsed="false">
      <c r="B11" s="15" t="s">
        <v>19</v>
      </c>
      <c r="C11" s="16"/>
      <c r="D11" s="16"/>
      <c r="E11" s="16"/>
      <c r="F11" s="17"/>
      <c r="G11" s="17"/>
      <c r="H11" s="17"/>
      <c r="I11" s="17"/>
      <c r="J11" s="18"/>
      <c r="K11" s="18"/>
      <c r="L11" s="18"/>
      <c r="M11" s="18"/>
    </row>
    <row r="12" customFormat="false" ht="12.75" hidden="false" customHeight="true" outlineLevel="1" collapsed="false">
      <c r="C12" s="16"/>
      <c r="D12" s="16"/>
      <c r="E12" s="16"/>
      <c r="F12" s="17"/>
      <c r="G12" s="17"/>
      <c r="H12" s="17"/>
      <c r="I12" s="17"/>
      <c r="J12" s="18"/>
      <c r="K12" s="18"/>
      <c r="L12" s="18"/>
      <c r="M12" s="18"/>
    </row>
    <row r="13" customFormat="false" ht="12.75" hidden="false" customHeight="true" outlineLevel="1" collapsed="false">
      <c r="A13" s="1" t="n">
        <v>45691</v>
      </c>
      <c r="B13" s="15" t="s">
        <v>20</v>
      </c>
      <c r="C13" s="16"/>
      <c r="D13" s="16"/>
      <c r="E13" s="16"/>
      <c r="F13" s="17"/>
      <c r="G13" s="17" t="n">
        <v>2</v>
      </c>
      <c r="H13" s="17"/>
      <c r="I13" s="17"/>
      <c r="J13" s="18"/>
      <c r="K13" s="18"/>
      <c r="L13" s="18"/>
      <c r="M13" s="18"/>
    </row>
    <row r="14" customFormat="false" ht="12.75" hidden="false" customHeight="true" outlineLevel="1" collapsed="false">
      <c r="A14" s="1" t="n">
        <v>45691</v>
      </c>
      <c r="B14" s="2" t="s">
        <v>21</v>
      </c>
      <c r="C14" s="16" t="n">
        <v>1.5</v>
      </c>
      <c r="D14" s="16"/>
      <c r="E14" s="16"/>
      <c r="F14" s="17"/>
      <c r="G14" s="17"/>
      <c r="H14" s="17"/>
      <c r="I14" s="17"/>
      <c r="J14" s="18"/>
      <c r="K14" s="18"/>
      <c r="L14" s="18"/>
      <c r="M14" s="18"/>
    </row>
    <row r="15" customFormat="false" ht="12.75" hidden="false" customHeight="true" outlineLevel="1" collapsed="false">
      <c r="A15" s="1" t="n">
        <v>45691</v>
      </c>
      <c r="B15" s="2" t="s">
        <v>22</v>
      </c>
      <c r="C15" s="16"/>
      <c r="D15" s="16"/>
      <c r="E15" s="16" t="n">
        <v>2.5</v>
      </c>
      <c r="F15" s="17"/>
      <c r="G15" s="17"/>
      <c r="H15" s="17"/>
      <c r="I15" s="17"/>
      <c r="J15" s="18"/>
      <c r="K15" s="18"/>
      <c r="L15" s="18"/>
      <c r="M15" s="18"/>
    </row>
    <row r="16" customFormat="false" ht="12.75" hidden="false" customHeight="true" outlineLevel="1" collapsed="false">
      <c r="C16" s="16"/>
      <c r="D16" s="16"/>
      <c r="E16" s="16"/>
      <c r="F16" s="17"/>
      <c r="G16" s="17"/>
      <c r="H16" s="17"/>
      <c r="I16" s="17"/>
      <c r="J16" s="18"/>
      <c r="K16" s="18"/>
      <c r="L16" s="18"/>
      <c r="M16" s="18"/>
    </row>
    <row r="17" customFormat="false" ht="12.75" hidden="false" customHeight="true" outlineLevel="1" collapsed="false">
      <c r="B17" s="15" t="s">
        <v>19</v>
      </c>
      <c r="C17" s="16"/>
      <c r="D17" s="16"/>
      <c r="E17" s="16"/>
      <c r="F17" s="17"/>
      <c r="G17" s="17"/>
      <c r="H17" s="17"/>
      <c r="I17" s="17"/>
      <c r="J17" s="18"/>
      <c r="K17" s="18"/>
      <c r="L17" s="18"/>
      <c r="M17" s="18"/>
    </row>
    <row r="18" customFormat="false" ht="12.75" hidden="false" customHeight="true" outlineLevel="1" collapsed="false">
      <c r="C18" s="16"/>
      <c r="D18" s="16"/>
      <c r="E18" s="16"/>
      <c r="F18" s="17"/>
      <c r="G18" s="17"/>
      <c r="H18" s="17"/>
      <c r="I18" s="17"/>
      <c r="J18" s="18"/>
      <c r="K18" s="18"/>
      <c r="L18" s="18"/>
      <c r="M18" s="18"/>
    </row>
    <row r="19" customFormat="false" ht="12.75" hidden="false" customHeight="true" outlineLevel="1" collapsed="false">
      <c r="A19" s="1" t="n">
        <v>45703</v>
      </c>
      <c r="B19" s="2" t="s">
        <v>15</v>
      </c>
      <c r="C19" s="16"/>
      <c r="D19" s="16"/>
      <c r="E19" s="16"/>
      <c r="F19" s="17"/>
      <c r="G19" s="17"/>
      <c r="H19" s="17"/>
      <c r="I19" s="17"/>
      <c r="J19" s="18" t="n">
        <v>5</v>
      </c>
      <c r="K19" s="18"/>
      <c r="L19" s="18"/>
      <c r="M19" s="18"/>
    </row>
    <row r="20" customFormat="false" ht="12.75" hidden="false" customHeight="true" outlineLevel="1" collapsed="false">
      <c r="A20" s="1" t="n">
        <v>45703</v>
      </c>
      <c r="B20" s="2" t="s">
        <v>23</v>
      </c>
      <c r="C20" s="16"/>
      <c r="D20" s="16"/>
      <c r="E20" s="16"/>
      <c r="F20" s="17"/>
      <c r="G20" s="17" t="n">
        <v>2</v>
      </c>
      <c r="H20" s="17"/>
      <c r="I20" s="17"/>
      <c r="J20" s="18"/>
      <c r="K20" s="18"/>
      <c r="L20" s="18"/>
      <c r="M20" s="18"/>
    </row>
    <row r="21" customFormat="false" ht="12.75" hidden="false" customHeight="true" outlineLevel="1" collapsed="false">
      <c r="A21" s="1" t="n">
        <v>45704</v>
      </c>
      <c r="B21" s="2" t="s">
        <v>15</v>
      </c>
      <c r="C21" s="16"/>
      <c r="D21" s="16"/>
      <c r="E21" s="16"/>
      <c r="F21" s="17"/>
      <c r="G21" s="17"/>
      <c r="H21" s="17"/>
      <c r="I21" s="17"/>
      <c r="J21" s="18" t="n">
        <v>8</v>
      </c>
      <c r="K21" s="18"/>
      <c r="L21" s="18"/>
      <c r="M21" s="18"/>
    </row>
    <row r="22" customFormat="false" ht="12.75" hidden="false" customHeight="true" outlineLevel="1" collapsed="false">
      <c r="A22" s="1" t="n">
        <v>45705</v>
      </c>
      <c r="B22" s="2" t="s">
        <v>24</v>
      </c>
      <c r="C22" s="16" t="n">
        <v>2</v>
      </c>
      <c r="D22" s="16"/>
      <c r="E22" s="16"/>
      <c r="F22" s="17"/>
      <c r="G22" s="17"/>
      <c r="H22" s="17"/>
      <c r="I22" s="17"/>
      <c r="J22" s="18"/>
      <c r="K22" s="18"/>
      <c r="L22" s="18"/>
      <c r="M22" s="18"/>
    </row>
    <row r="23" customFormat="false" ht="12.75" hidden="false" customHeight="true" outlineLevel="1" collapsed="false">
      <c r="A23" s="1" t="n">
        <v>45706</v>
      </c>
      <c r="B23" s="2" t="s">
        <v>25</v>
      </c>
      <c r="C23" s="16"/>
      <c r="D23" s="16" t="n">
        <v>4</v>
      </c>
      <c r="E23" s="16"/>
      <c r="F23" s="17"/>
      <c r="G23" s="17"/>
      <c r="H23" s="17"/>
      <c r="I23" s="17"/>
      <c r="J23" s="18"/>
      <c r="K23" s="18"/>
      <c r="L23" s="18"/>
      <c r="M23" s="18"/>
    </row>
    <row r="24" customFormat="false" ht="12.75" hidden="false" customHeight="true" outlineLevel="1" collapsed="false">
      <c r="A24" s="1" t="n">
        <v>45712</v>
      </c>
      <c r="B24" s="2" t="s">
        <v>26</v>
      </c>
      <c r="C24" s="16"/>
      <c r="D24" s="16"/>
      <c r="E24" s="16"/>
      <c r="F24" s="17"/>
      <c r="G24" s="17"/>
      <c r="H24" s="17"/>
      <c r="I24" s="17"/>
      <c r="J24" s="18" t="n">
        <v>4</v>
      </c>
      <c r="K24" s="18"/>
      <c r="L24" s="18"/>
      <c r="M24" s="18"/>
    </row>
    <row r="25" customFormat="false" ht="12.75" hidden="false" customHeight="true" outlineLevel="1" collapsed="false">
      <c r="A25" s="1" t="n">
        <v>45712</v>
      </c>
      <c r="B25" s="2" t="s">
        <v>26</v>
      </c>
      <c r="C25" s="16"/>
      <c r="D25" s="16"/>
      <c r="E25" s="16"/>
      <c r="F25" s="17"/>
      <c r="G25" s="17"/>
      <c r="H25" s="17"/>
      <c r="I25" s="17"/>
      <c r="J25" s="18" t="n">
        <v>2.5</v>
      </c>
      <c r="K25" s="18"/>
      <c r="L25" s="18"/>
      <c r="M25" s="18"/>
    </row>
    <row r="26" customFormat="false" ht="12.75" hidden="false" customHeight="true" outlineLevel="1" collapsed="false">
      <c r="A26" s="1" t="n">
        <v>45712</v>
      </c>
      <c r="B26" s="2" t="s">
        <v>27</v>
      </c>
      <c r="C26" s="16"/>
      <c r="D26" s="16"/>
      <c r="E26" s="16"/>
      <c r="F26" s="17"/>
      <c r="G26" s="17" t="n">
        <v>1.5</v>
      </c>
      <c r="H26" s="17"/>
      <c r="I26" s="17"/>
      <c r="J26" s="18"/>
      <c r="K26" s="18"/>
      <c r="L26" s="18"/>
      <c r="M26" s="18"/>
    </row>
    <row r="27" customFormat="false" ht="12.75" hidden="false" customHeight="true" outlineLevel="1" collapsed="false">
      <c r="A27" s="1" t="n">
        <v>45712</v>
      </c>
      <c r="B27" s="2" t="s">
        <v>28</v>
      </c>
      <c r="C27" s="16" t="n">
        <v>2</v>
      </c>
      <c r="D27" s="16"/>
      <c r="E27" s="16"/>
      <c r="F27" s="17"/>
      <c r="G27" s="17"/>
      <c r="H27" s="17"/>
      <c r="I27" s="17"/>
      <c r="J27" s="18"/>
      <c r="K27" s="18"/>
      <c r="L27" s="18"/>
      <c r="M27" s="18"/>
    </row>
    <row r="28" customFormat="false" ht="12.75" hidden="false" customHeight="true" outlineLevel="1" collapsed="false">
      <c r="A28" s="1" t="n">
        <v>45712</v>
      </c>
      <c r="B28" s="2" t="s">
        <v>29</v>
      </c>
      <c r="C28" s="16"/>
      <c r="D28" s="16"/>
      <c r="E28" s="16"/>
      <c r="F28" s="17"/>
      <c r="G28" s="17" t="n">
        <v>1</v>
      </c>
      <c r="H28" s="17"/>
      <c r="I28" s="17"/>
      <c r="J28" s="18"/>
      <c r="K28" s="18"/>
      <c r="L28" s="18"/>
      <c r="M28" s="18"/>
    </row>
    <row r="29" customFormat="false" ht="12.75" hidden="false" customHeight="true" outlineLevel="1" collapsed="false">
      <c r="C29" s="16"/>
      <c r="D29" s="16"/>
      <c r="E29" s="16"/>
      <c r="F29" s="17"/>
      <c r="G29" s="17"/>
      <c r="H29" s="17"/>
      <c r="I29" s="17"/>
      <c r="J29" s="18"/>
      <c r="K29" s="18"/>
      <c r="L29" s="18"/>
      <c r="M29" s="18"/>
    </row>
    <row r="30" customFormat="false" ht="12.75" hidden="false" customHeight="true" outlineLevel="1" collapsed="false">
      <c r="A30" s="1" t="n">
        <v>45717</v>
      </c>
      <c r="B30" s="2" t="s">
        <v>30</v>
      </c>
      <c r="C30" s="16"/>
      <c r="D30" s="16"/>
      <c r="E30" s="16" t="n">
        <v>3</v>
      </c>
      <c r="F30" s="17"/>
      <c r="G30" s="17"/>
      <c r="H30" s="17"/>
      <c r="I30" s="17"/>
      <c r="J30" s="18"/>
      <c r="K30" s="18"/>
      <c r="L30" s="18"/>
      <c r="M30" s="18"/>
    </row>
    <row r="31" customFormat="false" ht="12.75" hidden="false" customHeight="true" outlineLevel="1" collapsed="false">
      <c r="A31" s="1" t="n">
        <v>45721</v>
      </c>
      <c r="B31" s="2" t="s">
        <v>31</v>
      </c>
      <c r="C31" s="16"/>
      <c r="D31" s="16"/>
      <c r="E31" s="16" t="n">
        <v>2.5</v>
      </c>
      <c r="F31" s="17"/>
      <c r="G31" s="17"/>
      <c r="H31" s="17"/>
      <c r="I31" s="17"/>
      <c r="J31" s="18"/>
      <c r="K31" s="18"/>
      <c r="L31" s="18"/>
      <c r="M31" s="18"/>
    </row>
    <row r="32" customFormat="false" ht="12.75" hidden="false" customHeight="true" outlineLevel="1" collapsed="false">
      <c r="A32" s="1" t="n">
        <v>45722</v>
      </c>
      <c r="B32" s="2" t="s">
        <v>32</v>
      </c>
      <c r="C32" s="16"/>
      <c r="D32" s="16"/>
      <c r="E32" s="16"/>
      <c r="F32" s="17"/>
      <c r="G32" s="17" t="n">
        <v>2</v>
      </c>
      <c r="H32" s="17"/>
      <c r="I32" s="17"/>
      <c r="J32" s="18"/>
      <c r="K32" s="18"/>
      <c r="L32" s="18"/>
      <c r="M32" s="18"/>
    </row>
    <row r="33" customFormat="false" ht="12.75" hidden="false" customHeight="true" outlineLevel="1" collapsed="false">
      <c r="A33" s="1" t="n">
        <v>45722</v>
      </c>
      <c r="B33" s="2" t="s">
        <v>33</v>
      </c>
      <c r="C33" s="16"/>
      <c r="D33" s="16"/>
      <c r="E33" s="16"/>
      <c r="F33" s="17"/>
      <c r="G33" s="17" t="n">
        <v>1.5</v>
      </c>
      <c r="H33" s="17"/>
      <c r="I33" s="17"/>
      <c r="J33" s="18"/>
      <c r="K33" s="18"/>
      <c r="L33" s="18"/>
      <c r="M33" s="18"/>
    </row>
    <row r="34" customFormat="false" ht="12.75" hidden="false" customHeight="true" outlineLevel="1" collapsed="false">
      <c r="A34" s="1" t="n">
        <v>45731</v>
      </c>
      <c r="B34" s="2" t="s">
        <v>34</v>
      </c>
      <c r="C34" s="16"/>
      <c r="D34" s="16"/>
      <c r="E34" s="16"/>
      <c r="F34" s="17"/>
      <c r="G34" s="17" t="n">
        <v>3</v>
      </c>
      <c r="H34" s="17"/>
      <c r="I34" s="17"/>
      <c r="J34" s="18"/>
      <c r="K34" s="18"/>
      <c r="L34" s="18"/>
      <c r="M34" s="18"/>
    </row>
    <row r="35" customFormat="false" ht="12.75" hidden="false" customHeight="true" outlineLevel="1" collapsed="false">
      <c r="A35" s="1" t="n">
        <v>45725</v>
      </c>
      <c r="B35" s="2" t="s">
        <v>35</v>
      </c>
      <c r="C35" s="16"/>
      <c r="D35" s="16"/>
      <c r="E35" s="16" t="n">
        <v>4</v>
      </c>
      <c r="F35" s="17"/>
      <c r="G35" s="17"/>
      <c r="H35" s="17"/>
      <c r="I35" s="17"/>
      <c r="J35" s="18"/>
      <c r="K35" s="18"/>
      <c r="L35" s="18"/>
      <c r="M35" s="18"/>
    </row>
    <row r="36" customFormat="false" ht="12.75" hidden="false" customHeight="true" outlineLevel="1" collapsed="false">
      <c r="A36" s="1" t="n">
        <v>45729</v>
      </c>
      <c r="B36" s="2" t="s">
        <v>36</v>
      </c>
      <c r="C36" s="16"/>
      <c r="D36" s="16"/>
      <c r="E36" s="16"/>
      <c r="F36" s="17"/>
      <c r="G36" s="17"/>
      <c r="H36" s="17"/>
      <c r="I36" s="17"/>
      <c r="J36" s="18" t="n">
        <v>4</v>
      </c>
      <c r="K36" s="18"/>
      <c r="L36" s="18"/>
      <c r="M36" s="18"/>
    </row>
    <row r="37" customFormat="false" ht="12.75" hidden="false" customHeight="true" outlineLevel="1" collapsed="false">
      <c r="A37" s="1" t="n">
        <v>45730</v>
      </c>
      <c r="B37" s="2" t="s">
        <v>37</v>
      </c>
      <c r="C37" s="16"/>
      <c r="D37" s="16"/>
      <c r="E37" s="16"/>
      <c r="F37" s="17"/>
      <c r="G37" s="17"/>
      <c r="H37" s="17"/>
      <c r="I37" s="17"/>
      <c r="J37" s="18" t="n">
        <v>4</v>
      </c>
      <c r="K37" s="18"/>
      <c r="L37" s="18"/>
      <c r="M37" s="18"/>
    </row>
    <row r="38" customFormat="false" ht="12.75" hidden="false" customHeight="true" outlineLevel="1" collapsed="false">
      <c r="C38" s="16"/>
      <c r="D38" s="16"/>
      <c r="E38" s="16"/>
      <c r="F38" s="17"/>
      <c r="G38" s="17"/>
      <c r="H38" s="17"/>
      <c r="I38" s="17"/>
      <c r="J38" s="18"/>
      <c r="K38" s="18"/>
      <c r="L38" s="18"/>
      <c r="M38" s="18"/>
    </row>
    <row r="39" customFormat="false" ht="12.75" hidden="false" customHeight="true" outlineLevel="1" collapsed="false">
      <c r="A39" s="1" t="n">
        <v>45732</v>
      </c>
      <c r="B39" s="2" t="s">
        <v>38</v>
      </c>
      <c r="C39" s="16"/>
      <c r="D39" s="16" t="n">
        <v>6</v>
      </c>
      <c r="E39" s="16"/>
      <c r="F39" s="17"/>
      <c r="G39" s="17"/>
      <c r="H39" s="17"/>
      <c r="I39" s="17"/>
      <c r="J39" s="18"/>
      <c r="K39" s="18"/>
      <c r="L39" s="18"/>
      <c r="M39" s="18"/>
    </row>
    <row r="40" customFormat="false" ht="12.75" hidden="false" customHeight="true" outlineLevel="1" collapsed="false">
      <c r="A40" s="1" t="n">
        <v>45733</v>
      </c>
      <c r="B40" s="2" t="s">
        <v>39</v>
      </c>
      <c r="C40" s="16"/>
      <c r="D40" s="16" t="n">
        <v>1</v>
      </c>
      <c r="E40" s="16"/>
      <c r="F40" s="17"/>
      <c r="G40" s="17"/>
      <c r="H40" s="17"/>
      <c r="I40" s="17"/>
      <c r="J40" s="18"/>
      <c r="K40" s="18"/>
      <c r="L40" s="18"/>
      <c r="M40" s="18"/>
    </row>
    <row r="41" customFormat="false" ht="12.75" hidden="false" customHeight="true" outlineLevel="1" collapsed="false">
      <c r="A41" s="1" t="n">
        <v>45733</v>
      </c>
      <c r="B41" s="2" t="s">
        <v>40</v>
      </c>
      <c r="C41" s="16"/>
      <c r="D41" s="16"/>
      <c r="E41" s="16"/>
      <c r="F41" s="17"/>
      <c r="G41" s="17" t="n">
        <v>3</v>
      </c>
      <c r="H41" s="17"/>
      <c r="I41" s="17"/>
      <c r="J41" s="18"/>
      <c r="K41" s="18"/>
      <c r="L41" s="18"/>
      <c r="M41" s="18"/>
    </row>
    <row r="42" customFormat="false" ht="12.75" hidden="false" customHeight="true" outlineLevel="1" collapsed="false">
      <c r="A42" s="1" t="n">
        <v>45733</v>
      </c>
      <c r="B42" s="2" t="s">
        <v>41</v>
      </c>
      <c r="C42" s="16"/>
      <c r="D42" s="16"/>
      <c r="E42" s="16"/>
      <c r="F42" s="17"/>
      <c r="G42" s="17" t="n">
        <v>2</v>
      </c>
      <c r="H42" s="17"/>
      <c r="I42" s="17"/>
      <c r="J42" s="18"/>
      <c r="K42" s="18"/>
      <c r="L42" s="18"/>
      <c r="M42" s="18"/>
    </row>
    <row r="43" customFormat="false" ht="12.75" hidden="false" customHeight="true" outlineLevel="1" collapsed="false">
      <c r="A43" s="1" t="n">
        <v>45734</v>
      </c>
      <c r="B43" s="2" t="s">
        <v>42</v>
      </c>
      <c r="C43" s="16"/>
      <c r="D43" s="16"/>
      <c r="E43" s="16"/>
      <c r="F43" s="17"/>
      <c r="G43" s="17" t="n">
        <v>4</v>
      </c>
      <c r="H43" s="17"/>
      <c r="I43" s="17"/>
      <c r="J43" s="18"/>
      <c r="K43" s="18"/>
      <c r="L43" s="18"/>
      <c r="M43" s="18"/>
    </row>
    <row r="44" customFormat="false" ht="12.75" hidden="false" customHeight="true" outlineLevel="1" collapsed="false">
      <c r="C44" s="16"/>
      <c r="D44" s="16"/>
      <c r="E44" s="16"/>
      <c r="F44" s="17"/>
      <c r="G44" s="17"/>
      <c r="H44" s="17"/>
      <c r="I44" s="17"/>
      <c r="J44" s="18"/>
      <c r="K44" s="18"/>
      <c r="L44" s="18"/>
      <c r="M44" s="18"/>
    </row>
    <row r="45" customFormat="false" ht="12.75" hidden="false" customHeight="true" outlineLevel="1" collapsed="false">
      <c r="A45" s="1" t="n">
        <v>45730</v>
      </c>
      <c r="B45" s="2" t="s">
        <v>43</v>
      </c>
      <c r="C45" s="16"/>
      <c r="D45" s="16"/>
      <c r="E45" s="16"/>
      <c r="F45" s="17"/>
      <c r="G45" s="17" t="n">
        <v>6</v>
      </c>
      <c r="H45" s="17"/>
      <c r="I45" s="17"/>
      <c r="J45" s="18"/>
      <c r="K45" s="18"/>
      <c r="L45" s="18"/>
      <c r="M45" s="18"/>
    </row>
    <row r="46" customFormat="false" ht="12.75" hidden="false" customHeight="true" outlineLevel="1" collapsed="false">
      <c r="A46" s="1" t="n">
        <v>45731</v>
      </c>
      <c r="B46" s="2" t="s">
        <v>43</v>
      </c>
      <c r="C46" s="16"/>
      <c r="D46" s="16"/>
      <c r="E46" s="16"/>
      <c r="F46" s="17"/>
      <c r="G46" s="17" t="n">
        <v>2</v>
      </c>
      <c r="H46" s="17"/>
      <c r="I46" s="17"/>
      <c r="J46" s="18"/>
      <c r="K46" s="18"/>
      <c r="L46" s="18"/>
      <c r="M46" s="18"/>
    </row>
    <row r="47" customFormat="false" ht="12.75" hidden="false" customHeight="true" outlineLevel="1" collapsed="false">
      <c r="A47" s="1" t="n">
        <v>45731</v>
      </c>
      <c r="B47" s="2" t="s">
        <v>44</v>
      </c>
      <c r="C47" s="16" t="n">
        <v>1.5</v>
      </c>
      <c r="D47" s="16"/>
      <c r="E47" s="16"/>
      <c r="F47" s="17"/>
      <c r="G47" s="17"/>
      <c r="H47" s="17"/>
      <c r="I47" s="17"/>
      <c r="J47" s="18"/>
      <c r="K47" s="18"/>
      <c r="L47" s="18"/>
      <c r="M47" s="18"/>
    </row>
    <row r="48" customFormat="false" ht="12.75" hidden="false" customHeight="true" outlineLevel="1" collapsed="false">
      <c r="A48" s="1" t="n">
        <v>45732</v>
      </c>
      <c r="B48" s="19" t="s">
        <v>45</v>
      </c>
      <c r="C48" s="16"/>
      <c r="D48" s="16"/>
      <c r="E48" s="16" t="n">
        <v>4</v>
      </c>
      <c r="F48" s="17"/>
      <c r="G48" s="17"/>
      <c r="H48" s="17"/>
      <c r="I48" s="17"/>
      <c r="J48" s="18"/>
      <c r="K48" s="18"/>
      <c r="L48" s="18"/>
      <c r="M48" s="18"/>
    </row>
    <row r="49" customFormat="false" ht="12.75" hidden="false" customHeight="true" outlineLevel="1" collapsed="false">
      <c r="B49" s="19"/>
      <c r="C49" s="16"/>
      <c r="D49" s="16"/>
      <c r="E49" s="16"/>
      <c r="F49" s="17"/>
      <c r="G49" s="17"/>
      <c r="H49" s="17"/>
      <c r="I49" s="17"/>
      <c r="J49" s="18"/>
      <c r="K49" s="18"/>
      <c r="L49" s="18"/>
      <c r="M49" s="18"/>
    </row>
    <row r="50" customFormat="false" ht="12.75" hidden="false" customHeight="true" outlineLevel="1" collapsed="false">
      <c r="A50" s="1" t="n">
        <v>45733</v>
      </c>
      <c r="B50" s="19" t="s">
        <v>46</v>
      </c>
      <c r="C50" s="16"/>
      <c r="D50" s="16"/>
      <c r="E50" s="16"/>
      <c r="F50" s="17"/>
      <c r="G50" s="17" t="n">
        <v>3</v>
      </c>
      <c r="H50" s="17"/>
      <c r="I50" s="17"/>
      <c r="J50" s="18"/>
      <c r="K50" s="18"/>
      <c r="L50" s="18"/>
      <c r="M50" s="18"/>
    </row>
    <row r="51" customFormat="false" ht="12.75" hidden="false" customHeight="true" outlineLevel="1" collapsed="false">
      <c r="A51" s="1" t="n">
        <v>45736</v>
      </c>
      <c r="B51" s="2" t="s">
        <v>47</v>
      </c>
      <c r="C51" s="16"/>
      <c r="D51" s="16"/>
      <c r="E51" s="16"/>
      <c r="F51" s="17"/>
      <c r="G51" s="17" t="n">
        <v>8</v>
      </c>
      <c r="H51" s="17"/>
      <c r="I51" s="17"/>
      <c r="J51" s="18"/>
      <c r="K51" s="18"/>
      <c r="L51" s="18"/>
      <c r="M51" s="18"/>
    </row>
    <row r="52" customFormat="false" ht="12.75" hidden="false" customHeight="true" outlineLevel="1" collapsed="false">
      <c r="A52" s="1" t="n">
        <v>45740</v>
      </c>
      <c r="B52" s="19" t="s">
        <v>48</v>
      </c>
      <c r="C52" s="16"/>
      <c r="D52" s="16"/>
      <c r="E52" s="16"/>
      <c r="F52" s="17"/>
      <c r="G52" s="17" t="n">
        <v>3</v>
      </c>
      <c r="H52" s="17"/>
      <c r="I52" s="17"/>
      <c r="J52" s="18"/>
      <c r="K52" s="18"/>
      <c r="L52" s="18"/>
      <c r="M52" s="18"/>
    </row>
    <row r="53" customFormat="false" ht="12.75" hidden="false" customHeight="true" outlineLevel="1" collapsed="false">
      <c r="A53" s="1" t="n">
        <v>45741</v>
      </c>
      <c r="B53" s="19" t="s">
        <v>49</v>
      </c>
      <c r="C53" s="16"/>
      <c r="D53" s="16"/>
      <c r="E53" s="16"/>
      <c r="F53" s="17"/>
      <c r="G53" s="17" t="n">
        <v>3</v>
      </c>
      <c r="H53" s="17"/>
      <c r="I53" s="17"/>
      <c r="J53" s="18"/>
      <c r="K53" s="18"/>
      <c r="L53" s="18"/>
      <c r="M53" s="18"/>
    </row>
    <row r="54" customFormat="false" ht="12.75" hidden="false" customHeight="true" outlineLevel="1" collapsed="false">
      <c r="A54" s="1" t="n">
        <v>45742</v>
      </c>
      <c r="B54" s="19" t="s">
        <v>50</v>
      </c>
      <c r="C54" s="16"/>
      <c r="D54" s="16"/>
      <c r="E54" s="16"/>
      <c r="F54" s="17"/>
      <c r="G54" s="17" t="n">
        <v>6</v>
      </c>
      <c r="H54" s="17"/>
      <c r="I54" s="17"/>
      <c r="J54" s="18"/>
      <c r="K54" s="18"/>
      <c r="L54" s="18"/>
      <c r="M54" s="18"/>
    </row>
    <row r="55" customFormat="false" ht="12.75" hidden="false" customHeight="true" outlineLevel="1" collapsed="false">
      <c r="B55" s="19"/>
      <c r="C55" s="16"/>
      <c r="D55" s="16"/>
      <c r="E55" s="16"/>
      <c r="F55" s="17"/>
      <c r="G55" s="17"/>
      <c r="H55" s="17"/>
      <c r="I55" s="17"/>
      <c r="J55" s="18"/>
      <c r="K55" s="18"/>
      <c r="L55" s="18"/>
      <c r="M55" s="18"/>
    </row>
    <row r="56" customFormat="false" ht="12.75" hidden="false" customHeight="true" outlineLevel="1" collapsed="false">
      <c r="A56" s="1" t="n">
        <v>45745</v>
      </c>
      <c r="B56" s="19" t="s">
        <v>51</v>
      </c>
      <c r="C56" s="16"/>
      <c r="D56" s="16"/>
      <c r="E56" s="16"/>
      <c r="F56" s="17"/>
      <c r="G56" s="17" t="n">
        <v>5</v>
      </c>
      <c r="H56" s="17"/>
      <c r="I56" s="17"/>
      <c r="J56" s="18"/>
      <c r="K56" s="18"/>
      <c r="L56" s="18"/>
      <c r="M56" s="18"/>
    </row>
    <row r="57" customFormat="false" ht="12.75" hidden="false" customHeight="true" outlineLevel="1" collapsed="false">
      <c r="A57" s="1" t="n">
        <v>45747</v>
      </c>
      <c r="B57" s="19" t="s">
        <v>52</v>
      </c>
      <c r="C57" s="16"/>
      <c r="D57" s="16"/>
      <c r="E57" s="16"/>
      <c r="F57" s="17"/>
      <c r="G57" s="17" t="n">
        <v>8</v>
      </c>
      <c r="H57" s="17"/>
      <c r="I57" s="17"/>
      <c r="J57" s="18"/>
      <c r="K57" s="18"/>
      <c r="L57" s="18"/>
      <c r="M57" s="18"/>
    </row>
    <row r="58" customFormat="false" ht="12.75" hidden="false" customHeight="true" outlineLevel="1" collapsed="false">
      <c r="A58" s="1" t="n">
        <v>45748</v>
      </c>
      <c r="B58" s="19" t="s">
        <v>53</v>
      </c>
      <c r="C58" s="16"/>
      <c r="D58" s="16"/>
      <c r="E58" s="16"/>
      <c r="F58" s="17"/>
      <c r="G58" s="17" t="n">
        <v>4</v>
      </c>
      <c r="H58" s="17"/>
      <c r="I58" s="17"/>
      <c r="J58" s="18"/>
      <c r="K58" s="18"/>
      <c r="L58" s="18"/>
      <c r="M58" s="18"/>
    </row>
    <row r="59" customFormat="false" ht="12.75" hidden="false" customHeight="true" outlineLevel="1" collapsed="false">
      <c r="A59" s="1" t="n">
        <v>45749</v>
      </c>
      <c r="B59" s="2" t="s">
        <v>54</v>
      </c>
      <c r="C59" s="16"/>
      <c r="D59" s="16"/>
      <c r="E59" s="16"/>
      <c r="F59" s="17" t="n">
        <v>3</v>
      </c>
      <c r="G59" s="17" t="n">
        <v>3</v>
      </c>
      <c r="H59" s="17"/>
      <c r="I59" s="17"/>
      <c r="J59" s="18"/>
      <c r="K59" s="18"/>
      <c r="L59" s="18"/>
      <c r="M59" s="18"/>
    </row>
    <row r="60" customFormat="false" ht="12.75" hidden="false" customHeight="true" outlineLevel="1" collapsed="false">
      <c r="A60" s="1" t="n">
        <v>45750</v>
      </c>
      <c r="B60" s="2" t="s">
        <v>55</v>
      </c>
      <c r="C60" s="16"/>
      <c r="D60" s="16"/>
      <c r="E60" s="16"/>
      <c r="F60" s="17"/>
      <c r="G60" s="17"/>
      <c r="H60" s="17"/>
      <c r="I60" s="17"/>
      <c r="J60" s="18" t="n">
        <v>4</v>
      </c>
      <c r="K60" s="18"/>
      <c r="L60" s="18"/>
      <c r="M60" s="18"/>
    </row>
    <row r="61" customFormat="false" ht="12.75" hidden="false" customHeight="true" outlineLevel="1" collapsed="false">
      <c r="C61" s="16"/>
      <c r="D61" s="16"/>
      <c r="E61" s="16"/>
      <c r="F61" s="17"/>
      <c r="G61" s="17"/>
      <c r="H61" s="17"/>
      <c r="I61" s="17"/>
      <c r="J61" s="18"/>
      <c r="K61" s="18"/>
      <c r="L61" s="18"/>
      <c r="M61" s="18"/>
    </row>
    <row r="62" customFormat="false" ht="12.75" hidden="false" customHeight="true" outlineLevel="1" collapsed="false">
      <c r="A62" s="1" t="n">
        <v>45755</v>
      </c>
      <c r="B62" s="2" t="s">
        <v>56</v>
      </c>
      <c r="C62" s="16" t="n">
        <v>1</v>
      </c>
      <c r="D62" s="16"/>
      <c r="E62" s="16"/>
      <c r="F62" s="17"/>
      <c r="G62" s="17"/>
      <c r="H62" s="17"/>
      <c r="I62" s="17"/>
      <c r="J62" s="18"/>
      <c r="K62" s="18"/>
      <c r="L62" s="18"/>
      <c r="M62" s="18"/>
    </row>
    <row r="63" customFormat="false" ht="12.75" hidden="false" customHeight="true" outlineLevel="1" collapsed="false">
      <c r="A63" s="1" t="n">
        <v>45758</v>
      </c>
      <c r="B63" s="2" t="s">
        <v>57</v>
      </c>
      <c r="C63" s="16"/>
      <c r="D63" s="16"/>
      <c r="E63" s="16"/>
      <c r="F63" s="17"/>
      <c r="G63" s="17" t="n">
        <v>3</v>
      </c>
      <c r="H63" s="17"/>
      <c r="I63" s="17"/>
      <c r="J63" s="18"/>
      <c r="K63" s="18"/>
      <c r="L63" s="18"/>
      <c r="M63" s="18"/>
    </row>
    <row r="64" customFormat="false" ht="12.75" hidden="false" customHeight="true" outlineLevel="1" collapsed="false">
      <c r="A64" s="1" t="n">
        <v>45761</v>
      </c>
      <c r="B64" s="2" t="s">
        <v>58</v>
      </c>
      <c r="C64" s="16"/>
      <c r="D64" s="16"/>
      <c r="E64" s="16"/>
      <c r="F64" s="17"/>
      <c r="G64" s="17" t="n">
        <v>1</v>
      </c>
      <c r="H64" s="17"/>
      <c r="I64" s="17"/>
      <c r="J64" s="18"/>
      <c r="K64" s="18"/>
      <c r="L64" s="18"/>
      <c r="M64" s="18"/>
    </row>
    <row r="65" customFormat="false" ht="12.75" hidden="false" customHeight="true" outlineLevel="1" collapsed="false">
      <c r="A65" s="1" t="n">
        <v>45761</v>
      </c>
      <c r="B65" s="2" t="s">
        <v>59</v>
      </c>
      <c r="C65" s="16"/>
      <c r="D65" s="16"/>
      <c r="E65" s="16" t="n">
        <v>3</v>
      </c>
      <c r="F65" s="17"/>
      <c r="G65" s="17"/>
      <c r="H65" s="17"/>
      <c r="I65" s="17"/>
      <c r="J65" s="18"/>
      <c r="K65" s="18"/>
      <c r="L65" s="18"/>
      <c r="M65" s="18"/>
    </row>
    <row r="66" customFormat="false" ht="12.75" hidden="false" customHeight="true" outlineLevel="1" collapsed="false">
      <c r="A66" s="1" t="n">
        <v>45761</v>
      </c>
      <c r="B66" s="2" t="s">
        <v>56</v>
      </c>
      <c r="C66" s="16" t="n">
        <v>1</v>
      </c>
      <c r="D66" s="16"/>
      <c r="E66" s="16"/>
      <c r="F66" s="17"/>
      <c r="G66" s="17"/>
      <c r="H66" s="17"/>
      <c r="I66" s="17"/>
      <c r="J66" s="18"/>
      <c r="K66" s="18"/>
      <c r="L66" s="18"/>
      <c r="M66" s="18"/>
    </row>
    <row r="67" customFormat="false" ht="12.75" hidden="false" customHeight="true" outlineLevel="1" collapsed="false">
      <c r="C67" s="16"/>
      <c r="D67" s="16"/>
      <c r="E67" s="16"/>
      <c r="F67" s="17"/>
      <c r="G67" s="17"/>
      <c r="H67" s="17"/>
      <c r="I67" s="17"/>
      <c r="J67" s="18"/>
      <c r="K67" s="18"/>
      <c r="L67" s="18"/>
      <c r="M67" s="18"/>
    </row>
    <row r="68" customFormat="false" ht="12.75" hidden="false" customHeight="true" outlineLevel="1" collapsed="false">
      <c r="A68" s="1" t="n">
        <v>45775</v>
      </c>
      <c r="B68" s="2" t="s">
        <v>60</v>
      </c>
      <c r="C68" s="16"/>
      <c r="D68" s="16"/>
      <c r="E68" s="16"/>
      <c r="F68" s="17" t="n">
        <v>1.5</v>
      </c>
      <c r="G68" s="17"/>
      <c r="H68" s="17"/>
      <c r="I68" s="17"/>
      <c r="J68" s="18"/>
      <c r="K68" s="18"/>
      <c r="L68" s="18"/>
      <c r="M68" s="18"/>
    </row>
    <row r="69" customFormat="false" ht="12.75" hidden="false" customHeight="true" outlineLevel="1" collapsed="false">
      <c r="A69" s="1" t="n">
        <v>45775</v>
      </c>
      <c r="B69" s="2" t="s">
        <v>61</v>
      </c>
      <c r="C69" s="16"/>
      <c r="D69" s="16"/>
      <c r="E69" s="16"/>
      <c r="F69" s="17" t="n">
        <v>2.5</v>
      </c>
      <c r="G69" s="17"/>
      <c r="H69" s="17"/>
      <c r="I69" s="17"/>
      <c r="J69" s="18"/>
      <c r="K69" s="18"/>
      <c r="L69" s="18"/>
      <c r="M69" s="18"/>
    </row>
    <row r="70" customFormat="false" ht="12.75" hidden="false" customHeight="true" outlineLevel="1" collapsed="false">
      <c r="A70" s="1" t="n">
        <v>45777</v>
      </c>
      <c r="B70" s="2" t="s">
        <v>62</v>
      </c>
      <c r="C70" s="16"/>
      <c r="D70" s="16"/>
      <c r="E70" s="16"/>
      <c r="F70" s="17" t="n">
        <v>1.5</v>
      </c>
      <c r="G70" s="17"/>
      <c r="H70" s="17"/>
      <c r="I70" s="17"/>
      <c r="J70" s="18"/>
      <c r="K70" s="18"/>
      <c r="L70" s="18"/>
      <c r="M70" s="18"/>
    </row>
    <row r="71" customFormat="false" ht="12.75" hidden="false" customHeight="true" outlineLevel="1" collapsed="false">
      <c r="A71" s="1" t="n">
        <v>45779</v>
      </c>
      <c r="B71" s="2" t="s">
        <v>63</v>
      </c>
      <c r="C71" s="16"/>
      <c r="D71" s="16"/>
      <c r="E71" s="16"/>
      <c r="F71" s="17"/>
      <c r="G71" s="17" t="n">
        <v>2</v>
      </c>
      <c r="H71" s="17"/>
      <c r="I71" s="17"/>
      <c r="J71" s="18"/>
      <c r="K71" s="18"/>
      <c r="L71" s="18"/>
      <c r="M71" s="18"/>
    </row>
    <row r="72" customFormat="false" ht="12.75" hidden="false" customHeight="true" outlineLevel="1" collapsed="false">
      <c r="C72" s="16"/>
      <c r="D72" s="16"/>
      <c r="E72" s="16"/>
      <c r="F72" s="17"/>
      <c r="G72" s="17"/>
      <c r="H72" s="17"/>
      <c r="I72" s="17"/>
      <c r="J72" s="18"/>
      <c r="K72" s="18"/>
      <c r="L72" s="18"/>
      <c r="M72" s="18"/>
    </row>
    <row r="73" customFormat="false" ht="12.75" hidden="false" customHeight="true" outlineLevel="1" collapsed="false">
      <c r="A73" s="1" t="n">
        <v>45791</v>
      </c>
      <c r="B73" s="2" t="s">
        <v>18</v>
      </c>
      <c r="C73" s="16"/>
      <c r="D73" s="16"/>
      <c r="E73" s="16"/>
      <c r="F73" s="17"/>
      <c r="G73" s="17" t="n">
        <v>2</v>
      </c>
      <c r="H73" s="17"/>
      <c r="I73" s="17"/>
      <c r="J73" s="18"/>
      <c r="K73" s="18"/>
      <c r="L73" s="18"/>
      <c r="M73" s="18"/>
    </row>
    <row r="74" customFormat="false" ht="12.75" hidden="false" customHeight="true" outlineLevel="1" collapsed="false">
      <c r="A74" s="1" t="n">
        <v>45798</v>
      </c>
      <c r="B74" s="2" t="s">
        <v>64</v>
      </c>
      <c r="C74" s="16" t="n">
        <v>3</v>
      </c>
      <c r="D74" s="16"/>
      <c r="E74" s="16"/>
      <c r="F74" s="17"/>
      <c r="G74" s="17"/>
      <c r="H74" s="17"/>
      <c r="I74" s="17"/>
      <c r="J74" s="18"/>
      <c r="K74" s="18"/>
      <c r="L74" s="18"/>
      <c r="M74" s="18"/>
    </row>
    <row r="75" customFormat="false" ht="12.75" hidden="false" customHeight="true" outlineLevel="1" collapsed="false">
      <c r="A75" s="1" t="n">
        <v>45799</v>
      </c>
      <c r="B75" s="2" t="s">
        <v>65</v>
      </c>
      <c r="C75" s="16" t="n">
        <v>2</v>
      </c>
      <c r="D75" s="16"/>
      <c r="E75" s="16"/>
      <c r="F75" s="17"/>
      <c r="G75" s="17"/>
      <c r="H75" s="17"/>
      <c r="I75" s="17"/>
      <c r="J75" s="18"/>
      <c r="K75" s="18"/>
      <c r="L75" s="18"/>
      <c r="M75" s="18"/>
    </row>
    <row r="76" customFormat="false" ht="12.75" hidden="false" customHeight="true" outlineLevel="1" collapsed="false">
      <c r="A76" s="1" t="n">
        <v>45802</v>
      </c>
      <c r="B76" s="2" t="s">
        <v>66</v>
      </c>
      <c r="C76" s="16"/>
      <c r="D76" s="16" t="n">
        <v>3</v>
      </c>
      <c r="E76" s="16"/>
      <c r="F76" s="17"/>
      <c r="G76" s="17"/>
      <c r="H76" s="17"/>
      <c r="I76" s="17"/>
      <c r="J76" s="18"/>
      <c r="K76" s="18"/>
      <c r="L76" s="18"/>
      <c r="M76" s="18"/>
    </row>
    <row r="77" customFormat="false" ht="12.75" hidden="false" customHeight="true" outlineLevel="1" collapsed="false">
      <c r="A77" s="1" t="n">
        <v>45802</v>
      </c>
      <c r="B77" s="2" t="s">
        <v>67</v>
      </c>
      <c r="C77" s="16"/>
      <c r="D77" s="16" t="n">
        <v>4</v>
      </c>
      <c r="E77" s="16"/>
      <c r="F77" s="17"/>
      <c r="G77" s="17"/>
      <c r="H77" s="17"/>
      <c r="I77" s="17"/>
      <c r="J77" s="18"/>
      <c r="K77" s="18"/>
      <c r="L77" s="18"/>
      <c r="M77" s="18"/>
    </row>
    <row r="78" customFormat="false" ht="12.75" hidden="false" customHeight="true" outlineLevel="1" collapsed="false">
      <c r="A78" s="1" t="n">
        <v>45802</v>
      </c>
      <c r="B78" s="2" t="s">
        <v>68</v>
      </c>
      <c r="C78" s="16"/>
      <c r="D78" s="16" t="n">
        <v>2</v>
      </c>
      <c r="E78" s="16"/>
      <c r="F78" s="17"/>
      <c r="G78" s="17"/>
      <c r="H78" s="17"/>
      <c r="I78" s="17"/>
      <c r="J78" s="18"/>
      <c r="K78" s="18"/>
      <c r="L78" s="18"/>
      <c r="M78" s="18"/>
    </row>
    <row r="79" customFormat="false" ht="12.75" hidden="false" customHeight="true" outlineLevel="1" collapsed="false">
      <c r="A79" s="1" t="n">
        <v>45803</v>
      </c>
      <c r="B79" s="2" t="s">
        <v>56</v>
      </c>
      <c r="C79" s="16" t="n">
        <v>1</v>
      </c>
      <c r="D79" s="16"/>
      <c r="E79" s="16"/>
      <c r="F79" s="17"/>
      <c r="G79" s="17"/>
      <c r="H79" s="17"/>
      <c r="I79" s="17"/>
      <c r="J79" s="18"/>
      <c r="K79" s="18"/>
      <c r="L79" s="18"/>
      <c r="M79" s="18"/>
    </row>
    <row r="80" customFormat="false" ht="12.75" hidden="false" customHeight="true" outlineLevel="1" collapsed="false">
      <c r="A80" s="1" t="n">
        <v>45804</v>
      </c>
      <c r="B80" s="2" t="s">
        <v>69</v>
      </c>
      <c r="C80" s="16"/>
      <c r="D80" s="16" t="n">
        <v>3</v>
      </c>
      <c r="E80" s="16"/>
      <c r="F80" s="17"/>
      <c r="G80" s="17"/>
      <c r="H80" s="17"/>
      <c r="I80" s="17"/>
      <c r="J80" s="18"/>
      <c r="K80" s="18"/>
      <c r="L80" s="18"/>
      <c r="M80" s="18"/>
    </row>
    <row r="81" customFormat="false" ht="12.75" hidden="false" customHeight="true" outlineLevel="1" collapsed="false">
      <c r="A81" s="1" t="n">
        <v>45804</v>
      </c>
      <c r="B81" s="2" t="s">
        <v>70</v>
      </c>
      <c r="C81" s="16"/>
      <c r="D81" s="16" t="n">
        <v>1</v>
      </c>
      <c r="E81" s="16"/>
      <c r="F81" s="17"/>
      <c r="G81" s="17"/>
      <c r="H81" s="17"/>
      <c r="I81" s="17"/>
      <c r="J81" s="18"/>
      <c r="K81" s="18"/>
      <c r="L81" s="18"/>
      <c r="M81" s="18"/>
    </row>
    <row r="82" customFormat="false" ht="12.75" hidden="false" customHeight="true" outlineLevel="1" collapsed="false">
      <c r="C82" s="16"/>
      <c r="D82" s="16"/>
      <c r="E82" s="16"/>
      <c r="F82" s="17"/>
      <c r="G82" s="17"/>
      <c r="H82" s="17"/>
      <c r="I82" s="17"/>
      <c r="J82" s="18"/>
      <c r="K82" s="18"/>
      <c r="L82" s="18"/>
      <c r="M82" s="18"/>
    </row>
    <row r="83" customFormat="false" ht="12.75" hidden="false" customHeight="true" outlineLevel="1" collapsed="false">
      <c r="A83" s="1" t="n">
        <v>45805</v>
      </c>
      <c r="B83" s="2" t="s">
        <v>71</v>
      </c>
      <c r="C83" s="16" t="n">
        <v>1.5</v>
      </c>
      <c r="D83" s="16"/>
      <c r="E83" s="16"/>
      <c r="F83" s="17"/>
      <c r="G83" s="17"/>
      <c r="H83" s="17"/>
      <c r="I83" s="17"/>
      <c r="J83" s="18"/>
      <c r="K83" s="18"/>
      <c r="L83" s="18"/>
      <c r="M83" s="18"/>
    </row>
    <row r="84" customFormat="false" ht="12.75" hidden="false" customHeight="true" outlineLevel="1" collapsed="false">
      <c r="C84" s="16"/>
      <c r="D84" s="16"/>
      <c r="E84" s="16"/>
      <c r="F84" s="17"/>
      <c r="G84" s="17"/>
      <c r="H84" s="17"/>
      <c r="I84" s="17"/>
      <c r="J84" s="18"/>
      <c r="K84" s="18"/>
      <c r="L84" s="18"/>
      <c r="M84" s="18"/>
    </row>
    <row r="85" customFormat="false" ht="12.75" hidden="false" customHeight="true" outlineLevel="1" collapsed="false">
      <c r="B85" s="20" t="s">
        <v>72</v>
      </c>
      <c r="C85" s="16"/>
      <c r="D85" s="16"/>
      <c r="E85" s="16"/>
      <c r="F85" s="17"/>
      <c r="G85" s="17"/>
      <c r="H85" s="17"/>
      <c r="I85" s="17"/>
      <c r="J85" s="18"/>
      <c r="K85" s="18"/>
      <c r="L85" s="18"/>
      <c r="M85" s="18"/>
    </row>
    <row r="86" customFormat="false" ht="12.75" hidden="false" customHeight="true" outlineLevel="1" collapsed="false">
      <c r="C86" s="16"/>
      <c r="D86" s="16"/>
      <c r="E86" s="16"/>
      <c r="F86" s="17"/>
      <c r="G86" s="17"/>
      <c r="H86" s="17"/>
      <c r="I86" s="17"/>
      <c r="J86" s="18"/>
      <c r="K86" s="18"/>
      <c r="L86" s="18"/>
      <c r="M86" s="18"/>
    </row>
    <row r="87" customFormat="false" ht="12.75" hidden="false" customHeight="true" outlineLevel="0" collapsed="false">
      <c r="C87" s="16"/>
      <c r="D87" s="16"/>
      <c r="E87" s="16"/>
      <c r="F87" s="17"/>
      <c r="G87" s="17"/>
      <c r="H87" s="17"/>
      <c r="I87" s="17"/>
      <c r="J87" s="18"/>
      <c r="K87" s="18"/>
      <c r="L87" s="18"/>
      <c r="M87" s="18"/>
    </row>
    <row r="88" customFormat="false" ht="12.75" hidden="false" customHeight="true" outlineLevel="0" collapsed="false">
      <c r="A88" s="1" t="n">
        <v>45810</v>
      </c>
      <c r="B88" s="2" t="s">
        <v>73</v>
      </c>
      <c r="C88" s="16" t="n">
        <v>1</v>
      </c>
      <c r="D88" s="16"/>
      <c r="E88" s="16"/>
      <c r="F88" s="17"/>
      <c r="G88" s="17"/>
      <c r="H88" s="17"/>
      <c r="I88" s="17"/>
      <c r="J88" s="18"/>
      <c r="K88" s="18"/>
      <c r="L88" s="18"/>
      <c r="M88" s="18"/>
    </row>
    <row r="89" customFormat="false" ht="12.75" hidden="false" customHeight="true" outlineLevel="0" collapsed="false">
      <c r="A89" s="1" t="n">
        <v>45810</v>
      </c>
      <c r="B89" s="2" t="s">
        <v>74</v>
      </c>
      <c r="C89" s="16"/>
      <c r="D89" s="16" t="n">
        <v>1</v>
      </c>
      <c r="E89" s="16"/>
      <c r="F89" s="17"/>
      <c r="G89" s="17"/>
      <c r="H89" s="17" t="n">
        <v>1</v>
      </c>
      <c r="I89" s="17"/>
      <c r="J89" s="18"/>
      <c r="K89" s="18"/>
      <c r="L89" s="18"/>
      <c r="M89" s="18"/>
    </row>
    <row r="90" customFormat="false" ht="12.75" hidden="false" customHeight="true" outlineLevel="0" collapsed="false">
      <c r="A90" s="1" t="n">
        <v>45811</v>
      </c>
      <c r="B90" s="2" t="s">
        <v>75</v>
      </c>
      <c r="C90" s="16"/>
      <c r="D90" s="16"/>
      <c r="E90" s="16" t="n">
        <v>1</v>
      </c>
      <c r="F90" s="17"/>
      <c r="G90" s="17"/>
      <c r="H90" s="17"/>
      <c r="I90" s="17"/>
      <c r="J90" s="18"/>
      <c r="K90" s="18"/>
      <c r="L90" s="18"/>
      <c r="M90" s="18"/>
    </row>
    <row r="91" customFormat="false" ht="12.75" hidden="false" customHeight="true" outlineLevel="0" collapsed="false">
      <c r="A91" s="1" t="n">
        <v>45811</v>
      </c>
      <c r="B91" s="2" t="s">
        <v>76</v>
      </c>
      <c r="C91" s="16"/>
      <c r="D91" s="16"/>
      <c r="E91" s="16"/>
      <c r="F91" s="17"/>
      <c r="G91" s="17"/>
      <c r="H91" s="17"/>
      <c r="I91" s="17"/>
      <c r="J91" s="18"/>
      <c r="K91" s="18"/>
      <c r="L91" s="18"/>
      <c r="M91" s="18"/>
    </row>
    <row r="92" customFormat="false" ht="12.75" hidden="false" customHeight="true" outlineLevel="0" collapsed="false">
      <c r="C92" s="16"/>
      <c r="D92" s="16"/>
      <c r="E92" s="16"/>
      <c r="F92" s="17"/>
      <c r="G92" s="17"/>
      <c r="H92" s="17"/>
      <c r="I92" s="17"/>
      <c r="J92" s="18"/>
      <c r="K92" s="18"/>
      <c r="L92" s="18"/>
      <c r="M92" s="18"/>
    </row>
    <row r="93" customFormat="false" ht="12.75" hidden="false" customHeight="true" outlineLevel="0" collapsed="false">
      <c r="A93" s="1" t="n">
        <v>45812</v>
      </c>
      <c r="B93" s="2" t="s">
        <v>77</v>
      </c>
      <c r="C93" s="16" t="n">
        <v>1</v>
      </c>
      <c r="D93" s="16"/>
      <c r="E93" s="16"/>
      <c r="F93" s="17"/>
      <c r="G93" s="17"/>
      <c r="H93" s="17"/>
      <c r="I93" s="17"/>
      <c r="J93" s="18"/>
      <c r="K93" s="18"/>
      <c r="L93" s="18"/>
      <c r="M93" s="18"/>
    </row>
    <row r="94" customFormat="false" ht="12.75" hidden="false" customHeight="true" outlineLevel="0" collapsed="false">
      <c r="A94" s="1" t="n">
        <v>45819</v>
      </c>
      <c r="B94" s="2" t="s">
        <v>18</v>
      </c>
      <c r="C94" s="16"/>
      <c r="D94" s="16" t="n">
        <v>1</v>
      </c>
      <c r="E94" s="16"/>
      <c r="F94" s="17"/>
      <c r="G94" s="17"/>
      <c r="H94" s="17"/>
      <c r="I94" s="17"/>
      <c r="J94" s="18"/>
      <c r="K94" s="18"/>
      <c r="L94" s="18"/>
      <c r="M94" s="18"/>
    </row>
    <row r="95" customFormat="false" ht="12.75" hidden="false" customHeight="true" outlineLevel="0" collapsed="false">
      <c r="C95" s="16"/>
      <c r="D95" s="16"/>
      <c r="E95" s="16"/>
      <c r="F95" s="17"/>
      <c r="G95" s="17"/>
      <c r="H95" s="17"/>
      <c r="I95" s="17"/>
      <c r="J95" s="18"/>
      <c r="K95" s="18"/>
      <c r="L95" s="18"/>
      <c r="M95" s="18"/>
    </row>
    <row r="96" customFormat="false" ht="12.75" hidden="false" customHeight="true" outlineLevel="0" collapsed="false">
      <c r="A96" s="1" t="n">
        <v>45836</v>
      </c>
      <c r="B96" s="2" t="s">
        <v>78</v>
      </c>
      <c r="C96" s="16"/>
      <c r="D96" s="16"/>
      <c r="E96" s="16" t="n">
        <v>4</v>
      </c>
      <c r="F96" s="17"/>
      <c r="G96" s="17"/>
      <c r="H96" s="17"/>
      <c r="I96" s="17"/>
      <c r="J96" s="18"/>
      <c r="K96" s="18"/>
      <c r="L96" s="18"/>
      <c r="M96" s="18"/>
    </row>
    <row r="97" customFormat="false" ht="12.75" hidden="false" customHeight="true" outlineLevel="0" collapsed="false">
      <c r="A97" s="1" t="n">
        <v>45837</v>
      </c>
      <c r="B97" s="2" t="s">
        <v>79</v>
      </c>
      <c r="C97" s="16"/>
      <c r="D97" s="16"/>
      <c r="E97" s="16" t="n">
        <v>10</v>
      </c>
      <c r="F97" s="17"/>
      <c r="G97" s="17"/>
      <c r="H97" s="17"/>
      <c r="I97" s="17"/>
      <c r="J97" s="18"/>
      <c r="K97" s="18"/>
      <c r="L97" s="18"/>
      <c r="M97" s="18"/>
    </row>
    <row r="98" customFormat="false" ht="12.75" hidden="false" customHeight="true" outlineLevel="0" collapsed="false">
      <c r="A98" s="1" t="n">
        <v>45838</v>
      </c>
      <c r="B98" s="2" t="s">
        <v>56</v>
      </c>
      <c r="C98" s="16" t="n">
        <v>2</v>
      </c>
      <c r="D98" s="16"/>
      <c r="E98" s="16"/>
      <c r="F98" s="17"/>
      <c r="G98" s="17"/>
      <c r="H98" s="17"/>
      <c r="I98" s="17"/>
      <c r="J98" s="18"/>
      <c r="K98" s="18"/>
      <c r="L98" s="18"/>
      <c r="M98" s="18"/>
    </row>
    <row r="99" customFormat="false" ht="12.75" hidden="false" customHeight="true" outlineLevel="0" collapsed="false">
      <c r="A99" s="1" t="n">
        <v>45841</v>
      </c>
      <c r="B99" s="2" t="s">
        <v>80</v>
      </c>
      <c r="C99" s="16"/>
      <c r="D99" s="16" t="n">
        <v>2</v>
      </c>
      <c r="E99" s="16"/>
      <c r="F99" s="17"/>
      <c r="G99" s="17"/>
      <c r="H99" s="17"/>
      <c r="I99" s="17"/>
      <c r="J99" s="18"/>
      <c r="K99" s="18"/>
      <c r="L99" s="18"/>
      <c r="M99" s="18"/>
    </row>
    <row r="100" customFormat="false" ht="12.75" hidden="false" customHeight="true" outlineLevel="0" collapsed="false">
      <c r="A100" s="1" t="n">
        <v>45842</v>
      </c>
      <c r="B100" s="2" t="s">
        <v>81</v>
      </c>
      <c r="C100" s="16"/>
      <c r="D100" s="16" t="n">
        <v>2</v>
      </c>
      <c r="E100" s="16"/>
      <c r="F100" s="17"/>
      <c r="G100" s="17"/>
      <c r="H100" s="17"/>
      <c r="I100" s="17"/>
      <c r="J100" s="18"/>
      <c r="K100" s="18"/>
      <c r="L100" s="18"/>
      <c r="M100" s="18"/>
    </row>
    <row r="101" customFormat="false" ht="12.75" hidden="false" customHeight="true" outlineLevel="0" collapsed="false">
      <c r="A101" s="1" t="n">
        <v>45842</v>
      </c>
      <c r="B101" s="2" t="s">
        <v>82</v>
      </c>
      <c r="C101" s="16"/>
      <c r="D101" s="16" t="n">
        <v>2</v>
      </c>
      <c r="E101" s="16"/>
      <c r="F101" s="17"/>
      <c r="G101" s="17"/>
      <c r="H101" s="17"/>
      <c r="I101" s="17"/>
      <c r="J101" s="18"/>
      <c r="K101" s="18"/>
      <c r="L101" s="18"/>
      <c r="M101" s="18"/>
    </row>
    <row r="102" customFormat="false" ht="12.75" hidden="false" customHeight="true" outlineLevel="0" collapsed="false">
      <c r="A102" s="1" t="n">
        <v>45845</v>
      </c>
      <c r="B102" s="2" t="s">
        <v>56</v>
      </c>
      <c r="C102" s="16" t="n">
        <v>1.5</v>
      </c>
      <c r="D102" s="16"/>
      <c r="E102" s="16"/>
      <c r="F102" s="17"/>
      <c r="G102" s="17"/>
      <c r="H102" s="17"/>
      <c r="I102" s="17"/>
      <c r="J102" s="18"/>
      <c r="K102" s="18"/>
      <c r="L102" s="18"/>
      <c r="M102" s="18"/>
    </row>
    <row r="103" customFormat="false" ht="12.75" hidden="false" customHeight="true" outlineLevel="0" collapsed="false">
      <c r="A103" s="1" t="n">
        <v>45847</v>
      </c>
      <c r="B103" s="2" t="s">
        <v>83</v>
      </c>
      <c r="C103" s="16"/>
      <c r="D103" s="16" t="n">
        <v>3</v>
      </c>
      <c r="E103" s="16"/>
      <c r="F103" s="17"/>
      <c r="G103" s="17"/>
      <c r="H103" s="17"/>
      <c r="I103" s="17"/>
      <c r="J103" s="18"/>
      <c r="K103" s="18"/>
      <c r="L103" s="18"/>
      <c r="M103" s="18"/>
    </row>
    <row r="104" customFormat="false" ht="12.75" hidden="false" customHeight="true" outlineLevel="0" collapsed="false">
      <c r="A104" s="1" t="n">
        <v>45848</v>
      </c>
      <c r="B104" s="2" t="s">
        <v>18</v>
      </c>
      <c r="C104" s="16"/>
      <c r="D104" s="16" t="n">
        <v>1</v>
      </c>
      <c r="E104" s="16"/>
      <c r="F104" s="17"/>
      <c r="G104" s="17"/>
      <c r="H104" s="17"/>
      <c r="I104" s="17"/>
      <c r="J104" s="18"/>
      <c r="K104" s="18"/>
      <c r="L104" s="18"/>
      <c r="M104" s="18"/>
    </row>
    <row r="105" customFormat="false" ht="12.75" hidden="false" customHeight="true" outlineLevel="0" collapsed="false">
      <c r="A105" s="1" t="n">
        <v>45848</v>
      </c>
      <c r="B105" s="2" t="s">
        <v>84</v>
      </c>
      <c r="C105" s="16"/>
      <c r="D105" s="16" t="n">
        <v>3</v>
      </c>
      <c r="E105" s="16"/>
      <c r="F105" s="17"/>
      <c r="G105" s="17"/>
      <c r="H105" s="17"/>
      <c r="I105" s="17"/>
      <c r="J105" s="18"/>
      <c r="K105" s="18"/>
      <c r="L105" s="18"/>
      <c r="M105" s="18"/>
    </row>
    <row r="106" customFormat="false" ht="12.75" hidden="false" customHeight="true" outlineLevel="0" collapsed="false">
      <c r="A106" s="1" t="n">
        <v>45848</v>
      </c>
      <c r="B106" s="2" t="s">
        <v>85</v>
      </c>
      <c r="C106" s="16" t="n">
        <v>1.5</v>
      </c>
      <c r="D106" s="16"/>
      <c r="E106" s="16"/>
      <c r="F106" s="17"/>
      <c r="G106" s="17"/>
      <c r="H106" s="17"/>
      <c r="I106" s="17"/>
      <c r="J106" s="18"/>
      <c r="K106" s="18"/>
      <c r="L106" s="18"/>
      <c r="M106" s="18"/>
    </row>
    <row r="107" customFormat="false" ht="12.75" hidden="false" customHeight="true" outlineLevel="0" collapsed="false">
      <c r="A107" s="1" t="n">
        <v>45852</v>
      </c>
      <c r="B107" s="2" t="s">
        <v>86</v>
      </c>
      <c r="C107" s="16" t="n">
        <v>2</v>
      </c>
      <c r="D107" s="16"/>
      <c r="E107" s="16"/>
      <c r="F107" s="17"/>
      <c r="G107" s="17"/>
      <c r="H107" s="17"/>
      <c r="I107" s="17"/>
      <c r="J107" s="18"/>
      <c r="K107" s="18"/>
      <c r="L107" s="18"/>
      <c r="M107" s="18"/>
    </row>
    <row r="108" customFormat="false" ht="12.75" hidden="false" customHeight="true" outlineLevel="0" collapsed="false">
      <c r="A108" s="1" t="n">
        <v>45853</v>
      </c>
      <c r="B108" s="2" t="s">
        <v>87</v>
      </c>
      <c r="C108" s="16" t="n">
        <v>1</v>
      </c>
      <c r="D108" s="16" t="n">
        <v>4</v>
      </c>
      <c r="E108" s="16"/>
      <c r="F108" s="17"/>
      <c r="G108" s="17"/>
      <c r="H108" s="17"/>
      <c r="I108" s="17"/>
      <c r="J108" s="18"/>
      <c r="K108" s="18"/>
      <c r="L108" s="18"/>
      <c r="M108" s="18"/>
    </row>
    <row r="109" customFormat="false" ht="12.75" hidden="false" customHeight="true" outlineLevel="0" collapsed="false">
      <c r="A109" s="1" t="n">
        <v>45854</v>
      </c>
      <c r="B109" s="2" t="s">
        <v>88</v>
      </c>
      <c r="C109" s="16" t="n">
        <v>1.5</v>
      </c>
      <c r="D109" s="16" t="n">
        <v>3.5</v>
      </c>
      <c r="E109" s="16"/>
      <c r="F109" s="17"/>
      <c r="G109" s="17"/>
      <c r="H109" s="17"/>
      <c r="I109" s="17"/>
      <c r="J109" s="18"/>
      <c r="K109" s="18"/>
      <c r="L109" s="18"/>
      <c r="M109" s="18"/>
    </row>
    <row r="110" customFormat="false" ht="12.75" hidden="false" customHeight="true" outlineLevel="0" collapsed="false">
      <c r="A110" s="1" t="n">
        <v>45854</v>
      </c>
      <c r="B110" s="2" t="s">
        <v>89</v>
      </c>
      <c r="C110" s="16"/>
      <c r="D110" s="16" t="n">
        <v>1</v>
      </c>
      <c r="E110" s="16"/>
      <c r="F110" s="17"/>
      <c r="G110" s="17"/>
      <c r="H110" s="17"/>
      <c r="I110" s="17"/>
      <c r="J110" s="18"/>
      <c r="K110" s="18"/>
      <c r="L110" s="18"/>
      <c r="M110" s="18"/>
    </row>
    <row r="111" customFormat="false" ht="12.75" hidden="false" customHeight="true" outlineLevel="0" collapsed="false">
      <c r="A111" s="1" t="n">
        <v>45855</v>
      </c>
      <c r="B111" s="2" t="s">
        <v>90</v>
      </c>
      <c r="C111" s="16"/>
      <c r="D111" s="16" t="n">
        <v>1</v>
      </c>
      <c r="E111" s="16"/>
      <c r="F111" s="17"/>
      <c r="G111" s="17"/>
      <c r="H111" s="17"/>
      <c r="I111" s="17"/>
      <c r="J111" s="18"/>
      <c r="K111" s="18"/>
      <c r="L111" s="18"/>
      <c r="M111" s="18"/>
    </row>
    <row r="112" customFormat="false" ht="12.75" hidden="false" customHeight="true" outlineLevel="0" collapsed="false">
      <c r="A112" s="1" t="n">
        <v>45857</v>
      </c>
      <c r="B112" s="2" t="s">
        <v>91</v>
      </c>
      <c r="C112" s="16"/>
      <c r="D112" s="16"/>
      <c r="E112" s="16" t="n">
        <v>6</v>
      </c>
      <c r="F112" s="17"/>
      <c r="G112" s="17"/>
      <c r="H112" s="17"/>
      <c r="I112" s="17"/>
      <c r="J112" s="18"/>
      <c r="K112" s="18"/>
      <c r="L112" s="18"/>
      <c r="M112" s="18"/>
    </row>
    <row r="113" customFormat="false" ht="12.75" hidden="false" customHeight="true" outlineLevel="0" collapsed="false">
      <c r="A113" s="1" t="n">
        <v>45858</v>
      </c>
      <c r="B113" s="2" t="s">
        <v>92</v>
      </c>
      <c r="C113" s="16"/>
      <c r="D113" s="16"/>
      <c r="E113" s="16" t="n">
        <v>9</v>
      </c>
      <c r="F113" s="17"/>
      <c r="G113" s="17"/>
      <c r="H113" s="17"/>
      <c r="I113" s="17"/>
      <c r="J113" s="18"/>
      <c r="K113" s="18"/>
      <c r="L113" s="18"/>
      <c r="M113" s="18"/>
    </row>
    <row r="114" customFormat="false" ht="12.75" hidden="false" customHeight="true" outlineLevel="0" collapsed="false">
      <c r="A114" s="1" t="n">
        <v>45859</v>
      </c>
      <c r="B114" s="2" t="s">
        <v>93</v>
      </c>
      <c r="C114" s="16"/>
      <c r="D114" s="16"/>
      <c r="E114" s="16" t="n">
        <v>4</v>
      </c>
      <c r="F114" s="17"/>
      <c r="G114" s="17"/>
      <c r="H114" s="17"/>
      <c r="I114" s="17"/>
      <c r="J114" s="18"/>
      <c r="K114" s="18"/>
      <c r="L114" s="18"/>
      <c r="M114" s="18"/>
    </row>
    <row r="115" customFormat="false" ht="12.75" hidden="false" customHeight="true" outlineLevel="0" collapsed="false">
      <c r="A115" s="1" t="n">
        <v>45859</v>
      </c>
      <c r="B115" s="2" t="s">
        <v>56</v>
      </c>
      <c r="C115" s="16" t="n">
        <v>1.5</v>
      </c>
      <c r="D115" s="16"/>
      <c r="E115" s="16"/>
      <c r="F115" s="17"/>
      <c r="G115" s="17"/>
      <c r="H115" s="17"/>
      <c r="I115" s="17"/>
      <c r="J115" s="18"/>
      <c r="K115" s="18"/>
      <c r="L115" s="18"/>
      <c r="M115" s="18"/>
    </row>
    <row r="116" customFormat="false" ht="12.75" hidden="false" customHeight="true" outlineLevel="0" collapsed="false">
      <c r="A116" s="1" t="n">
        <v>45865</v>
      </c>
      <c r="B116" s="2" t="s">
        <v>94</v>
      </c>
      <c r="C116" s="16"/>
      <c r="D116" s="16" t="n">
        <v>1</v>
      </c>
      <c r="E116" s="16"/>
      <c r="F116" s="17"/>
      <c r="G116" s="17"/>
      <c r="H116" s="17"/>
      <c r="I116" s="17"/>
      <c r="J116" s="18"/>
      <c r="K116" s="18"/>
      <c r="L116" s="18"/>
      <c r="M116" s="18"/>
    </row>
    <row r="117" customFormat="false" ht="12.75" hidden="false" customHeight="true" outlineLevel="0" collapsed="false">
      <c r="A117" s="1" t="n">
        <v>45866</v>
      </c>
      <c r="B117" s="2" t="s">
        <v>95</v>
      </c>
      <c r="C117" s="16"/>
      <c r="D117" s="16"/>
      <c r="E117" s="16" t="n">
        <v>2</v>
      </c>
      <c r="F117" s="17"/>
      <c r="G117" s="17"/>
      <c r="H117" s="17"/>
      <c r="I117" s="17"/>
      <c r="J117" s="18"/>
      <c r="K117" s="18"/>
      <c r="L117" s="18"/>
      <c r="M117" s="18"/>
    </row>
    <row r="118" customFormat="false" ht="12.75" hidden="false" customHeight="true" outlineLevel="0" collapsed="false">
      <c r="A118" s="1" t="n">
        <v>45866</v>
      </c>
      <c r="B118" s="2" t="s">
        <v>96</v>
      </c>
      <c r="C118" s="16" t="n">
        <v>2.5</v>
      </c>
      <c r="D118" s="16"/>
      <c r="E118" s="16"/>
      <c r="F118" s="17"/>
      <c r="G118" s="17"/>
      <c r="H118" s="17"/>
      <c r="I118" s="17"/>
      <c r="J118" s="18"/>
      <c r="K118" s="18"/>
      <c r="L118" s="18"/>
      <c r="M118" s="18"/>
    </row>
    <row r="119" customFormat="false" ht="12.75" hidden="false" customHeight="true" outlineLevel="0" collapsed="false">
      <c r="A119" s="1" t="n">
        <v>45866</v>
      </c>
      <c r="B119" s="2" t="s">
        <v>97</v>
      </c>
      <c r="C119" s="16"/>
      <c r="D119" s="16"/>
      <c r="E119" s="16" t="n">
        <v>3</v>
      </c>
      <c r="F119" s="17"/>
      <c r="G119" s="17"/>
      <c r="H119" s="17"/>
      <c r="I119" s="17"/>
      <c r="J119" s="18"/>
      <c r="K119" s="18"/>
      <c r="L119" s="18"/>
      <c r="M119" s="18"/>
    </row>
    <row r="120" customFormat="false" ht="12.75" hidden="false" customHeight="true" outlineLevel="0" collapsed="false">
      <c r="A120" s="1" t="n">
        <v>45867</v>
      </c>
      <c r="B120" s="2" t="s">
        <v>98</v>
      </c>
      <c r="C120" s="16"/>
      <c r="D120" s="16"/>
      <c r="E120" s="16" t="n">
        <v>4.5</v>
      </c>
      <c r="F120" s="17"/>
      <c r="G120" s="17"/>
      <c r="H120" s="17"/>
      <c r="I120" s="17"/>
      <c r="J120" s="18"/>
      <c r="K120" s="18"/>
      <c r="L120" s="18"/>
      <c r="M120" s="18"/>
    </row>
    <row r="121" customFormat="false" ht="12.75" hidden="false" customHeight="true" outlineLevel="0" collapsed="false">
      <c r="A121" s="1" t="n">
        <v>45867</v>
      </c>
      <c r="B121" s="2" t="s">
        <v>18</v>
      </c>
      <c r="C121" s="16"/>
      <c r="D121" s="16" t="n">
        <v>1</v>
      </c>
      <c r="E121" s="16"/>
      <c r="F121" s="17"/>
      <c r="G121" s="17"/>
      <c r="H121" s="17"/>
      <c r="I121" s="17"/>
      <c r="J121" s="18"/>
      <c r="K121" s="18"/>
      <c r="L121" s="18"/>
      <c r="M121" s="18"/>
    </row>
    <row r="122" customFormat="false" ht="12.75" hidden="false" customHeight="true" outlineLevel="0" collapsed="false">
      <c r="A122" s="1" t="n">
        <v>45867</v>
      </c>
      <c r="B122" s="2" t="s">
        <v>99</v>
      </c>
      <c r="C122" s="16"/>
      <c r="D122" s="16"/>
      <c r="E122" s="16" t="n">
        <v>1</v>
      </c>
      <c r="F122" s="17"/>
      <c r="G122" s="17"/>
      <c r="H122" s="17"/>
      <c r="I122" s="17"/>
      <c r="J122" s="18"/>
      <c r="K122" s="18"/>
      <c r="L122" s="18"/>
      <c r="M122" s="18"/>
    </row>
    <row r="123" customFormat="false" ht="12.75" hidden="false" customHeight="true" outlineLevel="0" collapsed="false">
      <c r="A123" s="1" t="n">
        <v>45868</v>
      </c>
      <c r="B123" s="2" t="s">
        <v>100</v>
      </c>
      <c r="C123" s="16"/>
      <c r="D123" s="16"/>
      <c r="E123" s="16" t="n">
        <v>2.5</v>
      </c>
      <c r="F123" s="17"/>
      <c r="G123" s="17"/>
      <c r="H123" s="17"/>
      <c r="I123" s="17"/>
      <c r="J123" s="18"/>
      <c r="K123" s="18"/>
      <c r="L123" s="18"/>
      <c r="M123" s="18"/>
    </row>
    <row r="124" customFormat="false" ht="12.75" hidden="false" customHeight="true" outlineLevel="0" collapsed="false">
      <c r="A124" s="1" t="n">
        <v>45869</v>
      </c>
      <c r="B124" s="2" t="s">
        <v>101</v>
      </c>
      <c r="C124" s="16"/>
      <c r="D124" s="16"/>
      <c r="E124" s="16" t="n">
        <v>3.5</v>
      </c>
      <c r="F124" s="17"/>
      <c r="G124" s="17"/>
      <c r="H124" s="17"/>
      <c r="I124" s="17"/>
      <c r="J124" s="18"/>
      <c r="K124" s="18"/>
      <c r="L124" s="18"/>
      <c r="M124" s="18"/>
    </row>
    <row r="125" customFormat="false" ht="12.75" hidden="false" customHeight="true" outlineLevel="0" collapsed="false">
      <c r="A125" s="1" t="n">
        <v>45871</v>
      </c>
      <c r="B125" s="2" t="s">
        <v>102</v>
      </c>
      <c r="C125" s="16"/>
      <c r="D125" s="16"/>
      <c r="E125" s="16" t="n">
        <v>4</v>
      </c>
      <c r="F125" s="17"/>
      <c r="G125" s="17"/>
      <c r="H125" s="17"/>
      <c r="I125" s="17"/>
      <c r="J125" s="18"/>
      <c r="K125" s="18"/>
      <c r="L125" s="18"/>
      <c r="M125" s="18"/>
    </row>
    <row r="126" customFormat="false" ht="12.75" hidden="false" customHeight="true" outlineLevel="0" collapsed="false">
      <c r="A126" s="1" t="n">
        <v>45871</v>
      </c>
      <c r="B126" s="2" t="s">
        <v>103</v>
      </c>
      <c r="C126" s="16"/>
      <c r="D126" s="16"/>
      <c r="E126" s="16" t="n">
        <v>8</v>
      </c>
      <c r="F126" s="17"/>
      <c r="G126" s="17"/>
      <c r="H126" s="17"/>
      <c r="I126" s="17"/>
      <c r="J126" s="18"/>
      <c r="K126" s="18"/>
      <c r="L126" s="18"/>
      <c r="M126" s="18"/>
    </row>
    <row r="127" customFormat="false" ht="12.75" hidden="false" customHeight="true" outlineLevel="0" collapsed="false">
      <c r="A127" s="1" t="n">
        <v>45872</v>
      </c>
      <c r="B127" s="2" t="s">
        <v>103</v>
      </c>
      <c r="C127" s="16"/>
      <c r="D127" s="16"/>
      <c r="E127" s="16" t="n">
        <v>3</v>
      </c>
      <c r="F127" s="17"/>
      <c r="G127" s="17"/>
      <c r="H127" s="17"/>
      <c r="I127" s="17"/>
      <c r="J127" s="18"/>
      <c r="K127" s="18"/>
      <c r="L127" s="18"/>
      <c r="M127" s="18"/>
    </row>
    <row r="128" customFormat="false" ht="12.75" hidden="false" customHeight="true" outlineLevel="0" collapsed="false">
      <c r="A128" s="1" t="n">
        <v>45873</v>
      </c>
      <c r="B128" s="2" t="s">
        <v>56</v>
      </c>
      <c r="C128" s="16" t="n">
        <v>1.5</v>
      </c>
      <c r="D128" s="16"/>
      <c r="E128" s="16"/>
      <c r="F128" s="17"/>
      <c r="G128" s="17"/>
      <c r="H128" s="17"/>
      <c r="I128" s="17"/>
      <c r="J128" s="18"/>
      <c r="K128" s="18"/>
      <c r="L128" s="18"/>
      <c r="M128" s="18"/>
    </row>
    <row r="129" customFormat="false" ht="12.75" hidden="false" customHeight="true" outlineLevel="0" collapsed="false">
      <c r="A129" s="1" t="n">
        <v>45873</v>
      </c>
      <c r="B129" s="2" t="s">
        <v>104</v>
      </c>
      <c r="C129" s="16"/>
      <c r="D129" s="16"/>
      <c r="E129" s="16" t="n">
        <v>2</v>
      </c>
      <c r="F129" s="17"/>
      <c r="G129" s="17"/>
      <c r="H129" s="17"/>
      <c r="I129" s="17"/>
      <c r="J129" s="18"/>
      <c r="K129" s="18"/>
      <c r="L129" s="18"/>
      <c r="M129" s="18"/>
    </row>
    <row r="130" customFormat="false" ht="12.75" hidden="false" customHeight="true" outlineLevel="0" collapsed="false">
      <c r="A130" s="1" t="n">
        <v>45874</v>
      </c>
      <c r="B130" s="2" t="s">
        <v>105</v>
      </c>
      <c r="C130" s="16"/>
      <c r="D130" s="16"/>
      <c r="E130" s="16" t="n">
        <v>4</v>
      </c>
      <c r="F130" s="17"/>
      <c r="G130" s="17"/>
      <c r="H130" s="17"/>
      <c r="I130" s="17"/>
      <c r="J130" s="18"/>
      <c r="K130" s="18"/>
      <c r="L130" s="18"/>
      <c r="M130" s="18"/>
    </row>
    <row r="131" customFormat="false" ht="12.75" hidden="false" customHeight="true" outlineLevel="0" collapsed="false">
      <c r="A131" s="1" t="n">
        <v>45877</v>
      </c>
      <c r="B131" s="2" t="s">
        <v>18</v>
      </c>
      <c r="C131" s="16"/>
      <c r="D131" s="16" t="n">
        <v>1</v>
      </c>
      <c r="E131" s="16"/>
      <c r="F131" s="17"/>
      <c r="G131" s="17"/>
      <c r="H131" s="17"/>
      <c r="I131" s="17"/>
      <c r="J131" s="18"/>
      <c r="K131" s="18"/>
      <c r="L131" s="18"/>
      <c r="M131" s="18"/>
    </row>
    <row r="132" customFormat="false" ht="12.75" hidden="false" customHeight="true" outlineLevel="0" collapsed="false">
      <c r="A132" s="1" t="n">
        <v>45878</v>
      </c>
      <c r="B132" s="2" t="s">
        <v>106</v>
      </c>
      <c r="C132" s="16"/>
      <c r="D132" s="16"/>
      <c r="E132" s="16" t="n">
        <v>5</v>
      </c>
      <c r="F132" s="17"/>
      <c r="G132" s="17"/>
      <c r="H132" s="17"/>
      <c r="I132" s="17"/>
      <c r="J132" s="18"/>
      <c r="K132" s="18"/>
      <c r="L132" s="18"/>
      <c r="M132" s="18"/>
    </row>
    <row r="133" customFormat="false" ht="12.75" hidden="false" customHeight="true" outlineLevel="0" collapsed="false">
      <c r="A133" s="1" t="n">
        <v>45879</v>
      </c>
      <c r="B133" s="2" t="s">
        <v>106</v>
      </c>
      <c r="C133" s="16"/>
      <c r="D133" s="16"/>
      <c r="E133" s="16" t="n">
        <v>10</v>
      </c>
      <c r="F133" s="17"/>
      <c r="G133" s="17"/>
      <c r="H133" s="17"/>
      <c r="I133" s="17"/>
      <c r="J133" s="18"/>
      <c r="K133" s="18"/>
      <c r="L133" s="18"/>
      <c r="M133" s="18"/>
    </row>
    <row r="134" customFormat="false" ht="12.75" hidden="false" customHeight="true" outlineLevel="0" collapsed="false">
      <c r="A134" s="1" t="n">
        <v>45880</v>
      </c>
      <c r="B134" s="2" t="s">
        <v>56</v>
      </c>
      <c r="C134" s="16" t="n">
        <v>2</v>
      </c>
      <c r="D134" s="16"/>
      <c r="E134" s="16"/>
      <c r="F134" s="17"/>
      <c r="G134" s="17"/>
      <c r="H134" s="17"/>
      <c r="I134" s="17"/>
      <c r="J134" s="18"/>
      <c r="K134" s="18"/>
      <c r="L134" s="18"/>
      <c r="M134" s="18"/>
    </row>
    <row r="135" customFormat="false" ht="12.75" hidden="false" customHeight="true" outlineLevel="0" collapsed="false">
      <c r="A135" s="1" t="n">
        <v>45880</v>
      </c>
      <c r="B135" s="2" t="s">
        <v>107</v>
      </c>
      <c r="C135" s="16"/>
      <c r="D135" s="16"/>
      <c r="E135" s="16" t="n">
        <v>5</v>
      </c>
      <c r="F135" s="17"/>
      <c r="G135" s="17"/>
      <c r="H135" s="17"/>
      <c r="I135" s="17"/>
      <c r="J135" s="18"/>
      <c r="K135" s="18"/>
      <c r="L135" s="18"/>
      <c r="M135" s="18"/>
    </row>
    <row r="136" customFormat="false" ht="12.75" hidden="false" customHeight="true" outlineLevel="0" collapsed="false">
      <c r="A136" s="1" t="n">
        <v>45881</v>
      </c>
      <c r="B136" s="2" t="s">
        <v>108</v>
      </c>
      <c r="C136" s="16" t="n">
        <v>1</v>
      </c>
      <c r="D136" s="16"/>
      <c r="E136" s="16"/>
      <c r="F136" s="17"/>
      <c r="G136" s="17"/>
      <c r="H136" s="17"/>
      <c r="I136" s="17"/>
      <c r="J136" s="18"/>
      <c r="K136" s="18"/>
      <c r="L136" s="18"/>
      <c r="M136" s="18"/>
    </row>
    <row r="137" customFormat="false" ht="12.75" hidden="false" customHeight="true" outlineLevel="0" collapsed="false">
      <c r="A137" s="1" t="n">
        <v>45884</v>
      </c>
      <c r="B137" s="2" t="s">
        <v>109</v>
      </c>
      <c r="C137" s="16"/>
      <c r="D137" s="16"/>
      <c r="E137" s="16" t="n">
        <v>1</v>
      </c>
      <c r="F137" s="17"/>
      <c r="G137" s="17"/>
      <c r="H137" s="17"/>
      <c r="I137" s="17"/>
      <c r="J137" s="18"/>
      <c r="K137" s="18"/>
      <c r="L137" s="18"/>
      <c r="M137" s="18"/>
    </row>
    <row r="138" customFormat="false" ht="12.75" hidden="false" customHeight="true" outlineLevel="0" collapsed="false">
      <c r="C138" s="16"/>
      <c r="D138" s="16"/>
      <c r="E138" s="16"/>
      <c r="F138" s="17"/>
      <c r="G138" s="17"/>
      <c r="H138" s="17"/>
      <c r="I138" s="17"/>
      <c r="J138" s="18"/>
      <c r="K138" s="18"/>
      <c r="L138" s="18"/>
      <c r="M138" s="18"/>
    </row>
    <row r="139" customFormat="false" ht="12.75" hidden="false" customHeight="true" outlineLevel="0" collapsed="false">
      <c r="A139" s="1" t="n">
        <v>45887</v>
      </c>
      <c r="B139" s="2" t="s">
        <v>110</v>
      </c>
      <c r="C139" s="16"/>
      <c r="D139" s="16" t="n">
        <v>2.5</v>
      </c>
      <c r="E139" s="16"/>
      <c r="F139" s="17"/>
      <c r="G139" s="17"/>
      <c r="H139" s="17"/>
      <c r="I139" s="17"/>
      <c r="J139" s="18"/>
      <c r="K139" s="18"/>
      <c r="L139" s="18"/>
      <c r="M139" s="18"/>
    </row>
    <row r="140" customFormat="false" ht="12.75" hidden="false" customHeight="true" outlineLevel="0" collapsed="false">
      <c r="A140" s="1" t="n">
        <v>45887</v>
      </c>
      <c r="B140" s="2" t="s">
        <v>56</v>
      </c>
      <c r="C140" s="16" t="n">
        <v>1.5</v>
      </c>
      <c r="D140" s="16"/>
      <c r="E140" s="16"/>
      <c r="F140" s="17"/>
      <c r="G140" s="17"/>
      <c r="H140" s="17"/>
      <c r="I140" s="17"/>
      <c r="J140" s="18"/>
      <c r="K140" s="18"/>
      <c r="L140" s="18"/>
      <c r="M140" s="18"/>
    </row>
    <row r="141" customFormat="false" ht="12.75" hidden="false" customHeight="true" outlineLevel="0" collapsed="false">
      <c r="A141" s="1" t="n">
        <v>45887</v>
      </c>
      <c r="B141" s="2" t="s">
        <v>111</v>
      </c>
      <c r="C141" s="16"/>
      <c r="D141" s="16"/>
      <c r="E141" s="16" t="n">
        <v>4.5</v>
      </c>
      <c r="F141" s="17"/>
      <c r="G141" s="17"/>
      <c r="H141" s="17"/>
      <c r="I141" s="17"/>
      <c r="J141" s="18"/>
      <c r="K141" s="18"/>
      <c r="L141" s="18"/>
      <c r="M141" s="18"/>
    </row>
    <row r="142" customFormat="false" ht="12.75" hidden="false" customHeight="true" outlineLevel="0" collapsed="false">
      <c r="A142" s="1" t="n">
        <v>45888</v>
      </c>
      <c r="B142" s="2" t="s">
        <v>112</v>
      </c>
      <c r="C142" s="16"/>
      <c r="D142" s="16"/>
      <c r="E142" s="16" t="n">
        <v>9</v>
      </c>
      <c r="F142" s="17"/>
      <c r="G142" s="17"/>
      <c r="H142" s="17"/>
      <c r="I142" s="17"/>
      <c r="J142" s="18"/>
      <c r="K142" s="18"/>
      <c r="L142" s="18"/>
      <c r="M142" s="18"/>
    </row>
    <row r="143" customFormat="false" ht="12.75" hidden="false" customHeight="true" outlineLevel="0" collapsed="false">
      <c r="A143" s="1" t="n">
        <v>45891</v>
      </c>
      <c r="B143" s="2" t="s">
        <v>18</v>
      </c>
      <c r="C143" s="16"/>
      <c r="D143" s="16" t="n">
        <v>1</v>
      </c>
      <c r="E143" s="16"/>
      <c r="F143" s="17"/>
      <c r="G143" s="17"/>
      <c r="H143" s="17"/>
      <c r="I143" s="17"/>
      <c r="J143" s="18"/>
      <c r="K143" s="18"/>
      <c r="L143" s="18"/>
      <c r="M143" s="18"/>
    </row>
    <row r="144" customFormat="false" ht="12.75" hidden="false" customHeight="true" outlineLevel="0" collapsed="false">
      <c r="A144" s="1" t="n">
        <v>45891</v>
      </c>
      <c r="B144" s="2" t="s">
        <v>113</v>
      </c>
      <c r="C144" s="16"/>
      <c r="D144" s="16"/>
      <c r="E144" s="16" t="n">
        <v>0.5</v>
      </c>
      <c r="F144" s="17"/>
      <c r="G144" s="17"/>
      <c r="H144" s="17"/>
      <c r="I144" s="17"/>
      <c r="J144" s="18"/>
      <c r="K144" s="18"/>
      <c r="L144" s="18"/>
      <c r="M144" s="18"/>
    </row>
    <row r="145" customFormat="false" ht="12.75" hidden="false" customHeight="true" outlineLevel="0" collapsed="false">
      <c r="A145" s="1" t="n">
        <v>45894</v>
      </c>
      <c r="B145" s="2" t="s">
        <v>56</v>
      </c>
      <c r="C145" s="16" t="n">
        <v>2</v>
      </c>
      <c r="D145" s="16"/>
      <c r="E145" s="16"/>
      <c r="F145" s="17"/>
      <c r="G145" s="17"/>
      <c r="H145" s="17"/>
      <c r="I145" s="17"/>
      <c r="J145" s="18"/>
      <c r="K145" s="18"/>
      <c r="L145" s="18"/>
      <c r="M145" s="18"/>
    </row>
    <row r="146" customFormat="false" ht="12.75" hidden="false" customHeight="true" outlineLevel="0" collapsed="false">
      <c r="A146" s="1" t="n">
        <v>45894</v>
      </c>
      <c r="B146" s="2" t="s">
        <v>114</v>
      </c>
      <c r="C146" s="16"/>
      <c r="D146" s="16"/>
      <c r="E146" s="16" t="n">
        <v>4.5</v>
      </c>
      <c r="F146" s="17"/>
      <c r="G146" s="17"/>
      <c r="H146" s="17"/>
      <c r="I146" s="17"/>
      <c r="J146" s="18"/>
      <c r="K146" s="18"/>
      <c r="L146" s="18"/>
      <c r="M146" s="18"/>
    </row>
    <row r="147" customFormat="false" ht="12.75" hidden="false" customHeight="true" outlineLevel="0" collapsed="false">
      <c r="A147" s="1" t="n">
        <v>45895</v>
      </c>
      <c r="B147" s="2" t="s">
        <v>115</v>
      </c>
      <c r="C147" s="16"/>
      <c r="D147" s="16" t="n">
        <v>1</v>
      </c>
      <c r="E147" s="16"/>
      <c r="F147" s="17"/>
      <c r="G147" s="17"/>
      <c r="H147" s="17"/>
      <c r="I147" s="17"/>
      <c r="J147" s="18"/>
      <c r="K147" s="18"/>
      <c r="L147" s="18"/>
      <c r="M147" s="18"/>
    </row>
    <row r="148" customFormat="false" ht="12.75" hidden="false" customHeight="true" outlineLevel="0" collapsed="false">
      <c r="A148" s="1" t="n">
        <v>45895</v>
      </c>
      <c r="B148" s="2" t="s">
        <v>116</v>
      </c>
      <c r="C148" s="16" t="n">
        <v>1</v>
      </c>
      <c r="D148" s="16"/>
      <c r="E148" s="16"/>
      <c r="F148" s="17"/>
      <c r="G148" s="17"/>
      <c r="H148" s="17"/>
      <c r="I148" s="17"/>
      <c r="J148" s="18"/>
      <c r="K148" s="18"/>
      <c r="L148" s="18"/>
      <c r="M148" s="18"/>
    </row>
    <row r="149" customFormat="false" ht="12.75" hidden="false" customHeight="true" outlineLevel="0" collapsed="false">
      <c r="A149" s="1" t="n">
        <v>45895</v>
      </c>
      <c r="B149" s="2" t="s">
        <v>117</v>
      </c>
      <c r="C149" s="16"/>
      <c r="D149" s="16"/>
      <c r="E149" s="16" t="n">
        <v>3</v>
      </c>
      <c r="F149" s="17"/>
      <c r="G149" s="17"/>
      <c r="H149" s="17"/>
      <c r="I149" s="17"/>
      <c r="J149" s="18"/>
      <c r="K149" s="18"/>
      <c r="L149" s="18"/>
      <c r="M149" s="18"/>
    </row>
    <row r="150" customFormat="false" ht="12.75" hidden="false" customHeight="true" outlineLevel="0" collapsed="false">
      <c r="C150" s="16"/>
      <c r="D150" s="16"/>
      <c r="E150" s="16"/>
      <c r="F150" s="17"/>
      <c r="G150" s="17"/>
      <c r="H150" s="17"/>
      <c r="I150" s="17"/>
      <c r="J150" s="18"/>
      <c r="K150" s="18"/>
      <c r="L150" s="18"/>
      <c r="M150" s="18"/>
    </row>
    <row r="151" customFormat="false" ht="12.75" hidden="false" customHeight="true" outlineLevel="0" collapsed="false">
      <c r="A151" s="1" t="n">
        <v>45902</v>
      </c>
      <c r="B151" s="2" t="s">
        <v>118</v>
      </c>
      <c r="C151" s="16"/>
      <c r="D151" s="16" t="n">
        <v>2</v>
      </c>
      <c r="E151" s="16"/>
      <c r="F151" s="17"/>
      <c r="G151" s="17"/>
      <c r="H151" s="17"/>
      <c r="I151" s="17"/>
      <c r="J151" s="18"/>
      <c r="K151" s="18"/>
      <c r="L151" s="18"/>
      <c r="M151" s="18"/>
    </row>
    <row r="152" customFormat="false" ht="12.75" hidden="false" customHeight="true" outlineLevel="0" collapsed="false">
      <c r="A152" s="1" t="n">
        <v>45902</v>
      </c>
      <c r="B152" s="2" t="s">
        <v>119</v>
      </c>
      <c r="C152" s="16" t="n">
        <v>3</v>
      </c>
      <c r="D152" s="16"/>
      <c r="E152" s="16"/>
      <c r="F152" s="17"/>
      <c r="G152" s="17"/>
      <c r="H152" s="17"/>
      <c r="I152" s="17"/>
      <c r="J152" s="18"/>
      <c r="K152" s="18"/>
      <c r="L152" s="18"/>
      <c r="M152" s="18"/>
    </row>
    <row r="153" customFormat="false" ht="12.75" hidden="false" customHeight="true" outlineLevel="0" collapsed="false">
      <c r="C153" s="16"/>
      <c r="D153" s="16"/>
      <c r="E153" s="16"/>
      <c r="F153" s="17"/>
      <c r="G153" s="17"/>
      <c r="H153" s="17"/>
      <c r="I153" s="17"/>
      <c r="J153" s="18"/>
      <c r="K153" s="18"/>
      <c r="L153" s="18"/>
      <c r="M153" s="18"/>
    </row>
    <row r="154" customFormat="false" ht="12.75" hidden="false" customHeight="true" outlineLevel="0" collapsed="false">
      <c r="B154" s="20" t="s">
        <v>72</v>
      </c>
      <c r="C154" s="16"/>
      <c r="D154" s="16"/>
      <c r="E154" s="16"/>
      <c r="F154" s="17"/>
      <c r="G154" s="17"/>
      <c r="H154" s="17"/>
      <c r="I154" s="17"/>
      <c r="J154" s="18"/>
      <c r="K154" s="18"/>
      <c r="L154" s="18"/>
      <c r="M154" s="18"/>
    </row>
    <row r="155" customFormat="false" ht="12.75" hidden="false" customHeight="true" outlineLevel="0" collapsed="false">
      <c r="C155" s="16"/>
      <c r="D155" s="16"/>
      <c r="E155" s="16"/>
      <c r="F155" s="17"/>
      <c r="G155" s="17"/>
      <c r="H155" s="17"/>
      <c r="I155" s="17"/>
      <c r="J155" s="18"/>
      <c r="K155" s="18"/>
      <c r="L155" s="18"/>
      <c r="M155" s="18"/>
    </row>
    <row r="156" customFormat="false" ht="12.75" hidden="false" customHeight="true" outlineLevel="0" collapsed="false">
      <c r="A156" s="1" t="n">
        <v>45911</v>
      </c>
      <c r="B156" s="2" t="s">
        <v>120</v>
      </c>
      <c r="C156" s="16"/>
      <c r="D156" s="16" t="n">
        <v>4</v>
      </c>
      <c r="E156" s="16"/>
      <c r="F156" s="17"/>
      <c r="G156" s="17"/>
      <c r="H156" s="17"/>
      <c r="I156" s="17"/>
      <c r="J156" s="18"/>
      <c r="K156" s="18"/>
      <c r="L156" s="18"/>
      <c r="M156" s="18"/>
    </row>
    <row r="157" customFormat="false" ht="12.75" hidden="false" customHeight="true" outlineLevel="0" collapsed="false">
      <c r="A157" s="1" t="n">
        <v>45931</v>
      </c>
      <c r="B157" s="2" t="s">
        <v>120</v>
      </c>
      <c r="C157" s="16"/>
      <c r="D157" s="16" t="n">
        <v>1</v>
      </c>
      <c r="E157" s="16"/>
      <c r="F157" s="17"/>
      <c r="G157" s="17"/>
      <c r="H157" s="17"/>
      <c r="I157" s="17"/>
      <c r="J157" s="18"/>
      <c r="K157" s="18"/>
      <c r="L157" s="18"/>
      <c r="M157" s="18"/>
    </row>
    <row r="158" customFormat="false" ht="12.75" hidden="false" customHeight="true" outlineLevel="0" collapsed="false">
      <c r="A158" s="1" t="n">
        <v>45935</v>
      </c>
      <c r="B158" s="2" t="s">
        <v>121</v>
      </c>
      <c r="C158" s="16"/>
      <c r="D158" s="16"/>
      <c r="E158" s="16" t="n">
        <v>4</v>
      </c>
      <c r="F158" s="17"/>
      <c r="G158" s="17"/>
      <c r="H158" s="17"/>
      <c r="I158" s="17"/>
      <c r="J158" s="18"/>
      <c r="K158" s="18"/>
      <c r="L158" s="18"/>
      <c r="M158" s="18"/>
    </row>
    <row r="159" customFormat="false" ht="12.75" hidden="false" customHeight="true" outlineLevel="0" collapsed="false">
      <c r="A159" s="1" t="n">
        <v>45936</v>
      </c>
      <c r="B159" s="2" t="s">
        <v>122</v>
      </c>
      <c r="C159" s="16"/>
      <c r="D159" s="16" t="n">
        <v>2</v>
      </c>
      <c r="E159" s="16"/>
      <c r="F159" s="17"/>
      <c r="G159" s="17"/>
      <c r="H159" s="17"/>
      <c r="I159" s="17"/>
      <c r="J159" s="18"/>
      <c r="K159" s="18"/>
      <c r="L159" s="18"/>
      <c r="M159" s="18"/>
    </row>
    <row r="160" customFormat="false" ht="12.75" hidden="false" customHeight="true" outlineLevel="0" collapsed="false">
      <c r="A160" s="1" t="n">
        <v>45938</v>
      </c>
      <c r="B160" s="2" t="s">
        <v>123</v>
      </c>
      <c r="C160" s="16"/>
      <c r="D160" s="16" t="n">
        <v>3</v>
      </c>
      <c r="E160" s="16"/>
      <c r="F160" s="17"/>
      <c r="G160" s="17"/>
      <c r="H160" s="17"/>
      <c r="I160" s="17"/>
      <c r="J160" s="18"/>
      <c r="K160" s="18"/>
      <c r="L160" s="18"/>
      <c r="M160" s="18"/>
    </row>
    <row r="161" customFormat="false" ht="12.75" hidden="false" customHeight="true" outlineLevel="0" collapsed="false">
      <c r="A161" s="1" t="n">
        <v>45938</v>
      </c>
      <c r="B161" s="2" t="s">
        <v>124</v>
      </c>
      <c r="C161" s="16"/>
      <c r="D161" s="16"/>
      <c r="E161" s="16" t="n">
        <v>5</v>
      </c>
      <c r="F161" s="17"/>
      <c r="G161" s="17"/>
      <c r="H161" s="17"/>
      <c r="I161" s="17"/>
      <c r="J161" s="18"/>
      <c r="K161" s="18"/>
      <c r="L161" s="18"/>
      <c r="M161" s="18"/>
    </row>
    <row r="162" customFormat="false" ht="12.75" hidden="false" customHeight="true" outlineLevel="0" collapsed="false">
      <c r="C162" s="16"/>
      <c r="D162" s="16"/>
      <c r="E162" s="16"/>
      <c r="F162" s="17"/>
      <c r="G162" s="17"/>
      <c r="H162" s="17"/>
      <c r="I162" s="17"/>
      <c r="J162" s="18"/>
      <c r="K162" s="18"/>
      <c r="L162" s="18"/>
      <c r="M162" s="18"/>
    </row>
    <row r="163" customFormat="false" ht="12.75" hidden="false" customHeight="true" outlineLevel="0" collapsed="false">
      <c r="A163" s="1" t="n">
        <v>45942</v>
      </c>
      <c r="B163" s="2" t="s">
        <v>125</v>
      </c>
      <c r="C163" s="16"/>
      <c r="D163" s="16" t="n">
        <v>2</v>
      </c>
      <c r="E163" s="16"/>
      <c r="F163" s="17"/>
      <c r="G163" s="17"/>
      <c r="H163" s="17"/>
      <c r="I163" s="17"/>
      <c r="J163" s="18"/>
      <c r="K163" s="18"/>
      <c r="L163" s="18"/>
      <c r="M163" s="18"/>
    </row>
    <row r="164" customFormat="false" ht="12.75" hidden="false" customHeight="true" outlineLevel="0" collapsed="false">
      <c r="A164" s="1" t="n">
        <v>45943</v>
      </c>
      <c r="B164" s="2" t="s">
        <v>56</v>
      </c>
      <c r="C164" s="16" t="n">
        <v>2.5</v>
      </c>
      <c r="D164" s="16"/>
      <c r="E164" s="16"/>
      <c r="F164" s="17"/>
      <c r="G164" s="17"/>
      <c r="H164" s="17"/>
      <c r="I164" s="17"/>
      <c r="J164" s="18"/>
      <c r="K164" s="18"/>
      <c r="L164" s="18"/>
      <c r="M164" s="18"/>
    </row>
    <row r="165" customFormat="false" ht="12.75" hidden="false" customHeight="true" outlineLevel="0" collapsed="false">
      <c r="A165" s="1" t="n">
        <v>45953</v>
      </c>
      <c r="B165" s="2" t="s">
        <v>126</v>
      </c>
      <c r="C165" s="16"/>
      <c r="D165" s="16"/>
      <c r="E165" s="16"/>
      <c r="F165" s="17"/>
      <c r="G165" s="17" t="n">
        <v>2</v>
      </c>
      <c r="H165" s="17"/>
      <c r="I165" s="17"/>
      <c r="J165" s="18"/>
      <c r="K165" s="18"/>
      <c r="L165" s="18"/>
      <c r="M165" s="18"/>
    </row>
    <row r="166" customFormat="false" ht="12.75" hidden="false" customHeight="true" outlineLevel="0" collapsed="false">
      <c r="A166" s="1" t="n">
        <v>45954</v>
      </c>
      <c r="B166" s="2" t="s">
        <v>127</v>
      </c>
      <c r="C166" s="16" t="n">
        <v>1.5</v>
      </c>
      <c r="D166" s="16"/>
      <c r="E166" s="16"/>
      <c r="F166" s="17"/>
      <c r="G166" s="17"/>
      <c r="H166" s="17"/>
      <c r="I166" s="17"/>
      <c r="J166" s="18"/>
      <c r="K166" s="18"/>
      <c r="L166" s="18"/>
      <c r="M166" s="18"/>
    </row>
    <row r="167" customFormat="false" ht="12.75" hidden="false" customHeight="true" outlineLevel="0" collapsed="false">
      <c r="A167" s="21"/>
      <c r="C167" s="16"/>
      <c r="D167" s="16"/>
      <c r="E167" s="16"/>
      <c r="F167" s="17"/>
      <c r="G167" s="17"/>
      <c r="H167" s="17"/>
      <c r="I167" s="17"/>
      <c r="J167" s="18"/>
      <c r="K167" s="18"/>
      <c r="L167" s="18"/>
      <c r="M167" s="18"/>
    </row>
    <row r="168" customFormat="false" ht="12.75" hidden="false" customHeight="true" outlineLevel="0" collapsed="false">
      <c r="A168" s="1" t="n">
        <v>45957</v>
      </c>
      <c r="B168" s="2" t="s">
        <v>128</v>
      </c>
      <c r="C168" s="16"/>
      <c r="D168" s="16" t="n">
        <v>2</v>
      </c>
      <c r="E168" s="16"/>
      <c r="F168" s="17"/>
      <c r="G168" s="17"/>
      <c r="H168" s="17"/>
      <c r="I168" s="17"/>
      <c r="J168" s="18"/>
      <c r="K168" s="18"/>
      <c r="L168" s="18"/>
      <c r="M168" s="18"/>
    </row>
    <row r="169" customFormat="false" ht="12.75" hidden="false" customHeight="true" outlineLevel="0" collapsed="false">
      <c r="A169" s="1" t="n">
        <v>45957</v>
      </c>
      <c r="B169" s="2" t="s">
        <v>129</v>
      </c>
      <c r="C169" s="16"/>
      <c r="D169" s="16" t="s">
        <v>130</v>
      </c>
      <c r="E169" s="16"/>
      <c r="F169" s="17"/>
      <c r="G169" s="17"/>
      <c r="H169" s="17"/>
      <c r="I169" s="17"/>
      <c r="J169" s="18"/>
      <c r="K169" s="18"/>
      <c r="L169" s="18"/>
      <c r="M169" s="18"/>
    </row>
    <row r="170" customFormat="false" ht="12.75" hidden="false" customHeight="true" outlineLevel="0" collapsed="false">
      <c r="B170" s="2" t="s">
        <v>131</v>
      </c>
      <c r="C170" s="16"/>
      <c r="D170" s="16"/>
      <c r="E170" s="16" t="s">
        <v>130</v>
      </c>
      <c r="F170" s="17"/>
      <c r="G170" s="17"/>
      <c r="H170" s="17"/>
      <c r="I170" s="17"/>
      <c r="J170" s="18"/>
      <c r="K170" s="18"/>
      <c r="L170" s="18"/>
      <c r="M170" s="18"/>
    </row>
    <row r="171" customFormat="false" ht="12.75" hidden="false" customHeight="true" outlineLevel="0" collapsed="false">
      <c r="B171" s="2" t="s">
        <v>132</v>
      </c>
      <c r="C171" s="16"/>
      <c r="D171" s="16"/>
      <c r="E171" s="16" t="s">
        <v>130</v>
      </c>
      <c r="F171" s="17"/>
      <c r="G171" s="17"/>
      <c r="H171" s="17"/>
      <c r="I171" s="17"/>
      <c r="J171" s="18"/>
      <c r="K171" s="18"/>
      <c r="L171" s="18"/>
      <c r="M171" s="18"/>
      <c r="XEY171" s="21"/>
      <c r="XEZ171" s="21"/>
      <c r="XFA171" s="21"/>
      <c r="XFB171" s="21"/>
      <c r="XFC171" s="21"/>
      <c r="XFD171" s="21"/>
    </row>
    <row r="172" customFormat="false" ht="12.75" hidden="false" customHeight="true" outlineLevel="0" collapsed="false">
      <c r="C172" s="16"/>
      <c r="D172" s="16"/>
      <c r="E172" s="16"/>
      <c r="F172" s="17"/>
      <c r="G172" s="17"/>
      <c r="H172" s="17"/>
      <c r="I172" s="17"/>
      <c r="J172" s="18"/>
      <c r="K172" s="18"/>
      <c r="L172" s="18"/>
      <c r="M172" s="18"/>
    </row>
    <row r="173" customFormat="false" ht="12.75" hidden="false" customHeight="true" outlineLevel="0" collapsed="false">
      <c r="B173" s="2" t="s">
        <v>133</v>
      </c>
      <c r="C173" s="16"/>
      <c r="D173" s="16"/>
      <c r="E173" s="16" t="s">
        <v>130</v>
      </c>
      <c r="F173" s="17"/>
      <c r="G173" s="17"/>
      <c r="H173" s="17"/>
      <c r="I173" s="17"/>
      <c r="J173" s="18"/>
      <c r="K173" s="18"/>
      <c r="L173" s="18"/>
      <c r="M173" s="18"/>
    </row>
    <row r="174" customFormat="false" ht="12.75" hidden="false" customHeight="true" outlineLevel="0" collapsed="false">
      <c r="C174" s="16"/>
      <c r="D174" s="16"/>
      <c r="E174" s="16"/>
      <c r="F174" s="17"/>
      <c r="G174" s="17"/>
      <c r="H174" s="17"/>
      <c r="I174" s="17"/>
      <c r="J174" s="18"/>
      <c r="K174" s="18"/>
      <c r="L174" s="18"/>
      <c r="M174" s="18"/>
    </row>
    <row r="175" customFormat="false" ht="12.75" hidden="false" customHeight="true" outlineLevel="0" collapsed="false">
      <c r="C175" s="16"/>
      <c r="D175" s="16"/>
      <c r="E175" s="16"/>
      <c r="F175" s="17"/>
      <c r="G175" s="17"/>
      <c r="H175" s="17"/>
      <c r="I175" s="17"/>
      <c r="J175" s="18"/>
      <c r="K175" s="18"/>
      <c r="L175" s="18"/>
      <c r="M175" s="18"/>
    </row>
    <row r="176" customFormat="false" ht="12.75" hidden="false" customHeight="true" outlineLevel="0" collapsed="false">
      <c r="A176" s="22"/>
      <c r="B176" s="23"/>
      <c r="C176" s="24"/>
      <c r="D176" s="24"/>
      <c r="E176" s="24"/>
      <c r="F176" s="17"/>
      <c r="G176" s="17"/>
      <c r="H176" s="17"/>
      <c r="I176" s="17"/>
      <c r="J176" s="18"/>
      <c r="K176" s="18"/>
      <c r="L176" s="18"/>
      <c r="M176" s="18"/>
    </row>
    <row r="177" customFormat="false" ht="12.75" hidden="false" customHeight="true" outlineLevel="0" collapsed="false">
      <c r="A177" s="22"/>
      <c r="B177" s="23"/>
      <c r="C177" s="24"/>
      <c r="D177" s="24"/>
      <c r="E177" s="24"/>
      <c r="F177" s="17"/>
      <c r="G177" s="17"/>
      <c r="H177" s="17"/>
      <c r="I177" s="17"/>
      <c r="J177" s="18"/>
      <c r="K177" s="18"/>
      <c r="L177" s="18"/>
      <c r="M177" s="18"/>
    </row>
    <row r="178" customFormat="false" ht="12.75" hidden="false" customHeight="true" outlineLevel="0" collapsed="false">
      <c r="A178" s="22"/>
      <c r="B178" s="23"/>
      <c r="C178" s="24"/>
      <c r="D178" s="24"/>
      <c r="E178" s="24"/>
      <c r="F178" s="17"/>
      <c r="G178" s="17"/>
      <c r="H178" s="17"/>
      <c r="I178" s="17"/>
      <c r="J178" s="18"/>
      <c r="K178" s="18"/>
      <c r="L178" s="18"/>
      <c r="M178" s="18"/>
    </row>
    <row r="179" customFormat="false" ht="12.75" hidden="false" customHeight="true" outlineLevel="0" collapsed="false">
      <c r="A179" s="22"/>
      <c r="B179" s="23"/>
      <c r="C179" s="24"/>
      <c r="D179" s="24"/>
      <c r="E179" s="24"/>
      <c r="F179" s="17"/>
      <c r="G179" s="17"/>
      <c r="H179" s="17"/>
      <c r="I179" s="17"/>
      <c r="J179" s="18"/>
      <c r="K179" s="18"/>
      <c r="L179" s="18"/>
      <c r="M179" s="18"/>
    </row>
    <row r="180" customFormat="false" ht="12.75" hidden="false" customHeight="true" outlineLevel="0" collapsed="false">
      <c r="A180" s="22"/>
      <c r="B180" s="23"/>
      <c r="C180" s="24"/>
      <c r="D180" s="24"/>
      <c r="E180" s="24"/>
      <c r="F180" s="17"/>
      <c r="G180" s="17"/>
      <c r="H180" s="17"/>
      <c r="I180" s="17"/>
      <c r="J180" s="18"/>
      <c r="K180" s="18"/>
      <c r="L180" s="18"/>
      <c r="M180" s="18"/>
    </row>
    <row r="181" customFormat="false" ht="12.75" hidden="false" customHeight="true" outlineLevel="0" collapsed="false">
      <c r="A181" s="22"/>
      <c r="B181" s="23"/>
      <c r="C181" s="24"/>
      <c r="D181" s="24"/>
      <c r="E181" s="24"/>
      <c r="F181" s="17"/>
      <c r="G181" s="17"/>
      <c r="H181" s="17"/>
      <c r="I181" s="17"/>
      <c r="J181" s="18"/>
      <c r="K181" s="18"/>
      <c r="L181" s="18"/>
      <c r="M181" s="18"/>
    </row>
    <row r="182" customFormat="false" ht="12.75" hidden="false" customHeight="true" outlineLevel="0" collapsed="false">
      <c r="C182" s="16"/>
      <c r="D182" s="16"/>
      <c r="E182" s="16"/>
      <c r="F182" s="17"/>
      <c r="G182" s="17"/>
      <c r="H182" s="17"/>
      <c r="I182" s="17"/>
      <c r="J182" s="18"/>
      <c r="K182" s="18"/>
      <c r="L182" s="18"/>
      <c r="M182" s="18"/>
    </row>
    <row r="183" customFormat="false" ht="12.75" hidden="false" customHeight="true" outlineLevel="0" collapsed="false">
      <c r="C183" s="16"/>
      <c r="D183" s="16"/>
      <c r="E183" s="16"/>
      <c r="F183" s="17"/>
      <c r="G183" s="17"/>
      <c r="H183" s="17"/>
      <c r="I183" s="17"/>
      <c r="J183" s="18"/>
      <c r="K183" s="18"/>
      <c r="L183" s="18"/>
      <c r="M183" s="18"/>
    </row>
    <row r="184" customFormat="false" ht="12.75" hidden="false" customHeight="true" outlineLevel="0" collapsed="false">
      <c r="B184" s="21"/>
      <c r="C184" s="16"/>
      <c r="D184" s="16"/>
      <c r="E184" s="16"/>
      <c r="F184" s="17"/>
      <c r="G184" s="17"/>
      <c r="H184" s="17"/>
      <c r="I184" s="17"/>
      <c r="J184" s="18"/>
      <c r="K184" s="18"/>
      <c r="L184" s="18"/>
      <c r="M184" s="18"/>
    </row>
    <row r="185" customFormat="false" ht="12.75" hidden="false" customHeight="true" outlineLevel="0" collapsed="false">
      <c r="B185" s="21"/>
      <c r="C185" s="16"/>
      <c r="D185" s="16"/>
      <c r="E185" s="16"/>
      <c r="F185" s="17"/>
      <c r="G185" s="17"/>
      <c r="H185" s="17"/>
      <c r="I185" s="17"/>
      <c r="J185" s="18"/>
      <c r="K185" s="18"/>
      <c r="L185" s="18"/>
      <c r="M185" s="18"/>
    </row>
    <row r="186" customFormat="false" ht="12.75" hidden="false" customHeight="true" outlineLevel="0" collapsed="false">
      <c r="B186" s="15"/>
      <c r="C186" s="16"/>
      <c r="D186" s="16"/>
      <c r="E186" s="16"/>
      <c r="F186" s="17"/>
      <c r="G186" s="17"/>
      <c r="H186" s="17"/>
      <c r="I186" s="17"/>
      <c r="J186" s="18"/>
      <c r="K186" s="18"/>
      <c r="L186" s="18"/>
      <c r="M186" s="18"/>
    </row>
    <row r="187" customFormat="false" ht="12.75" hidden="false" customHeight="true" outlineLevel="0" collapsed="false">
      <c r="C187" s="16"/>
      <c r="D187" s="16"/>
      <c r="E187" s="16"/>
      <c r="F187" s="17"/>
      <c r="G187" s="17"/>
      <c r="H187" s="17"/>
      <c r="I187" s="17"/>
      <c r="J187" s="18"/>
      <c r="K187" s="18"/>
      <c r="L187" s="18"/>
      <c r="M187" s="18"/>
    </row>
    <row r="188" customFormat="false" ht="12.75" hidden="false" customHeight="true" outlineLevel="0" collapsed="false">
      <c r="C188" s="16"/>
      <c r="D188" s="16"/>
      <c r="E188" s="16"/>
      <c r="F188" s="17"/>
      <c r="G188" s="17"/>
      <c r="H188" s="17"/>
      <c r="I188" s="17"/>
      <c r="J188" s="18"/>
      <c r="K188" s="18"/>
      <c r="L188" s="18"/>
      <c r="M188" s="18"/>
    </row>
    <row r="189" customFormat="false" ht="12.75" hidden="false" customHeight="true" outlineLevel="0" collapsed="false">
      <c r="A189" s="25" t="s">
        <v>134</v>
      </c>
      <c r="B189" s="15"/>
      <c r="C189" s="26" t="n">
        <f aca="false">SUM(C4:C188)</f>
        <v>48</v>
      </c>
      <c r="D189" s="26" t="n">
        <f aca="false">SUM(D4:D188)</f>
        <v>72</v>
      </c>
      <c r="E189" s="26" t="n">
        <f aca="false">SUM(E4:E188)</f>
        <v>146</v>
      </c>
      <c r="F189" s="27" t="n">
        <f aca="false">SUM(F4:F188)</f>
        <v>8.5</v>
      </c>
      <c r="G189" s="27" t="n">
        <f aca="false">SUM(G4:G188)</f>
        <v>85</v>
      </c>
      <c r="H189" s="27" t="n">
        <f aca="false">SUM(H4:H188)</f>
        <v>1</v>
      </c>
      <c r="I189" s="27" t="n">
        <f aca="false">SUM(I4:I188)</f>
        <v>0</v>
      </c>
      <c r="J189" s="27" t="n">
        <f aca="false">SUM(J4:J188)</f>
        <v>51.5</v>
      </c>
      <c r="K189" s="27" t="n">
        <f aca="false">SUM(K4:K188)</f>
        <v>0</v>
      </c>
      <c r="L189" s="27" t="n">
        <f aca="false">SUM(L4:L188)</f>
        <v>0</v>
      </c>
      <c r="M189" s="27" t="n">
        <f aca="false">SUM(M4:M188)</f>
        <v>0</v>
      </c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 customFormat="false" ht="12.75" hidden="false" customHeight="true" outlineLevel="0" collapsed="false">
      <c r="B190" s="15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customFormat="false" ht="7.5" hidden="false" customHeight="true" outlineLevel="0" collapsed="false">
      <c r="B191" s="15"/>
      <c r="D191" s="29"/>
      <c r="E191" s="29"/>
      <c r="F191" s="28"/>
      <c r="H191" s="30"/>
      <c r="I191" s="30"/>
      <c r="J191" s="28"/>
      <c r="K191" s="28"/>
      <c r="L191" s="31"/>
      <c r="M191" s="31"/>
    </row>
    <row r="192" customFormat="false" ht="12.75" hidden="false" customHeight="true" outlineLevel="0" collapsed="false">
      <c r="B192" s="15"/>
      <c r="D192" s="32" t="s">
        <v>1</v>
      </c>
      <c r="E192" s="29" t="n">
        <f aca="false">SUM(C189:E189)</f>
        <v>266</v>
      </c>
      <c r="F192" s="28"/>
      <c r="H192" s="33" t="s">
        <v>2</v>
      </c>
      <c r="I192" s="30" t="n">
        <f aca="false">SUM(F189:I189)</f>
        <v>94.5</v>
      </c>
      <c r="J192" s="28"/>
      <c r="K192" s="28"/>
      <c r="L192" s="34" t="s">
        <v>3</v>
      </c>
      <c r="M192" s="31" t="n">
        <f aca="false">SUM(J189:M189)</f>
        <v>51.5</v>
      </c>
    </row>
    <row r="193" customFormat="false" ht="7.5" hidden="false" customHeight="true" outlineLevel="0" collapsed="false">
      <c r="B193" s="15"/>
      <c r="D193" s="29"/>
      <c r="E193" s="29"/>
      <c r="F193" s="28"/>
      <c r="H193" s="30"/>
      <c r="I193" s="30"/>
      <c r="J193" s="28"/>
      <c r="K193" s="28"/>
      <c r="L193" s="31"/>
      <c r="M193" s="31"/>
    </row>
    <row r="194" customFormat="false" ht="7.5" hidden="false" customHeight="true" outlineLevel="0" collapsed="false">
      <c r="B194" s="15"/>
      <c r="D194" s="35"/>
      <c r="E194" s="35"/>
      <c r="F194" s="28"/>
      <c r="H194" s="35"/>
      <c r="I194" s="35"/>
      <c r="J194" s="28"/>
      <c r="K194" s="28"/>
      <c r="L194" s="36"/>
      <c r="M194" s="36"/>
    </row>
    <row r="195" customFormat="false" ht="7.5" hidden="false" customHeight="true" outlineLevel="0" collapsed="false">
      <c r="B195" s="15"/>
      <c r="D195" s="37"/>
      <c r="E195" s="38"/>
      <c r="H195" s="39"/>
      <c r="I195" s="40"/>
      <c r="L195" s="41"/>
      <c r="M195" s="42"/>
    </row>
    <row r="196" customFormat="false" ht="12.75" hidden="false" customHeight="true" outlineLevel="0" collapsed="false">
      <c r="B196" s="15"/>
      <c r="D196" s="43" t="n">
        <v>2025</v>
      </c>
      <c r="E196" s="44" t="n">
        <f aca="false">SUM(C4:E188)</f>
        <v>266</v>
      </c>
      <c r="H196" s="45" t="n">
        <v>2025</v>
      </c>
      <c r="I196" s="46" t="n">
        <f aca="false">SUM(F4:I188)</f>
        <v>94.5</v>
      </c>
      <c r="L196" s="47" t="n">
        <v>2025</v>
      </c>
      <c r="M196" s="48" t="n">
        <f aca="false">SUM(J4:M188)</f>
        <v>51.5</v>
      </c>
    </row>
    <row r="197" customFormat="false" ht="12.75" hidden="false" customHeight="true" outlineLevel="0" collapsed="false">
      <c r="B197" s="15"/>
      <c r="D197" s="49" t="s">
        <v>135</v>
      </c>
      <c r="E197" s="44" t="n">
        <f aca="false">SUM(C155:E188)</f>
        <v>27</v>
      </c>
      <c r="H197" s="50" t="s">
        <v>135</v>
      </c>
      <c r="I197" s="46" t="n">
        <f aca="false">SUM(F155:I188)</f>
        <v>2</v>
      </c>
      <c r="L197" s="51" t="s">
        <v>135</v>
      </c>
      <c r="M197" s="48" t="n">
        <f aca="false">SUM(J155:M188)</f>
        <v>0</v>
      </c>
    </row>
    <row r="198" customFormat="false" ht="7.5" hidden="false" customHeight="true" outlineLevel="0" collapsed="false">
      <c r="B198" s="15"/>
      <c r="D198" s="37"/>
      <c r="E198" s="38"/>
      <c r="H198" s="39"/>
      <c r="I198" s="40"/>
      <c r="K198" s="52"/>
      <c r="L198" s="41"/>
      <c r="M198" s="42"/>
    </row>
    <row r="199" customFormat="false" ht="7.5" hidden="false" customHeight="true" outlineLevel="0" collapsed="false">
      <c r="B199" s="15"/>
      <c r="E199" s="28"/>
      <c r="K199" s="52"/>
      <c r="M199" s="28"/>
    </row>
    <row r="200" customFormat="false" ht="7.5" hidden="false" customHeight="true" outlineLevel="0" collapsed="false">
      <c r="B200" s="15"/>
      <c r="E200" s="28"/>
      <c r="K200" s="53"/>
      <c r="L200" s="54"/>
      <c r="M200" s="55"/>
    </row>
    <row r="201" customFormat="false" ht="12.75" hidden="false" customHeight="true" outlineLevel="0" collapsed="false">
      <c r="B201" s="15"/>
      <c r="E201" s="28"/>
      <c r="K201" s="53" t="s">
        <v>136</v>
      </c>
      <c r="L201" s="56"/>
      <c r="M201" s="57" t="n">
        <f aca="false">SUM(C4:M188)</f>
        <v>412</v>
      </c>
    </row>
    <row r="202" customFormat="false" ht="15" hidden="false" customHeight="true" outlineLevel="0" collapsed="false">
      <c r="K202" s="53" t="s">
        <v>135</v>
      </c>
      <c r="L202" s="58"/>
      <c r="M202" s="57" t="n">
        <f aca="false">E197+I197+M197</f>
        <v>29</v>
      </c>
    </row>
    <row r="203" customFormat="false" ht="7.5" hidden="false" customHeight="true" outlineLevel="0" collapsed="false">
      <c r="K203" s="54"/>
      <c r="L203" s="54"/>
      <c r="M203" s="55"/>
    </row>
    <row r="204" customFormat="false" ht="12.75" hidden="false" customHeight="false" outlineLevel="0" collapsed="false">
      <c r="C204" s="28"/>
      <c r="K204" s="59" t="s">
        <v>137</v>
      </c>
      <c r="M204" s="2" t="n">
        <v>200</v>
      </c>
    </row>
    <row r="205" customFormat="false" ht="12.75" hidden="false" customHeight="false" outlineLevel="0" collapsed="false">
      <c r="B205" s="60" t="s">
        <v>138</v>
      </c>
      <c r="C205" s="28"/>
      <c r="K205" s="2" t="s">
        <v>139</v>
      </c>
      <c r="M205" s="2" t="n">
        <f aca="false">M204-M202</f>
        <v>171</v>
      </c>
    </row>
    <row r="206" customFormat="false" ht="12.75" hidden="false" customHeight="false" outlineLevel="0" collapsed="false">
      <c r="C206" s="28"/>
      <c r="K206" s="2" t="s">
        <v>140</v>
      </c>
      <c r="M206" s="2" t="n">
        <f aca="false">M205/8</f>
        <v>21.375</v>
      </c>
    </row>
    <row r="207" customFormat="false" ht="12.75" hidden="false" customHeight="true" outlineLevel="0" collapsed="false">
      <c r="B207" s="2" t="s">
        <v>141</v>
      </c>
      <c r="C207" s="28"/>
    </row>
    <row r="208" customFormat="false" ht="12.75" hidden="false" customHeight="true" outlineLevel="0" collapsed="false">
      <c r="B208" s="2" t="s">
        <v>142</v>
      </c>
      <c r="C208" s="28"/>
    </row>
    <row r="209" customFormat="false" ht="12.75" hidden="false" customHeight="true" outlineLevel="0" collapsed="false">
      <c r="B209" s="2" t="s">
        <v>143</v>
      </c>
      <c r="C209" s="61"/>
    </row>
    <row r="210" customFormat="false" ht="12.75" hidden="false" customHeight="false" outlineLevel="0" collapsed="false">
      <c r="B210" s="2" t="s">
        <v>144</v>
      </c>
    </row>
    <row r="212" customFormat="false" ht="12.75" hidden="false" customHeight="false" outlineLevel="0" collapsed="false">
      <c r="B212" s="15" t="s">
        <v>145</v>
      </c>
    </row>
    <row r="213" customFormat="false" ht="12.75" hidden="false" customHeight="false" outlineLevel="0" collapsed="false">
      <c r="B213" s="15" t="s">
        <v>146</v>
      </c>
    </row>
    <row r="214" customFormat="false" ht="13" hidden="false" customHeight="false" outlineLevel="0" collapsed="false">
      <c r="B214" s="15" t="s">
        <v>147</v>
      </c>
    </row>
    <row r="215" customFormat="false" ht="12.75" hidden="false" customHeight="false" outlineLevel="0" collapsed="false">
      <c r="B215" s="15" t="s">
        <v>148</v>
      </c>
    </row>
    <row r="216" customFormat="false" ht="12.75" hidden="false" customHeight="false" outlineLevel="0" collapsed="false">
      <c r="B216" s="15" t="s">
        <v>149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2:E2"/>
    <mergeCell ref="F2:I2"/>
    <mergeCell ref="J2:M2"/>
  </mergeCells>
  <printOptions headings="false" gridLines="false" gridLinesSet="true" horizontalCentered="false" verticalCentered="false"/>
  <pageMargins left="0" right="0" top="0.39375" bottom="0.39375" header="0.511811023622047" footer="0.511811023622047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0.66015625" defaultRowHeight="12.75" customHeight="true" zeroHeight="false" outlineLevelRow="0" outlineLevelCol="0"/>
  <cols>
    <col collapsed="false" customWidth="true" hidden="false" outlineLevel="0" max="1" min="1" style="62" width="3"/>
    <col collapsed="false" customWidth="true" hidden="false" outlineLevel="0" max="2" min="2" style="62" width="18.16"/>
    <col collapsed="false" customWidth="true" hidden="false" outlineLevel="0" max="3" min="3" style="62" width="15.16"/>
    <col collapsed="false" customWidth="true" hidden="false" outlineLevel="0" max="4" min="4" style="62" width="2.33"/>
    <col collapsed="false" customWidth="true" hidden="false" outlineLevel="0" max="5" min="5" style="62" width="15.83"/>
    <col collapsed="false" customWidth="true" hidden="false" outlineLevel="0" max="6" min="6" style="62" width="15.16"/>
    <col collapsed="false" customWidth="true" hidden="false" outlineLevel="0" max="7" min="7" style="62" width="2.33"/>
    <col collapsed="false" customWidth="true" hidden="false" outlineLevel="0" max="8" min="8" style="62" width="15.83"/>
    <col collapsed="false" customWidth="true" hidden="false" outlineLevel="0" max="9" min="9" style="62" width="14.67"/>
    <col collapsed="false" customWidth="true" hidden="false" outlineLevel="0" max="10" min="10" style="62" width="2.33"/>
    <col collapsed="false" customWidth="true" hidden="false" outlineLevel="0" max="11" min="11" style="62" width="15.83"/>
    <col collapsed="false" customWidth="true" hidden="false" outlineLevel="0" max="12" min="12" style="62" width="14.67"/>
    <col collapsed="false" customWidth="true" hidden="false" outlineLevel="0" max="13" min="13" style="62" width="2.33"/>
    <col collapsed="false" customWidth="true" hidden="false" outlineLevel="0" max="14" min="14" style="62" width="15.83"/>
    <col collapsed="false" customWidth="true" hidden="false" outlineLevel="0" max="15" min="15" style="62" width="14.67"/>
    <col collapsed="false" customWidth="true" hidden="false" outlineLevel="0" max="16" min="16" style="62" width="2.33"/>
    <col collapsed="false" customWidth="true" hidden="false" outlineLevel="0" max="17" min="17" style="62" width="15.83"/>
    <col collapsed="false" customWidth="true" hidden="false" outlineLevel="0" max="18" min="18" style="62" width="14.67"/>
    <col collapsed="false" customWidth="true" hidden="false" outlineLevel="0" max="20" min="19" style="62" width="11.16"/>
    <col collapsed="false" customWidth="true" hidden="false" outlineLevel="0" max="1023" min="21" style="62" width="7.33"/>
    <col collapsed="false" customWidth="true" hidden="false" outlineLevel="0" max="1024" min="1024" style="62" width="12.67"/>
    <col collapsed="false" customWidth="true" hidden="false" outlineLevel="0" max="1025" min="1025" style="62" width="11"/>
    <col collapsed="false" customWidth="false" hidden="false" outlineLevel="0" max="16384" min="1026" style="62" width="10.66"/>
  </cols>
  <sheetData>
    <row r="1" customFormat="false" ht="9.75" hidden="false" customHeight="true" outlineLevel="0" collapsed="false"/>
    <row r="2" customFormat="false" ht="12.75" hidden="false" customHeight="true" outlineLevel="0" collapsed="false">
      <c r="A2" s="63"/>
      <c r="B2" s="64" t="s">
        <v>150</v>
      </c>
      <c r="C2" s="65"/>
      <c r="D2" s="63"/>
      <c r="E2" s="66" t="s">
        <v>151</v>
      </c>
      <c r="F2" s="67"/>
      <c r="G2" s="63"/>
      <c r="H2" s="66" t="s">
        <v>151</v>
      </c>
      <c r="I2" s="67"/>
      <c r="J2" s="63"/>
      <c r="K2" s="66" t="s">
        <v>151</v>
      </c>
      <c r="L2" s="67"/>
      <c r="M2" s="63"/>
      <c r="N2" s="66" t="s">
        <v>151</v>
      </c>
      <c r="O2" s="68"/>
      <c r="P2" s="63"/>
      <c r="Q2" s="66" t="s">
        <v>151</v>
      </c>
      <c r="R2" s="67"/>
    </row>
    <row r="3" customFormat="false" ht="12.75" hidden="false" customHeight="true" outlineLevel="0" collapsed="false">
      <c r="A3" s="63"/>
      <c r="B3" s="69" t="s">
        <v>152</v>
      </c>
      <c r="C3" s="65" t="n">
        <f aca="false">SUM(Tasks_23_24!C341:E341)</f>
        <v>0</v>
      </c>
      <c r="D3" s="63"/>
      <c r="E3" s="70" t="s">
        <v>153</v>
      </c>
      <c r="F3" s="71" t="s">
        <v>154</v>
      </c>
      <c r="G3" s="63"/>
      <c r="H3" s="70" t="s">
        <v>155</v>
      </c>
      <c r="I3" s="71" t="s">
        <v>156</v>
      </c>
      <c r="J3" s="63"/>
      <c r="K3" s="70" t="s">
        <v>157</v>
      </c>
      <c r="L3" s="71" t="s">
        <v>158</v>
      </c>
      <c r="M3" s="63"/>
      <c r="N3" s="70" t="s">
        <v>159</v>
      </c>
      <c r="O3" s="71" t="s">
        <v>160</v>
      </c>
      <c r="P3" s="63"/>
      <c r="Q3" s="70" t="s">
        <v>161</v>
      </c>
      <c r="R3" s="71" t="s">
        <v>162</v>
      </c>
    </row>
    <row r="4" customFormat="false" ht="12.75" hidden="false" customHeight="true" outlineLevel="0" collapsed="false">
      <c r="A4" s="63"/>
      <c r="B4" s="72" t="s">
        <v>163</v>
      </c>
      <c r="C4" s="73" t="n">
        <v>100</v>
      </c>
      <c r="D4" s="63"/>
      <c r="E4" s="68" t="s">
        <v>152</v>
      </c>
      <c r="F4" s="74" t="e">
        <f aca="false">SUM(Tasks_23_24!F511:G511)+#REF!*228/496</f>
        <v>#REF!</v>
      </c>
      <c r="G4" s="63"/>
      <c r="H4" s="68" t="s">
        <v>152</v>
      </c>
      <c r="I4" s="74" t="e">
        <f aca="false">#REF!+#REF!*80/496</f>
        <v>#REF!</v>
      </c>
      <c r="J4" s="63"/>
      <c r="K4" s="68" t="s">
        <v>152</v>
      </c>
      <c r="L4" s="74" t="e">
        <f aca="false">Tasks_23_24!H511+#REF!*36/496</f>
        <v>#REF!</v>
      </c>
      <c r="M4" s="63"/>
      <c r="N4" s="68" t="s">
        <v>152</v>
      </c>
      <c r="O4" s="74" t="e">
        <f aca="false">#REF!+#REF!*24/496</f>
        <v>#REF!</v>
      </c>
      <c r="P4" s="63"/>
      <c r="Q4" s="68" t="s">
        <v>152</v>
      </c>
      <c r="R4" s="74" t="e">
        <f aca="false">Tasks_23_24!I511+#REF!*128/496</f>
        <v>#REF!</v>
      </c>
    </row>
    <row r="5" customFormat="false" ht="12.75" hidden="false" customHeight="true" outlineLevel="0" collapsed="false">
      <c r="A5" s="63"/>
      <c r="B5" s="75" t="s">
        <v>164</v>
      </c>
      <c r="C5" s="76" t="n">
        <f aca="false">C3*C4</f>
        <v>0</v>
      </c>
      <c r="D5" s="63"/>
      <c r="E5" s="77" t="s">
        <v>163</v>
      </c>
      <c r="F5" s="78" t="n">
        <v>100</v>
      </c>
      <c r="G5" s="63"/>
      <c r="H5" s="77" t="s">
        <v>163</v>
      </c>
      <c r="I5" s="78" t="n">
        <v>100</v>
      </c>
      <c r="J5" s="63"/>
      <c r="K5" s="77" t="s">
        <v>163</v>
      </c>
      <c r="L5" s="78" t="n">
        <v>100</v>
      </c>
      <c r="M5" s="63"/>
      <c r="N5" s="77" t="s">
        <v>163</v>
      </c>
      <c r="O5" s="78" t="n">
        <v>100</v>
      </c>
      <c r="P5" s="63"/>
      <c r="Q5" s="77" t="s">
        <v>163</v>
      </c>
      <c r="R5" s="78" t="n">
        <v>100</v>
      </c>
    </row>
    <row r="6" customFormat="false" ht="12.75" hidden="false" customHeight="true" outlineLevel="0" collapsed="false">
      <c r="A6" s="63"/>
      <c r="B6" s="72" t="s">
        <v>165</v>
      </c>
      <c r="C6" s="79" t="n">
        <f aca="false">C5*0.2</f>
        <v>0</v>
      </c>
      <c r="D6" s="63"/>
      <c r="E6" s="80" t="s">
        <v>164</v>
      </c>
      <c r="F6" s="81" t="e">
        <f aca="false">F4*F5</f>
        <v>#REF!</v>
      </c>
      <c r="G6" s="63"/>
      <c r="H6" s="80" t="s">
        <v>164</v>
      </c>
      <c r="I6" s="81" t="e">
        <f aca="false">I4*I5</f>
        <v>#REF!</v>
      </c>
      <c r="J6" s="63"/>
      <c r="K6" s="80" t="s">
        <v>164</v>
      </c>
      <c r="L6" s="81" t="e">
        <f aca="false">L4*L5</f>
        <v>#REF!</v>
      </c>
      <c r="M6" s="63"/>
      <c r="N6" s="80" t="s">
        <v>164</v>
      </c>
      <c r="O6" s="81" t="e">
        <f aca="false">O4*O5</f>
        <v>#REF!</v>
      </c>
      <c r="P6" s="63"/>
      <c r="Q6" s="80" t="s">
        <v>164</v>
      </c>
      <c r="R6" s="81" t="e">
        <f aca="false">R4*R5</f>
        <v>#REF!</v>
      </c>
    </row>
    <row r="7" customFormat="false" ht="12.75" hidden="false" customHeight="true" outlineLevel="0" collapsed="false">
      <c r="A7" s="63"/>
      <c r="B7" s="82" t="s">
        <v>166</v>
      </c>
      <c r="C7" s="83" t="n">
        <f aca="false">C5+C6</f>
        <v>0</v>
      </c>
      <c r="D7" s="63"/>
      <c r="E7" s="77" t="s">
        <v>165</v>
      </c>
      <c r="F7" s="74" t="e">
        <f aca="false">F6*0.2</f>
        <v>#REF!</v>
      </c>
      <c r="G7" s="63"/>
      <c r="H7" s="77" t="s">
        <v>165</v>
      </c>
      <c r="I7" s="74" t="e">
        <f aca="false">I6*0.2</f>
        <v>#REF!</v>
      </c>
      <c r="J7" s="63"/>
      <c r="K7" s="77" t="s">
        <v>165</v>
      </c>
      <c r="L7" s="74" t="e">
        <f aca="false">L6*0.2</f>
        <v>#REF!</v>
      </c>
      <c r="M7" s="63"/>
      <c r="N7" s="77" t="s">
        <v>165</v>
      </c>
      <c r="O7" s="74" t="e">
        <f aca="false">O6*0.2</f>
        <v>#REF!</v>
      </c>
      <c r="P7" s="63"/>
      <c r="Q7" s="77" t="s">
        <v>165</v>
      </c>
      <c r="R7" s="74" t="e">
        <f aca="false">R6*0.2</f>
        <v>#REF!</v>
      </c>
    </row>
    <row r="8" customFormat="false" ht="12.75" hidden="false" customHeight="true" outlineLevel="0" collapsed="false">
      <c r="E8" s="82" t="s">
        <v>166</v>
      </c>
      <c r="F8" s="83" t="e">
        <f aca="false">F6+F7</f>
        <v>#REF!</v>
      </c>
      <c r="G8" s="63"/>
      <c r="H8" s="82" t="s">
        <v>166</v>
      </c>
      <c r="I8" s="83" t="e">
        <f aca="false">I6+I7</f>
        <v>#REF!</v>
      </c>
      <c r="J8" s="63"/>
      <c r="K8" s="82" t="s">
        <v>166</v>
      </c>
      <c r="L8" s="83" t="e">
        <f aca="false">L6+L7</f>
        <v>#REF!</v>
      </c>
      <c r="M8" s="63"/>
      <c r="N8" s="82" t="s">
        <v>166</v>
      </c>
      <c r="O8" s="83" t="e">
        <f aca="false">O6+O7</f>
        <v>#REF!</v>
      </c>
      <c r="P8" s="63"/>
      <c r="Q8" s="82" t="s">
        <v>166</v>
      </c>
      <c r="R8" s="83" t="e">
        <f aca="false">R6+R7</f>
        <v>#REF!</v>
      </c>
    </row>
    <row r="9" customFormat="false" ht="12.75" hidden="false" customHeight="true" outlineLevel="0" collapsed="false">
      <c r="H9" s="63"/>
    </row>
    <row r="10" customFormat="false" ht="12.75" hidden="false" customHeight="true" outlineLevel="0" collapsed="false">
      <c r="E10" s="70" t="s">
        <v>151</v>
      </c>
      <c r="F10" s="71" t="s">
        <v>167</v>
      </c>
    </row>
    <row r="11" customFormat="false" ht="12.75" hidden="false" customHeight="true" outlineLevel="0" collapsed="false">
      <c r="E11" s="62" t="s">
        <v>152</v>
      </c>
      <c r="F11" s="84" t="e">
        <f aca="false">F4+I4+L4+R4+O4</f>
        <v>#REF!</v>
      </c>
    </row>
    <row r="12" customFormat="false" ht="12.75" hidden="false" customHeight="true" outlineLevel="0" collapsed="false">
      <c r="E12" s="82" t="s">
        <v>166</v>
      </c>
      <c r="F12" s="83" t="e">
        <f aca="false">F6+I6+L6+R6+O6</f>
        <v>#REF!</v>
      </c>
    </row>
    <row r="13" customFormat="false" ht="16.5" hidden="false" customHeight="true" outlineLevel="0" collapsed="false">
      <c r="A13" s="63"/>
      <c r="B13" s="85" t="s">
        <v>168</v>
      </c>
      <c r="C13" s="86" t="e">
        <f aca="false">C7+F12</f>
        <v>#REF!</v>
      </c>
    </row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7.25" hidden="false" customHeight="true" outlineLevel="0" collapsed="false">
      <c r="E21" s="87"/>
    </row>
    <row r="22" customFormat="false" ht="15" hidden="false" customHeight="true" outlineLevel="0" collapsed="false">
      <c r="H22" s="88"/>
      <c r="I22" s="88"/>
    </row>
    <row r="23" customFormat="false" ht="15" hidden="false" customHeight="true" outlineLevel="0" collapsed="false">
      <c r="E23" s="88"/>
      <c r="I23" s="89"/>
    </row>
    <row r="24" customFormat="false" ht="15" hidden="false" customHeight="true" outlineLevel="0" collapsed="false">
      <c r="E24" s="88"/>
      <c r="I24" s="89"/>
    </row>
    <row r="25" customFormat="false" ht="15" hidden="false" customHeight="true" outlineLevel="0" collapsed="false">
      <c r="E25" s="88"/>
      <c r="I25" s="89"/>
    </row>
    <row r="26" customFormat="false" ht="15" hidden="false" customHeight="true" outlineLevel="0" collapsed="false">
      <c r="E26" s="88"/>
      <c r="I26" s="89"/>
    </row>
    <row r="27" customFormat="false" ht="15" hidden="false" customHeight="true" outlineLevel="0" collapsed="false">
      <c r="E27" s="88"/>
      <c r="I27" s="89"/>
    </row>
    <row r="28" customFormat="false" ht="6.7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1.35" bottom="1.35" header="0.511811023622047" footer="0.511811023622047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LibreOffice/25.2.6.2$Windows_X86_64 LibreOffice_project/729c5bfe710f5eb71ed3bbde9e06a6065e9c6c5d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2024-03-27T16:44:00Z</dcterms:created>
  <dc:creator/>
  <dc:description/>
  <dc:language>en-US</dc:language>
  <cp:lastModifiedBy/>
  <dcterms:modified xsi:type="dcterms:W3CDTF">2025-10-28T09:11:08Z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