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SBS\WEBDEVL\Nicola\fbs\html\docs\fbs\accounting\data\adm\"/>
    </mc:Choice>
  </mc:AlternateContent>
  <bookViews>
    <workbookView xWindow="0" yWindow="0" windowWidth="21570" windowHeight="7980"/>
  </bookViews>
  <sheets>
    <sheet name="Your LEA" sheetId="3" r:id="rId1"/>
    <sheet name="ADM" sheetId="2" r:id="rId2"/>
    <sheet name="MLD" sheetId="4" r:id="rId3"/>
    <sheet name="PLAN" sheetId="8" r:id="rId4"/>
  </sheets>
  <externalReferences>
    <externalReference r:id="rId5"/>
    <externalReference r:id="rId6"/>
  </externalReferences>
  <definedNames>
    <definedName name="_xlnm._FilterDatabase" localSheetId="1" hidden="1">ADM!$O$1:$Y$275</definedName>
    <definedName name="_xlnm._FilterDatabase" localSheetId="2" hidden="1">MLD!$A$1:$M$266</definedName>
    <definedName name="ActualAdm" localSheetId="3">'[1]Actual ADM'!$A$3:$P$262</definedName>
    <definedName name="ActualAdm">'[2]Actual ADM'!$A$3:$P$262</definedName>
    <definedName name="adjActualAdm">'[1]adjActual ADM '!$A$3:$P$262</definedName>
    <definedName name="Allotment" localSheetId="3">#REF!</definedName>
    <definedName name="Allotment">'[2]All LEA (Allotment)'!$A$1:$BC$65536</definedName>
    <definedName name="BetterAdm" localSheetId="3">PLAN!$A$3:$P$313</definedName>
    <definedName name="BetterAdm">#REF!</definedName>
    <definedName name="Headcount">#REF!</definedName>
    <definedName name="LeaName" localSheetId="3">#REF!</definedName>
    <definedName name="LeaName">#REF!</definedName>
    <definedName name="_xlnm.Print_Titles" localSheetId="1">ADM!$1:$1</definedName>
    <definedName name="_xlnm.Print_Titles" localSheetId="2">MLD!$1:$1</definedName>
    <definedName name="_xlnm.Print_Titles" localSheetId="3">PLAN!$1:$7</definedName>
    <definedName name="ProjectedAdm" localSheetId="3">'[1]Projected ADM'!$A$3:$P$250</definedName>
    <definedName name="ProjectedAdm">'[2]Projected ADM'!$A$3:$P$250</definedName>
  </definedNames>
  <calcPr calcId="171027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C17" i="3" l="1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B5" i="3"/>
  <c r="O267" i="2" l="1"/>
  <c r="P267" i="2"/>
  <c r="Q267" i="2"/>
  <c r="R267" i="2"/>
  <c r="S267" i="2"/>
  <c r="U267" i="2"/>
  <c r="V267" i="2"/>
  <c r="W267" i="2"/>
  <c r="X267" i="2"/>
  <c r="Y267" i="2"/>
  <c r="O268" i="2"/>
  <c r="P268" i="2"/>
  <c r="Q268" i="2"/>
  <c r="R268" i="2"/>
  <c r="S268" i="2"/>
  <c r="U268" i="2"/>
  <c r="V268" i="2"/>
  <c r="W268" i="2"/>
  <c r="X268" i="2"/>
  <c r="Y268" i="2"/>
  <c r="O269" i="2"/>
  <c r="P269" i="2"/>
  <c r="Q269" i="2"/>
  <c r="R269" i="2"/>
  <c r="S269" i="2"/>
  <c r="U269" i="2"/>
  <c r="V269" i="2"/>
  <c r="W269" i="2"/>
  <c r="X269" i="2"/>
  <c r="Y269" i="2"/>
  <c r="O270" i="2"/>
  <c r="P270" i="2"/>
  <c r="Q270" i="2"/>
  <c r="R270" i="2"/>
  <c r="S270" i="2"/>
  <c r="U270" i="2"/>
  <c r="V270" i="2"/>
  <c r="W270" i="2"/>
  <c r="X270" i="2"/>
  <c r="Y270" i="2"/>
  <c r="O271" i="2"/>
  <c r="P271" i="2"/>
  <c r="Q271" i="2"/>
  <c r="R271" i="2"/>
  <c r="S271" i="2"/>
  <c r="U271" i="2"/>
  <c r="V271" i="2"/>
  <c r="W271" i="2"/>
  <c r="X271" i="2"/>
  <c r="Y271" i="2"/>
  <c r="O272" i="2"/>
  <c r="P272" i="2"/>
  <c r="Q272" i="2"/>
  <c r="R272" i="2"/>
  <c r="S272" i="2"/>
  <c r="U272" i="2"/>
  <c r="V272" i="2"/>
  <c r="W272" i="2"/>
  <c r="X272" i="2"/>
  <c r="Y272" i="2"/>
  <c r="O273" i="2"/>
  <c r="P273" i="2"/>
  <c r="Q273" i="2"/>
  <c r="R273" i="2"/>
  <c r="S273" i="2"/>
  <c r="U273" i="2"/>
  <c r="V273" i="2"/>
  <c r="W273" i="2"/>
  <c r="X273" i="2"/>
  <c r="Y273" i="2"/>
  <c r="O274" i="2"/>
  <c r="P274" i="2"/>
  <c r="Q274" i="2"/>
  <c r="R274" i="2"/>
  <c r="S274" i="2"/>
  <c r="U274" i="2"/>
  <c r="V274" i="2"/>
  <c r="W274" i="2"/>
  <c r="X274" i="2"/>
  <c r="Y274" i="2"/>
  <c r="O275" i="2"/>
  <c r="P275" i="2"/>
  <c r="Q275" i="2"/>
  <c r="R275" i="2"/>
  <c r="S275" i="2"/>
  <c r="U275" i="2"/>
  <c r="V275" i="2"/>
  <c r="W275" i="2"/>
  <c r="X275" i="2"/>
  <c r="Y275" i="2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" i="2"/>
  <c r="Y277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W240" i="2" l="1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Q205" i="2" l="1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S200" i="2"/>
  <c r="S201" i="2"/>
  <c r="S202" i="2"/>
  <c r="S203" i="2"/>
  <c r="S204" i="2"/>
  <c r="S205" i="2"/>
  <c r="S206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O205" i="2" l="1"/>
  <c r="O20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R40" i="2" l="1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9" i="2"/>
  <c r="R30" i="2"/>
  <c r="R31" i="2"/>
  <c r="R32" i="2"/>
  <c r="R33" i="2"/>
  <c r="R34" i="2"/>
  <c r="R35" i="2"/>
  <c r="R36" i="2"/>
  <c r="R37" i="2"/>
  <c r="R38" i="2"/>
  <c r="R3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S199" i="2" l="1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207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S277" i="2" l="1"/>
  <c r="O206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 l="1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R20" i="2"/>
  <c r="R21" i="2"/>
  <c r="R22" i="2"/>
  <c r="R23" i="2"/>
  <c r="R24" i="2"/>
  <c r="R25" i="2"/>
  <c r="R26" i="2"/>
  <c r="R27" i="2"/>
  <c r="R28" i="2"/>
  <c r="P2" i="2"/>
  <c r="P277" i="2" s="1"/>
  <c r="Q2" i="2"/>
  <c r="Q277" i="2" s="1"/>
  <c r="T2" i="2"/>
  <c r="T277" i="2" s="1"/>
  <c r="U2" i="2"/>
  <c r="U277" i="2" s="1"/>
  <c r="V2" i="2"/>
  <c r="V277" i="2" s="1"/>
  <c r="W2" i="2"/>
  <c r="W277" i="2" s="1"/>
  <c r="X2" i="2"/>
  <c r="X277" i="2" s="1"/>
  <c r="D4" i="3"/>
  <c r="O277" i="2" l="1"/>
  <c r="R277" i="2"/>
  <c r="F8" i="3"/>
  <c r="F15" i="3"/>
  <c r="F11" i="3"/>
  <c r="D13" i="3"/>
  <c r="F10" i="3"/>
  <c r="F13" i="3"/>
  <c r="D12" i="3"/>
  <c r="D8" i="3"/>
  <c r="D9" i="3"/>
  <c r="D16" i="3"/>
  <c r="D10" i="3"/>
  <c r="F9" i="3"/>
  <c r="F14" i="3"/>
  <c r="F16" i="3"/>
  <c r="F12" i="3"/>
  <c r="D14" i="3"/>
  <c r="D15" i="3"/>
  <c r="D11" i="3"/>
</calcChain>
</file>

<file path=xl/sharedStrings.xml><?xml version="1.0" encoding="utf-8"?>
<sst xmlns="http://schemas.openxmlformats.org/spreadsheetml/2006/main" count="1706" uniqueCount="746">
  <si>
    <t>01B</t>
  </si>
  <si>
    <t>01C</t>
  </si>
  <si>
    <t>06A</t>
  </si>
  <si>
    <t>06B</t>
  </si>
  <si>
    <t>07A</t>
  </si>
  <si>
    <t>10A</t>
  </si>
  <si>
    <t>11A</t>
  </si>
  <si>
    <t>11B</t>
  </si>
  <si>
    <t>11K</t>
  </si>
  <si>
    <t>12A</t>
  </si>
  <si>
    <t>16B</t>
  </si>
  <si>
    <t>19A</t>
  </si>
  <si>
    <t>19B</t>
  </si>
  <si>
    <t>20A</t>
  </si>
  <si>
    <t>26B</t>
  </si>
  <si>
    <t>32A</t>
  </si>
  <si>
    <t>32B</t>
  </si>
  <si>
    <t>32C</t>
  </si>
  <si>
    <t>32D</t>
  </si>
  <si>
    <t>32H</t>
  </si>
  <si>
    <t>32K</t>
  </si>
  <si>
    <t>34B</t>
  </si>
  <si>
    <t>34D</t>
  </si>
  <si>
    <t>34F</t>
  </si>
  <si>
    <t>34G</t>
  </si>
  <si>
    <t>35A</t>
  </si>
  <si>
    <t>36B</t>
  </si>
  <si>
    <t>41B</t>
  </si>
  <si>
    <t>41C</t>
  </si>
  <si>
    <t>41D</t>
  </si>
  <si>
    <t>45A</t>
  </si>
  <si>
    <t>49B</t>
  </si>
  <si>
    <t>49D</t>
  </si>
  <si>
    <t>50A</t>
  </si>
  <si>
    <t>54A</t>
  </si>
  <si>
    <t>55A</t>
  </si>
  <si>
    <t>60A</t>
  </si>
  <si>
    <t>60B</t>
  </si>
  <si>
    <t>60C</t>
  </si>
  <si>
    <t>60D</t>
  </si>
  <si>
    <t>60F</t>
  </si>
  <si>
    <t>60G</t>
  </si>
  <si>
    <t>60H</t>
  </si>
  <si>
    <t>63A</t>
  </si>
  <si>
    <t>63B</t>
  </si>
  <si>
    <t>64A</t>
  </si>
  <si>
    <t>65A</t>
  </si>
  <si>
    <t>66A</t>
  </si>
  <si>
    <t>68A</t>
  </si>
  <si>
    <t>69A</t>
  </si>
  <si>
    <t>73A</t>
  </si>
  <si>
    <t>78A</t>
  </si>
  <si>
    <t>79A</t>
  </si>
  <si>
    <t>81A</t>
  </si>
  <si>
    <t>84B</t>
  </si>
  <si>
    <t>87A</t>
  </si>
  <si>
    <t>88A</t>
  </si>
  <si>
    <t>90A</t>
  </si>
  <si>
    <t>91A</t>
  </si>
  <si>
    <t>92B</t>
  </si>
  <si>
    <t>92D</t>
  </si>
  <si>
    <t>92E</t>
  </si>
  <si>
    <t>92F</t>
  </si>
  <si>
    <t>92G</t>
  </si>
  <si>
    <t>92K</t>
  </si>
  <si>
    <t>92L</t>
  </si>
  <si>
    <t>92M</t>
  </si>
  <si>
    <t>92N</t>
  </si>
  <si>
    <t>92P</t>
  </si>
  <si>
    <t>92Q</t>
  </si>
  <si>
    <t>92R</t>
  </si>
  <si>
    <t>93A</t>
  </si>
  <si>
    <t>96C</t>
  </si>
  <si>
    <t>97D</t>
  </si>
  <si>
    <t>98A</t>
  </si>
  <si>
    <t>LEA</t>
  </si>
  <si>
    <t>LEA Name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</si>
  <si>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</si>
  <si>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</si>
  <si>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</si>
  <si>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</si>
  <si>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</si>
  <si>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</si>
  <si>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</si>
  <si>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</si>
  <si>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</si>
  <si>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</si>
  <si>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</si>
  <si>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</si>
  <si>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</si>
  <si>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</si>
  <si>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</si>
  <si>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</si>
  <si>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</si>
  <si>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</si>
  <si>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</si>
  <si>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</si>
  <si>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111</t>
  </si>
  <si>
    <t>120</t>
  </si>
  <si>
    <t>130</t>
  </si>
  <si>
    <t>132</t>
  </si>
  <si>
    <t>140</t>
  </si>
  <si>
    <t>150</t>
  </si>
  <si>
    <t>160</t>
  </si>
  <si>
    <t>170</t>
  </si>
  <si>
    <t>180</t>
  </si>
  <si>
    <t>181</t>
  </si>
  <si>
    <t>182</t>
  </si>
  <si>
    <t>190</t>
  </si>
  <si>
    <t>200</t>
  </si>
  <si>
    <t>210</t>
  </si>
  <si>
    <t>220</t>
  </si>
  <si>
    <t>230</t>
  </si>
  <si>
    <t>240</t>
  </si>
  <si>
    <t>241</t>
  </si>
  <si>
    <t>250</t>
  </si>
  <si>
    <t>260</t>
  </si>
  <si>
    <t>270</t>
  </si>
  <si>
    <t>280</t>
  </si>
  <si>
    <t>290</t>
  </si>
  <si>
    <t>291</t>
  </si>
  <si>
    <t>292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</si>
  <si>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</si>
  <si>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</si>
  <si>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</si>
  <si>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</si>
  <si>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</si>
  <si>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</si>
  <si>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</si>
  <si>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</si>
  <si>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</si>
  <si>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</si>
  <si>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</si>
  <si>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</si>
  <si>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</si>
  <si>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421</t>
  </si>
  <si>
    <t>422</t>
  </si>
  <si>
    <t>430</t>
  </si>
  <si>
    <t>440</t>
  </si>
  <si>
    <t>450</t>
  </si>
  <si>
    <t>460</t>
  </si>
  <si>
    <t>470</t>
  </si>
  <si>
    <t>480</t>
  </si>
  <si>
    <t>490</t>
  </si>
  <si>
    <t>491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</si>
  <si>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</si>
  <si>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</si>
  <si>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</si>
  <si>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</si>
  <si>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</si>
  <si>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</si>
  <si>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</si>
  <si>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</si>
  <si>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</si>
  <si>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</si>
  <si>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</si>
  <si>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</si>
  <si>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</si>
  <si>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</si>
  <si>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</si>
  <si>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</si>
  <si>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</si>
  <si>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</si>
  <si>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</si>
  <si>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681</t>
  </si>
  <si>
    <t>690</t>
  </si>
  <si>
    <t>700</t>
  </si>
  <si>
    <t>710</t>
  </si>
  <si>
    <t>720</t>
  </si>
  <si>
    <t>730</t>
  </si>
  <si>
    <t>740</t>
  </si>
  <si>
    <t>750</t>
  </si>
  <si>
    <t>760</t>
  </si>
  <si>
    <t>761</t>
  </si>
  <si>
    <t>770</t>
  </si>
  <si>
    <t>780</t>
  </si>
  <si>
    <t>790</t>
  </si>
  <si>
    <t>800</t>
  </si>
  <si>
    <t>810</t>
  </si>
  <si>
    <t>820</t>
  </si>
  <si>
    <t>821</t>
  </si>
  <si>
    <t>830</t>
  </si>
  <si>
    <t>840</t>
  </si>
  <si>
    <t>850</t>
  </si>
  <si>
    <t>860</t>
  </si>
  <si>
    <t>861</t>
  </si>
  <si>
    <t>862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</si>
  <si>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</si>
  <si>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</si>
  <si>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</si>
  <si>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</si>
  <si>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</si>
  <si>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</si>
  <si>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</si>
  <si>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</si>
  <si>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</si>
  <si>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</si>
  <si>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</si>
  <si>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</si>
  <si>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</si>
  <si>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995</t>
  </si>
  <si>
    <t>01D</t>
  </si>
  <si>
    <t>13A</t>
  </si>
  <si>
    <t>60I</t>
  </si>
  <si>
    <t>68N</t>
  </si>
  <si>
    <t>M1 ( C )</t>
  </si>
  <si>
    <t>M1 ( C ) - M1</t>
  </si>
  <si>
    <t>M2 - M1</t>
  </si>
  <si>
    <t>M8 - M7</t>
  </si>
  <si>
    <t>M7 -M6</t>
  </si>
  <si>
    <t>M9 - M8</t>
  </si>
  <si>
    <t>Final</t>
  </si>
  <si>
    <t>95A</t>
  </si>
  <si>
    <t>60J</t>
  </si>
  <si>
    <t>M2 - M1(C )</t>
  </si>
  <si>
    <t>M3 - M2</t>
  </si>
  <si>
    <t>M4-M3</t>
  </si>
  <si>
    <t>M5-M4</t>
  </si>
  <si>
    <t>M6 - M5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</si>
  <si>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</si>
  <si>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</si>
  <si>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</si>
  <si>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</si>
  <si>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</si>
  <si>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</si>
  <si>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</si>
  <si>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</si>
  <si>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</si>
  <si>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Average &amp; Last Day Membership</t>
  </si>
  <si>
    <t>LEA Number *</t>
  </si>
  <si>
    <t>ADM **</t>
  </si>
  <si>
    <t>MLD  ***</t>
  </si>
  <si>
    <t>** ADM - Average Daily Membership is a average over across a school month</t>
  </si>
  <si>
    <t>*** MLD - Membership Last Day is for the last day of the school month</t>
  </si>
  <si>
    <t>* LEA Number -Enter a LEA Number to see LEA specific data</t>
  </si>
  <si>
    <t>na - data not available at this time</t>
  </si>
  <si>
    <t>Difference from previous month</t>
  </si>
  <si>
    <t>ADM</t>
  </si>
  <si>
    <t>MLD</t>
  </si>
  <si>
    <t>FINAL</t>
  </si>
  <si>
    <t>Fin - M9</t>
  </si>
  <si>
    <t xml:space="preserve">If you have any questions about this data, need copies of other reports, </t>
  </si>
  <si>
    <t xml:space="preserve">or have suggestions to improve the information feedback, please </t>
  </si>
  <si>
    <t>73B</t>
  </si>
  <si>
    <t>KIND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</si>
  <si>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</si>
  <si>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</si>
  <si>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</si>
  <si>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</si>
  <si>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</si>
  <si>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</si>
  <si>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</si>
  <si>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</si>
  <si>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</si>
  <si>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</si>
  <si>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</si>
  <si>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</si>
  <si>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TOTAL</t>
  </si>
  <si>
    <t>Chapel Hill-Carrboro</t>
  </si>
  <si>
    <t>Vance Charter School</t>
  </si>
  <si>
    <t>Month 1 Revised</t>
  </si>
  <si>
    <t>32L</t>
  </si>
  <si>
    <t>49E</t>
  </si>
  <si>
    <t>51A</t>
  </si>
  <si>
    <t>60K</t>
  </si>
  <si>
    <t>60L</t>
  </si>
  <si>
    <t>65B</t>
  </si>
  <si>
    <t>86T</t>
  </si>
  <si>
    <t>92S</t>
  </si>
  <si>
    <t>41F</t>
  </si>
  <si>
    <t>24N</t>
  </si>
  <si>
    <t>Total CS</t>
  </si>
  <si>
    <t>Total LEA and Charters</t>
  </si>
  <si>
    <t>No.</t>
  </si>
  <si>
    <t>Name</t>
  </si>
  <si>
    <t>Alamance-Burlington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</si>
  <si>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</si>
  <si>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</si>
  <si>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</si>
  <si>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</si>
  <si>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</si>
  <si>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</si>
  <si>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</si>
  <si>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</si>
  <si>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</si>
  <si>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</si>
  <si>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Asheville City</t>
  </si>
  <si>
    <t>Burke County</t>
  </si>
  <si>
    <t>Cabarrus County</t>
  </si>
  <si>
    <t>Kannapolis City</t>
  </si>
  <si>
    <t>Caldwell County</t>
  </si>
  <si>
    <t>Camden County</t>
  </si>
  <si>
    <t>Carteret County</t>
  </si>
  <si>
    <t>Caswell County</t>
  </si>
  <si>
    <t>Catawba County</t>
  </si>
  <si>
    <t>Hickory City</t>
  </si>
  <si>
    <t>Newton-Conover</t>
  </si>
  <si>
    <t>Chatham County</t>
  </si>
  <si>
    <t>Cherokee County</t>
  </si>
  <si>
    <t>Edenton/Chowan</t>
  </si>
  <si>
    <t>Clay County</t>
  </si>
  <si>
    <t>Cleveland County</t>
  </si>
  <si>
    <t>Columbus County</t>
  </si>
  <si>
    <t>Whiteville City</t>
  </si>
  <si>
    <t>Craven County</t>
  </si>
  <si>
    <t>Cumberland County</t>
  </si>
  <si>
    <t>Currituck County</t>
  </si>
  <si>
    <t>Dare County</t>
  </si>
  <si>
    <t>Davidson County</t>
  </si>
  <si>
    <t>Lexington City</t>
  </si>
  <si>
    <t>Thomasville City</t>
  </si>
  <si>
    <t>Davie County</t>
  </si>
  <si>
    <t>Duplin County</t>
  </si>
  <si>
    <t>Durham County</t>
  </si>
  <si>
    <t>Edgecombe County</t>
  </si>
  <si>
    <t>Forsyth County</t>
  </si>
  <si>
    <t>Franklin County</t>
  </si>
  <si>
    <t>Gaston County</t>
  </si>
  <si>
    <t>Gates County</t>
  </si>
  <si>
    <t>Graham County</t>
  </si>
  <si>
    <t>Granville County</t>
  </si>
  <si>
    <t>Greene County</t>
  </si>
  <si>
    <t>Guilford County</t>
  </si>
  <si>
    <t>Halifax County</t>
  </si>
  <si>
    <t>Roanoke Rapids City</t>
  </si>
  <si>
    <t>Weldon City</t>
  </si>
  <si>
    <t>Harnett County</t>
  </si>
  <si>
    <t>Haywood County</t>
  </si>
  <si>
    <t>Henderson County</t>
  </si>
  <si>
    <t>Hertford County</t>
  </si>
  <si>
    <t>Hoke County</t>
  </si>
  <si>
    <t>Hyde County</t>
  </si>
  <si>
    <t>Iredell-Statesville</t>
  </si>
  <si>
    <t>Mooresville City</t>
  </si>
  <si>
    <t>Jackson County</t>
  </si>
  <si>
    <t>Johnston County</t>
  </si>
  <si>
    <t>Jones County</t>
  </si>
  <si>
    <t>Lee County</t>
  </si>
  <si>
    <t>Lenoir County</t>
  </si>
  <si>
    <t>Lincoln County</t>
  </si>
  <si>
    <t>Macon County</t>
  </si>
  <si>
    <t>Madison County</t>
  </si>
  <si>
    <t>Martin County</t>
  </si>
  <si>
    <t>McDowell County</t>
  </si>
  <si>
    <t>Mecklenburg County</t>
  </si>
  <si>
    <t>Mitchell County</t>
  </si>
  <si>
    <t>Montgomery County</t>
  </si>
  <si>
    <t>Moore County</t>
  </si>
  <si>
    <t>Nash-Rocky Mount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</si>
  <si>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</si>
  <si>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</si>
  <si>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</si>
  <si>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</si>
  <si>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</si>
  <si>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</si>
  <si>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</si>
  <si>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</si>
  <si>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</si>
  <si>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</si>
  <si>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Polk County</t>
  </si>
  <si>
    <t>Randolph County</t>
  </si>
  <si>
    <t>Asheboro City</t>
  </si>
  <si>
    <t>Richmond County</t>
  </si>
  <si>
    <t>Robeson County</t>
  </si>
  <si>
    <t>Rockingham County</t>
  </si>
  <si>
    <t>Rowan-Salisbury</t>
  </si>
  <si>
    <t>Rutherford County</t>
  </si>
  <si>
    <t>Sampson County</t>
  </si>
  <si>
    <t>Clinton City</t>
  </si>
  <si>
    <t>Scotland County</t>
  </si>
  <si>
    <t>Stanly County</t>
  </si>
  <si>
    <t>Stokes County</t>
  </si>
  <si>
    <t>Surry County</t>
  </si>
  <si>
    <t>Elkin City</t>
  </si>
  <si>
    <t>Mount Airy City</t>
  </si>
  <si>
    <t>Swain County</t>
  </si>
  <si>
    <t>Transylvania County</t>
  </si>
  <si>
    <t>Tyrrell County</t>
  </si>
  <si>
    <t>Union County</t>
  </si>
  <si>
    <t>Vance County</t>
  </si>
  <si>
    <t>Wake County</t>
  </si>
  <si>
    <t>Warren County</t>
  </si>
  <si>
    <t>Washington County</t>
  </si>
  <si>
    <t>Watauga County</t>
  </si>
  <si>
    <t>Wayne County</t>
  </si>
  <si>
    <t>Wilkes County</t>
  </si>
  <si>
    <t>Wilson County</t>
  </si>
  <si>
    <t>Yadkin County</t>
  </si>
  <si>
    <t>Yancey County</t>
  </si>
  <si>
    <t>Total LEAs</t>
  </si>
  <si>
    <t>36C</t>
  </si>
  <si>
    <t>81B</t>
  </si>
  <si>
    <t>91B</t>
  </si>
  <si>
    <t>The Hawbridge School</t>
  </si>
  <si>
    <t>Neuse Charter School</t>
  </si>
  <si>
    <t>Henderson Collegiate</t>
  </si>
  <si>
    <t>-</t>
  </si>
  <si>
    <t>Alamance-Burlington Schools</t>
  </si>
  <si>
    <t>Alexander County Schools</t>
  </si>
  <si>
    <t>Alleghany County Schools</t>
  </si>
  <si>
    <t>Anson County Schools</t>
  </si>
  <si>
    <t>Ashe County Schools</t>
  </si>
  <si>
    <t>Avery County Schools</t>
  </si>
  <si>
    <t>Beaufort County Schools</t>
  </si>
  <si>
    <t>Bertie County Schools</t>
  </si>
  <si>
    <t>Brunswick County Schools</t>
  </si>
  <si>
    <t>Buncombe County Schools</t>
  </si>
  <si>
    <t>Asheville City Schools</t>
  </si>
  <si>
    <t>Burke County Schools</t>
  </si>
  <si>
    <t>Cabarrus County Schools</t>
  </si>
  <si>
    <t>Kannapolis City Schools</t>
  </si>
  <si>
    <t>Caldwell County Schools</t>
  </si>
  <si>
    <t>Camden County Schools</t>
  </si>
  <si>
    <t>Carteret County Public Schools</t>
  </si>
  <si>
    <t>Caswell County Schools</t>
  </si>
  <si>
    <t>Catawba County Schools</t>
  </si>
  <si>
    <t>Hickory City Schools</t>
  </si>
  <si>
    <t>Newton Conover City Schools</t>
  </si>
  <si>
    <t>Chatham County Schools</t>
  </si>
  <si>
    <t>Cherokee County Schools</t>
  </si>
  <si>
    <t>Edenton-Chowan Schools</t>
  </si>
  <si>
    <t>Clay County Schools</t>
  </si>
  <si>
    <t>Cleveland County Schools</t>
  </si>
  <si>
    <t>Columbus County Schools</t>
  </si>
  <si>
    <t>Whiteville City Schools</t>
  </si>
  <si>
    <t>Craven County Schools</t>
  </si>
  <si>
    <t>Cumberland County Schools</t>
  </si>
  <si>
    <t>Currituck County Schools</t>
  </si>
  <si>
    <t>Dare County Schools</t>
  </si>
  <si>
    <t>Davidson County Schools</t>
  </si>
  <si>
    <t>Lexington City Schools</t>
  </si>
  <si>
    <t>Thomasville City Schools</t>
  </si>
  <si>
    <t>Davie County Schools</t>
  </si>
  <si>
    <t>Duplin County Schools</t>
  </si>
  <si>
    <t>Durham Public Schools</t>
  </si>
  <si>
    <t>Edgecombe County Public Schools</t>
  </si>
  <si>
    <t>Winston Salem/Forsyth County Schools</t>
  </si>
  <si>
    <t>Franklin County Schools</t>
  </si>
  <si>
    <t>Gaston County Schools</t>
  </si>
  <si>
    <t>Gates County Schools</t>
  </si>
  <si>
    <t>Graham County Schools</t>
  </si>
  <si>
    <t>Granville County Schools</t>
  </si>
  <si>
    <t>Greene County Schools</t>
  </si>
  <si>
    <t>Guilford County Schools</t>
  </si>
  <si>
    <t>Halifax County Schools</t>
  </si>
  <si>
    <t>Roanoke Rapids City Schools</t>
  </si>
  <si>
    <t>Weldon City Schools</t>
  </si>
  <si>
    <t>Harnett County Schools</t>
  </si>
  <si>
    <t>Haywood County Schools</t>
  </si>
  <si>
    <t>Henderson County Schools</t>
  </si>
  <si>
    <t>Hertford County Schools</t>
  </si>
  <si>
    <t>Hoke County Schools</t>
  </si>
  <si>
    <t>Hyde County Schools</t>
  </si>
  <si>
    <t>Iredell-Statesville Schools</t>
  </si>
  <si>
    <t>Mooresville Graded School District</t>
  </si>
  <si>
    <t>Jackson County Schools</t>
  </si>
  <si>
    <t>Johnston County Schools</t>
  </si>
  <si>
    <t>Jones County Schools</t>
  </si>
  <si>
    <t>Lee County Schools</t>
  </si>
  <si>
    <t>Lenoir County Public Schools</t>
  </si>
  <si>
    <t>Lincoln County Schools</t>
  </si>
  <si>
    <t>Macon County Schools</t>
  </si>
  <si>
    <t>Madison County Schools</t>
  </si>
  <si>
    <t>Martin County Schools</t>
  </si>
  <si>
    <t>McDowell County Schools</t>
  </si>
  <si>
    <t>Charlotte-Mecklenburg Schools</t>
  </si>
  <si>
    <t>Mitchell County Schools</t>
  </si>
  <si>
    <t>Montgomery County Schools</t>
  </si>
  <si>
    <t>Moore County Schools</t>
  </si>
  <si>
    <t>Nash-Rocky Mount Schools</t>
  </si>
  <si>
    <t>New Hanover County Schools</t>
  </si>
  <si>
    <t>Northampton County Schools</t>
  </si>
  <si>
    <t>Onslow County Schools</t>
  </si>
  <si>
    <t>Orange County Schools</t>
  </si>
  <si>
    <t>Chapel Hill-Carrboro City Schools</t>
  </si>
  <si>
    <t>Pamlico County Schools</t>
  </si>
  <si>
    <t>Elizabeth City-Pasquotank Public Schools</t>
  </si>
  <si>
    <t>Pender County Schools</t>
  </si>
  <si>
    <t>Perquimans County Schools</t>
  </si>
  <si>
    <t>Person County Schools</t>
  </si>
  <si>
    <t>Pitt County Schools</t>
  </si>
  <si>
    <t>Polk County Schools</t>
  </si>
  <si>
    <t>Asheboro City Schools</t>
  </si>
  <si>
    <t>Richmond County Schools</t>
  </si>
  <si>
    <t>Public Schools of Robeson County</t>
  </si>
  <si>
    <t>Rockingham County Schools</t>
  </si>
  <si>
    <t>Rowan-Salisbury Schools</t>
  </si>
  <si>
    <t>Rutherford County Schools</t>
  </si>
  <si>
    <t>Sampson County Schools</t>
  </si>
  <si>
    <t>Clinton City Schools</t>
  </si>
  <si>
    <t>Scotland County Schools</t>
  </si>
  <si>
    <t>Stanly County Schools</t>
  </si>
  <si>
    <t>Stokes County Schools</t>
  </si>
  <si>
    <t>Surry County Schools</t>
  </si>
  <si>
    <t>Elkin City Schools</t>
  </si>
  <si>
    <t>Mount Airy City Schools</t>
  </si>
  <si>
    <t>Swain County Schools</t>
  </si>
  <si>
    <t>Transylvania County Schools</t>
  </si>
  <si>
    <t>Tyrrell County Schools</t>
  </si>
  <si>
    <t>Union County Public Schools</t>
  </si>
  <si>
    <t>Vance County Schools</t>
  </si>
  <si>
    <t>Wake County Schools</t>
  </si>
  <si>
    <t>Warren County Schools</t>
  </si>
  <si>
    <t>Washington County Schools</t>
  </si>
  <si>
    <t>Watauga County Schools</t>
  </si>
  <si>
    <t>Wayne County Public Schools</t>
  </si>
  <si>
    <t>Wilkes County Schools</t>
  </si>
  <si>
    <t>Wilson County Schools</t>
  </si>
  <si>
    <t>Yadkin County Schools</t>
  </si>
  <si>
    <t>Yancey County Schools</t>
  </si>
  <si>
    <t>River Mill Academy</t>
  </si>
  <si>
    <t>Clover Garden</t>
  </si>
  <si>
    <t>Grandfather Academy</t>
  </si>
  <si>
    <t>Crossnore Academy</t>
  </si>
  <si>
    <t>Washington Montessori</t>
  </si>
  <si>
    <t>09A</t>
  </si>
  <si>
    <t>Paul R. Brown Leadership Academy</t>
  </si>
  <si>
    <t>Charter Day School</t>
  </si>
  <si>
    <t>Evergreen Community Charter</t>
  </si>
  <si>
    <t>ArtSpace Charter</t>
  </si>
  <si>
    <t>Francine Delany New School</t>
  </si>
  <si>
    <t>The New Dimensions School</t>
  </si>
  <si>
    <t>Carolina International School</t>
  </si>
  <si>
    <t>13B</t>
  </si>
  <si>
    <t>Cabarrus Charter Academy</t>
  </si>
  <si>
    <t>Tiller School</t>
  </si>
  <si>
    <t>Chatham Charter</t>
  </si>
  <si>
    <t>Woods Charter School</t>
  </si>
  <si>
    <t>19C</t>
  </si>
  <si>
    <t>Willow Oak Montessori</t>
  </si>
  <si>
    <t>The Learning Center</t>
  </si>
  <si>
    <t>23A</t>
  </si>
  <si>
    <t>Pinnacle Classical Academy</t>
  </si>
  <si>
    <t>24B</t>
  </si>
  <si>
    <t>Flemington Academy</t>
  </si>
  <si>
    <t>24C</t>
  </si>
  <si>
    <t>STEM Education for a Global Society Acad</t>
  </si>
  <si>
    <t>Columbus Charter School</t>
  </si>
  <si>
    <t>Alpha Academy</t>
  </si>
  <si>
    <t>27A</t>
  </si>
  <si>
    <t>Water's Edge Village School</t>
  </si>
  <si>
    <t>Maureen Joy Charter</t>
  </si>
  <si>
    <t>Healthy Start Academy</t>
  </si>
  <si>
    <t>Carter Community Charter</t>
  </si>
  <si>
    <t>Kestrel Heights School</t>
  </si>
  <si>
    <t>Research Triangle Charter</t>
  </si>
  <si>
    <t>Central Park School For Children</t>
  </si>
  <si>
    <t>Voyager Academy</t>
  </si>
  <si>
    <t>32M</t>
  </si>
  <si>
    <t>Global Scholars Academy</t>
  </si>
  <si>
    <t>32N</t>
  </si>
  <si>
    <t>Research Triangle High School</t>
  </si>
  <si>
    <t>32P</t>
  </si>
  <si>
    <t>The Institute for the Development of You</t>
  </si>
  <si>
    <t>33A</t>
  </si>
  <si>
    <t>North East Carolina Preparatory School</t>
  </si>
  <si>
    <t>Quality Education Academy</t>
  </si>
  <si>
    <t>Carter G Woodson School</t>
  </si>
  <si>
    <t>Forsyth Academy</t>
  </si>
  <si>
    <t>Arts Based Elementary</t>
  </si>
  <si>
    <t>34H</t>
  </si>
  <si>
    <t>The North Carolina Leadership Academy</t>
  </si>
  <si>
    <t>Crosscreek Charter School</t>
  </si>
  <si>
    <t>Piedmont Community Charter</t>
  </si>
  <si>
    <t>Mountain Island Charter</t>
  </si>
  <si>
    <t>39A</t>
  </si>
  <si>
    <t>Falls Lake Academy</t>
  </si>
  <si>
    <t>39B</t>
  </si>
  <si>
    <t>Oxford Preparatory High School</t>
  </si>
  <si>
    <t>Greensboro Academy</t>
  </si>
  <si>
    <t>Guilford Preparatory Academy</t>
  </si>
  <si>
    <t>Phoenix Academy Inc</t>
  </si>
  <si>
    <t>Triad Math and Science Academy</t>
  </si>
  <si>
    <t>41G</t>
  </si>
  <si>
    <t>Cornerstone Charter Academy</t>
  </si>
  <si>
    <t>41H</t>
  </si>
  <si>
    <t>The College Preparatory and Leadership A</t>
  </si>
  <si>
    <t>41J</t>
  </si>
  <si>
    <t>Summerfield Charter Academy</t>
  </si>
  <si>
    <t>The Mountain Community Sch</t>
  </si>
  <si>
    <t>American Renaissance School</t>
  </si>
  <si>
    <t>Success Charter School</t>
  </si>
  <si>
    <t>Pine Lake Preparatory</t>
  </si>
  <si>
    <t>49F</t>
  </si>
  <si>
    <t>Langtree Charter Academy</t>
  </si>
  <si>
    <t>Summit Charter</t>
  </si>
  <si>
    <t>Children's Village Academy</t>
  </si>
  <si>
    <t>Lincoln Charter School</t>
  </si>
  <si>
    <t>58B</t>
  </si>
  <si>
    <t>Bear Grass Charter School</t>
  </si>
  <si>
    <t>Community Charter School</t>
  </si>
  <si>
    <t>Sugar Creek Charter</t>
  </si>
  <si>
    <t>Kennedy Charter</t>
  </si>
  <si>
    <t>Lake Norman Charter</t>
  </si>
  <si>
    <t>Metrolina Regional Scholars Academy</t>
  </si>
  <si>
    <t>Queens Grant Community School</t>
  </si>
  <si>
    <t>Crossroads Charter High</t>
  </si>
  <si>
    <t>Community School of Davidson</t>
  </si>
  <si>
    <t>Socrates Academy</t>
  </si>
  <si>
    <t>Charlotte Secondary School</t>
  </si>
  <si>
    <t>KIPP: Charlotte</t>
  </si>
  <si>
    <t>60M</t>
  </si>
  <si>
    <t>Corvian Community School</t>
  </si>
  <si>
    <t>60N</t>
  </si>
  <si>
    <t>Aristotle Preparatory Academy</t>
  </si>
  <si>
    <t>60P</t>
  </si>
  <si>
    <t>Charlotte Choice Charter</t>
  </si>
  <si>
    <t>60Q</t>
  </si>
  <si>
    <t>Invest Collegiate</t>
  </si>
  <si>
    <t>The Academy of Moore County</t>
  </si>
  <si>
    <t>Sandhills Theatre Arts Renaiss</t>
  </si>
  <si>
    <t>Rocky Mount Preparatory</t>
  </si>
  <si>
    <t>Cape Fear Center for Inquiry</t>
  </si>
  <si>
    <t>Wilmington Preparatory Academy</t>
  </si>
  <si>
    <t>65C</t>
  </si>
  <si>
    <t>Douglass Academy</t>
  </si>
  <si>
    <t>65D</t>
  </si>
  <si>
    <t>Island Montessori Charter</t>
  </si>
  <si>
    <t>Gaston College Preparatory</t>
  </si>
  <si>
    <t>67B</t>
  </si>
  <si>
    <t>Z.E.C.A. School of Arts and Technology</t>
  </si>
  <si>
    <t>Orange Charter</t>
  </si>
  <si>
    <t>PACE Academy</t>
  </si>
  <si>
    <t>Arapahoe Charter School</t>
  </si>
  <si>
    <t>Bethel Hill Charter</t>
  </si>
  <si>
    <t>Roxboro Community School</t>
  </si>
  <si>
    <t>76N</t>
  </si>
  <si>
    <t>Uwharrie Charter Academy</t>
  </si>
  <si>
    <t>CIS Academy</t>
  </si>
  <si>
    <t>78B</t>
  </si>
  <si>
    <t>Southeastern Academy</t>
  </si>
  <si>
    <t>Bethany Community Middle</t>
  </si>
  <si>
    <t>Thomas Jefferson Classical Academy</t>
  </si>
  <si>
    <t>Lake Lure Classical Academy</t>
  </si>
  <si>
    <t>Gray Stone Day School</t>
  </si>
  <si>
    <t>Millennium Charter Academy</t>
  </si>
  <si>
    <t>Mountain Discovery Charter School</t>
  </si>
  <si>
    <t>Brevard Academy</t>
  </si>
  <si>
    <t>Union Academy Charter School</t>
  </si>
  <si>
    <t>Exploris Middle School</t>
  </si>
  <si>
    <t>Magellan Charter</t>
  </si>
  <si>
    <t>Sterling Montessori Academy</t>
  </si>
  <si>
    <t>Franklin Academy</t>
  </si>
  <si>
    <t>East Wake Academy</t>
  </si>
  <si>
    <t>Raleigh Charter High School</t>
  </si>
  <si>
    <t>Torchlight Academy</t>
  </si>
  <si>
    <t>PreEminent Charter School</t>
  </si>
  <si>
    <t>Quest Academy</t>
  </si>
  <si>
    <t>Southern Wake Academy</t>
  </si>
  <si>
    <t>Hope Elementary Charter School</t>
  </si>
  <si>
    <t>Casa Esperanza Montessori</t>
  </si>
  <si>
    <t>Endeavor Charter</t>
  </si>
  <si>
    <t>92T</t>
  </si>
  <si>
    <t>Triangle Math and Science Academy</t>
  </si>
  <si>
    <t>92U</t>
  </si>
  <si>
    <t>Longleaf School of the Arts</t>
  </si>
  <si>
    <t>Haliwa-Saponi Tribal School</t>
  </si>
  <si>
    <t>94Z</t>
  </si>
  <si>
    <t>Northeast Regional School - Biotech/Agri</t>
  </si>
  <si>
    <t>Two Rivers Community School</t>
  </si>
  <si>
    <t>Dillard Academy</t>
  </si>
  <si>
    <t>Bridges Charter School</t>
  </si>
  <si>
    <t>Sallie B Howard School</t>
  </si>
  <si>
    <t>Bladen County Schools</t>
  </si>
  <si>
    <t>Randolph County Schools</t>
  </si>
  <si>
    <t>08A</t>
  </si>
  <si>
    <t>Heritage Collegiate Leadership Academy</t>
  </si>
  <si>
    <t>10B</t>
  </si>
  <si>
    <t>South Brunswick Charter School</t>
  </si>
  <si>
    <t>11C</t>
  </si>
  <si>
    <t>Invest Collegiate - Imagine</t>
  </si>
  <si>
    <t>11D</t>
  </si>
  <si>
    <t>The Franklin School of Innovation</t>
  </si>
  <si>
    <t>13C</t>
  </si>
  <si>
    <t>A.C.E. Academy</t>
  </si>
  <si>
    <t>26C</t>
  </si>
  <si>
    <t>The Capitol Encore Academy</t>
  </si>
  <si>
    <t>32Q</t>
  </si>
  <si>
    <t>Reaching All Minds Academy</t>
  </si>
  <si>
    <t>42A</t>
  </si>
  <si>
    <t>KIPP Halifax College Preparatory</t>
  </si>
  <si>
    <t>43C</t>
  </si>
  <si>
    <t>Anderson Creek Club Charter School</t>
  </si>
  <si>
    <t>60S</t>
  </si>
  <si>
    <t>Bradford Preparatory School</t>
  </si>
  <si>
    <t>60U</t>
  </si>
  <si>
    <t>Commonwealth High School</t>
  </si>
  <si>
    <t>60V</t>
  </si>
  <si>
    <t>Charlotte Learning Academy</t>
  </si>
  <si>
    <t>60Y</t>
  </si>
  <si>
    <t>Pioneer Springs Community School</t>
  </si>
  <si>
    <t>61J</t>
  </si>
  <si>
    <t>Thunderbird Preparatory School</t>
  </si>
  <si>
    <t>61K</t>
  </si>
  <si>
    <t>United Community School</t>
  </si>
  <si>
    <t>68C</t>
  </si>
  <si>
    <t>The Expedition School</t>
  </si>
  <si>
    <t>92V</t>
  </si>
  <si>
    <t>Wake Forest Charter Academy</t>
  </si>
  <si>
    <t>92W</t>
  </si>
  <si>
    <t>Cardinal Charter</t>
  </si>
  <si>
    <t>92Y</t>
  </si>
  <si>
    <t>Envision Science Academy</t>
  </si>
  <si>
    <t>96F</t>
  </si>
  <si>
    <t>Wayne Preparatory</t>
  </si>
  <si>
    <t>98B</t>
  </si>
  <si>
    <t>Wilson Preparatory Academy</t>
  </si>
  <si>
    <t>contact Ozella Wiggins at (919) 807-3721 or ozella.wiggins@dpi.nc.gov .</t>
  </si>
  <si>
    <t>School Year 2015-2016</t>
  </si>
  <si>
    <t>is the 2015/16 Initial Allotment</t>
  </si>
  <si>
    <t>00A</t>
  </si>
  <si>
    <t>NC Connections Academy</t>
  </si>
  <si>
    <t>00B</t>
  </si>
  <si>
    <t>NC Virtual Academy</t>
  </si>
  <si>
    <t>Williams Academy (fka Crossnore)</t>
  </si>
  <si>
    <t>32R</t>
  </si>
  <si>
    <t>Excelsior Classical Academy</t>
  </si>
  <si>
    <t>32S</t>
  </si>
  <si>
    <t>KIPP Durham College Preparatory</t>
  </si>
  <si>
    <t>Arts Based School</t>
  </si>
  <si>
    <t>35B</t>
  </si>
  <si>
    <t>Youngsville Academy</t>
  </si>
  <si>
    <t>41K</t>
  </si>
  <si>
    <t>Piedmont Classical High School</t>
  </si>
  <si>
    <t>44A</t>
  </si>
  <si>
    <t>Shining Rock Classical Academy: CFA</t>
  </si>
  <si>
    <t>61L</t>
  </si>
  <si>
    <t>Stewart Creek High School</t>
  </si>
  <si>
    <t>61M</t>
  </si>
  <si>
    <t>Charlotte Lab School</t>
  </si>
  <si>
    <t>61N</t>
  </si>
  <si>
    <t>Queen City STEM School</t>
  </si>
  <si>
    <t>61P</t>
  </si>
  <si>
    <t>VERITAS Community School</t>
  </si>
  <si>
    <t>70A</t>
  </si>
  <si>
    <t>Northeast Academy of Aerospace &amp; AdvTech</t>
  </si>
  <si>
    <t>74C</t>
  </si>
  <si>
    <t>Winterville Charter Academy</t>
  </si>
  <si>
    <t>76A</t>
  </si>
  <si>
    <t>Hope Charter Leadership Academy</t>
  </si>
  <si>
    <t>93J</t>
  </si>
  <si>
    <t>PAVE Southeast Raleigh Charter School</t>
  </si>
  <si>
    <t>Bridges Academy</t>
  </si>
  <si>
    <t>Best 1 OF 2 Allotted ADM for 2015-2016 School Year (LEAs and Charters)</t>
  </si>
  <si>
    <t>92X</t>
  </si>
  <si>
    <t>Dynamic Community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</si>
</sst>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2"/>
      <name val="Century Schoolbook"/>
      <family val="1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41" fontId="0" fillId="0" borderId="0" xfId="0" applyNumberFormat="1"/>
    <xf numFmtId="4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/>
    <xf numFmtId="41" fontId="2" fillId="0" borderId="0" xfId="0" applyNumberFormat="1" applyFont="1" applyFill="1" applyBorder="1"/>
    <xf numFmtId="41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/>
    </xf>
    <xf numFmtId="49" fontId="0" fillId="0" borderId="0" xfId="0" applyNumberFormat="1"/>
    <xf numFmtId="49" fontId="2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1" fillId="0" borderId="0" xfId="0" applyFont="1" applyAlignment="1"/>
    <xf numFmtId="3" fontId="0" fillId="0" borderId="0" xfId="0" applyNumberFormat="1"/>
    <xf numFmtId="37" fontId="0" fillId="0" borderId="0" xfId="0" applyNumberForma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3" fontId="7" fillId="0" borderId="0" xfId="0" applyNumberFormat="1" applyFont="1"/>
    <xf numFmtId="49" fontId="7" fillId="0" borderId="0" xfId="0" applyNumberFormat="1" applyFont="1"/>
    <xf numFmtId="37" fontId="7" fillId="0" borderId="3" xfId="0" applyNumberFormat="1" applyFont="1" applyBorder="1"/>
    <xf numFmtId="0" fontId="7" fillId="0" borderId="0" xfId="0" applyFont="1"/>
    <xf numFmtId="41" fontId="1" fillId="0" borderId="0" xfId="0" applyNumberFormat="1" applyFont="1"/>
    <xf numFmtId="164" fontId="3" fillId="0" borderId="0" xfId="1" applyNumberFormat="1" applyFont="1"/>
    <xf numFmtId="37" fontId="3" fillId="0" borderId="0" xfId="0" applyNumberFormat="1" applyFont="1"/>
    <xf numFmtId="41" fontId="3" fillId="0" borderId="0" xfId="0" applyNumberFormat="1" applyFont="1" applyAlignment="1"/>
    <xf numFmtId="41" fontId="3" fillId="0" borderId="0" xfId="0" applyNumberFormat="1" applyFont="1"/>
    <xf numFmtId="3" fontId="3" fillId="0" borderId="0" xfId="0" applyNumberFormat="1" applyFont="1" applyProtection="1">
      <protection locked="0"/>
    </xf>
    <xf numFmtId="41" fontId="3" fillId="0" borderId="0" xfId="0" quotePrefix="1" applyNumberFormat="1" applyFont="1" applyAlignme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/>
    <xf numFmtId="3" fontId="3" fillId="0" borderId="3" xfId="0" applyNumberFormat="1" applyFont="1" applyBorder="1" applyProtection="1">
      <protection locked="0"/>
    </xf>
    <xf numFmtId="37" fontId="3" fillId="0" borderId="3" xfId="0" applyNumberFormat="1" applyFont="1" applyBorder="1"/>
    <xf numFmtId="41" fontId="0" fillId="0" borderId="0" xfId="0" applyNumberFormat="1" applyFill="1"/>
    <xf numFmtId="49" fontId="2" fillId="2" borderId="1" xfId="0" applyNumberFormat="1" applyFont="1" applyFill="1" applyBorder="1" applyAlignment="1">
      <alignment horizontal="left"/>
    </xf>
    <xf numFmtId="41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1" fontId="0" fillId="0" borderId="0" xfId="0" quotePrefix="1" applyNumberFormat="1" applyFill="1" applyAlignment="1">
      <alignment horizontal="right"/>
    </xf>
    <xf numFmtId="0" fontId="1" fillId="0" borderId="0" xfId="0" applyFont="1"/>
    <xf numFmtId="41" fontId="1" fillId="0" borderId="0" xfId="0" applyNumberFormat="1" applyFont="1" applyFill="1" applyAlignment="1"/>
    <xf numFmtId="41" fontId="0" fillId="0" borderId="0" xfId="0" applyNumberFormat="1" applyFill="1" applyAlignment="1"/>
    <xf numFmtId="3" fontId="0" fillId="0" borderId="0" xfId="0" applyNumberFormat="1" applyFill="1" applyAlignment="1">
      <alignment horizontal="center"/>
    </xf>
    <xf numFmtId="49" fontId="0" fillId="0" borderId="0" xfId="0" applyNumberFormat="1" applyFill="1"/>
    <xf numFmtId="4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41" fontId="0" fillId="0" borderId="3" xfId="0" applyNumberFormat="1" applyFill="1" applyBorder="1" applyAlignment="1">
      <alignment horizontal="right"/>
    </xf>
    <xf numFmtId="41" fontId="0" fillId="0" borderId="3" xfId="0" quotePrefix="1" applyNumberFormat="1" applyFill="1" applyBorder="1" applyAlignment="1">
      <alignment horizontal="center"/>
    </xf>
    <xf numFmtId="41" fontId="0" fillId="0" borderId="0" xfId="0" applyNumberFormat="1" applyFill="1" applyAlignment="1">
      <alignment horizontal="center"/>
    </xf>
    <xf numFmtId="41" fontId="1" fillId="0" borderId="3" xfId="0" applyNumberFormat="1" applyFont="1" applyFill="1" applyBorder="1"/>
    <xf numFmtId="41" fontId="1" fillId="0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57150</xdr:rowOff>
    </xdr:from>
    <xdr:to>
      <xdr:col>15</xdr:col>
      <xdr:colOff>666750</xdr:colOff>
      <xdr:row>6</xdr:row>
      <xdr:rowOff>57150</xdr:rowOff>
    </xdr:to>
    <xdr:sp macro="" textlink="">
      <xdr:nvSpPr>
        <xdr:cNvPr id="7193" name="Line 1"/>
        <xdr:cNvSpPr>
          <a:spLocks noChangeShapeType="1"/>
        </xdr:cNvSpPr>
      </xdr:nvSpPr>
      <xdr:spPr bwMode="auto">
        <a:xfrm>
          <a:off x="19050" y="1028700"/>
          <a:ext cx="8886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38100</xdr:rowOff>
    </xdr:from>
    <xdr:to>
      <xdr:col>15</xdr:col>
      <xdr:colOff>666750</xdr:colOff>
      <xdr:row>3</xdr:row>
      <xdr:rowOff>38100</xdr:rowOff>
    </xdr:to>
    <xdr:sp macro="" textlink="">
      <xdr:nvSpPr>
        <xdr:cNvPr id="7194" name="Line 2"/>
        <xdr:cNvSpPr>
          <a:spLocks noChangeShapeType="1"/>
        </xdr:cNvSpPr>
      </xdr:nvSpPr>
      <xdr:spPr bwMode="auto">
        <a:xfrm>
          <a:off x="19050" y="523875"/>
          <a:ext cx="88868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590550</xdr:colOff>
      <xdr:row>6</xdr:row>
      <xdr:rowOff>66675</xdr:rowOff>
    </xdr:to>
    <xdr:sp macro="" textlink="">
      <xdr:nvSpPr>
        <xdr:cNvPr id="7195" name="Line 17"/>
        <xdr:cNvSpPr>
          <a:spLocks noChangeShapeType="1"/>
        </xdr:cNvSpPr>
      </xdr:nvSpPr>
      <xdr:spPr bwMode="auto">
        <a:xfrm>
          <a:off x="28575" y="1028700"/>
          <a:ext cx="887730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16</xdr:col>
      <xdr:colOff>0</xdr:colOff>
      <xdr:row>3</xdr:row>
      <xdr:rowOff>38100</xdr:rowOff>
    </xdr:to>
    <xdr:sp macro="" textlink="">
      <xdr:nvSpPr>
        <xdr:cNvPr id="7196" name="Line 18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666750</xdr:colOff>
      <xdr:row>6</xdr:row>
      <xdr:rowOff>57150</xdr:rowOff>
    </xdr:to>
    <xdr:sp macro="" textlink="">
      <xdr:nvSpPr>
        <xdr:cNvPr id="7197" name="Line 19"/>
        <xdr:cNvSpPr>
          <a:spLocks noChangeShapeType="1"/>
        </xdr:cNvSpPr>
      </xdr:nvSpPr>
      <xdr:spPr bwMode="auto">
        <a:xfrm>
          <a:off x="28575" y="1028700"/>
          <a:ext cx="8877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15</xdr:col>
      <xdr:colOff>666750</xdr:colOff>
      <xdr:row>3</xdr:row>
      <xdr:rowOff>38100</xdr:rowOff>
    </xdr:to>
    <xdr:sp macro="" textlink="">
      <xdr:nvSpPr>
        <xdr:cNvPr id="7198" name="Line 20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590550</xdr:colOff>
      <xdr:row>6</xdr:row>
      <xdr:rowOff>66675</xdr:rowOff>
    </xdr:to>
    <xdr:sp macro="" textlink="">
      <xdr:nvSpPr>
        <xdr:cNvPr id="7199" name="Line 1"/>
        <xdr:cNvSpPr>
          <a:spLocks noChangeShapeType="1"/>
        </xdr:cNvSpPr>
      </xdr:nvSpPr>
      <xdr:spPr bwMode="auto">
        <a:xfrm>
          <a:off x="28575" y="1028700"/>
          <a:ext cx="88773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16</xdr:col>
      <xdr:colOff>0</xdr:colOff>
      <xdr:row>3</xdr:row>
      <xdr:rowOff>38100</xdr:rowOff>
    </xdr:to>
    <xdr:sp macro="" textlink="">
      <xdr:nvSpPr>
        <xdr:cNvPr id="7200" name="Line 2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6</xdr:row>
      <xdr:rowOff>57150</xdr:rowOff>
    </xdr:from>
    <xdr:to>
      <xdr:col>15</xdr:col>
      <xdr:colOff>590550</xdr:colOff>
      <xdr:row>6</xdr:row>
      <xdr:rowOff>66675</xdr:rowOff>
    </xdr:to>
    <xdr:sp macro="" textlink="">
      <xdr:nvSpPr>
        <xdr:cNvPr id="7201" name="Line 1"/>
        <xdr:cNvSpPr>
          <a:spLocks noChangeShapeType="1"/>
        </xdr:cNvSpPr>
      </xdr:nvSpPr>
      <xdr:spPr bwMode="auto">
        <a:xfrm>
          <a:off x="28575" y="1028700"/>
          <a:ext cx="88773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38100</xdr:rowOff>
    </xdr:from>
    <xdr:to>
      <xdr:col>16</xdr:col>
      <xdr:colOff>0</xdr:colOff>
      <xdr:row>3</xdr:row>
      <xdr:rowOff>38100</xdr:rowOff>
    </xdr:to>
    <xdr:sp macro="" textlink="">
      <xdr:nvSpPr>
        <xdr:cNvPr id="7202" name="Line 2"/>
        <xdr:cNvSpPr>
          <a:spLocks noChangeShapeType="1"/>
        </xdr:cNvSpPr>
      </xdr:nvSpPr>
      <xdr:spPr bwMode="auto">
        <a:xfrm>
          <a:off x="28575" y="523875"/>
          <a:ext cx="8877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BS/STUDENT/ADM/2015/Y10%20Allotment/Y10_Planning%20Allo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Lefler\Y09_plann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LEA (ADM)"/>
      <sheetName val="By LEA (Allotment)"/>
      <sheetName val="Allotted ADM"/>
      <sheetName val="Actual ADM"/>
      <sheetName val="adjActual ADM "/>
      <sheetName val="Projected ADM"/>
    </sheetNames>
    <sheetDataSet>
      <sheetData sheetId="0" refreshError="1"/>
      <sheetData sheetId="1" refreshError="1"/>
      <sheetData sheetId="2"/>
      <sheetData sheetId="3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1756</v>
          </cell>
          <cell r="D8">
            <v>1772</v>
          </cell>
          <cell r="E8">
            <v>1823</v>
          </cell>
          <cell r="F8">
            <v>1808</v>
          </cell>
          <cell r="G8">
            <v>1795</v>
          </cell>
          <cell r="H8">
            <v>1683</v>
          </cell>
          <cell r="I8">
            <v>1741</v>
          </cell>
          <cell r="J8">
            <v>1668</v>
          </cell>
          <cell r="K8">
            <v>1739</v>
          </cell>
          <cell r="L8">
            <v>2136</v>
          </cell>
          <cell r="M8">
            <v>1684</v>
          </cell>
          <cell r="N8">
            <v>1612</v>
          </cell>
          <cell r="O8">
            <v>1301</v>
          </cell>
          <cell r="P8">
            <v>22518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400</v>
          </cell>
          <cell r="D9">
            <v>427</v>
          </cell>
          <cell r="E9">
            <v>435</v>
          </cell>
          <cell r="F9">
            <v>471</v>
          </cell>
          <cell r="G9">
            <v>429</v>
          </cell>
          <cell r="H9">
            <v>426</v>
          </cell>
          <cell r="I9">
            <v>435</v>
          </cell>
          <cell r="J9">
            <v>468</v>
          </cell>
          <cell r="K9">
            <v>446</v>
          </cell>
          <cell r="L9">
            <v>497</v>
          </cell>
          <cell r="M9">
            <v>427</v>
          </cell>
          <cell r="N9">
            <v>378</v>
          </cell>
          <cell r="O9">
            <v>355</v>
          </cell>
          <cell r="P9">
            <v>5594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103</v>
          </cell>
          <cell r="D10">
            <v>120</v>
          </cell>
          <cell r="E10">
            <v>136</v>
          </cell>
          <cell r="F10">
            <v>117</v>
          </cell>
          <cell r="G10">
            <v>125</v>
          </cell>
          <cell r="H10">
            <v>129</v>
          </cell>
          <cell r="I10">
            <v>109</v>
          </cell>
          <cell r="J10">
            <v>117</v>
          </cell>
          <cell r="K10">
            <v>105</v>
          </cell>
          <cell r="L10">
            <v>127</v>
          </cell>
          <cell r="M10">
            <v>126</v>
          </cell>
          <cell r="N10">
            <v>122</v>
          </cell>
          <cell r="O10">
            <v>98</v>
          </cell>
          <cell r="P10">
            <v>1534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324</v>
          </cell>
          <cell r="D11">
            <v>324</v>
          </cell>
          <cell r="E11">
            <v>296</v>
          </cell>
          <cell r="F11">
            <v>309</v>
          </cell>
          <cell r="G11">
            <v>286</v>
          </cell>
          <cell r="H11">
            <v>274</v>
          </cell>
          <cell r="I11">
            <v>289</v>
          </cell>
          <cell r="J11">
            <v>297</v>
          </cell>
          <cell r="K11">
            <v>281</v>
          </cell>
          <cell r="L11">
            <v>407</v>
          </cell>
          <cell r="M11">
            <v>354</v>
          </cell>
          <cell r="N11">
            <v>266</v>
          </cell>
          <cell r="O11">
            <v>271</v>
          </cell>
          <cell r="P11">
            <v>3978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257</v>
          </cell>
          <cell r="D12">
            <v>257</v>
          </cell>
          <cell r="E12">
            <v>263</v>
          </cell>
          <cell r="F12">
            <v>243</v>
          </cell>
          <cell r="G12">
            <v>274</v>
          </cell>
          <cell r="H12">
            <v>279</v>
          </cell>
          <cell r="I12">
            <v>259</v>
          </cell>
          <cell r="J12">
            <v>247</v>
          </cell>
          <cell r="K12">
            <v>229</v>
          </cell>
          <cell r="L12">
            <v>268</v>
          </cell>
          <cell r="M12">
            <v>243</v>
          </cell>
          <cell r="N12">
            <v>212</v>
          </cell>
          <cell r="O12">
            <v>221</v>
          </cell>
          <cell r="P12">
            <v>3252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188</v>
          </cell>
          <cell r="D13">
            <v>167</v>
          </cell>
          <cell r="E13">
            <v>171</v>
          </cell>
          <cell r="F13">
            <v>178</v>
          </cell>
          <cell r="G13">
            <v>181</v>
          </cell>
          <cell r="H13">
            <v>172</v>
          </cell>
          <cell r="I13">
            <v>176</v>
          </cell>
          <cell r="J13">
            <v>179</v>
          </cell>
          <cell r="K13">
            <v>150</v>
          </cell>
          <cell r="L13">
            <v>232</v>
          </cell>
          <cell r="M13">
            <v>173</v>
          </cell>
          <cell r="N13">
            <v>158</v>
          </cell>
          <cell r="O13">
            <v>141</v>
          </cell>
          <cell r="P13">
            <v>2266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515</v>
          </cell>
          <cell r="D14">
            <v>607</v>
          </cell>
          <cell r="E14">
            <v>605</v>
          </cell>
          <cell r="F14">
            <v>613</v>
          </cell>
          <cell r="G14">
            <v>553</v>
          </cell>
          <cell r="H14">
            <v>518</v>
          </cell>
          <cell r="I14">
            <v>558</v>
          </cell>
          <cell r="J14">
            <v>539</v>
          </cell>
          <cell r="K14">
            <v>540</v>
          </cell>
          <cell r="L14">
            <v>655</v>
          </cell>
          <cell r="M14">
            <v>565</v>
          </cell>
          <cell r="N14">
            <v>528</v>
          </cell>
          <cell r="O14">
            <v>451</v>
          </cell>
          <cell r="P14">
            <v>7247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186</v>
          </cell>
          <cell r="D15">
            <v>211</v>
          </cell>
          <cell r="E15">
            <v>240</v>
          </cell>
          <cell r="F15">
            <v>223</v>
          </cell>
          <cell r="G15">
            <v>224</v>
          </cell>
          <cell r="H15">
            <v>221</v>
          </cell>
          <cell r="I15">
            <v>235</v>
          </cell>
          <cell r="J15">
            <v>236</v>
          </cell>
          <cell r="K15">
            <v>261</v>
          </cell>
          <cell r="L15">
            <v>306</v>
          </cell>
          <cell r="M15">
            <v>212</v>
          </cell>
          <cell r="N15">
            <v>216</v>
          </cell>
          <cell r="O15">
            <v>166</v>
          </cell>
          <cell r="P15">
            <v>2937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406</v>
          </cell>
          <cell r="D16">
            <v>394</v>
          </cell>
          <cell r="E16">
            <v>415</v>
          </cell>
          <cell r="F16">
            <v>417</v>
          </cell>
          <cell r="G16">
            <v>404</v>
          </cell>
          <cell r="H16">
            <v>385</v>
          </cell>
          <cell r="I16">
            <v>381</v>
          </cell>
          <cell r="J16">
            <v>413</v>
          </cell>
          <cell r="K16">
            <v>401</v>
          </cell>
          <cell r="L16">
            <v>475</v>
          </cell>
          <cell r="M16">
            <v>400</v>
          </cell>
          <cell r="N16">
            <v>342</v>
          </cell>
          <cell r="O16">
            <v>345</v>
          </cell>
          <cell r="P16">
            <v>5178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868</v>
          </cell>
          <cell r="D17">
            <v>965</v>
          </cell>
          <cell r="E17">
            <v>950</v>
          </cell>
          <cell r="F17">
            <v>954</v>
          </cell>
          <cell r="G17">
            <v>933</v>
          </cell>
          <cell r="H17">
            <v>838</v>
          </cell>
          <cell r="I17">
            <v>934</v>
          </cell>
          <cell r="J17">
            <v>915</v>
          </cell>
          <cell r="K17">
            <v>920</v>
          </cell>
          <cell r="L17">
            <v>1129</v>
          </cell>
          <cell r="M17">
            <v>888</v>
          </cell>
          <cell r="N17">
            <v>811</v>
          </cell>
          <cell r="O17">
            <v>704</v>
          </cell>
          <cell r="P17">
            <v>11809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1942</v>
          </cell>
          <cell r="D18">
            <v>1934</v>
          </cell>
          <cell r="E18">
            <v>2008</v>
          </cell>
          <cell r="F18">
            <v>2088</v>
          </cell>
          <cell r="G18">
            <v>2033</v>
          </cell>
          <cell r="H18">
            <v>1925</v>
          </cell>
          <cell r="I18">
            <v>1920</v>
          </cell>
          <cell r="J18">
            <v>1985</v>
          </cell>
          <cell r="K18">
            <v>1949</v>
          </cell>
          <cell r="L18">
            <v>2424</v>
          </cell>
          <cell r="M18">
            <v>2048</v>
          </cell>
          <cell r="N18">
            <v>1859</v>
          </cell>
          <cell r="O18">
            <v>1689</v>
          </cell>
          <cell r="P18">
            <v>25804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359</v>
          </cell>
          <cell r="D19">
            <v>324</v>
          </cell>
          <cell r="E19">
            <v>332</v>
          </cell>
          <cell r="F19">
            <v>319</v>
          </cell>
          <cell r="G19">
            <v>290</v>
          </cell>
          <cell r="H19">
            <v>267</v>
          </cell>
          <cell r="I19">
            <v>239</v>
          </cell>
          <cell r="J19">
            <v>220</v>
          </cell>
          <cell r="K19">
            <v>241</v>
          </cell>
          <cell r="L19">
            <v>333</v>
          </cell>
          <cell r="M19">
            <v>297</v>
          </cell>
          <cell r="N19">
            <v>263</v>
          </cell>
          <cell r="O19">
            <v>249</v>
          </cell>
          <cell r="P19">
            <v>3733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932</v>
          </cell>
          <cell r="D20">
            <v>1039</v>
          </cell>
          <cell r="E20">
            <v>1082</v>
          </cell>
          <cell r="F20">
            <v>1099</v>
          </cell>
          <cell r="G20">
            <v>1060</v>
          </cell>
          <cell r="H20">
            <v>1068</v>
          </cell>
          <cell r="I20">
            <v>1056</v>
          </cell>
          <cell r="J20">
            <v>1116</v>
          </cell>
          <cell r="K20">
            <v>1104</v>
          </cell>
          <cell r="L20">
            <v>1248</v>
          </cell>
          <cell r="M20">
            <v>1159</v>
          </cell>
          <cell r="N20">
            <v>1033</v>
          </cell>
          <cell r="O20">
            <v>959</v>
          </cell>
          <cell r="P20">
            <v>13955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2306</v>
          </cell>
          <cell r="D21">
            <v>2334</v>
          </cell>
          <cell r="E21">
            <v>2260</v>
          </cell>
          <cell r="F21">
            <v>2268</v>
          </cell>
          <cell r="G21">
            <v>2156</v>
          </cell>
          <cell r="H21">
            <v>2078</v>
          </cell>
          <cell r="I21">
            <v>2114</v>
          </cell>
          <cell r="J21">
            <v>2126</v>
          </cell>
          <cell r="K21">
            <v>2181</v>
          </cell>
          <cell r="L21">
            <v>2449</v>
          </cell>
          <cell r="M21">
            <v>2143</v>
          </cell>
          <cell r="N21">
            <v>1705</v>
          </cell>
          <cell r="O21">
            <v>1628</v>
          </cell>
          <cell r="P21">
            <v>27748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477</v>
          </cell>
          <cell r="D22">
            <v>463</v>
          </cell>
          <cell r="E22">
            <v>485</v>
          </cell>
          <cell r="F22">
            <v>434</v>
          </cell>
          <cell r="G22">
            <v>410</v>
          </cell>
          <cell r="H22">
            <v>390</v>
          </cell>
          <cell r="I22">
            <v>399</v>
          </cell>
          <cell r="J22">
            <v>350</v>
          </cell>
          <cell r="K22">
            <v>407</v>
          </cell>
          <cell r="L22">
            <v>445</v>
          </cell>
          <cell r="M22">
            <v>333</v>
          </cell>
          <cell r="N22">
            <v>286</v>
          </cell>
          <cell r="O22">
            <v>250</v>
          </cell>
          <cell r="P22">
            <v>5129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966</v>
          </cell>
          <cell r="D23">
            <v>1018</v>
          </cell>
          <cell r="E23">
            <v>1021</v>
          </cell>
          <cell r="F23">
            <v>1019</v>
          </cell>
          <cell r="G23">
            <v>1021</v>
          </cell>
          <cell r="H23">
            <v>1069</v>
          </cell>
          <cell r="I23">
            <v>992</v>
          </cell>
          <cell r="J23">
            <v>1025</v>
          </cell>
          <cell r="K23">
            <v>980</v>
          </cell>
          <cell r="L23">
            <v>1151</v>
          </cell>
          <cell r="M23">
            <v>1067</v>
          </cell>
          <cell r="N23">
            <v>929</v>
          </cell>
          <cell r="O23">
            <v>794</v>
          </cell>
          <cell r="P23">
            <v>13052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148</v>
          </cell>
          <cell r="D24">
            <v>144</v>
          </cell>
          <cell r="E24">
            <v>150</v>
          </cell>
          <cell r="F24">
            <v>142</v>
          </cell>
          <cell r="G24">
            <v>145</v>
          </cell>
          <cell r="H24">
            <v>146</v>
          </cell>
          <cell r="I24">
            <v>154</v>
          </cell>
          <cell r="J24">
            <v>145</v>
          </cell>
          <cell r="K24">
            <v>149</v>
          </cell>
          <cell r="L24">
            <v>162</v>
          </cell>
          <cell r="M24">
            <v>157</v>
          </cell>
          <cell r="N24">
            <v>142</v>
          </cell>
          <cell r="O24">
            <v>120</v>
          </cell>
          <cell r="P24">
            <v>1904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553</v>
          </cell>
          <cell r="D25">
            <v>562</v>
          </cell>
          <cell r="E25">
            <v>635</v>
          </cell>
          <cell r="F25">
            <v>652</v>
          </cell>
          <cell r="G25">
            <v>628</v>
          </cell>
          <cell r="H25">
            <v>619</v>
          </cell>
          <cell r="I25">
            <v>645</v>
          </cell>
          <cell r="J25">
            <v>624</v>
          </cell>
          <cell r="K25">
            <v>664</v>
          </cell>
          <cell r="L25">
            <v>729</v>
          </cell>
          <cell r="M25">
            <v>707</v>
          </cell>
          <cell r="N25">
            <v>653</v>
          </cell>
          <cell r="O25">
            <v>596</v>
          </cell>
          <cell r="P25">
            <v>8267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256</v>
          </cell>
          <cell r="D26">
            <v>238</v>
          </cell>
          <cell r="E26">
            <v>270</v>
          </cell>
          <cell r="F26">
            <v>241</v>
          </cell>
          <cell r="G26">
            <v>244</v>
          </cell>
          <cell r="H26">
            <v>237</v>
          </cell>
          <cell r="I26">
            <v>226</v>
          </cell>
          <cell r="J26">
            <v>231</v>
          </cell>
          <cell r="K26">
            <v>252</v>
          </cell>
          <cell r="L26">
            <v>291</v>
          </cell>
          <cell r="M26">
            <v>248</v>
          </cell>
          <cell r="N26">
            <v>235</v>
          </cell>
          <cell r="O26">
            <v>210</v>
          </cell>
          <cell r="P26">
            <v>3179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1261</v>
          </cell>
          <cell r="D27">
            <v>1363</v>
          </cell>
          <cell r="E27">
            <v>1358</v>
          </cell>
          <cell r="F27">
            <v>1406</v>
          </cell>
          <cell r="G27">
            <v>1369</v>
          </cell>
          <cell r="H27">
            <v>1350</v>
          </cell>
          <cell r="I27">
            <v>1338</v>
          </cell>
          <cell r="J27">
            <v>1275</v>
          </cell>
          <cell r="K27">
            <v>1396</v>
          </cell>
          <cell r="L27">
            <v>1527</v>
          </cell>
          <cell r="M27">
            <v>1421</v>
          </cell>
          <cell r="N27">
            <v>1343</v>
          </cell>
          <cell r="O27">
            <v>1187</v>
          </cell>
          <cell r="P27">
            <v>17594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382</v>
          </cell>
          <cell r="D28">
            <v>408</v>
          </cell>
          <cell r="E28">
            <v>384</v>
          </cell>
          <cell r="F28">
            <v>397</v>
          </cell>
          <cell r="G28">
            <v>353</v>
          </cell>
          <cell r="H28">
            <v>344</v>
          </cell>
          <cell r="I28">
            <v>314</v>
          </cell>
          <cell r="J28">
            <v>351</v>
          </cell>
          <cell r="K28">
            <v>330</v>
          </cell>
          <cell r="L28">
            <v>409</v>
          </cell>
          <cell r="M28">
            <v>312</v>
          </cell>
          <cell r="N28">
            <v>287</v>
          </cell>
          <cell r="O28">
            <v>255</v>
          </cell>
          <cell r="P28">
            <v>4526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240</v>
          </cell>
          <cell r="D29">
            <v>217</v>
          </cell>
          <cell r="E29">
            <v>230</v>
          </cell>
          <cell r="F29">
            <v>248</v>
          </cell>
          <cell r="G29">
            <v>197</v>
          </cell>
          <cell r="H29">
            <v>219</v>
          </cell>
          <cell r="I29">
            <v>217</v>
          </cell>
          <cell r="J29">
            <v>213</v>
          </cell>
          <cell r="K29">
            <v>202</v>
          </cell>
          <cell r="L29">
            <v>258</v>
          </cell>
          <cell r="M29">
            <v>220</v>
          </cell>
          <cell r="N29">
            <v>202</v>
          </cell>
          <cell r="O29">
            <v>212</v>
          </cell>
          <cell r="P29">
            <v>2875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656</v>
          </cell>
          <cell r="D30">
            <v>668</v>
          </cell>
          <cell r="E30">
            <v>628</v>
          </cell>
          <cell r="F30">
            <v>644</v>
          </cell>
          <cell r="G30">
            <v>603</v>
          </cell>
          <cell r="H30">
            <v>584</v>
          </cell>
          <cell r="I30">
            <v>599</v>
          </cell>
          <cell r="J30">
            <v>525</v>
          </cell>
          <cell r="K30">
            <v>580</v>
          </cell>
          <cell r="L30">
            <v>689</v>
          </cell>
          <cell r="M30">
            <v>556</v>
          </cell>
          <cell r="N30">
            <v>512</v>
          </cell>
          <cell r="O30">
            <v>475</v>
          </cell>
          <cell r="P30">
            <v>7719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259</v>
          </cell>
          <cell r="D31">
            <v>260</v>
          </cell>
          <cell r="E31">
            <v>281</v>
          </cell>
          <cell r="F31">
            <v>272</v>
          </cell>
          <cell r="G31">
            <v>243</v>
          </cell>
          <cell r="H31">
            <v>269</v>
          </cell>
          <cell r="I31">
            <v>263</v>
          </cell>
          <cell r="J31">
            <v>280</v>
          </cell>
          <cell r="K31">
            <v>274</v>
          </cell>
          <cell r="L31">
            <v>323</v>
          </cell>
          <cell r="M31">
            <v>303</v>
          </cell>
          <cell r="N31">
            <v>287</v>
          </cell>
          <cell r="O31">
            <v>259</v>
          </cell>
          <cell r="P31">
            <v>3573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167</v>
          </cell>
          <cell r="D32">
            <v>192</v>
          </cell>
          <cell r="E32">
            <v>186</v>
          </cell>
          <cell r="F32">
            <v>179</v>
          </cell>
          <cell r="G32">
            <v>175</v>
          </cell>
          <cell r="H32">
            <v>155</v>
          </cell>
          <cell r="I32">
            <v>204</v>
          </cell>
          <cell r="J32">
            <v>166</v>
          </cell>
          <cell r="K32">
            <v>201</v>
          </cell>
          <cell r="L32">
            <v>233</v>
          </cell>
          <cell r="M32">
            <v>193</v>
          </cell>
          <cell r="N32">
            <v>179</v>
          </cell>
          <cell r="O32">
            <v>176</v>
          </cell>
          <cell r="P32">
            <v>2406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110</v>
          </cell>
          <cell r="D33">
            <v>119</v>
          </cell>
          <cell r="E33">
            <v>110</v>
          </cell>
          <cell r="F33">
            <v>111</v>
          </cell>
          <cell r="G33">
            <v>107</v>
          </cell>
          <cell r="H33">
            <v>102</v>
          </cell>
          <cell r="I33">
            <v>116</v>
          </cell>
          <cell r="J33">
            <v>112</v>
          </cell>
          <cell r="K33">
            <v>115</v>
          </cell>
          <cell r="L33">
            <v>90</v>
          </cell>
          <cell r="M33">
            <v>97</v>
          </cell>
          <cell r="N33">
            <v>112</v>
          </cell>
          <cell r="O33">
            <v>91</v>
          </cell>
          <cell r="P33">
            <v>1392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1239</v>
          </cell>
          <cell r="D34">
            <v>1242</v>
          </cell>
          <cell r="E34">
            <v>1286</v>
          </cell>
          <cell r="F34">
            <v>1302</v>
          </cell>
          <cell r="G34">
            <v>1245</v>
          </cell>
          <cell r="H34">
            <v>1333</v>
          </cell>
          <cell r="I34">
            <v>1278</v>
          </cell>
          <cell r="J34">
            <v>1225</v>
          </cell>
          <cell r="K34">
            <v>1283</v>
          </cell>
          <cell r="L34">
            <v>1683</v>
          </cell>
          <cell r="M34">
            <v>1336</v>
          </cell>
          <cell r="N34">
            <v>1073</v>
          </cell>
          <cell r="O34">
            <v>1027</v>
          </cell>
          <cell r="P34">
            <v>16552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585</v>
          </cell>
          <cell r="D35">
            <v>523</v>
          </cell>
          <cell r="E35">
            <v>545</v>
          </cell>
          <cell r="F35">
            <v>541</v>
          </cell>
          <cell r="G35">
            <v>557</v>
          </cell>
          <cell r="H35">
            <v>521</v>
          </cell>
          <cell r="I35">
            <v>496</v>
          </cell>
          <cell r="J35">
            <v>537</v>
          </cell>
          <cell r="K35">
            <v>536</v>
          </cell>
          <cell r="L35">
            <v>581</v>
          </cell>
          <cell r="M35">
            <v>586</v>
          </cell>
          <cell r="N35">
            <v>439</v>
          </cell>
          <cell r="O35">
            <v>441</v>
          </cell>
          <cell r="P35">
            <v>6888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159</v>
          </cell>
          <cell r="D36">
            <v>223</v>
          </cell>
          <cell r="E36">
            <v>222</v>
          </cell>
          <cell r="F36">
            <v>174</v>
          </cell>
          <cell r="G36">
            <v>200</v>
          </cell>
          <cell r="H36">
            <v>186</v>
          </cell>
          <cell r="I36">
            <v>206</v>
          </cell>
          <cell r="J36">
            <v>204</v>
          </cell>
          <cell r="K36">
            <v>184</v>
          </cell>
          <cell r="L36">
            <v>196</v>
          </cell>
          <cell r="M36">
            <v>184</v>
          </cell>
          <cell r="N36">
            <v>170</v>
          </cell>
          <cell r="O36">
            <v>152</v>
          </cell>
          <cell r="P36">
            <v>2460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1298</v>
          </cell>
          <cell r="D37">
            <v>1231</v>
          </cell>
          <cell r="E37">
            <v>1257</v>
          </cell>
          <cell r="F37">
            <v>1217</v>
          </cell>
          <cell r="G37">
            <v>1177</v>
          </cell>
          <cell r="H37">
            <v>1147</v>
          </cell>
          <cell r="I37">
            <v>1039</v>
          </cell>
          <cell r="J37">
            <v>1055</v>
          </cell>
          <cell r="K37">
            <v>1062</v>
          </cell>
          <cell r="L37">
            <v>1347</v>
          </cell>
          <cell r="M37">
            <v>1139</v>
          </cell>
          <cell r="N37">
            <v>915</v>
          </cell>
          <cell r="O37">
            <v>829</v>
          </cell>
          <cell r="P37">
            <v>14713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4311</v>
          </cell>
          <cell r="D38">
            <v>4078</v>
          </cell>
          <cell r="E38">
            <v>4234</v>
          </cell>
          <cell r="F38">
            <v>4198</v>
          </cell>
          <cell r="G38">
            <v>4076</v>
          </cell>
          <cell r="H38">
            <v>3958</v>
          </cell>
          <cell r="I38">
            <v>4109</v>
          </cell>
          <cell r="J38">
            <v>3772</v>
          </cell>
          <cell r="K38">
            <v>4027</v>
          </cell>
          <cell r="L38">
            <v>4696</v>
          </cell>
          <cell r="M38">
            <v>4237</v>
          </cell>
          <cell r="N38">
            <v>3917</v>
          </cell>
          <cell r="O38">
            <v>3394</v>
          </cell>
          <cell r="P38">
            <v>53007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259</v>
          </cell>
          <cell r="D39">
            <v>294</v>
          </cell>
          <cell r="E39">
            <v>311</v>
          </cell>
          <cell r="F39">
            <v>293</v>
          </cell>
          <cell r="G39">
            <v>355</v>
          </cell>
          <cell r="H39">
            <v>317</v>
          </cell>
          <cell r="I39">
            <v>293</v>
          </cell>
          <cell r="J39">
            <v>329</v>
          </cell>
          <cell r="K39">
            <v>313</v>
          </cell>
          <cell r="L39">
            <v>372</v>
          </cell>
          <cell r="M39">
            <v>330</v>
          </cell>
          <cell r="N39">
            <v>264</v>
          </cell>
          <cell r="O39">
            <v>288</v>
          </cell>
          <cell r="P39">
            <v>4018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365</v>
          </cell>
          <cell r="D40">
            <v>376</v>
          </cell>
          <cell r="E40">
            <v>369</v>
          </cell>
          <cell r="F40">
            <v>379</v>
          </cell>
          <cell r="G40">
            <v>357</v>
          </cell>
          <cell r="H40">
            <v>344</v>
          </cell>
          <cell r="I40">
            <v>375</v>
          </cell>
          <cell r="J40">
            <v>379</v>
          </cell>
          <cell r="K40">
            <v>387</v>
          </cell>
          <cell r="L40">
            <v>368</v>
          </cell>
          <cell r="M40">
            <v>400</v>
          </cell>
          <cell r="N40">
            <v>373</v>
          </cell>
          <cell r="O40">
            <v>354</v>
          </cell>
          <cell r="P40">
            <v>4826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1553</v>
          </cell>
          <cell r="D41">
            <v>1594</v>
          </cell>
          <cell r="E41">
            <v>1638</v>
          </cell>
          <cell r="F41">
            <v>1660</v>
          </cell>
          <cell r="G41">
            <v>1570</v>
          </cell>
          <cell r="H41">
            <v>1638</v>
          </cell>
          <cell r="I41">
            <v>1613</v>
          </cell>
          <cell r="J41">
            <v>1645</v>
          </cell>
          <cell r="K41">
            <v>1576</v>
          </cell>
          <cell r="L41">
            <v>1740</v>
          </cell>
          <cell r="M41">
            <v>1637</v>
          </cell>
          <cell r="N41">
            <v>1467</v>
          </cell>
          <cell r="O41">
            <v>1326</v>
          </cell>
          <cell r="P41">
            <v>20657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291</v>
          </cell>
          <cell r="D42">
            <v>260</v>
          </cell>
          <cell r="E42">
            <v>272</v>
          </cell>
          <cell r="F42">
            <v>295</v>
          </cell>
          <cell r="G42">
            <v>237</v>
          </cell>
          <cell r="H42">
            <v>237</v>
          </cell>
          <cell r="I42">
            <v>213</v>
          </cell>
          <cell r="J42">
            <v>245</v>
          </cell>
          <cell r="K42">
            <v>211</v>
          </cell>
          <cell r="L42">
            <v>307</v>
          </cell>
          <cell r="M42">
            <v>213</v>
          </cell>
          <cell r="N42">
            <v>150</v>
          </cell>
          <cell r="O42">
            <v>158</v>
          </cell>
          <cell r="P42">
            <v>3089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208</v>
          </cell>
          <cell r="D43">
            <v>238</v>
          </cell>
          <cell r="E43">
            <v>213</v>
          </cell>
          <cell r="F43">
            <v>204</v>
          </cell>
          <cell r="G43">
            <v>201</v>
          </cell>
          <cell r="H43">
            <v>216</v>
          </cell>
          <cell r="I43">
            <v>209</v>
          </cell>
          <cell r="J43">
            <v>166</v>
          </cell>
          <cell r="K43">
            <v>182</v>
          </cell>
          <cell r="L43">
            <v>235</v>
          </cell>
          <cell r="M43">
            <v>189</v>
          </cell>
          <cell r="N43">
            <v>167</v>
          </cell>
          <cell r="O43">
            <v>140</v>
          </cell>
          <cell r="P43">
            <v>2568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489</v>
          </cell>
          <cell r="D44">
            <v>531</v>
          </cell>
          <cell r="E44">
            <v>548</v>
          </cell>
          <cell r="F44">
            <v>528</v>
          </cell>
          <cell r="G44">
            <v>527</v>
          </cell>
          <cell r="H44">
            <v>546</v>
          </cell>
          <cell r="I44">
            <v>502</v>
          </cell>
          <cell r="J44">
            <v>530</v>
          </cell>
          <cell r="K44">
            <v>570</v>
          </cell>
          <cell r="L44">
            <v>539</v>
          </cell>
          <cell r="M44">
            <v>490</v>
          </cell>
          <cell r="N44">
            <v>447</v>
          </cell>
          <cell r="O44">
            <v>418</v>
          </cell>
          <cell r="P44">
            <v>6665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793</v>
          </cell>
          <cell r="D45">
            <v>782</v>
          </cell>
          <cell r="E45">
            <v>761</v>
          </cell>
          <cell r="F45">
            <v>751</v>
          </cell>
          <cell r="G45">
            <v>697</v>
          </cell>
          <cell r="H45">
            <v>737</v>
          </cell>
          <cell r="I45">
            <v>696</v>
          </cell>
          <cell r="J45">
            <v>635</v>
          </cell>
          <cell r="K45">
            <v>624</v>
          </cell>
          <cell r="L45">
            <v>800</v>
          </cell>
          <cell r="M45">
            <v>617</v>
          </cell>
          <cell r="N45">
            <v>515</v>
          </cell>
          <cell r="O45">
            <v>478</v>
          </cell>
          <cell r="P45">
            <v>8886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2735</v>
          </cell>
          <cell r="D46">
            <v>2783</v>
          </cell>
          <cell r="E46">
            <v>2730</v>
          </cell>
          <cell r="F46">
            <v>2775</v>
          </cell>
          <cell r="G46">
            <v>2507</v>
          </cell>
          <cell r="H46">
            <v>2348</v>
          </cell>
          <cell r="I46">
            <v>2199</v>
          </cell>
          <cell r="J46">
            <v>2110</v>
          </cell>
          <cell r="K46">
            <v>2112</v>
          </cell>
          <cell r="L46">
            <v>3164</v>
          </cell>
          <cell r="M46">
            <v>2567</v>
          </cell>
          <cell r="N46">
            <v>2349</v>
          </cell>
          <cell r="O46">
            <v>1883</v>
          </cell>
          <cell r="P46">
            <v>32262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593</v>
          </cell>
          <cell r="D47">
            <v>618</v>
          </cell>
          <cell r="E47">
            <v>598</v>
          </cell>
          <cell r="F47">
            <v>597</v>
          </cell>
          <cell r="G47">
            <v>524</v>
          </cell>
          <cell r="H47">
            <v>518</v>
          </cell>
          <cell r="I47">
            <v>539</v>
          </cell>
          <cell r="J47">
            <v>585</v>
          </cell>
          <cell r="K47">
            <v>520</v>
          </cell>
          <cell r="L47">
            <v>666</v>
          </cell>
          <cell r="M47">
            <v>562</v>
          </cell>
          <cell r="N47">
            <v>549</v>
          </cell>
          <cell r="O47">
            <v>442</v>
          </cell>
          <cell r="P47">
            <v>7311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4402</v>
          </cell>
          <cell r="D48">
            <v>4257</v>
          </cell>
          <cell r="E48">
            <v>4142</v>
          </cell>
          <cell r="F48">
            <v>4280</v>
          </cell>
          <cell r="G48">
            <v>4089</v>
          </cell>
          <cell r="H48">
            <v>3883</v>
          </cell>
          <cell r="I48">
            <v>3809</v>
          </cell>
          <cell r="J48">
            <v>3643</v>
          </cell>
          <cell r="K48">
            <v>3860</v>
          </cell>
          <cell r="L48">
            <v>4443</v>
          </cell>
          <cell r="M48">
            <v>3739</v>
          </cell>
          <cell r="N48">
            <v>3795</v>
          </cell>
          <cell r="O48">
            <v>3343</v>
          </cell>
          <cell r="P48">
            <v>51685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690</v>
          </cell>
          <cell r="D49">
            <v>721</v>
          </cell>
          <cell r="E49">
            <v>690</v>
          </cell>
          <cell r="F49">
            <v>658</v>
          </cell>
          <cell r="G49">
            <v>623</v>
          </cell>
          <cell r="H49">
            <v>657</v>
          </cell>
          <cell r="I49">
            <v>674</v>
          </cell>
          <cell r="J49">
            <v>608</v>
          </cell>
          <cell r="K49">
            <v>699</v>
          </cell>
          <cell r="L49">
            <v>744</v>
          </cell>
          <cell r="M49">
            <v>622</v>
          </cell>
          <cell r="N49">
            <v>542</v>
          </cell>
          <cell r="O49">
            <v>508</v>
          </cell>
          <cell r="P49">
            <v>8436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2365</v>
          </cell>
          <cell r="D50">
            <v>2553</v>
          </cell>
          <cell r="E50">
            <v>2491</v>
          </cell>
          <cell r="F50">
            <v>2617</v>
          </cell>
          <cell r="G50">
            <v>2570</v>
          </cell>
          <cell r="H50">
            <v>2533</v>
          </cell>
          <cell r="I50">
            <v>2414</v>
          </cell>
          <cell r="J50">
            <v>2496</v>
          </cell>
          <cell r="K50">
            <v>2479</v>
          </cell>
          <cell r="L50">
            <v>2883</v>
          </cell>
          <cell r="M50">
            <v>2545</v>
          </cell>
          <cell r="N50">
            <v>2322</v>
          </cell>
          <cell r="O50">
            <v>2132</v>
          </cell>
          <cell r="P50">
            <v>32400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118</v>
          </cell>
          <cell r="D51">
            <v>146</v>
          </cell>
          <cell r="E51">
            <v>154</v>
          </cell>
          <cell r="F51">
            <v>141</v>
          </cell>
          <cell r="G51">
            <v>151</v>
          </cell>
          <cell r="H51">
            <v>164</v>
          </cell>
          <cell r="I51">
            <v>147</v>
          </cell>
          <cell r="J51">
            <v>157</v>
          </cell>
          <cell r="K51">
            <v>141</v>
          </cell>
          <cell r="L51">
            <v>200</v>
          </cell>
          <cell r="M51">
            <v>144</v>
          </cell>
          <cell r="N51">
            <v>154</v>
          </cell>
          <cell r="O51">
            <v>114</v>
          </cell>
          <cell r="P51">
            <v>1931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91</v>
          </cell>
          <cell r="D52">
            <v>112</v>
          </cell>
          <cell r="E52">
            <v>86</v>
          </cell>
          <cell r="F52">
            <v>91</v>
          </cell>
          <cell r="G52">
            <v>108</v>
          </cell>
          <cell r="H52">
            <v>87</v>
          </cell>
          <cell r="I52">
            <v>77</v>
          </cell>
          <cell r="J52">
            <v>95</v>
          </cell>
          <cell r="K52">
            <v>96</v>
          </cell>
          <cell r="L52">
            <v>86</v>
          </cell>
          <cell r="M52">
            <v>91</v>
          </cell>
          <cell r="N52">
            <v>83</v>
          </cell>
          <cell r="O52">
            <v>59</v>
          </cell>
          <cell r="P52">
            <v>1162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679</v>
          </cell>
          <cell r="D53">
            <v>674</v>
          </cell>
          <cell r="E53">
            <v>689</v>
          </cell>
          <cell r="F53">
            <v>664</v>
          </cell>
          <cell r="G53">
            <v>695</v>
          </cell>
          <cell r="H53">
            <v>657</v>
          </cell>
          <cell r="I53">
            <v>701</v>
          </cell>
          <cell r="J53">
            <v>700</v>
          </cell>
          <cell r="K53">
            <v>671</v>
          </cell>
          <cell r="L53">
            <v>946</v>
          </cell>
          <cell r="M53">
            <v>648</v>
          </cell>
          <cell r="N53">
            <v>603</v>
          </cell>
          <cell r="O53">
            <v>542</v>
          </cell>
          <cell r="P53">
            <v>8869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251</v>
          </cell>
          <cell r="D54">
            <v>258</v>
          </cell>
          <cell r="E54">
            <v>272</v>
          </cell>
          <cell r="F54">
            <v>285</v>
          </cell>
          <cell r="G54">
            <v>282</v>
          </cell>
          <cell r="H54">
            <v>282</v>
          </cell>
          <cell r="I54">
            <v>268</v>
          </cell>
          <cell r="J54">
            <v>264</v>
          </cell>
          <cell r="K54">
            <v>234</v>
          </cell>
          <cell r="L54">
            <v>288</v>
          </cell>
          <cell r="M54">
            <v>244</v>
          </cell>
          <cell r="N54">
            <v>214</v>
          </cell>
          <cell r="O54">
            <v>195</v>
          </cell>
          <cell r="P54">
            <v>3337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5327</v>
          </cell>
          <cell r="D55">
            <v>5530</v>
          </cell>
          <cell r="E55">
            <v>5562</v>
          </cell>
          <cell r="F55">
            <v>5669</v>
          </cell>
          <cell r="G55">
            <v>5419</v>
          </cell>
          <cell r="H55">
            <v>5547</v>
          </cell>
          <cell r="I55">
            <v>5375</v>
          </cell>
          <cell r="J55">
            <v>5323</v>
          </cell>
          <cell r="K55">
            <v>5457</v>
          </cell>
          <cell r="L55">
            <v>6590</v>
          </cell>
          <cell r="M55">
            <v>5835</v>
          </cell>
          <cell r="N55">
            <v>5127</v>
          </cell>
          <cell r="O55">
            <v>4626</v>
          </cell>
          <cell r="P55">
            <v>71387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313</v>
          </cell>
          <cell r="D56">
            <v>336</v>
          </cell>
          <cell r="E56">
            <v>360</v>
          </cell>
          <cell r="F56">
            <v>346</v>
          </cell>
          <cell r="G56">
            <v>313</v>
          </cell>
          <cell r="H56">
            <v>298</v>
          </cell>
          <cell r="I56">
            <v>309</v>
          </cell>
          <cell r="J56">
            <v>285</v>
          </cell>
          <cell r="K56">
            <v>331</v>
          </cell>
          <cell r="L56">
            <v>499</v>
          </cell>
          <cell r="M56">
            <v>327</v>
          </cell>
          <cell r="N56">
            <v>320</v>
          </cell>
          <cell r="O56">
            <v>265</v>
          </cell>
          <cell r="P56">
            <v>4302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249</v>
          </cell>
          <cell r="D57">
            <v>276</v>
          </cell>
          <cell r="E57">
            <v>243</v>
          </cell>
          <cell r="F57">
            <v>246</v>
          </cell>
          <cell r="G57">
            <v>239</v>
          </cell>
          <cell r="H57">
            <v>230</v>
          </cell>
          <cell r="I57">
            <v>181</v>
          </cell>
          <cell r="J57">
            <v>195</v>
          </cell>
          <cell r="K57">
            <v>240</v>
          </cell>
          <cell r="L57">
            <v>257</v>
          </cell>
          <cell r="M57">
            <v>229</v>
          </cell>
          <cell r="N57">
            <v>198</v>
          </cell>
          <cell r="O57">
            <v>180</v>
          </cell>
          <cell r="P57">
            <v>2963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86</v>
          </cell>
          <cell r="D58">
            <v>73</v>
          </cell>
          <cell r="E58">
            <v>80</v>
          </cell>
          <cell r="F58">
            <v>81</v>
          </cell>
          <cell r="G58">
            <v>71</v>
          </cell>
          <cell r="H58">
            <v>56</v>
          </cell>
          <cell r="I58">
            <v>64</v>
          </cell>
          <cell r="J58">
            <v>83</v>
          </cell>
          <cell r="K58">
            <v>59</v>
          </cell>
          <cell r="L58">
            <v>92</v>
          </cell>
          <cell r="M58">
            <v>109</v>
          </cell>
          <cell r="N58">
            <v>67</v>
          </cell>
          <cell r="O58">
            <v>59</v>
          </cell>
          <cell r="P58">
            <v>980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1587</v>
          </cell>
          <cell r="D59">
            <v>1548</v>
          </cell>
          <cell r="E59">
            <v>1580</v>
          </cell>
          <cell r="F59">
            <v>1467</v>
          </cell>
          <cell r="G59">
            <v>1440</v>
          </cell>
          <cell r="H59">
            <v>1460</v>
          </cell>
          <cell r="I59">
            <v>1453</v>
          </cell>
          <cell r="J59">
            <v>1463</v>
          </cell>
          <cell r="K59">
            <v>1394</v>
          </cell>
          <cell r="L59">
            <v>1595</v>
          </cell>
          <cell r="M59">
            <v>1387</v>
          </cell>
          <cell r="N59">
            <v>1290</v>
          </cell>
          <cell r="O59">
            <v>1178</v>
          </cell>
          <cell r="P59">
            <v>18842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614</v>
          </cell>
          <cell r="D60">
            <v>669</v>
          </cell>
          <cell r="E60">
            <v>614</v>
          </cell>
          <cell r="F60">
            <v>596</v>
          </cell>
          <cell r="G60">
            <v>607</v>
          </cell>
          <cell r="H60">
            <v>630</v>
          </cell>
          <cell r="I60">
            <v>571</v>
          </cell>
          <cell r="J60">
            <v>603</v>
          </cell>
          <cell r="K60">
            <v>646</v>
          </cell>
          <cell r="L60">
            <v>716</v>
          </cell>
          <cell r="M60">
            <v>582</v>
          </cell>
          <cell r="N60">
            <v>562</v>
          </cell>
          <cell r="O60">
            <v>488</v>
          </cell>
          <cell r="P60">
            <v>7898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1131</v>
          </cell>
          <cell r="D61">
            <v>1096</v>
          </cell>
          <cell r="E61">
            <v>1084</v>
          </cell>
          <cell r="F61">
            <v>1069</v>
          </cell>
          <cell r="G61">
            <v>1071</v>
          </cell>
          <cell r="H61">
            <v>1050</v>
          </cell>
          <cell r="I61">
            <v>1018</v>
          </cell>
          <cell r="J61">
            <v>975</v>
          </cell>
          <cell r="K61">
            <v>981</v>
          </cell>
          <cell r="L61">
            <v>1117</v>
          </cell>
          <cell r="M61">
            <v>1004</v>
          </cell>
          <cell r="N61">
            <v>850</v>
          </cell>
          <cell r="O61">
            <v>840</v>
          </cell>
          <cell r="P61">
            <v>13286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247</v>
          </cell>
          <cell r="D62">
            <v>251</v>
          </cell>
          <cell r="E62">
            <v>247</v>
          </cell>
          <cell r="F62">
            <v>255</v>
          </cell>
          <cell r="G62">
            <v>233</v>
          </cell>
          <cell r="H62">
            <v>214</v>
          </cell>
          <cell r="I62">
            <v>218</v>
          </cell>
          <cell r="J62">
            <v>247</v>
          </cell>
          <cell r="K62">
            <v>245</v>
          </cell>
          <cell r="L62">
            <v>297</v>
          </cell>
          <cell r="M62">
            <v>285</v>
          </cell>
          <cell r="N62">
            <v>213</v>
          </cell>
          <cell r="O62">
            <v>239</v>
          </cell>
          <cell r="P62">
            <v>3191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664</v>
          </cell>
          <cell r="D63">
            <v>732</v>
          </cell>
          <cell r="E63">
            <v>740</v>
          </cell>
          <cell r="F63">
            <v>689</v>
          </cell>
          <cell r="G63">
            <v>671</v>
          </cell>
          <cell r="H63">
            <v>585</v>
          </cell>
          <cell r="I63">
            <v>562</v>
          </cell>
          <cell r="J63">
            <v>543</v>
          </cell>
          <cell r="K63">
            <v>570</v>
          </cell>
          <cell r="L63">
            <v>627</v>
          </cell>
          <cell r="M63">
            <v>511</v>
          </cell>
          <cell r="N63">
            <v>386</v>
          </cell>
          <cell r="O63">
            <v>341</v>
          </cell>
          <cell r="P63">
            <v>7621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44</v>
          </cell>
          <cell r="D64">
            <v>57</v>
          </cell>
          <cell r="E64">
            <v>62</v>
          </cell>
          <cell r="F64">
            <v>40</v>
          </cell>
          <cell r="G64">
            <v>41</v>
          </cell>
          <cell r="H64">
            <v>42</v>
          </cell>
          <cell r="I64">
            <v>45</v>
          </cell>
          <cell r="J64">
            <v>53</v>
          </cell>
          <cell r="K64">
            <v>39</v>
          </cell>
          <cell r="L64">
            <v>68</v>
          </cell>
          <cell r="M64">
            <v>51</v>
          </cell>
          <cell r="N64">
            <v>42</v>
          </cell>
          <cell r="O64">
            <v>50</v>
          </cell>
          <cell r="P64">
            <v>634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1616</v>
          </cell>
          <cell r="D65">
            <v>1643</v>
          </cell>
          <cell r="E65">
            <v>1660</v>
          </cell>
          <cell r="F65">
            <v>1658</v>
          </cell>
          <cell r="G65">
            <v>1589</v>
          </cell>
          <cell r="H65">
            <v>1643</v>
          </cell>
          <cell r="I65">
            <v>1566</v>
          </cell>
          <cell r="J65">
            <v>1595</v>
          </cell>
          <cell r="K65">
            <v>1616</v>
          </cell>
          <cell r="L65">
            <v>1951</v>
          </cell>
          <cell r="M65">
            <v>1670</v>
          </cell>
          <cell r="N65">
            <v>1647</v>
          </cell>
          <cell r="O65">
            <v>1434</v>
          </cell>
          <cell r="P65">
            <v>21288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418</v>
          </cell>
          <cell r="D66">
            <v>424</v>
          </cell>
          <cell r="E66">
            <v>465</v>
          </cell>
          <cell r="F66">
            <v>423</v>
          </cell>
          <cell r="G66">
            <v>434</v>
          </cell>
          <cell r="H66">
            <v>417</v>
          </cell>
          <cell r="I66">
            <v>427</v>
          </cell>
          <cell r="J66">
            <v>379</v>
          </cell>
          <cell r="K66">
            <v>402</v>
          </cell>
          <cell r="L66">
            <v>449</v>
          </cell>
          <cell r="M66">
            <v>438</v>
          </cell>
          <cell r="N66">
            <v>379</v>
          </cell>
          <cell r="O66">
            <v>347</v>
          </cell>
          <cell r="P66">
            <v>5402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329</v>
          </cell>
          <cell r="D67">
            <v>291</v>
          </cell>
          <cell r="E67">
            <v>324</v>
          </cell>
          <cell r="F67">
            <v>299</v>
          </cell>
          <cell r="G67">
            <v>310</v>
          </cell>
          <cell r="H67">
            <v>288</v>
          </cell>
          <cell r="I67">
            <v>291</v>
          </cell>
          <cell r="J67">
            <v>270</v>
          </cell>
          <cell r="K67">
            <v>247</v>
          </cell>
          <cell r="L67">
            <v>289</v>
          </cell>
          <cell r="M67">
            <v>279</v>
          </cell>
          <cell r="N67">
            <v>273</v>
          </cell>
          <cell r="O67">
            <v>214</v>
          </cell>
          <cell r="P67">
            <v>3704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2617</v>
          </cell>
          <cell r="D68">
            <v>2694</v>
          </cell>
          <cell r="E68">
            <v>2666</v>
          </cell>
          <cell r="F68">
            <v>2628</v>
          </cell>
          <cell r="G68">
            <v>2572</v>
          </cell>
          <cell r="H68">
            <v>2548</v>
          </cell>
          <cell r="I68">
            <v>2427</v>
          </cell>
          <cell r="J68">
            <v>2404</v>
          </cell>
          <cell r="K68">
            <v>2406</v>
          </cell>
          <cell r="L68">
            <v>2578</v>
          </cell>
          <cell r="M68">
            <v>2130</v>
          </cell>
          <cell r="N68">
            <v>1997</v>
          </cell>
          <cell r="O68">
            <v>1666</v>
          </cell>
          <cell r="P68">
            <v>31333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88</v>
          </cell>
          <cell r="D69">
            <v>91</v>
          </cell>
          <cell r="E69">
            <v>91</v>
          </cell>
          <cell r="F69">
            <v>93</v>
          </cell>
          <cell r="G69">
            <v>104</v>
          </cell>
          <cell r="H69">
            <v>87</v>
          </cell>
          <cell r="I69">
            <v>94</v>
          </cell>
          <cell r="J69">
            <v>84</v>
          </cell>
          <cell r="K69">
            <v>87</v>
          </cell>
          <cell r="L69">
            <v>97</v>
          </cell>
          <cell r="M69">
            <v>105</v>
          </cell>
          <cell r="N69">
            <v>106</v>
          </cell>
          <cell r="O69">
            <v>70</v>
          </cell>
          <cell r="P69">
            <v>1197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812</v>
          </cell>
          <cell r="D70">
            <v>778</v>
          </cell>
          <cell r="E70">
            <v>797</v>
          </cell>
          <cell r="F70">
            <v>767</v>
          </cell>
          <cell r="G70">
            <v>797</v>
          </cell>
          <cell r="H70">
            <v>723</v>
          </cell>
          <cell r="I70">
            <v>716</v>
          </cell>
          <cell r="J70">
            <v>691</v>
          </cell>
          <cell r="K70">
            <v>757</v>
          </cell>
          <cell r="L70">
            <v>846</v>
          </cell>
          <cell r="M70">
            <v>787</v>
          </cell>
          <cell r="N70">
            <v>601</v>
          </cell>
          <cell r="O70">
            <v>565</v>
          </cell>
          <cell r="P70">
            <v>9637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626</v>
          </cell>
          <cell r="D71">
            <v>689</v>
          </cell>
          <cell r="E71">
            <v>717</v>
          </cell>
          <cell r="F71">
            <v>692</v>
          </cell>
          <cell r="G71">
            <v>718</v>
          </cell>
          <cell r="H71">
            <v>707</v>
          </cell>
          <cell r="I71">
            <v>705</v>
          </cell>
          <cell r="J71">
            <v>696</v>
          </cell>
          <cell r="K71">
            <v>775</v>
          </cell>
          <cell r="L71">
            <v>929</v>
          </cell>
          <cell r="M71">
            <v>776</v>
          </cell>
          <cell r="N71">
            <v>713</v>
          </cell>
          <cell r="O71">
            <v>629</v>
          </cell>
          <cell r="P71">
            <v>9372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968</v>
          </cell>
          <cell r="D72">
            <v>855</v>
          </cell>
          <cell r="E72">
            <v>881</v>
          </cell>
          <cell r="F72">
            <v>991</v>
          </cell>
          <cell r="G72">
            <v>903</v>
          </cell>
          <cell r="H72">
            <v>924</v>
          </cell>
          <cell r="I72">
            <v>877</v>
          </cell>
          <cell r="J72">
            <v>930</v>
          </cell>
          <cell r="K72">
            <v>961</v>
          </cell>
          <cell r="L72">
            <v>1116</v>
          </cell>
          <cell r="M72">
            <v>975</v>
          </cell>
          <cell r="N72">
            <v>905</v>
          </cell>
          <cell r="O72">
            <v>864</v>
          </cell>
          <cell r="P72">
            <v>12150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369</v>
          </cell>
          <cell r="D73">
            <v>332</v>
          </cell>
          <cell r="E73">
            <v>356</v>
          </cell>
          <cell r="F73">
            <v>338</v>
          </cell>
          <cell r="G73">
            <v>355</v>
          </cell>
          <cell r="H73">
            <v>350</v>
          </cell>
          <cell r="I73">
            <v>312</v>
          </cell>
          <cell r="J73">
            <v>332</v>
          </cell>
          <cell r="K73">
            <v>321</v>
          </cell>
          <cell r="L73">
            <v>412</v>
          </cell>
          <cell r="M73">
            <v>344</v>
          </cell>
          <cell r="N73">
            <v>289</v>
          </cell>
          <cell r="O73">
            <v>309</v>
          </cell>
          <cell r="P73">
            <v>4419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202</v>
          </cell>
          <cell r="D74">
            <v>216</v>
          </cell>
          <cell r="E74">
            <v>217</v>
          </cell>
          <cell r="F74">
            <v>188</v>
          </cell>
          <cell r="G74">
            <v>241</v>
          </cell>
          <cell r="H74">
            <v>209</v>
          </cell>
          <cell r="I74">
            <v>200</v>
          </cell>
          <cell r="J74">
            <v>208</v>
          </cell>
          <cell r="K74">
            <v>206</v>
          </cell>
          <cell r="L74">
            <v>230</v>
          </cell>
          <cell r="M74">
            <v>178</v>
          </cell>
          <cell r="N74">
            <v>178</v>
          </cell>
          <cell r="O74">
            <v>160</v>
          </cell>
          <cell r="P74">
            <v>2633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298</v>
          </cell>
          <cell r="D75">
            <v>309</v>
          </cell>
          <cell r="E75">
            <v>304</v>
          </cell>
          <cell r="F75">
            <v>311</v>
          </cell>
          <cell r="G75">
            <v>331</v>
          </cell>
          <cell r="H75">
            <v>297</v>
          </cell>
          <cell r="I75">
            <v>279</v>
          </cell>
          <cell r="J75">
            <v>314</v>
          </cell>
          <cell r="K75">
            <v>310</v>
          </cell>
          <cell r="L75">
            <v>361</v>
          </cell>
          <cell r="M75">
            <v>278</v>
          </cell>
          <cell r="N75">
            <v>263</v>
          </cell>
          <cell r="O75">
            <v>257</v>
          </cell>
          <cell r="P75">
            <v>3912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505</v>
          </cell>
          <cell r="D76">
            <v>517</v>
          </cell>
          <cell r="E76">
            <v>543</v>
          </cell>
          <cell r="F76">
            <v>547</v>
          </cell>
          <cell r="G76">
            <v>506</v>
          </cell>
          <cell r="H76">
            <v>508</v>
          </cell>
          <cell r="I76">
            <v>499</v>
          </cell>
          <cell r="J76">
            <v>512</v>
          </cell>
          <cell r="K76">
            <v>510</v>
          </cell>
          <cell r="L76">
            <v>533</v>
          </cell>
          <cell r="M76">
            <v>525</v>
          </cell>
          <cell r="N76">
            <v>444</v>
          </cell>
          <cell r="O76">
            <v>391</v>
          </cell>
          <cell r="P76">
            <v>6540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11426</v>
          </cell>
          <cell r="D77">
            <v>11367</v>
          </cell>
          <cell r="E77">
            <v>11492</v>
          </cell>
          <cell r="F77">
            <v>11380</v>
          </cell>
          <cell r="G77">
            <v>10827</v>
          </cell>
          <cell r="H77">
            <v>10146</v>
          </cell>
          <cell r="I77">
            <v>9823</v>
          </cell>
          <cell r="J77">
            <v>9742</v>
          </cell>
          <cell r="K77">
            <v>9895</v>
          </cell>
          <cell r="L77">
            <v>12630</v>
          </cell>
          <cell r="M77">
            <v>9831</v>
          </cell>
          <cell r="N77">
            <v>7955</v>
          </cell>
          <cell r="O77">
            <v>7180</v>
          </cell>
          <cell r="P77">
            <v>133694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158</v>
          </cell>
          <cell r="D78">
            <v>172</v>
          </cell>
          <cell r="E78">
            <v>160</v>
          </cell>
          <cell r="F78">
            <v>191</v>
          </cell>
          <cell r="G78">
            <v>152</v>
          </cell>
          <cell r="H78">
            <v>159</v>
          </cell>
          <cell r="I78">
            <v>153</v>
          </cell>
          <cell r="J78">
            <v>161</v>
          </cell>
          <cell r="K78">
            <v>190</v>
          </cell>
          <cell r="L78">
            <v>209</v>
          </cell>
          <cell r="M78">
            <v>158</v>
          </cell>
          <cell r="N78">
            <v>159</v>
          </cell>
          <cell r="O78">
            <v>133</v>
          </cell>
          <cell r="P78">
            <v>2155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347</v>
          </cell>
          <cell r="D79">
            <v>358</v>
          </cell>
          <cell r="E79">
            <v>386</v>
          </cell>
          <cell r="F79">
            <v>366</v>
          </cell>
          <cell r="G79">
            <v>357</v>
          </cell>
          <cell r="H79">
            <v>335</v>
          </cell>
          <cell r="I79">
            <v>301</v>
          </cell>
          <cell r="J79">
            <v>343</v>
          </cell>
          <cell r="K79">
            <v>300</v>
          </cell>
          <cell r="L79">
            <v>432</v>
          </cell>
          <cell r="M79">
            <v>319</v>
          </cell>
          <cell r="N79">
            <v>289</v>
          </cell>
          <cell r="O79">
            <v>252</v>
          </cell>
          <cell r="P79">
            <v>4385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928</v>
          </cell>
          <cell r="D80">
            <v>896</v>
          </cell>
          <cell r="E80">
            <v>929</v>
          </cell>
          <cell r="F80">
            <v>941</v>
          </cell>
          <cell r="G80">
            <v>944</v>
          </cell>
          <cell r="H80">
            <v>982</v>
          </cell>
          <cell r="I80">
            <v>928</v>
          </cell>
          <cell r="J80">
            <v>972</v>
          </cell>
          <cell r="K80">
            <v>962</v>
          </cell>
          <cell r="L80">
            <v>1150</v>
          </cell>
          <cell r="M80">
            <v>1019</v>
          </cell>
          <cell r="N80">
            <v>892</v>
          </cell>
          <cell r="O80">
            <v>726</v>
          </cell>
          <cell r="P80">
            <v>12269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1323</v>
          </cell>
          <cell r="D81">
            <v>1429</v>
          </cell>
          <cell r="E81">
            <v>1447</v>
          </cell>
          <cell r="F81">
            <v>1364</v>
          </cell>
          <cell r="G81">
            <v>1378</v>
          </cell>
          <cell r="H81">
            <v>1300</v>
          </cell>
          <cell r="I81">
            <v>1343</v>
          </cell>
          <cell r="J81">
            <v>1381</v>
          </cell>
          <cell r="K81">
            <v>1469</v>
          </cell>
          <cell r="L81">
            <v>1500</v>
          </cell>
          <cell r="M81">
            <v>1399</v>
          </cell>
          <cell r="N81">
            <v>1236</v>
          </cell>
          <cell r="O81">
            <v>1092</v>
          </cell>
          <cell r="P81">
            <v>17661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1955</v>
          </cell>
          <cell r="D82">
            <v>1927</v>
          </cell>
          <cell r="E82">
            <v>1941</v>
          </cell>
          <cell r="F82">
            <v>1994</v>
          </cell>
          <cell r="G82">
            <v>1817</v>
          </cell>
          <cell r="H82">
            <v>1774</v>
          </cell>
          <cell r="I82">
            <v>1791</v>
          </cell>
          <cell r="J82">
            <v>1704</v>
          </cell>
          <cell r="K82">
            <v>1846</v>
          </cell>
          <cell r="L82">
            <v>2067</v>
          </cell>
          <cell r="M82">
            <v>2000</v>
          </cell>
          <cell r="N82">
            <v>1718</v>
          </cell>
          <cell r="O82">
            <v>1567</v>
          </cell>
          <cell r="P82">
            <v>24101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202</v>
          </cell>
          <cell r="D83">
            <v>198</v>
          </cell>
          <cell r="E83">
            <v>220</v>
          </cell>
          <cell r="F83">
            <v>246</v>
          </cell>
          <cell r="G83">
            <v>196</v>
          </cell>
          <cell r="H83">
            <v>176</v>
          </cell>
          <cell r="I83">
            <v>195</v>
          </cell>
          <cell r="J83">
            <v>188</v>
          </cell>
          <cell r="K83">
            <v>175</v>
          </cell>
          <cell r="L83">
            <v>217</v>
          </cell>
          <cell r="M83">
            <v>255</v>
          </cell>
          <cell r="N83">
            <v>164</v>
          </cell>
          <cell r="O83">
            <v>139</v>
          </cell>
          <cell r="P83">
            <v>2571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1987</v>
          </cell>
          <cell r="D84">
            <v>2035</v>
          </cell>
          <cell r="E84">
            <v>1982</v>
          </cell>
          <cell r="F84">
            <v>1983</v>
          </cell>
          <cell r="G84">
            <v>1931</v>
          </cell>
          <cell r="H84">
            <v>1811</v>
          </cell>
          <cell r="I84">
            <v>1836</v>
          </cell>
          <cell r="J84">
            <v>1723</v>
          </cell>
          <cell r="K84">
            <v>1782</v>
          </cell>
          <cell r="L84">
            <v>1919</v>
          </cell>
          <cell r="M84">
            <v>1670</v>
          </cell>
          <cell r="N84">
            <v>1571</v>
          </cell>
          <cell r="O84">
            <v>1469</v>
          </cell>
          <cell r="P84">
            <v>23699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517</v>
          </cell>
          <cell r="D85">
            <v>549</v>
          </cell>
          <cell r="E85">
            <v>508</v>
          </cell>
          <cell r="F85">
            <v>514</v>
          </cell>
          <cell r="G85">
            <v>564</v>
          </cell>
          <cell r="H85">
            <v>521</v>
          </cell>
          <cell r="I85">
            <v>530</v>
          </cell>
          <cell r="J85">
            <v>533</v>
          </cell>
          <cell r="K85">
            <v>548</v>
          </cell>
          <cell r="L85">
            <v>691</v>
          </cell>
          <cell r="M85">
            <v>541</v>
          </cell>
          <cell r="N85">
            <v>509</v>
          </cell>
          <cell r="O85">
            <v>494</v>
          </cell>
          <cell r="P85">
            <v>7019</v>
          </cell>
        </row>
        <row r="86">
          <cell r="A86" t="str">
            <v>681</v>
          </cell>
          <cell r="B86" t="str">
            <v>Chapel Hill-Carrboro</v>
          </cell>
          <cell r="C86">
            <v>840</v>
          </cell>
          <cell r="D86">
            <v>891</v>
          </cell>
          <cell r="E86">
            <v>894</v>
          </cell>
          <cell r="F86">
            <v>892</v>
          </cell>
          <cell r="G86">
            <v>853</v>
          </cell>
          <cell r="H86">
            <v>900</v>
          </cell>
          <cell r="I86">
            <v>931</v>
          </cell>
          <cell r="J86">
            <v>874</v>
          </cell>
          <cell r="K86">
            <v>890</v>
          </cell>
          <cell r="L86">
            <v>1082</v>
          </cell>
          <cell r="M86">
            <v>934</v>
          </cell>
          <cell r="N86">
            <v>857</v>
          </cell>
          <cell r="O86">
            <v>799</v>
          </cell>
          <cell r="P86">
            <v>11637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96</v>
          </cell>
          <cell r="D87">
            <v>99</v>
          </cell>
          <cell r="E87">
            <v>83</v>
          </cell>
          <cell r="F87">
            <v>82</v>
          </cell>
          <cell r="G87">
            <v>98</v>
          </cell>
          <cell r="H87">
            <v>97</v>
          </cell>
          <cell r="I87">
            <v>107</v>
          </cell>
          <cell r="J87">
            <v>92</v>
          </cell>
          <cell r="K87">
            <v>98</v>
          </cell>
          <cell r="L87">
            <v>180</v>
          </cell>
          <cell r="M87">
            <v>129</v>
          </cell>
          <cell r="N87">
            <v>145</v>
          </cell>
          <cell r="O87">
            <v>131</v>
          </cell>
          <cell r="P87">
            <v>1437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524</v>
          </cell>
          <cell r="D88">
            <v>494</v>
          </cell>
          <cell r="E88">
            <v>514</v>
          </cell>
          <cell r="F88">
            <v>507</v>
          </cell>
          <cell r="G88">
            <v>494</v>
          </cell>
          <cell r="H88">
            <v>469</v>
          </cell>
          <cell r="I88">
            <v>414</v>
          </cell>
          <cell r="J88">
            <v>428</v>
          </cell>
          <cell r="K88">
            <v>483</v>
          </cell>
          <cell r="L88">
            <v>508</v>
          </cell>
          <cell r="M88">
            <v>493</v>
          </cell>
          <cell r="N88">
            <v>406</v>
          </cell>
          <cell r="O88">
            <v>357</v>
          </cell>
          <cell r="P88">
            <v>6091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599</v>
          </cell>
          <cell r="D89">
            <v>649</v>
          </cell>
          <cell r="E89">
            <v>686</v>
          </cell>
          <cell r="F89">
            <v>632</v>
          </cell>
          <cell r="G89">
            <v>584</v>
          </cell>
          <cell r="H89">
            <v>636</v>
          </cell>
          <cell r="I89">
            <v>661</v>
          </cell>
          <cell r="J89">
            <v>547</v>
          </cell>
          <cell r="K89">
            <v>629</v>
          </cell>
          <cell r="L89">
            <v>741</v>
          </cell>
          <cell r="M89">
            <v>666</v>
          </cell>
          <cell r="N89">
            <v>648</v>
          </cell>
          <cell r="O89">
            <v>503</v>
          </cell>
          <cell r="P89">
            <v>8181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128</v>
          </cell>
          <cell r="D90">
            <v>143</v>
          </cell>
          <cell r="E90">
            <v>123</v>
          </cell>
          <cell r="F90">
            <v>148</v>
          </cell>
          <cell r="G90">
            <v>133</v>
          </cell>
          <cell r="H90">
            <v>150</v>
          </cell>
          <cell r="I90">
            <v>117</v>
          </cell>
          <cell r="J90">
            <v>125</v>
          </cell>
          <cell r="K90">
            <v>134</v>
          </cell>
          <cell r="L90">
            <v>163</v>
          </cell>
          <cell r="M90">
            <v>151</v>
          </cell>
          <cell r="N90">
            <v>126</v>
          </cell>
          <cell r="O90">
            <v>102</v>
          </cell>
          <cell r="P90">
            <v>1743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410</v>
          </cell>
          <cell r="D91">
            <v>445</v>
          </cell>
          <cell r="E91">
            <v>422</v>
          </cell>
          <cell r="F91">
            <v>413</v>
          </cell>
          <cell r="G91">
            <v>393</v>
          </cell>
          <cell r="H91">
            <v>415</v>
          </cell>
          <cell r="I91">
            <v>343</v>
          </cell>
          <cell r="J91">
            <v>399</v>
          </cell>
          <cell r="K91">
            <v>426</v>
          </cell>
          <cell r="L91">
            <v>467</v>
          </cell>
          <cell r="M91">
            <v>431</v>
          </cell>
          <cell r="N91">
            <v>407</v>
          </cell>
          <cell r="O91">
            <v>333</v>
          </cell>
          <cell r="P91">
            <v>5304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1789</v>
          </cell>
          <cell r="D92">
            <v>1847</v>
          </cell>
          <cell r="E92">
            <v>1919</v>
          </cell>
          <cell r="F92">
            <v>1836</v>
          </cell>
          <cell r="G92">
            <v>1853</v>
          </cell>
          <cell r="H92">
            <v>1760</v>
          </cell>
          <cell r="I92">
            <v>1740</v>
          </cell>
          <cell r="J92">
            <v>1612</v>
          </cell>
          <cell r="K92">
            <v>1770</v>
          </cell>
          <cell r="L92">
            <v>2317</v>
          </cell>
          <cell r="M92">
            <v>1792</v>
          </cell>
          <cell r="N92">
            <v>1511</v>
          </cell>
          <cell r="O92">
            <v>1394</v>
          </cell>
          <cell r="P92">
            <v>23140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187</v>
          </cell>
          <cell r="D93">
            <v>215</v>
          </cell>
          <cell r="E93">
            <v>194</v>
          </cell>
          <cell r="F93">
            <v>184</v>
          </cell>
          <cell r="G93">
            <v>184</v>
          </cell>
          <cell r="H93">
            <v>198</v>
          </cell>
          <cell r="I93">
            <v>188</v>
          </cell>
          <cell r="J93">
            <v>185</v>
          </cell>
          <cell r="K93">
            <v>186</v>
          </cell>
          <cell r="L93">
            <v>240</v>
          </cell>
          <cell r="M93">
            <v>193</v>
          </cell>
          <cell r="N93">
            <v>183</v>
          </cell>
          <cell r="O93">
            <v>157</v>
          </cell>
          <cell r="P93">
            <v>2494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1500</v>
          </cell>
          <cell r="D94">
            <v>1498</v>
          </cell>
          <cell r="E94">
            <v>1532</v>
          </cell>
          <cell r="F94">
            <v>1562</v>
          </cell>
          <cell r="G94">
            <v>1547</v>
          </cell>
          <cell r="H94">
            <v>1481</v>
          </cell>
          <cell r="I94">
            <v>1444</v>
          </cell>
          <cell r="J94">
            <v>1423</v>
          </cell>
          <cell r="K94">
            <v>1495</v>
          </cell>
          <cell r="L94">
            <v>1653</v>
          </cell>
          <cell r="M94">
            <v>1399</v>
          </cell>
          <cell r="N94">
            <v>1225</v>
          </cell>
          <cell r="O94">
            <v>1110</v>
          </cell>
          <cell r="P94">
            <v>18869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422</v>
          </cell>
          <cell r="D95">
            <v>396</v>
          </cell>
          <cell r="E95">
            <v>365</v>
          </cell>
          <cell r="F95">
            <v>402</v>
          </cell>
          <cell r="G95">
            <v>380</v>
          </cell>
          <cell r="H95">
            <v>350</v>
          </cell>
          <cell r="I95">
            <v>336</v>
          </cell>
          <cell r="J95">
            <v>308</v>
          </cell>
          <cell r="K95">
            <v>338</v>
          </cell>
          <cell r="L95">
            <v>387</v>
          </cell>
          <cell r="M95">
            <v>324</v>
          </cell>
          <cell r="N95">
            <v>316</v>
          </cell>
          <cell r="O95">
            <v>249</v>
          </cell>
          <cell r="P95">
            <v>4573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565</v>
          </cell>
          <cell r="D96">
            <v>593</v>
          </cell>
          <cell r="E96">
            <v>619</v>
          </cell>
          <cell r="F96">
            <v>578</v>
          </cell>
          <cell r="G96">
            <v>597</v>
          </cell>
          <cell r="H96">
            <v>631</v>
          </cell>
          <cell r="I96">
            <v>636</v>
          </cell>
          <cell r="J96">
            <v>666</v>
          </cell>
          <cell r="K96">
            <v>596</v>
          </cell>
          <cell r="L96">
            <v>690</v>
          </cell>
          <cell r="M96">
            <v>644</v>
          </cell>
          <cell r="N96">
            <v>499</v>
          </cell>
          <cell r="O96">
            <v>503</v>
          </cell>
          <cell r="P96">
            <v>7817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1948</v>
          </cell>
          <cell r="D97">
            <v>1957</v>
          </cell>
          <cell r="E97">
            <v>2008</v>
          </cell>
          <cell r="F97">
            <v>2035</v>
          </cell>
          <cell r="G97">
            <v>1910</v>
          </cell>
          <cell r="H97">
            <v>1808</v>
          </cell>
          <cell r="I97">
            <v>1774</v>
          </cell>
          <cell r="J97">
            <v>1750</v>
          </cell>
          <cell r="K97">
            <v>1742</v>
          </cell>
          <cell r="L97">
            <v>2215</v>
          </cell>
          <cell r="M97">
            <v>1800</v>
          </cell>
          <cell r="N97">
            <v>1431</v>
          </cell>
          <cell r="O97">
            <v>1338</v>
          </cell>
          <cell r="P97">
            <v>23716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1079</v>
          </cell>
          <cell r="D98">
            <v>1157</v>
          </cell>
          <cell r="E98">
            <v>1132</v>
          </cell>
          <cell r="F98">
            <v>1072</v>
          </cell>
          <cell r="G98">
            <v>1114</v>
          </cell>
          <cell r="H98">
            <v>1062</v>
          </cell>
          <cell r="I98">
            <v>1019</v>
          </cell>
          <cell r="J98">
            <v>1044</v>
          </cell>
          <cell r="K98">
            <v>1101</v>
          </cell>
          <cell r="L98">
            <v>1348</v>
          </cell>
          <cell r="M98">
            <v>1090</v>
          </cell>
          <cell r="N98">
            <v>962</v>
          </cell>
          <cell r="O98">
            <v>930</v>
          </cell>
          <cell r="P98">
            <v>14110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1674</v>
          </cell>
          <cell r="D99">
            <v>1652</v>
          </cell>
          <cell r="E99">
            <v>1578</v>
          </cell>
          <cell r="F99">
            <v>1651</v>
          </cell>
          <cell r="G99">
            <v>1530</v>
          </cell>
          <cell r="H99">
            <v>1642</v>
          </cell>
          <cell r="I99">
            <v>1621</v>
          </cell>
          <cell r="J99">
            <v>1543</v>
          </cell>
          <cell r="K99">
            <v>1549</v>
          </cell>
          <cell r="L99">
            <v>1995</v>
          </cell>
          <cell r="M99">
            <v>1539</v>
          </cell>
          <cell r="N99">
            <v>1557</v>
          </cell>
          <cell r="O99">
            <v>1343</v>
          </cell>
          <cell r="P99">
            <v>20874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666</v>
          </cell>
          <cell r="D100">
            <v>706</v>
          </cell>
          <cell r="E100">
            <v>753</v>
          </cell>
          <cell r="F100">
            <v>738</v>
          </cell>
          <cell r="G100">
            <v>720</v>
          </cell>
          <cell r="H100">
            <v>725</v>
          </cell>
          <cell r="I100">
            <v>653</v>
          </cell>
          <cell r="J100">
            <v>718</v>
          </cell>
          <cell r="K100">
            <v>765</v>
          </cell>
          <cell r="L100">
            <v>848</v>
          </cell>
          <cell r="M100">
            <v>755</v>
          </cell>
          <cell r="N100">
            <v>722</v>
          </cell>
          <cell r="O100">
            <v>642</v>
          </cell>
          <cell r="P100">
            <v>9411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730</v>
          </cell>
          <cell r="D101">
            <v>708</v>
          </cell>
          <cell r="E101">
            <v>709</v>
          </cell>
          <cell r="F101">
            <v>739</v>
          </cell>
          <cell r="G101">
            <v>670</v>
          </cell>
          <cell r="H101">
            <v>651</v>
          </cell>
          <cell r="I101">
            <v>615</v>
          </cell>
          <cell r="J101">
            <v>658</v>
          </cell>
          <cell r="K101">
            <v>642</v>
          </cell>
          <cell r="L101">
            <v>759</v>
          </cell>
          <cell r="M101">
            <v>619</v>
          </cell>
          <cell r="N101">
            <v>542</v>
          </cell>
          <cell r="O101">
            <v>444</v>
          </cell>
          <cell r="P101">
            <v>8486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280</v>
          </cell>
          <cell r="D102">
            <v>282</v>
          </cell>
          <cell r="E102">
            <v>297</v>
          </cell>
          <cell r="F102">
            <v>272</v>
          </cell>
          <cell r="G102">
            <v>267</v>
          </cell>
          <cell r="H102">
            <v>237</v>
          </cell>
          <cell r="I102">
            <v>227</v>
          </cell>
          <cell r="J102">
            <v>230</v>
          </cell>
          <cell r="K102">
            <v>238</v>
          </cell>
          <cell r="L102">
            <v>218</v>
          </cell>
          <cell r="M102">
            <v>214</v>
          </cell>
          <cell r="N102">
            <v>188</v>
          </cell>
          <cell r="O102">
            <v>160</v>
          </cell>
          <cell r="P102">
            <v>3110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509</v>
          </cell>
          <cell r="D103">
            <v>528</v>
          </cell>
          <cell r="E103">
            <v>533</v>
          </cell>
          <cell r="F103">
            <v>548</v>
          </cell>
          <cell r="G103">
            <v>513</v>
          </cell>
          <cell r="H103">
            <v>506</v>
          </cell>
          <cell r="I103">
            <v>545</v>
          </cell>
          <cell r="J103">
            <v>515</v>
          </cell>
          <cell r="K103">
            <v>491</v>
          </cell>
          <cell r="L103">
            <v>624</v>
          </cell>
          <cell r="M103">
            <v>538</v>
          </cell>
          <cell r="N103">
            <v>422</v>
          </cell>
          <cell r="O103">
            <v>389</v>
          </cell>
          <cell r="P103">
            <v>6661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701</v>
          </cell>
          <cell r="D104">
            <v>746</v>
          </cell>
          <cell r="E104">
            <v>775</v>
          </cell>
          <cell r="F104">
            <v>672</v>
          </cell>
          <cell r="G104">
            <v>682</v>
          </cell>
          <cell r="H104">
            <v>757</v>
          </cell>
          <cell r="I104">
            <v>634</v>
          </cell>
          <cell r="J104">
            <v>756</v>
          </cell>
          <cell r="K104">
            <v>743</v>
          </cell>
          <cell r="L104">
            <v>819</v>
          </cell>
          <cell r="M104">
            <v>742</v>
          </cell>
          <cell r="N104">
            <v>705</v>
          </cell>
          <cell r="O104">
            <v>661</v>
          </cell>
          <cell r="P104">
            <v>9393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551</v>
          </cell>
          <cell r="D105">
            <v>542</v>
          </cell>
          <cell r="E105">
            <v>503</v>
          </cell>
          <cell r="F105">
            <v>535</v>
          </cell>
          <cell r="G105">
            <v>513</v>
          </cell>
          <cell r="H105">
            <v>551</v>
          </cell>
          <cell r="I105">
            <v>565</v>
          </cell>
          <cell r="J105">
            <v>567</v>
          </cell>
          <cell r="K105">
            <v>595</v>
          </cell>
          <cell r="L105">
            <v>680</v>
          </cell>
          <cell r="M105">
            <v>545</v>
          </cell>
          <cell r="N105">
            <v>543</v>
          </cell>
          <cell r="O105">
            <v>506</v>
          </cell>
          <cell r="P105">
            <v>7196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641</v>
          </cell>
          <cell r="D106">
            <v>709</v>
          </cell>
          <cell r="E106">
            <v>639</v>
          </cell>
          <cell r="F106">
            <v>731</v>
          </cell>
          <cell r="G106">
            <v>695</v>
          </cell>
          <cell r="H106">
            <v>697</v>
          </cell>
          <cell r="I106">
            <v>681</v>
          </cell>
          <cell r="J106">
            <v>643</v>
          </cell>
          <cell r="K106">
            <v>647</v>
          </cell>
          <cell r="L106">
            <v>747</v>
          </cell>
          <cell r="M106">
            <v>735</v>
          </cell>
          <cell r="N106">
            <v>602</v>
          </cell>
          <cell r="O106">
            <v>557</v>
          </cell>
          <cell r="P106">
            <v>8724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99</v>
          </cell>
          <cell r="D107">
            <v>99</v>
          </cell>
          <cell r="E107">
            <v>84</v>
          </cell>
          <cell r="F107">
            <v>95</v>
          </cell>
          <cell r="G107">
            <v>84</v>
          </cell>
          <cell r="H107">
            <v>101</v>
          </cell>
          <cell r="I107">
            <v>86</v>
          </cell>
          <cell r="J107">
            <v>98</v>
          </cell>
          <cell r="K107">
            <v>89</v>
          </cell>
          <cell r="L107">
            <v>112</v>
          </cell>
          <cell r="M107">
            <v>107</v>
          </cell>
          <cell r="N107">
            <v>87</v>
          </cell>
          <cell r="O107">
            <v>83</v>
          </cell>
          <cell r="P107">
            <v>1224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132</v>
          </cell>
          <cell r="D108">
            <v>125</v>
          </cell>
          <cell r="E108">
            <v>116</v>
          </cell>
          <cell r="F108">
            <v>105</v>
          </cell>
          <cell r="G108">
            <v>115</v>
          </cell>
          <cell r="H108">
            <v>109</v>
          </cell>
          <cell r="I108">
            <v>140</v>
          </cell>
          <cell r="J108">
            <v>126</v>
          </cell>
          <cell r="K108">
            <v>141</v>
          </cell>
          <cell r="L108">
            <v>125</v>
          </cell>
          <cell r="M108">
            <v>135</v>
          </cell>
          <cell r="N108">
            <v>144</v>
          </cell>
          <cell r="O108">
            <v>128</v>
          </cell>
          <cell r="P108">
            <v>1641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150</v>
          </cell>
          <cell r="D109">
            <v>143</v>
          </cell>
          <cell r="E109">
            <v>128</v>
          </cell>
          <cell r="F109">
            <v>151</v>
          </cell>
          <cell r="G109">
            <v>140</v>
          </cell>
          <cell r="H109">
            <v>146</v>
          </cell>
          <cell r="I109">
            <v>142</v>
          </cell>
          <cell r="J109">
            <v>133</v>
          </cell>
          <cell r="K109">
            <v>165</v>
          </cell>
          <cell r="L109">
            <v>202</v>
          </cell>
          <cell r="M109">
            <v>141</v>
          </cell>
          <cell r="N109">
            <v>148</v>
          </cell>
          <cell r="O109">
            <v>126</v>
          </cell>
          <cell r="P109">
            <v>1915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269</v>
          </cell>
          <cell r="D110">
            <v>244</v>
          </cell>
          <cell r="E110">
            <v>315</v>
          </cell>
          <cell r="F110">
            <v>292</v>
          </cell>
          <cell r="G110">
            <v>267</v>
          </cell>
          <cell r="H110">
            <v>292</v>
          </cell>
          <cell r="I110">
            <v>278</v>
          </cell>
          <cell r="J110">
            <v>314</v>
          </cell>
          <cell r="K110">
            <v>294</v>
          </cell>
          <cell r="L110">
            <v>359</v>
          </cell>
          <cell r="M110">
            <v>306</v>
          </cell>
          <cell r="N110">
            <v>277</v>
          </cell>
          <cell r="O110">
            <v>257</v>
          </cell>
          <cell r="P110">
            <v>3764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48</v>
          </cell>
          <cell r="D111">
            <v>42</v>
          </cell>
          <cell r="E111">
            <v>62</v>
          </cell>
          <cell r="F111">
            <v>46</v>
          </cell>
          <cell r="G111">
            <v>50</v>
          </cell>
          <cell r="H111">
            <v>58</v>
          </cell>
          <cell r="I111">
            <v>40</v>
          </cell>
          <cell r="J111">
            <v>32</v>
          </cell>
          <cell r="K111">
            <v>31</v>
          </cell>
          <cell r="L111">
            <v>58</v>
          </cell>
          <cell r="M111">
            <v>44</v>
          </cell>
          <cell r="N111">
            <v>53</v>
          </cell>
          <cell r="O111">
            <v>34</v>
          </cell>
          <cell r="P111">
            <v>598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3085</v>
          </cell>
          <cell r="D112">
            <v>3240</v>
          </cell>
          <cell r="E112">
            <v>3297</v>
          </cell>
          <cell r="F112">
            <v>3200</v>
          </cell>
          <cell r="G112">
            <v>3077</v>
          </cell>
          <cell r="H112">
            <v>3004</v>
          </cell>
          <cell r="I112">
            <v>2914</v>
          </cell>
          <cell r="J112">
            <v>2946</v>
          </cell>
          <cell r="K112">
            <v>2930</v>
          </cell>
          <cell r="L112">
            <v>3062</v>
          </cell>
          <cell r="M112">
            <v>2710</v>
          </cell>
          <cell r="N112">
            <v>2370</v>
          </cell>
          <cell r="O112">
            <v>2181</v>
          </cell>
          <cell r="P112">
            <v>38016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579</v>
          </cell>
          <cell r="D113">
            <v>641</v>
          </cell>
          <cell r="E113">
            <v>624</v>
          </cell>
          <cell r="F113">
            <v>629</v>
          </cell>
          <cell r="G113">
            <v>579</v>
          </cell>
          <cell r="H113">
            <v>525</v>
          </cell>
          <cell r="I113">
            <v>515</v>
          </cell>
          <cell r="J113">
            <v>538</v>
          </cell>
          <cell r="K113">
            <v>537</v>
          </cell>
          <cell r="L113">
            <v>749</v>
          </cell>
          <cell r="M113">
            <v>584</v>
          </cell>
          <cell r="N113">
            <v>536</v>
          </cell>
          <cell r="O113">
            <v>450</v>
          </cell>
          <cell r="P113">
            <v>7486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11723</v>
          </cell>
          <cell r="D114">
            <v>11749</v>
          </cell>
          <cell r="E114">
            <v>11666</v>
          </cell>
          <cell r="F114">
            <v>11191</v>
          </cell>
          <cell r="G114">
            <v>10888</v>
          </cell>
          <cell r="H114">
            <v>10690</v>
          </cell>
          <cell r="I114">
            <v>10557</v>
          </cell>
          <cell r="J114">
            <v>10251</v>
          </cell>
          <cell r="K114">
            <v>10225</v>
          </cell>
          <cell r="L114">
            <v>12196</v>
          </cell>
          <cell r="M114">
            <v>9919</v>
          </cell>
          <cell r="N114">
            <v>8625</v>
          </cell>
          <cell r="O114">
            <v>8374</v>
          </cell>
          <cell r="P114">
            <v>138054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208</v>
          </cell>
          <cell r="D115">
            <v>172</v>
          </cell>
          <cell r="E115">
            <v>192</v>
          </cell>
          <cell r="F115">
            <v>198</v>
          </cell>
          <cell r="G115">
            <v>209</v>
          </cell>
          <cell r="H115">
            <v>186</v>
          </cell>
          <cell r="I115">
            <v>191</v>
          </cell>
          <cell r="J115">
            <v>202</v>
          </cell>
          <cell r="K115">
            <v>213</v>
          </cell>
          <cell r="L115">
            <v>249</v>
          </cell>
          <cell r="M115">
            <v>255</v>
          </cell>
          <cell r="N115">
            <v>183</v>
          </cell>
          <cell r="O115">
            <v>190</v>
          </cell>
          <cell r="P115">
            <v>2648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152</v>
          </cell>
          <cell r="D116">
            <v>134</v>
          </cell>
          <cell r="E116">
            <v>150</v>
          </cell>
          <cell r="F116">
            <v>164</v>
          </cell>
          <cell r="G116">
            <v>132</v>
          </cell>
          <cell r="H116">
            <v>142</v>
          </cell>
          <cell r="I116">
            <v>160</v>
          </cell>
          <cell r="J116">
            <v>154</v>
          </cell>
          <cell r="K116">
            <v>148</v>
          </cell>
          <cell r="L116">
            <v>165</v>
          </cell>
          <cell r="M116">
            <v>167</v>
          </cell>
          <cell r="N116">
            <v>155</v>
          </cell>
          <cell r="O116">
            <v>143</v>
          </cell>
          <cell r="P116">
            <v>1966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344</v>
          </cell>
          <cell r="D117">
            <v>331</v>
          </cell>
          <cell r="E117">
            <v>305</v>
          </cell>
          <cell r="F117">
            <v>328</v>
          </cell>
          <cell r="G117">
            <v>321</v>
          </cell>
          <cell r="H117">
            <v>331</v>
          </cell>
          <cell r="I117">
            <v>342</v>
          </cell>
          <cell r="J117">
            <v>350</v>
          </cell>
          <cell r="K117">
            <v>376</v>
          </cell>
          <cell r="L117">
            <v>405</v>
          </cell>
          <cell r="M117">
            <v>349</v>
          </cell>
          <cell r="N117">
            <v>351</v>
          </cell>
          <cell r="O117">
            <v>348</v>
          </cell>
          <cell r="P117">
            <v>4481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1561</v>
          </cell>
          <cell r="D118">
            <v>1623</v>
          </cell>
          <cell r="E118">
            <v>1590</v>
          </cell>
          <cell r="F118">
            <v>1579</v>
          </cell>
          <cell r="G118">
            <v>1519</v>
          </cell>
          <cell r="H118">
            <v>1483</v>
          </cell>
          <cell r="I118">
            <v>1453</v>
          </cell>
          <cell r="J118">
            <v>1440</v>
          </cell>
          <cell r="K118">
            <v>1463</v>
          </cell>
          <cell r="L118">
            <v>1641</v>
          </cell>
          <cell r="M118">
            <v>1440</v>
          </cell>
          <cell r="N118">
            <v>1341</v>
          </cell>
          <cell r="O118">
            <v>1204</v>
          </cell>
          <cell r="P118">
            <v>19337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871</v>
          </cell>
          <cell r="D119">
            <v>822</v>
          </cell>
          <cell r="E119">
            <v>833</v>
          </cell>
          <cell r="F119">
            <v>833</v>
          </cell>
          <cell r="G119">
            <v>782</v>
          </cell>
          <cell r="H119">
            <v>752</v>
          </cell>
          <cell r="I119">
            <v>787</v>
          </cell>
          <cell r="J119">
            <v>761</v>
          </cell>
          <cell r="K119">
            <v>772</v>
          </cell>
          <cell r="L119">
            <v>872</v>
          </cell>
          <cell r="M119">
            <v>778</v>
          </cell>
          <cell r="N119">
            <v>618</v>
          </cell>
          <cell r="O119">
            <v>586</v>
          </cell>
          <cell r="P119">
            <v>10067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1043</v>
          </cell>
          <cell r="D120">
            <v>989</v>
          </cell>
          <cell r="E120">
            <v>1036</v>
          </cell>
          <cell r="F120">
            <v>1026</v>
          </cell>
          <cell r="G120">
            <v>1059</v>
          </cell>
          <cell r="H120">
            <v>1003</v>
          </cell>
          <cell r="I120">
            <v>961</v>
          </cell>
          <cell r="J120">
            <v>978</v>
          </cell>
          <cell r="K120">
            <v>914</v>
          </cell>
          <cell r="L120">
            <v>1180</v>
          </cell>
          <cell r="M120">
            <v>958</v>
          </cell>
          <cell r="N120">
            <v>779</v>
          </cell>
          <cell r="O120">
            <v>685</v>
          </cell>
          <cell r="P120">
            <v>12611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432</v>
          </cell>
          <cell r="D121">
            <v>403</v>
          </cell>
          <cell r="E121">
            <v>461</v>
          </cell>
          <cell r="F121">
            <v>487</v>
          </cell>
          <cell r="G121">
            <v>482</v>
          </cell>
          <cell r="H121">
            <v>485</v>
          </cell>
          <cell r="I121">
            <v>442</v>
          </cell>
          <cell r="J121">
            <v>456</v>
          </cell>
          <cell r="K121">
            <v>504</v>
          </cell>
          <cell r="L121">
            <v>527</v>
          </cell>
          <cell r="M121">
            <v>535</v>
          </cell>
          <cell r="N121">
            <v>404</v>
          </cell>
          <cell r="O121">
            <v>407</v>
          </cell>
          <cell r="P121">
            <v>6025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187</v>
          </cell>
          <cell r="D122">
            <v>191</v>
          </cell>
          <cell r="E122">
            <v>201</v>
          </cell>
          <cell r="F122">
            <v>198</v>
          </cell>
          <cell r="G122">
            <v>162</v>
          </cell>
          <cell r="H122">
            <v>178</v>
          </cell>
          <cell r="I122">
            <v>178</v>
          </cell>
          <cell r="J122">
            <v>194</v>
          </cell>
          <cell r="K122">
            <v>177</v>
          </cell>
          <cell r="L122">
            <v>265</v>
          </cell>
          <cell r="M122">
            <v>198</v>
          </cell>
          <cell r="N122">
            <v>160</v>
          </cell>
          <cell r="O122">
            <v>193</v>
          </cell>
          <cell r="P122">
            <v>2482</v>
          </cell>
        </row>
        <row r="123">
          <cell r="B123" t="str">
            <v xml:space="preserve">Total LEA </v>
          </cell>
          <cell r="C123">
            <v>114166</v>
          </cell>
          <cell r="D123">
            <v>115564</v>
          </cell>
          <cell r="E123">
            <v>116258</v>
          </cell>
          <cell r="F123">
            <v>115625</v>
          </cell>
          <cell r="G123">
            <v>111713</v>
          </cell>
          <cell r="H123">
            <v>109281</v>
          </cell>
          <cell r="I123">
            <v>107296</v>
          </cell>
          <cell r="J123">
            <v>106191</v>
          </cell>
          <cell r="K123">
            <v>108128</v>
          </cell>
          <cell r="L123">
            <v>128589</v>
          </cell>
          <cell r="M123">
            <v>109209</v>
          </cell>
          <cell r="N123">
            <v>96751</v>
          </cell>
          <cell r="O123">
            <v>87647</v>
          </cell>
          <cell r="P123">
            <v>1426418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41</v>
          </cell>
          <cell r="D125">
            <v>47</v>
          </cell>
          <cell r="E125">
            <v>47</v>
          </cell>
          <cell r="F125">
            <v>46</v>
          </cell>
          <cell r="G125">
            <v>47</v>
          </cell>
          <cell r="H125">
            <v>48</v>
          </cell>
          <cell r="I125">
            <v>50</v>
          </cell>
          <cell r="J125">
            <v>46</v>
          </cell>
          <cell r="K125">
            <v>49</v>
          </cell>
          <cell r="L125">
            <v>44</v>
          </cell>
          <cell r="M125">
            <v>35</v>
          </cell>
          <cell r="N125">
            <v>35</v>
          </cell>
          <cell r="O125">
            <v>37</v>
          </cell>
          <cell r="P125">
            <v>572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41</v>
          </cell>
          <cell r="D126">
            <v>61</v>
          </cell>
          <cell r="E126">
            <v>47</v>
          </cell>
          <cell r="F126">
            <v>46</v>
          </cell>
          <cell r="G126">
            <v>45</v>
          </cell>
          <cell r="H126">
            <v>38</v>
          </cell>
          <cell r="I126">
            <v>39</v>
          </cell>
          <cell r="J126">
            <v>43</v>
          </cell>
          <cell r="K126">
            <v>30</v>
          </cell>
          <cell r="L126">
            <v>35</v>
          </cell>
          <cell r="M126">
            <v>23</v>
          </cell>
          <cell r="N126">
            <v>13</v>
          </cell>
          <cell r="O126">
            <v>23</v>
          </cell>
          <cell r="P126">
            <v>484</v>
          </cell>
        </row>
        <row r="127">
          <cell r="A127" t="str">
            <v>01D</v>
          </cell>
          <cell r="B127" t="str">
            <v xml:space="preserve">Hawbridge School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24</v>
          </cell>
          <cell r="M127">
            <v>14</v>
          </cell>
          <cell r="N127">
            <v>27</v>
          </cell>
          <cell r="O127">
            <v>16</v>
          </cell>
          <cell r="P127">
            <v>81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3</v>
          </cell>
          <cell r="F128">
            <v>2</v>
          </cell>
          <cell r="G128">
            <v>2</v>
          </cell>
          <cell r="H128">
            <v>4</v>
          </cell>
          <cell r="I128">
            <v>4</v>
          </cell>
          <cell r="J128">
            <v>7</v>
          </cell>
          <cell r="K128">
            <v>5</v>
          </cell>
          <cell r="L128">
            <v>5</v>
          </cell>
          <cell r="M128">
            <v>7</v>
          </cell>
          <cell r="N128">
            <v>2</v>
          </cell>
          <cell r="O128">
            <v>2</v>
          </cell>
          <cell r="P128">
            <v>43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1</v>
          </cell>
          <cell r="D129">
            <v>3</v>
          </cell>
          <cell r="E129">
            <v>3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14</v>
          </cell>
          <cell r="M129">
            <v>13</v>
          </cell>
          <cell r="N129">
            <v>8</v>
          </cell>
          <cell r="O129">
            <v>6</v>
          </cell>
          <cell r="P129">
            <v>76</v>
          </cell>
        </row>
        <row r="130">
          <cell r="A130" t="str">
            <v>07A</v>
          </cell>
          <cell r="B130" t="str">
            <v>Washington Montessor</v>
          </cell>
          <cell r="C130">
            <v>43</v>
          </cell>
          <cell r="D130">
            <v>34</v>
          </cell>
          <cell r="E130">
            <v>42</v>
          </cell>
          <cell r="F130">
            <v>32</v>
          </cell>
          <cell r="G130">
            <v>28</v>
          </cell>
          <cell r="H130">
            <v>25</v>
          </cell>
          <cell r="I130">
            <v>32</v>
          </cell>
          <cell r="J130">
            <v>17</v>
          </cell>
          <cell r="K130">
            <v>19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272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100</v>
          </cell>
          <cell r="D131">
            <v>104</v>
          </cell>
          <cell r="E131">
            <v>105</v>
          </cell>
          <cell r="F131">
            <v>94</v>
          </cell>
          <cell r="G131">
            <v>78</v>
          </cell>
          <cell r="H131">
            <v>90</v>
          </cell>
          <cell r="I131">
            <v>74</v>
          </cell>
          <cell r="J131">
            <v>64</v>
          </cell>
          <cell r="K131">
            <v>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745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43</v>
          </cell>
          <cell r="G132">
            <v>42</v>
          </cell>
          <cell r="H132">
            <v>44</v>
          </cell>
          <cell r="I132">
            <v>45</v>
          </cell>
          <cell r="J132">
            <v>44</v>
          </cell>
          <cell r="K132">
            <v>44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384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34</v>
          </cell>
          <cell r="E133">
            <v>36</v>
          </cell>
          <cell r="F133">
            <v>41</v>
          </cell>
          <cell r="G133">
            <v>42</v>
          </cell>
          <cell r="H133">
            <v>35</v>
          </cell>
          <cell r="I133">
            <v>47</v>
          </cell>
          <cell r="J133">
            <v>44</v>
          </cell>
          <cell r="K133">
            <v>33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16</v>
          </cell>
          <cell r="E134">
            <v>16</v>
          </cell>
          <cell r="F134">
            <v>16</v>
          </cell>
          <cell r="G134">
            <v>17</v>
          </cell>
          <cell r="H134">
            <v>17</v>
          </cell>
          <cell r="I134">
            <v>17</v>
          </cell>
          <cell r="J134">
            <v>16</v>
          </cell>
          <cell r="K134">
            <v>16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147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18</v>
          </cell>
          <cell r="D135">
            <v>17</v>
          </cell>
          <cell r="E135">
            <v>11</v>
          </cell>
          <cell r="F135">
            <v>18</v>
          </cell>
          <cell r="G135">
            <v>12</v>
          </cell>
          <cell r="H135">
            <v>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82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44</v>
          </cell>
          <cell r="D136">
            <v>44</v>
          </cell>
          <cell r="E136">
            <v>44</v>
          </cell>
          <cell r="F136">
            <v>45</v>
          </cell>
          <cell r="G136">
            <v>44</v>
          </cell>
          <cell r="H136">
            <v>44</v>
          </cell>
          <cell r="I136">
            <v>44</v>
          </cell>
          <cell r="J136">
            <v>42</v>
          </cell>
          <cell r="K136">
            <v>42</v>
          </cell>
          <cell r="L136">
            <v>32</v>
          </cell>
          <cell r="M136">
            <v>19</v>
          </cell>
          <cell r="N136">
            <v>0</v>
          </cell>
          <cell r="O136">
            <v>0</v>
          </cell>
          <cell r="P136">
            <v>444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20</v>
          </cell>
          <cell r="M137">
            <v>33</v>
          </cell>
          <cell r="N137">
            <v>32</v>
          </cell>
          <cell r="O137">
            <v>32</v>
          </cell>
          <cell r="P137">
            <v>117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26</v>
          </cell>
          <cell r="D138">
            <v>23</v>
          </cell>
          <cell r="E138">
            <v>32</v>
          </cell>
          <cell r="F138">
            <v>20</v>
          </cell>
          <cell r="G138">
            <v>12</v>
          </cell>
          <cell r="H138">
            <v>22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135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38</v>
          </cell>
          <cell r="D139">
            <v>34</v>
          </cell>
          <cell r="E139">
            <v>30</v>
          </cell>
          <cell r="F139">
            <v>37</v>
          </cell>
          <cell r="G139">
            <v>32</v>
          </cell>
          <cell r="H139">
            <v>33</v>
          </cell>
          <cell r="I139">
            <v>38</v>
          </cell>
          <cell r="J139">
            <v>34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301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30</v>
          </cell>
          <cell r="D140">
            <v>32</v>
          </cell>
          <cell r="E140">
            <v>32</v>
          </cell>
          <cell r="F140">
            <v>33</v>
          </cell>
          <cell r="G140">
            <v>31</v>
          </cell>
          <cell r="H140">
            <v>40</v>
          </cell>
          <cell r="I140">
            <v>40</v>
          </cell>
          <cell r="J140">
            <v>40</v>
          </cell>
          <cell r="K140">
            <v>42</v>
          </cell>
          <cell r="L140">
            <v>46</v>
          </cell>
          <cell r="M140">
            <v>50</v>
          </cell>
          <cell r="N140">
            <v>44</v>
          </cell>
          <cell r="O140">
            <v>27</v>
          </cell>
          <cell r="P140">
            <v>487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16</v>
          </cell>
          <cell r="D141">
            <v>17</v>
          </cell>
          <cell r="E141">
            <v>19</v>
          </cell>
          <cell r="F141">
            <v>22</v>
          </cell>
          <cell r="G141">
            <v>18</v>
          </cell>
          <cell r="H141">
            <v>18</v>
          </cell>
          <cell r="I141">
            <v>16</v>
          </cell>
          <cell r="J141">
            <v>16</v>
          </cell>
          <cell r="K141">
            <v>7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149</v>
          </cell>
        </row>
        <row r="142">
          <cell r="A142" t="str">
            <v>24N</v>
          </cell>
          <cell r="B142" t="str">
            <v xml:space="preserve">Columbus Charter    </v>
          </cell>
          <cell r="C142">
            <v>76</v>
          </cell>
          <cell r="D142">
            <v>78</v>
          </cell>
          <cell r="E142">
            <v>50</v>
          </cell>
          <cell r="F142">
            <v>51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255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9</v>
          </cell>
          <cell r="D143">
            <v>27</v>
          </cell>
          <cell r="E143">
            <v>27</v>
          </cell>
          <cell r="F143">
            <v>22</v>
          </cell>
          <cell r="G143">
            <v>26</v>
          </cell>
          <cell r="H143">
            <v>19</v>
          </cell>
          <cell r="I143">
            <v>29</v>
          </cell>
          <cell r="J143">
            <v>16</v>
          </cell>
          <cell r="K143">
            <v>15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190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35</v>
          </cell>
          <cell r="D144">
            <v>35</v>
          </cell>
          <cell r="E144">
            <v>30</v>
          </cell>
          <cell r="F144">
            <v>34</v>
          </cell>
          <cell r="G144">
            <v>27</v>
          </cell>
          <cell r="H144">
            <v>36</v>
          </cell>
          <cell r="I144">
            <v>41</v>
          </cell>
          <cell r="J144">
            <v>26</v>
          </cell>
          <cell r="K144">
            <v>20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284</v>
          </cell>
        </row>
        <row r="145">
          <cell r="A145" t="str">
            <v>32B</v>
          </cell>
          <cell r="B145" t="str">
            <v>Healthy Start Academ</v>
          </cell>
          <cell r="C145">
            <v>35</v>
          </cell>
          <cell r="D145">
            <v>58</v>
          </cell>
          <cell r="E145">
            <v>42</v>
          </cell>
          <cell r="F145">
            <v>39</v>
          </cell>
          <cell r="G145">
            <v>38</v>
          </cell>
          <cell r="H145">
            <v>41</v>
          </cell>
          <cell r="I145">
            <v>50</v>
          </cell>
          <cell r="J145">
            <v>20</v>
          </cell>
          <cell r="K145">
            <v>29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352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24</v>
          </cell>
          <cell r="D146">
            <v>23</v>
          </cell>
          <cell r="E146">
            <v>20</v>
          </cell>
          <cell r="F146">
            <v>21</v>
          </cell>
          <cell r="G146">
            <v>27</v>
          </cell>
          <cell r="H146">
            <v>15</v>
          </cell>
          <cell r="I146">
            <v>24</v>
          </cell>
          <cell r="J146">
            <v>18</v>
          </cell>
          <cell r="K146">
            <v>17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189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107</v>
          </cell>
          <cell r="J147">
            <v>95</v>
          </cell>
          <cell r="K147">
            <v>81</v>
          </cell>
          <cell r="L147">
            <v>70</v>
          </cell>
          <cell r="M147">
            <v>52</v>
          </cell>
          <cell r="N147">
            <v>38</v>
          </cell>
          <cell r="O147">
            <v>27</v>
          </cell>
          <cell r="P147">
            <v>470</v>
          </cell>
        </row>
        <row r="148">
          <cell r="A148" t="str">
            <v>32H</v>
          </cell>
          <cell r="B148" t="str">
            <v>Research Tri Charter</v>
          </cell>
          <cell r="C148">
            <v>81</v>
          </cell>
          <cell r="D148">
            <v>81</v>
          </cell>
          <cell r="E148">
            <v>84</v>
          </cell>
          <cell r="F148">
            <v>83</v>
          </cell>
          <cell r="G148">
            <v>71</v>
          </cell>
          <cell r="H148">
            <v>79</v>
          </cell>
          <cell r="I148">
            <v>70</v>
          </cell>
          <cell r="J148">
            <v>69</v>
          </cell>
          <cell r="K148">
            <v>58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676</v>
          </cell>
        </row>
        <row r="149">
          <cell r="A149" t="str">
            <v>32K</v>
          </cell>
          <cell r="B149" t="str">
            <v xml:space="preserve">Central Park School </v>
          </cell>
          <cell r="C149">
            <v>43</v>
          </cell>
          <cell r="D149">
            <v>44</v>
          </cell>
          <cell r="E149">
            <v>45</v>
          </cell>
          <cell r="F149">
            <v>44</v>
          </cell>
          <cell r="G149">
            <v>59</v>
          </cell>
          <cell r="H149">
            <v>44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279</v>
          </cell>
        </row>
        <row r="150">
          <cell r="A150" t="str">
            <v>32L</v>
          </cell>
          <cell r="B150" t="str">
            <v xml:space="preserve">Voyager Academy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100</v>
          </cell>
          <cell r="H150">
            <v>100</v>
          </cell>
          <cell r="I150">
            <v>80</v>
          </cell>
          <cell r="J150">
            <v>99</v>
          </cell>
          <cell r="K150">
            <v>60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439</v>
          </cell>
        </row>
        <row r="151">
          <cell r="A151" t="str">
            <v>34B</v>
          </cell>
          <cell r="B151" t="str">
            <v>Quality Educ Academy</v>
          </cell>
          <cell r="C151">
            <v>27</v>
          </cell>
          <cell r="D151">
            <v>33</v>
          </cell>
          <cell r="E151">
            <v>21</v>
          </cell>
          <cell r="F151">
            <v>15</v>
          </cell>
          <cell r="G151">
            <v>15</v>
          </cell>
          <cell r="H151">
            <v>24</v>
          </cell>
          <cell r="I151">
            <v>15</v>
          </cell>
          <cell r="J151">
            <v>19</v>
          </cell>
          <cell r="K151">
            <v>18</v>
          </cell>
          <cell r="L151">
            <v>13</v>
          </cell>
          <cell r="M151">
            <v>17</v>
          </cell>
          <cell r="N151">
            <v>24</v>
          </cell>
          <cell r="O151">
            <v>4</v>
          </cell>
          <cell r="P151">
            <v>245</v>
          </cell>
        </row>
        <row r="152">
          <cell r="A152" t="str">
            <v>34C</v>
          </cell>
          <cell r="B152" t="str">
            <v xml:space="preserve">Downtown Middle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18</v>
          </cell>
          <cell r="I152">
            <v>108</v>
          </cell>
          <cell r="J152">
            <v>100</v>
          </cell>
          <cell r="K152">
            <v>97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323</v>
          </cell>
        </row>
        <row r="153">
          <cell r="A153" t="str">
            <v>34D</v>
          </cell>
          <cell r="B153" t="str">
            <v xml:space="preserve">Woodson Sch Of Chal </v>
          </cell>
          <cell r="C153">
            <v>42</v>
          </cell>
          <cell r="D153">
            <v>46</v>
          </cell>
          <cell r="E153">
            <v>37</v>
          </cell>
          <cell r="F153">
            <v>39</v>
          </cell>
          <cell r="G153">
            <v>54</v>
          </cell>
          <cell r="H153">
            <v>42</v>
          </cell>
          <cell r="I153">
            <v>45</v>
          </cell>
          <cell r="J153">
            <v>35</v>
          </cell>
          <cell r="K153">
            <v>31</v>
          </cell>
          <cell r="L153">
            <v>16</v>
          </cell>
          <cell r="M153">
            <v>21</v>
          </cell>
          <cell r="N153">
            <v>15</v>
          </cell>
          <cell r="O153">
            <v>13</v>
          </cell>
          <cell r="P153">
            <v>436</v>
          </cell>
        </row>
        <row r="154">
          <cell r="A154" t="str">
            <v>34F</v>
          </cell>
          <cell r="B154" t="str">
            <v xml:space="preserve">Forsyth Academy     </v>
          </cell>
          <cell r="C154">
            <v>85</v>
          </cell>
          <cell r="D154">
            <v>79</v>
          </cell>
          <cell r="E154">
            <v>82</v>
          </cell>
          <cell r="F154">
            <v>78</v>
          </cell>
          <cell r="G154">
            <v>73</v>
          </cell>
          <cell r="H154">
            <v>62</v>
          </cell>
          <cell r="I154">
            <v>79</v>
          </cell>
          <cell r="J154">
            <v>74</v>
          </cell>
          <cell r="K154">
            <v>63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675</v>
          </cell>
        </row>
        <row r="155">
          <cell r="A155" t="str">
            <v>34G</v>
          </cell>
          <cell r="B155" t="str">
            <v xml:space="preserve">Arts Based Elem     </v>
          </cell>
          <cell r="C155">
            <v>40</v>
          </cell>
          <cell r="D155">
            <v>40</v>
          </cell>
          <cell r="E155">
            <v>53</v>
          </cell>
          <cell r="F155">
            <v>60</v>
          </cell>
          <cell r="G155">
            <v>52</v>
          </cell>
          <cell r="H155">
            <v>46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291</v>
          </cell>
        </row>
        <row r="156">
          <cell r="A156" t="str">
            <v>35A</v>
          </cell>
          <cell r="B156" t="str">
            <v xml:space="preserve">Crosscreek Charter  </v>
          </cell>
          <cell r="C156">
            <v>18</v>
          </cell>
          <cell r="D156">
            <v>19</v>
          </cell>
          <cell r="E156">
            <v>20</v>
          </cell>
          <cell r="F156">
            <v>16</v>
          </cell>
          <cell r="G156">
            <v>21</v>
          </cell>
          <cell r="H156">
            <v>14</v>
          </cell>
          <cell r="I156">
            <v>18</v>
          </cell>
          <cell r="J156">
            <v>11</v>
          </cell>
          <cell r="K156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144</v>
          </cell>
        </row>
        <row r="157">
          <cell r="A157" t="str">
            <v>36A</v>
          </cell>
          <cell r="B157" t="str">
            <v xml:space="preserve">Highland Charter    </v>
          </cell>
          <cell r="C157">
            <v>32</v>
          </cell>
          <cell r="D157">
            <v>21</v>
          </cell>
          <cell r="E157">
            <v>15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68</v>
          </cell>
        </row>
        <row r="158">
          <cell r="A158" t="str">
            <v>36B</v>
          </cell>
          <cell r="B158" t="str">
            <v>Piedmont Commty Char</v>
          </cell>
          <cell r="C158">
            <v>72</v>
          </cell>
          <cell r="D158">
            <v>66</v>
          </cell>
          <cell r="E158">
            <v>94</v>
          </cell>
          <cell r="F158">
            <v>76</v>
          </cell>
          <cell r="G158">
            <v>76</v>
          </cell>
          <cell r="H158">
            <v>74</v>
          </cell>
          <cell r="I158">
            <v>87</v>
          </cell>
          <cell r="J158">
            <v>73</v>
          </cell>
          <cell r="K158">
            <v>59</v>
          </cell>
          <cell r="L158">
            <v>46</v>
          </cell>
          <cell r="M158">
            <v>37</v>
          </cell>
          <cell r="N158">
            <v>20</v>
          </cell>
          <cell r="O158">
            <v>19</v>
          </cell>
          <cell r="P158">
            <v>799</v>
          </cell>
        </row>
        <row r="159">
          <cell r="A159" t="str">
            <v>41B</v>
          </cell>
          <cell r="B159" t="str">
            <v xml:space="preserve">Greensboro Academy  </v>
          </cell>
          <cell r="C159">
            <v>80</v>
          </cell>
          <cell r="D159">
            <v>78</v>
          </cell>
          <cell r="E159">
            <v>78</v>
          </cell>
          <cell r="F159">
            <v>81</v>
          </cell>
          <cell r="G159">
            <v>81</v>
          </cell>
          <cell r="H159">
            <v>81</v>
          </cell>
          <cell r="I159">
            <v>81</v>
          </cell>
          <cell r="J159">
            <v>81</v>
          </cell>
          <cell r="K159">
            <v>81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722</v>
          </cell>
        </row>
        <row r="160">
          <cell r="A160" t="str">
            <v>41C</v>
          </cell>
          <cell r="B160" t="str">
            <v>Guilford Preparatory</v>
          </cell>
          <cell r="C160">
            <v>37</v>
          </cell>
          <cell r="D160">
            <v>30</v>
          </cell>
          <cell r="E160">
            <v>34</v>
          </cell>
          <cell r="F160">
            <v>36</v>
          </cell>
          <cell r="G160">
            <v>37</v>
          </cell>
          <cell r="H160">
            <v>32</v>
          </cell>
          <cell r="I160">
            <v>24</v>
          </cell>
          <cell r="J160">
            <v>31</v>
          </cell>
          <cell r="K160">
            <v>15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276</v>
          </cell>
        </row>
        <row r="161">
          <cell r="A161" t="str">
            <v>41D</v>
          </cell>
          <cell r="B161" t="str">
            <v xml:space="preserve">Phoenix Academy Inc </v>
          </cell>
          <cell r="C161">
            <v>63</v>
          </cell>
          <cell r="D161">
            <v>51</v>
          </cell>
          <cell r="E161">
            <v>53</v>
          </cell>
          <cell r="F161">
            <v>47</v>
          </cell>
          <cell r="G161">
            <v>47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292</v>
          </cell>
        </row>
        <row r="162">
          <cell r="A162" t="str">
            <v>41F</v>
          </cell>
          <cell r="B162" t="str">
            <v>Triad Math &amp; Science</v>
          </cell>
          <cell r="C162">
            <v>39</v>
          </cell>
          <cell r="D162">
            <v>30</v>
          </cell>
          <cell r="E162">
            <v>38</v>
          </cell>
          <cell r="F162">
            <v>39</v>
          </cell>
          <cell r="G162">
            <v>43</v>
          </cell>
          <cell r="H162">
            <v>36</v>
          </cell>
          <cell r="I162">
            <v>27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252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20</v>
          </cell>
          <cell r="J163">
            <v>20</v>
          </cell>
          <cell r="K163">
            <v>20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168</v>
          </cell>
        </row>
        <row r="164">
          <cell r="A164" t="str">
            <v>49B</v>
          </cell>
          <cell r="B164" t="str">
            <v>American Renaissance</v>
          </cell>
          <cell r="C164">
            <v>48</v>
          </cell>
          <cell r="D164">
            <v>56</v>
          </cell>
          <cell r="E164">
            <v>60</v>
          </cell>
          <cell r="F164">
            <v>60</v>
          </cell>
          <cell r="G164">
            <v>60</v>
          </cell>
          <cell r="H164">
            <v>40</v>
          </cell>
          <cell r="I164">
            <v>67</v>
          </cell>
          <cell r="J164">
            <v>59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503</v>
          </cell>
        </row>
        <row r="165">
          <cell r="A165" t="str">
            <v>49D</v>
          </cell>
          <cell r="B165" t="str">
            <v xml:space="preserve">Success Charter     </v>
          </cell>
          <cell r="C165">
            <v>16</v>
          </cell>
          <cell r="D165">
            <v>12</v>
          </cell>
          <cell r="E165">
            <v>10</v>
          </cell>
          <cell r="F165">
            <v>7</v>
          </cell>
          <cell r="G165">
            <v>9</v>
          </cell>
          <cell r="H165">
            <v>10</v>
          </cell>
          <cell r="I165">
            <v>5</v>
          </cell>
          <cell r="J165">
            <v>11</v>
          </cell>
          <cell r="K165">
            <v>14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94</v>
          </cell>
        </row>
        <row r="166">
          <cell r="A166" t="str">
            <v>49E</v>
          </cell>
          <cell r="B166" t="str">
            <v xml:space="preserve">Pine Lake Prep      </v>
          </cell>
          <cell r="C166">
            <v>110</v>
          </cell>
          <cell r="D166">
            <v>113</v>
          </cell>
          <cell r="E166">
            <v>115</v>
          </cell>
          <cell r="F166">
            <v>112</v>
          </cell>
          <cell r="G166">
            <v>109</v>
          </cell>
          <cell r="H166">
            <v>111</v>
          </cell>
          <cell r="I166">
            <v>124</v>
          </cell>
          <cell r="J166">
            <v>111</v>
          </cell>
          <cell r="K166">
            <v>115</v>
          </cell>
          <cell r="L166">
            <v>161</v>
          </cell>
          <cell r="M166">
            <v>74</v>
          </cell>
          <cell r="N166">
            <v>56</v>
          </cell>
          <cell r="O166">
            <v>0</v>
          </cell>
          <cell r="P166">
            <v>1311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23</v>
          </cell>
          <cell r="D167">
            <v>13</v>
          </cell>
          <cell r="E167">
            <v>19</v>
          </cell>
          <cell r="F167">
            <v>18</v>
          </cell>
          <cell r="G167">
            <v>23</v>
          </cell>
          <cell r="H167">
            <v>23</v>
          </cell>
          <cell r="I167">
            <v>17</v>
          </cell>
          <cell r="J167">
            <v>15</v>
          </cell>
          <cell r="K167">
            <v>16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167</v>
          </cell>
        </row>
        <row r="168">
          <cell r="A168" t="str">
            <v>51A</v>
          </cell>
          <cell r="B168" t="str">
            <v xml:space="preserve">Neuse Charter       </v>
          </cell>
          <cell r="C168">
            <v>35</v>
          </cell>
          <cell r="D168">
            <v>31</v>
          </cell>
          <cell r="E168">
            <v>36</v>
          </cell>
          <cell r="F168">
            <v>36</v>
          </cell>
          <cell r="G168">
            <v>32</v>
          </cell>
          <cell r="H168">
            <v>29</v>
          </cell>
          <cell r="I168">
            <v>14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213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2</v>
          </cell>
          <cell r="J169">
            <v>9</v>
          </cell>
          <cell r="K169">
            <v>12</v>
          </cell>
          <cell r="L169">
            <v>21</v>
          </cell>
          <cell r="M169">
            <v>14</v>
          </cell>
          <cell r="N169">
            <v>4</v>
          </cell>
          <cell r="O169">
            <v>17</v>
          </cell>
          <cell r="P169">
            <v>79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23</v>
          </cell>
          <cell r="D170">
            <v>27</v>
          </cell>
          <cell r="E170">
            <v>19</v>
          </cell>
          <cell r="F170">
            <v>19</v>
          </cell>
          <cell r="G170">
            <v>20</v>
          </cell>
          <cell r="H170">
            <v>15</v>
          </cell>
          <cell r="I170">
            <v>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136</v>
          </cell>
        </row>
        <row r="171">
          <cell r="A171" t="str">
            <v>54B</v>
          </cell>
          <cell r="B171" t="str">
            <v>Kinston Charter Acad</v>
          </cell>
          <cell r="C171">
            <v>28</v>
          </cell>
          <cell r="D171">
            <v>48</v>
          </cell>
          <cell r="E171">
            <v>43</v>
          </cell>
          <cell r="F171">
            <v>42</v>
          </cell>
          <cell r="G171">
            <v>57</v>
          </cell>
          <cell r="H171">
            <v>27</v>
          </cell>
          <cell r="I171">
            <v>38</v>
          </cell>
          <cell r="J171">
            <v>40</v>
          </cell>
          <cell r="K171">
            <v>23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346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100</v>
          </cell>
          <cell r="D172">
            <v>98</v>
          </cell>
          <cell r="E172">
            <v>93</v>
          </cell>
          <cell r="F172">
            <v>89</v>
          </cell>
          <cell r="G172">
            <v>72</v>
          </cell>
          <cell r="H172">
            <v>72</v>
          </cell>
          <cell r="I172">
            <v>103</v>
          </cell>
          <cell r="J172">
            <v>97</v>
          </cell>
          <cell r="K172">
            <v>75</v>
          </cell>
          <cell r="L172">
            <v>82</v>
          </cell>
          <cell r="M172">
            <v>58</v>
          </cell>
          <cell r="N172">
            <v>50</v>
          </cell>
          <cell r="O172">
            <v>39</v>
          </cell>
          <cell r="P172">
            <v>1028</v>
          </cell>
        </row>
        <row r="173">
          <cell r="A173" t="str">
            <v>60A</v>
          </cell>
          <cell r="B173" t="str">
            <v>Community Charter Sc</v>
          </cell>
          <cell r="C173">
            <v>20</v>
          </cell>
          <cell r="D173">
            <v>22</v>
          </cell>
          <cell r="E173">
            <v>36</v>
          </cell>
          <cell r="F173">
            <v>30</v>
          </cell>
          <cell r="G173">
            <v>23</v>
          </cell>
          <cell r="H173">
            <v>17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148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63</v>
          </cell>
          <cell r="D174">
            <v>68</v>
          </cell>
          <cell r="E174">
            <v>73</v>
          </cell>
          <cell r="F174">
            <v>78</v>
          </cell>
          <cell r="G174">
            <v>55</v>
          </cell>
          <cell r="H174">
            <v>68</v>
          </cell>
          <cell r="I174">
            <v>70</v>
          </cell>
          <cell r="J174">
            <v>65</v>
          </cell>
          <cell r="K174">
            <v>67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607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9</v>
          </cell>
          <cell r="J175">
            <v>13</v>
          </cell>
          <cell r="K175">
            <v>21</v>
          </cell>
          <cell r="L175">
            <v>86</v>
          </cell>
          <cell r="M175">
            <v>43</v>
          </cell>
          <cell r="N175">
            <v>19</v>
          </cell>
          <cell r="O175">
            <v>106</v>
          </cell>
          <cell r="P175">
            <v>297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188</v>
          </cell>
          <cell r="I176">
            <v>188</v>
          </cell>
          <cell r="J176">
            <v>187</v>
          </cell>
          <cell r="K176">
            <v>187</v>
          </cell>
          <cell r="L176">
            <v>194</v>
          </cell>
          <cell r="M176">
            <v>112</v>
          </cell>
          <cell r="N176">
            <v>0</v>
          </cell>
          <cell r="O176">
            <v>0</v>
          </cell>
          <cell r="P176">
            <v>1056</v>
          </cell>
        </row>
        <row r="177">
          <cell r="A177" t="str">
            <v>60F</v>
          </cell>
          <cell r="B177" t="str">
            <v>Metrolina Reg Sch Ac</v>
          </cell>
          <cell r="C177">
            <v>33</v>
          </cell>
          <cell r="D177">
            <v>34</v>
          </cell>
          <cell r="E177">
            <v>33</v>
          </cell>
          <cell r="F177">
            <v>42</v>
          </cell>
          <cell r="G177">
            <v>22</v>
          </cell>
          <cell r="H177">
            <v>20</v>
          </cell>
          <cell r="I177">
            <v>21</v>
          </cell>
          <cell r="J177">
            <v>19</v>
          </cell>
          <cell r="K177">
            <v>21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245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80</v>
          </cell>
          <cell r="D178">
            <v>81</v>
          </cell>
          <cell r="E178">
            <v>80</v>
          </cell>
          <cell r="F178">
            <v>82</v>
          </cell>
          <cell r="G178">
            <v>80</v>
          </cell>
          <cell r="H178">
            <v>80</v>
          </cell>
          <cell r="I178">
            <v>79</v>
          </cell>
          <cell r="J178">
            <v>78</v>
          </cell>
          <cell r="K178">
            <v>80</v>
          </cell>
          <cell r="L178">
            <v>99</v>
          </cell>
          <cell r="M178">
            <v>75</v>
          </cell>
          <cell r="N178">
            <v>46</v>
          </cell>
          <cell r="O178">
            <v>0</v>
          </cell>
          <cell r="P178">
            <v>940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85</v>
          </cell>
          <cell r="M179">
            <v>64</v>
          </cell>
          <cell r="N179">
            <v>21</v>
          </cell>
          <cell r="O179">
            <v>71</v>
          </cell>
          <cell r="P179">
            <v>241</v>
          </cell>
        </row>
        <row r="180">
          <cell r="A180" t="str">
            <v>60I</v>
          </cell>
          <cell r="B180" t="str">
            <v>Children'S Community</v>
          </cell>
          <cell r="C180">
            <v>79</v>
          </cell>
          <cell r="D180">
            <v>82</v>
          </cell>
          <cell r="E180">
            <v>88</v>
          </cell>
          <cell r="F180">
            <v>87</v>
          </cell>
          <cell r="G180">
            <v>88</v>
          </cell>
          <cell r="H180">
            <v>84</v>
          </cell>
          <cell r="I180">
            <v>86</v>
          </cell>
          <cell r="J180">
            <v>89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683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38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278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59</v>
          </cell>
          <cell r="J182">
            <v>73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132</v>
          </cell>
        </row>
        <row r="183">
          <cell r="A183" t="str">
            <v>60L</v>
          </cell>
          <cell r="B183" t="str">
            <v xml:space="preserve">Kipp: Charlotte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94</v>
          </cell>
          <cell r="I183">
            <v>86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180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27</v>
          </cell>
          <cell r="D184">
            <v>28</v>
          </cell>
          <cell r="E184">
            <v>14</v>
          </cell>
          <cell r="F184">
            <v>19</v>
          </cell>
          <cell r="G184">
            <v>16</v>
          </cell>
          <cell r="H184">
            <v>21</v>
          </cell>
          <cell r="I184">
            <v>12</v>
          </cell>
          <cell r="J184">
            <v>18</v>
          </cell>
          <cell r="K184">
            <v>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161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25</v>
          </cell>
          <cell r="D185">
            <v>33</v>
          </cell>
          <cell r="E185">
            <v>40</v>
          </cell>
          <cell r="F185">
            <v>30</v>
          </cell>
          <cell r="G185">
            <v>29</v>
          </cell>
          <cell r="H185">
            <v>30</v>
          </cell>
          <cell r="I185">
            <v>36</v>
          </cell>
          <cell r="J185">
            <v>26</v>
          </cell>
          <cell r="K185">
            <v>19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268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73</v>
          </cell>
          <cell r="D186">
            <v>72</v>
          </cell>
          <cell r="E186">
            <v>72</v>
          </cell>
          <cell r="F186">
            <v>70</v>
          </cell>
          <cell r="G186">
            <v>63</v>
          </cell>
          <cell r="H186">
            <v>74</v>
          </cell>
          <cell r="I186">
            <v>96</v>
          </cell>
          <cell r="J186">
            <v>102</v>
          </cell>
          <cell r="K186">
            <v>80</v>
          </cell>
          <cell r="L186">
            <v>84</v>
          </cell>
          <cell r="M186">
            <v>70</v>
          </cell>
          <cell r="N186">
            <v>52</v>
          </cell>
          <cell r="O186">
            <v>44</v>
          </cell>
          <cell r="P186">
            <v>952</v>
          </cell>
        </row>
        <row r="187">
          <cell r="A187" t="str">
            <v>65A</v>
          </cell>
          <cell r="B187" t="str">
            <v>Cape Fear Ctr Inquir</v>
          </cell>
          <cell r="C187">
            <v>36</v>
          </cell>
          <cell r="D187">
            <v>36</v>
          </cell>
          <cell r="E187">
            <v>40</v>
          </cell>
          <cell r="F187">
            <v>41</v>
          </cell>
          <cell r="G187">
            <v>44</v>
          </cell>
          <cell r="H187">
            <v>44</v>
          </cell>
          <cell r="I187">
            <v>41</v>
          </cell>
          <cell r="J187">
            <v>44</v>
          </cell>
          <cell r="K187">
            <v>39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365</v>
          </cell>
        </row>
        <row r="188">
          <cell r="A188" t="str">
            <v>65B</v>
          </cell>
          <cell r="B188" t="str">
            <v xml:space="preserve">Wilmington Prep     </v>
          </cell>
          <cell r="C188">
            <v>19</v>
          </cell>
          <cell r="D188">
            <v>18</v>
          </cell>
          <cell r="E188">
            <v>17</v>
          </cell>
          <cell r="F188">
            <v>20</v>
          </cell>
          <cell r="G188">
            <v>21</v>
          </cell>
          <cell r="H188">
            <v>22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117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98</v>
          </cell>
          <cell r="I189">
            <v>93</v>
          </cell>
          <cell r="J189">
            <v>89</v>
          </cell>
          <cell r="K189">
            <v>86</v>
          </cell>
          <cell r="L189">
            <v>84</v>
          </cell>
          <cell r="M189">
            <v>74</v>
          </cell>
          <cell r="N189">
            <v>60</v>
          </cell>
          <cell r="O189">
            <v>47</v>
          </cell>
          <cell r="P189">
            <v>631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18</v>
          </cell>
          <cell r="D190">
            <v>21</v>
          </cell>
          <cell r="E190">
            <v>22</v>
          </cell>
          <cell r="F190">
            <v>20</v>
          </cell>
          <cell r="G190">
            <v>18</v>
          </cell>
          <cell r="H190">
            <v>20</v>
          </cell>
          <cell r="I190">
            <v>15</v>
          </cell>
          <cell r="J190">
            <v>21</v>
          </cell>
          <cell r="K190">
            <v>20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175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22</v>
          </cell>
          <cell r="M191">
            <v>38</v>
          </cell>
          <cell r="N191">
            <v>16</v>
          </cell>
          <cell r="O191">
            <v>30</v>
          </cell>
          <cell r="P191">
            <v>106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39</v>
          </cell>
          <cell r="E192">
            <v>36</v>
          </cell>
          <cell r="F192">
            <v>40</v>
          </cell>
          <cell r="G192">
            <v>41</v>
          </cell>
          <cell r="H192">
            <v>37</v>
          </cell>
          <cell r="I192">
            <v>29</v>
          </cell>
          <cell r="J192">
            <v>41</v>
          </cell>
          <cell r="K192">
            <v>42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337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54</v>
          </cell>
          <cell r="E193">
            <v>53</v>
          </cell>
          <cell r="F193">
            <v>53</v>
          </cell>
          <cell r="G193">
            <v>53</v>
          </cell>
          <cell r="H193">
            <v>52</v>
          </cell>
          <cell r="I193">
            <v>50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369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64</v>
          </cell>
          <cell r="J194">
            <v>81</v>
          </cell>
          <cell r="K194">
            <v>78</v>
          </cell>
          <cell r="L194">
            <v>83</v>
          </cell>
          <cell r="M194">
            <v>77</v>
          </cell>
          <cell r="N194">
            <v>27</v>
          </cell>
          <cell r="O194">
            <v>14</v>
          </cell>
          <cell r="P194">
            <v>424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40</v>
          </cell>
          <cell r="K195">
            <v>38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103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76</v>
          </cell>
          <cell r="J196">
            <v>58</v>
          </cell>
          <cell r="K196">
            <v>46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180</v>
          </cell>
        </row>
        <row r="197">
          <cell r="A197" t="str">
            <v>81A</v>
          </cell>
          <cell r="B197" t="str">
            <v>Thomas Jefferson Aca</v>
          </cell>
          <cell r="C197">
            <v>81</v>
          </cell>
          <cell r="D197">
            <v>77</v>
          </cell>
          <cell r="E197">
            <v>60</v>
          </cell>
          <cell r="F197">
            <v>66</v>
          </cell>
          <cell r="G197">
            <v>80</v>
          </cell>
          <cell r="H197">
            <v>64</v>
          </cell>
          <cell r="I197">
            <v>97</v>
          </cell>
          <cell r="J197">
            <v>92</v>
          </cell>
          <cell r="K197">
            <v>97</v>
          </cell>
          <cell r="L197">
            <v>81</v>
          </cell>
          <cell r="M197">
            <v>63</v>
          </cell>
          <cell r="N197">
            <v>54</v>
          </cell>
          <cell r="O197">
            <v>36</v>
          </cell>
          <cell r="P197">
            <v>948</v>
          </cell>
        </row>
        <row r="198">
          <cell r="A198" t="str">
            <v>84B</v>
          </cell>
          <cell r="B198" t="str">
            <v xml:space="preserve">Gray Stone Day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75</v>
          </cell>
          <cell r="M198">
            <v>68</v>
          </cell>
          <cell r="N198">
            <v>74</v>
          </cell>
          <cell r="O198">
            <v>64</v>
          </cell>
          <cell r="P198">
            <v>281</v>
          </cell>
        </row>
        <row r="199">
          <cell r="A199" t="str">
            <v>86T</v>
          </cell>
          <cell r="B199" t="str">
            <v xml:space="preserve">Millennium Academy  </v>
          </cell>
          <cell r="C199">
            <v>60</v>
          </cell>
          <cell r="D199">
            <v>60</v>
          </cell>
          <cell r="E199">
            <v>58</v>
          </cell>
          <cell r="F199">
            <v>60</v>
          </cell>
          <cell r="G199">
            <v>59</v>
          </cell>
          <cell r="H199">
            <v>51</v>
          </cell>
          <cell r="I199">
            <v>45</v>
          </cell>
          <cell r="J199">
            <v>38</v>
          </cell>
          <cell r="K199">
            <v>30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461</v>
          </cell>
        </row>
        <row r="200">
          <cell r="A200" t="str">
            <v>87A</v>
          </cell>
          <cell r="B200" t="str">
            <v xml:space="preserve">Mountain Discovery  </v>
          </cell>
          <cell r="C200">
            <v>17</v>
          </cell>
          <cell r="D200">
            <v>14</v>
          </cell>
          <cell r="E200">
            <v>17</v>
          </cell>
          <cell r="F200">
            <v>20</v>
          </cell>
          <cell r="G200">
            <v>17</v>
          </cell>
          <cell r="H200">
            <v>18</v>
          </cell>
          <cell r="I200">
            <v>19</v>
          </cell>
          <cell r="J200">
            <v>15</v>
          </cell>
          <cell r="K200">
            <v>14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151</v>
          </cell>
        </row>
        <row r="201">
          <cell r="A201" t="str">
            <v>88A</v>
          </cell>
          <cell r="B201" t="str">
            <v xml:space="preserve">Brevard Academy     </v>
          </cell>
          <cell r="C201">
            <v>25</v>
          </cell>
          <cell r="D201">
            <v>27</v>
          </cell>
          <cell r="E201">
            <v>13</v>
          </cell>
          <cell r="F201">
            <v>21</v>
          </cell>
          <cell r="G201">
            <v>10</v>
          </cell>
          <cell r="H201">
            <v>15</v>
          </cell>
          <cell r="I201">
            <v>15</v>
          </cell>
          <cell r="J201">
            <v>10</v>
          </cell>
          <cell r="K201">
            <v>17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153</v>
          </cell>
        </row>
        <row r="202">
          <cell r="A202" t="str">
            <v>90A</v>
          </cell>
          <cell r="B202" t="str">
            <v xml:space="preserve">Union Academy       </v>
          </cell>
          <cell r="C202">
            <v>63</v>
          </cell>
          <cell r="D202">
            <v>73</v>
          </cell>
          <cell r="E202">
            <v>85</v>
          </cell>
          <cell r="F202">
            <v>84</v>
          </cell>
          <cell r="G202">
            <v>84</v>
          </cell>
          <cell r="H202">
            <v>96</v>
          </cell>
          <cell r="I202">
            <v>93</v>
          </cell>
          <cell r="J202">
            <v>86</v>
          </cell>
          <cell r="K202">
            <v>87</v>
          </cell>
          <cell r="L202">
            <v>81</v>
          </cell>
          <cell r="M202">
            <v>70</v>
          </cell>
          <cell r="N202">
            <v>48</v>
          </cell>
          <cell r="O202">
            <v>40</v>
          </cell>
          <cell r="P202">
            <v>990</v>
          </cell>
        </row>
        <row r="203">
          <cell r="A203" t="str">
            <v>91A</v>
          </cell>
          <cell r="B203" t="str">
            <v>Vance Charter School</v>
          </cell>
          <cell r="C203">
            <v>48</v>
          </cell>
          <cell r="D203">
            <v>54</v>
          </cell>
          <cell r="E203">
            <v>56</v>
          </cell>
          <cell r="F203">
            <v>60</v>
          </cell>
          <cell r="G203">
            <v>60</v>
          </cell>
          <cell r="H203">
            <v>65</v>
          </cell>
          <cell r="I203">
            <v>44</v>
          </cell>
          <cell r="J203">
            <v>50</v>
          </cell>
          <cell r="K203">
            <v>44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481</v>
          </cell>
        </row>
        <row r="204">
          <cell r="A204" t="str">
            <v>92B</v>
          </cell>
          <cell r="B204" t="str">
            <v xml:space="preserve">Exploris           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65</v>
          </cell>
          <cell r="J204">
            <v>64</v>
          </cell>
          <cell r="K204">
            <v>65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194</v>
          </cell>
        </row>
        <row r="205">
          <cell r="A205" t="str">
            <v>92D</v>
          </cell>
          <cell r="B205" t="str">
            <v xml:space="preserve">Magellan Charter    </v>
          </cell>
          <cell r="C205">
            <v>0</v>
          </cell>
          <cell r="D205">
            <v>0</v>
          </cell>
          <cell r="E205">
            <v>0</v>
          </cell>
          <cell r="F205">
            <v>66</v>
          </cell>
          <cell r="G205">
            <v>66</v>
          </cell>
          <cell r="H205">
            <v>66</v>
          </cell>
          <cell r="I205">
            <v>66</v>
          </cell>
          <cell r="J205">
            <v>68</v>
          </cell>
          <cell r="K205">
            <v>66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398</v>
          </cell>
        </row>
        <row r="206">
          <cell r="A206" t="str">
            <v>92E</v>
          </cell>
          <cell r="B206" t="str">
            <v xml:space="preserve">Sterling Montessori </v>
          </cell>
          <cell r="C206">
            <v>64</v>
          </cell>
          <cell r="D206">
            <v>72</v>
          </cell>
          <cell r="E206">
            <v>79</v>
          </cell>
          <cell r="F206">
            <v>78</v>
          </cell>
          <cell r="G206">
            <v>68</v>
          </cell>
          <cell r="H206">
            <v>62</v>
          </cell>
          <cell r="I206">
            <v>40</v>
          </cell>
          <cell r="J206">
            <v>38</v>
          </cell>
          <cell r="K206">
            <v>19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520</v>
          </cell>
        </row>
        <row r="207">
          <cell r="A207" t="str">
            <v>92F</v>
          </cell>
          <cell r="B207" t="str">
            <v xml:space="preserve">Franklin Academy    </v>
          </cell>
          <cell r="C207">
            <v>93</v>
          </cell>
          <cell r="D207">
            <v>89</v>
          </cell>
          <cell r="E207">
            <v>101</v>
          </cell>
          <cell r="F207">
            <v>98</v>
          </cell>
          <cell r="G207">
            <v>101</v>
          </cell>
          <cell r="H207">
            <v>104</v>
          </cell>
          <cell r="I207">
            <v>103</v>
          </cell>
          <cell r="J207">
            <v>103</v>
          </cell>
          <cell r="K207">
            <v>97</v>
          </cell>
          <cell r="L207">
            <v>100</v>
          </cell>
          <cell r="M207">
            <v>80</v>
          </cell>
          <cell r="N207">
            <v>72</v>
          </cell>
          <cell r="O207">
            <v>71</v>
          </cell>
          <cell r="P207">
            <v>1212</v>
          </cell>
        </row>
        <row r="208">
          <cell r="A208" t="str">
            <v>92G</v>
          </cell>
          <cell r="B208" t="str">
            <v xml:space="preserve">East Wake Academy   </v>
          </cell>
          <cell r="C208">
            <v>85</v>
          </cell>
          <cell r="D208">
            <v>92</v>
          </cell>
          <cell r="E208">
            <v>92</v>
          </cell>
          <cell r="F208">
            <v>89</v>
          </cell>
          <cell r="G208">
            <v>85</v>
          </cell>
          <cell r="H208">
            <v>70</v>
          </cell>
          <cell r="I208">
            <v>69</v>
          </cell>
          <cell r="J208">
            <v>67</v>
          </cell>
          <cell r="K208">
            <v>67</v>
          </cell>
          <cell r="L208">
            <v>80</v>
          </cell>
          <cell r="M208">
            <v>62</v>
          </cell>
          <cell r="N208">
            <v>36</v>
          </cell>
          <cell r="O208">
            <v>45</v>
          </cell>
          <cell r="P208">
            <v>939</v>
          </cell>
        </row>
        <row r="209">
          <cell r="A209" t="str">
            <v>92K</v>
          </cell>
          <cell r="B209" t="str">
            <v>Raleigh Charter High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133</v>
          </cell>
          <cell r="M209">
            <v>136</v>
          </cell>
          <cell r="N209">
            <v>131</v>
          </cell>
          <cell r="O209">
            <v>126</v>
          </cell>
          <cell r="P209">
            <v>526</v>
          </cell>
        </row>
        <row r="210">
          <cell r="A210" t="str">
            <v>92L</v>
          </cell>
          <cell r="B210" t="str">
            <v xml:space="preserve">Torchlight Academy  </v>
          </cell>
          <cell r="C210">
            <v>79</v>
          </cell>
          <cell r="D210">
            <v>81</v>
          </cell>
          <cell r="E210">
            <v>67</v>
          </cell>
          <cell r="F210">
            <v>62</v>
          </cell>
          <cell r="G210">
            <v>49</v>
          </cell>
          <cell r="H210">
            <v>35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373</v>
          </cell>
        </row>
        <row r="211">
          <cell r="A211" t="str">
            <v>92M</v>
          </cell>
          <cell r="B211" t="str">
            <v xml:space="preserve">Preeminent Charter  </v>
          </cell>
          <cell r="C211">
            <v>65</v>
          </cell>
          <cell r="D211">
            <v>79</v>
          </cell>
          <cell r="E211">
            <v>75</v>
          </cell>
          <cell r="F211">
            <v>72</v>
          </cell>
          <cell r="G211">
            <v>78</v>
          </cell>
          <cell r="H211">
            <v>51</v>
          </cell>
          <cell r="I211">
            <v>70</v>
          </cell>
          <cell r="J211">
            <v>33</v>
          </cell>
          <cell r="K211">
            <v>34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557</v>
          </cell>
        </row>
        <row r="212">
          <cell r="A212" t="str">
            <v>92N</v>
          </cell>
          <cell r="B212" t="str">
            <v xml:space="preserve">Quest Academy       </v>
          </cell>
          <cell r="C212">
            <v>15</v>
          </cell>
          <cell r="D212">
            <v>15</v>
          </cell>
          <cell r="E212">
            <v>15</v>
          </cell>
          <cell r="F212">
            <v>15</v>
          </cell>
          <cell r="G212">
            <v>15</v>
          </cell>
          <cell r="H212">
            <v>15</v>
          </cell>
          <cell r="I212">
            <v>15</v>
          </cell>
          <cell r="J212">
            <v>13</v>
          </cell>
          <cell r="K212">
            <v>15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133</v>
          </cell>
        </row>
        <row r="213">
          <cell r="A213" t="str">
            <v>92P</v>
          </cell>
          <cell r="B213" t="str">
            <v xml:space="preserve">Community Partners 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</v>
          </cell>
          <cell r="M213">
            <v>22</v>
          </cell>
          <cell r="N213">
            <v>32</v>
          </cell>
          <cell r="O213">
            <v>25</v>
          </cell>
          <cell r="P213">
            <v>90</v>
          </cell>
        </row>
        <row r="214">
          <cell r="A214" t="str">
            <v>92Q</v>
          </cell>
          <cell r="B214" t="str">
            <v xml:space="preserve">Hope Elementary     </v>
          </cell>
          <cell r="C214">
            <v>18</v>
          </cell>
          <cell r="D214">
            <v>20</v>
          </cell>
          <cell r="E214">
            <v>20</v>
          </cell>
          <cell r="F214">
            <v>16</v>
          </cell>
          <cell r="G214">
            <v>18</v>
          </cell>
          <cell r="H214">
            <v>14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106</v>
          </cell>
        </row>
        <row r="215">
          <cell r="A215" t="str">
            <v>92R</v>
          </cell>
          <cell r="B215" t="str">
            <v xml:space="preserve">Casa Esperanza      </v>
          </cell>
          <cell r="C215">
            <v>76</v>
          </cell>
          <cell r="D215">
            <v>69</v>
          </cell>
          <cell r="E215">
            <v>77</v>
          </cell>
          <cell r="F215">
            <v>54</v>
          </cell>
          <cell r="G215">
            <v>41</v>
          </cell>
          <cell r="H215">
            <v>26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345</v>
          </cell>
        </row>
        <row r="216">
          <cell r="A216" t="str">
            <v>92S</v>
          </cell>
          <cell r="B216" t="str">
            <v xml:space="preserve">Endeavor            </v>
          </cell>
          <cell r="C216">
            <v>36</v>
          </cell>
          <cell r="D216">
            <v>36</v>
          </cell>
          <cell r="E216">
            <v>54</v>
          </cell>
          <cell r="F216">
            <v>54</v>
          </cell>
          <cell r="G216">
            <v>54</v>
          </cell>
          <cell r="H216">
            <v>54</v>
          </cell>
          <cell r="I216">
            <v>54</v>
          </cell>
          <cell r="J216">
            <v>36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378</v>
          </cell>
        </row>
        <row r="217">
          <cell r="A217" t="str">
            <v>93A</v>
          </cell>
          <cell r="B217" t="str">
            <v>Haliwa-Saponi Tribal</v>
          </cell>
          <cell r="C217">
            <v>10</v>
          </cell>
          <cell r="D217">
            <v>10</v>
          </cell>
          <cell r="E217">
            <v>8</v>
          </cell>
          <cell r="F217">
            <v>9</v>
          </cell>
          <cell r="G217">
            <v>9</v>
          </cell>
          <cell r="H217">
            <v>12</v>
          </cell>
          <cell r="I217">
            <v>17</v>
          </cell>
          <cell r="J217">
            <v>9</v>
          </cell>
          <cell r="K217">
            <v>8</v>
          </cell>
          <cell r="L217">
            <v>16</v>
          </cell>
          <cell r="M217">
            <v>10</v>
          </cell>
          <cell r="N217">
            <v>8</v>
          </cell>
          <cell r="O217">
            <v>9</v>
          </cell>
          <cell r="P217">
            <v>135</v>
          </cell>
        </row>
        <row r="218">
          <cell r="A218" t="str">
            <v>95A</v>
          </cell>
          <cell r="B218" t="str">
            <v>Two Rivers Community</v>
          </cell>
          <cell r="C218">
            <v>17</v>
          </cell>
          <cell r="D218">
            <v>21</v>
          </cell>
          <cell r="E218">
            <v>19</v>
          </cell>
          <cell r="F218">
            <v>17</v>
          </cell>
          <cell r="G218">
            <v>19</v>
          </cell>
          <cell r="H218">
            <v>17</v>
          </cell>
          <cell r="I218">
            <v>12</v>
          </cell>
          <cell r="J218">
            <v>12</v>
          </cell>
          <cell r="K218">
            <v>16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150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27</v>
          </cell>
          <cell r="D219">
            <v>24</v>
          </cell>
          <cell r="E219">
            <v>40</v>
          </cell>
          <cell r="F219">
            <v>29</v>
          </cell>
          <cell r="G219">
            <v>26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146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13</v>
          </cell>
          <cell r="D220">
            <v>22</v>
          </cell>
          <cell r="E220">
            <v>20</v>
          </cell>
          <cell r="F220">
            <v>15</v>
          </cell>
          <cell r="G220">
            <v>19</v>
          </cell>
          <cell r="H220">
            <v>18</v>
          </cell>
          <cell r="I220">
            <v>22</v>
          </cell>
          <cell r="J220">
            <v>8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154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109</v>
          </cell>
          <cell r="D221">
            <v>104</v>
          </cell>
          <cell r="E221">
            <v>99</v>
          </cell>
          <cell r="F221">
            <v>82</v>
          </cell>
          <cell r="G221">
            <v>85</v>
          </cell>
          <cell r="H221">
            <v>100</v>
          </cell>
          <cell r="I221">
            <v>80</v>
          </cell>
          <cell r="J221">
            <v>66</v>
          </cell>
          <cell r="K221">
            <v>63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788</v>
          </cell>
        </row>
        <row r="222">
          <cell r="B222" t="str">
            <v>Total Charter</v>
          </cell>
          <cell r="C222">
            <v>3343</v>
          </cell>
          <cell r="D222">
            <v>3450</v>
          </cell>
          <cell r="E222">
            <v>3464</v>
          </cell>
          <cell r="F222">
            <v>3419</v>
          </cell>
          <cell r="G222">
            <v>3338</v>
          </cell>
          <cell r="H222">
            <v>3510</v>
          </cell>
          <cell r="I222">
            <v>3799</v>
          </cell>
          <cell r="J222">
            <v>3400</v>
          </cell>
          <cell r="K222">
            <v>2918</v>
          </cell>
          <cell r="L222">
            <v>1943</v>
          </cell>
          <cell r="M222">
            <v>1531</v>
          </cell>
          <cell r="N222">
            <v>1064</v>
          </cell>
          <cell r="O222">
            <v>990</v>
          </cell>
          <cell r="P222">
            <v>36169</v>
          </cell>
        </row>
        <row r="224">
          <cell r="B224" t="str">
            <v>Total LEA &amp; Charter</v>
          </cell>
          <cell r="C224">
            <v>117509</v>
          </cell>
          <cell r="D224">
            <v>119014</v>
          </cell>
          <cell r="E224">
            <v>119722</v>
          </cell>
          <cell r="F224">
            <v>119044</v>
          </cell>
          <cell r="G224">
            <v>115051</v>
          </cell>
          <cell r="H224">
            <v>112791</v>
          </cell>
          <cell r="I224">
            <v>111095</v>
          </cell>
          <cell r="J224">
            <v>109591</v>
          </cell>
          <cell r="K224">
            <v>111046</v>
          </cell>
          <cell r="L224">
            <v>130532</v>
          </cell>
          <cell r="M224">
            <v>110740</v>
          </cell>
          <cell r="N224">
            <v>97815</v>
          </cell>
          <cell r="O224">
            <v>88637</v>
          </cell>
          <cell r="P224">
            <v>1462587</v>
          </cell>
        </row>
      </sheetData>
      <sheetData sheetId="4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1504</v>
          </cell>
          <cell r="D8">
            <v>1772</v>
          </cell>
          <cell r="E8">
            <v>1823</v>
          </cell>
          <cell r="F8">
            <v>1808</v>
          </cell>
          <cell r="G8">
            <v>1795</v>
          </cell>
          <cell r="H8">
            <v>1683</v>
          </cell>
          <cell r="I8">
            <v>1741</v>
          </cell>
          <cell r="J8">
            <v>1668</v>
          </cell>
          <cell r="K8">
            <v>1739</v>
          </cell>
          <cell r="L8">
            <v>2136</v>
          </cell>
          <cell r="M8">
            <v>1684</v>
          </cell>
          <cell r="N8">
            <v>1612</v>
          </cell>
          <cell r="O8">
            <v>1301</v>
          </cell>
          <cell r="P8">
            <v>22266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391</v>
          </cell>
          <cell r="D9">
            <v>427</v>
          </cell>
          <cell r="E9">
            <v>435</v>
          </cell>
          <cell r="F9">
            <v>471</v>
          </cell>
          <cell r="G9">
            <v>429</v>
          </cell>
          <cell r="H9">
            <v>426</v>
          </cell>
          <cell r="I9">
            <v>435</v>
          </cell>
          <cell r="J9">
            <v>468</v>
          </cell>
          <cell r="K9">
            <v>446</v>
          </cell>
          <cell r="L9">
            <v>497</v>
          </cell>
          <cell r="M9">
            <v>427</v>
          </cell>
          <cell r="N9">
            <v>378</v>
          </cell>
          <cell r="O9">
            <v>355</v>
          </cell>
          <cell r="P9">
            <v>5585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111</v>
          </cell>
          <cell r="D10">
            <v>120</v>
          </cell>
          <cell r="E10">
            <v>136</v>
          </cell>
          <cell r="F10">
            <v>117</v>
          </cell>
          <cell r="G10">
            <v>125</v>
          </cell>
          <cell r="H10">
            <v>129</v>
          </cell>
          <cell r="I10">
            <v>109</v>
          </cell>
          <cell r="J10">
            <v>117</v>
          </cell>
          <cell r="K10">
            <v>105</v>
          </cell>
          <cell r="L10">
            <v>127</v>
          </cell>
          <cell r="M10">
            <v>126</v>
          </cell>
          <cell r="N10">
            <v>122</v>
          </cell>
          <cell r="O10">
            <v>98</v>
          </cell>
          <cell r="P10">
            <v>1542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254</v>
          </cell>
          <cell r="D11">
            <v>324</v>
          </cell>
          <cell r="E11">
            <v>296</v>
          </cell>
          <cell r="F11">
            <v>309</v>
          </cell>
          <cell r="G11">
            <v>286</v>
          </cell>
          <cell r="H11">
            <v>274</v>
          </cell>
          <cell r="I11">
            <v>289</v>
          </cell>
          <cell r="J11">
            <v>297</v>
          </cell>
          <cell r="K11">
            <v>281</v>
          </cell>
          <cell r="L11">
            <v>407</v>
          </cell>
          <cell r="M11">
            <v>354</v>
          </cell>
          <cell r="N11">
            <v>266</v>
          </cell>
          <cell r="O11">
            <v>271</v>
          </cell>
          <cell r="P11">
            <v>3908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219</v>
          </cell>
          <cell r="D12">
            <v>257</v>
          </cell>
          <cell r="E12">
            <v>263</v>
          </cell>
          <cell r="F12">
            <v>243</v>
          </cell>
          <cell r="G12">
            <v>274</v>
          </cell>
          <cell r="H12">
            <v>279</v>
          </cell>
          <cell r="I12">
            <v>259</v>
          </cell>
          <cell r="J12">
            <v>247</v>
          </cell>
          <cell r="K12">
            <v>229</v>
          </cell>
          <cell r="L12">
            <v>268</v>
          </cell>
          <cell r="M12">
            <v>243</v>
          </cell>
          <cell r="N12">
            <v>212</v>
          </cell>
          <cell r="O12">
            <v>221</v>
          </cell>
          <cell r="P12">
            <v>3214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149</v>
          </cell>
          <cell r="D13">
            <v>167</v>
          </cell>
          <cell r="E13">
            <v>171</v>
          </cell>
          <cell r="F13">
            <v>178</v>
          </cell>
          <cell r="G13">
            <v>181</v>
          </cell>
          <cell r="H13">
            <v>172</v>
          </cell>
          <cell r="I13">
            <v>176</v>
          </cell>
          <cell r="J13">
            <v>179</v>
          </cell>
          <cell r="K13">
            <v>150</v>
          </cell>
          <cell r="L13">
            <v>232</v>
          </cell>
          <cell r="M13">
            <v>173</v>
          </cell>
          <cell r="N13">
            <v>158</v>
          </cell>
          <cell r="O13">
            <v>141</v>
          </cell>
          <cell r="P13">
            <v>2227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441</v>
          </cell>
          <cell r="D14">
            <v>607</v>
          </cell>
          <cell r="E14">
            <v>605</v>
          </cell>
          <cell r="F14">
            <v>613</v>
          </cell>
          <cell r="G14">
            <v>553</v>
          </cell>
          <cell r="H14">
            <v>518</v>
          </cell>
          <cell r="I14">
            <v>558</v>
          </cell>
          <cell r="J14">
            <v>539</v>
          </cell>
          <cell r="K14">
            <v>540</v>
          </cell>
          <cell r="L14">
            <v>655</v>
          </cell>
          <cell r="M14">
            <v>565</v>
          </cell>
          <cell r="N14">
            <v>528</v>
          </cell>
          <cell r="O14">
            <v>451</v>
          </cell>
          <cell r="P14">
            <v>7173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169</v>
          </cell>
          <cell r="D15">
            <v>211</v>
          </cell>
          <cell r="E15">
            <v>240</v>
          </cell>
          <cell r="F15">
            <v>223</v>
          </cell>
          <cell r="G15">
            <v>224</v>
          </cell>
          <cell r="H15">
            <v>221</v>
          </cell>
          <cell r="I15">
            <v>235</v>
          </cell>
          <cell r="J15">
            <v>236</v>
          </cell>
          <cell r="K15">
            <v>261</v>
          </cell>
          <cell r="L15">
            <v>306</v>
          </cell>
          <cell r="M15">
            <v>212</v>
          </cell>
          <cell r="N15">
            <v>216</v>
          </cell>
          <cell r="O15">
            <v>166</v>
          </cell>
          <cell r="P15">
            <v>2920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365</v>
          </cell>
          <cell r="D16">
            <v>394</v>
          </cell>
          <cell r="E16">
            <v>415</v>
          </cell>
          <cell r="F16">
            <v>417</v>
          </cell>
          <cell r="G16">
            <v>404</v>
          </cell>
          <cell r="H16">
            <v>385</v>
          </cell>
          <cell r="I16">
            <v>381</v>
          </cell>
          <cell r="J16">
            <v>413</v>
          </cell>
          <cell r="K16">
            <v>401</v>
          </cell>
          <cell r="L16">
            <v>475</v>
          </cell>
          <cell r="M16">
            <v>400</v>
          </cell>
          <cell r="N16">
            <v>342</v>
          </cell>
          <cell r="O16">
            <v>345</v>
          </cell>
          <cell r="P16">
            <v>5137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771</v>
          </cell>
          <cell r="D17">
            <v>965</v>
          </cell>
          <cell r="E17">
            <v>950</v>
          </cell>
          <cell r="F17">
            <v>954</v>
          </cell>
          <cell r="G17">
            <v>933</v>
          </cell>
          <cell r="H17">
            <v>838</v>
          </cell>
          <cell r="I17">
            <v>934</v>
          </cell>
          <cell r="J17">
            <v>915</v>
          </cell>
          <cell r="K17">
            <v>920</v>
          </cell>
          <cell r="L17">
            <v>1129</v>
          </cell>
          <cell r="M17">
            <v>888</v>
          </cell>
          <cell r="N17">
            <v>811</v>
          </cell>
          <cell r="O17">
            <v>704</v>
          </cell>
          <cell r="P17">
            <v>11712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1751</v>
          </cell>
          <cell r="D18">
            <v>1934</v>
          </cell>
          <cell r="E18">
            <v>2008</v>
          </cell>
          <cell r="F18">
            <v>2088</v>
          </cell>
          <cell r="G18">
            <v>2033</v>
          </cell>
          <cell r="H18">
            <v>1925</v>
          </cell>
          <cell r="I18">
            <v>1920</v>
          </cell>
          <cell r="J18">
            <v>1985</v>
          </cell>
          <cell r="K18">
            <v>1949</v>
          </cell>
          <cell r="L18">
            <v>2424</v>
          </cell>
          <cell r="M18">
            <v>2048</v>
          </cell>
          <cell r="N18">
            <v>1859</v>
          </cell>
          <cell r="O18">
            <v>1689</v>
          </cell>
          <cell r="P18">
            <v>25613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317</v>
          </cell>
          <cell r="D19">
            <v>324</v>
          </cell>
          <cell r="E19">
            <v>332</v>
          </cell>
          <cell r="F19">
            <v>319</v>
          </cell>
          <cell r="G19">
            <v>290</v>
          </cell>
          <cell r="H19">
            <v>267</v>
          </cell>
          <cell r="I19">
            <v>239</v>
          </cell>
          <cell r="J19">
            <v>220</v>
          </cell>
          <cell r="K19">
            <v>241</v>
          </cell>
          <cell r="L19">
            <v>333</v>
          </cell>
          <cell r="M19">
            <v>297</v>
          </cell>
          <cell r="N19">
            <v>263</v>
          </cell>
          <cell r="O19">
            <v>249</v>
          </cell>
          <cell r="P19">
            <v>3691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827</v>
          </cell>
          <cell r="D20">
            <v>1039</v>
          </cell>
          <cell r="E20">
            <v>1082</v>
          </cell>
          <cell r="F20">
            <v>1099</v>
          </cell>
          <cell r="G20">
            <v>1060</v>
          </cell>
          <cell r="H20">
            <v>1068</v>
          </cell>
          <cell r="I20">
            <v>1056</v>
          </cell>
          <cell r="J20">
            <v>1116</v>
          </cell>
          <cell r="K20">
            <v>1104</v>
          </cell>
          <cell r="L20">
            <v>1248</v>
          </cell>
          <cell r="M20">
            <v>1159</v>
          </cell>
          <cell r="N20">
            <v>1033</v>
          </cell>
          <cell r="O20">
            <v>959</v>
          </cell>
          <cell r="P20">
            <v>13850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1880</v>
          </cell>
          <cell r="D21">
            <v>2334</v>
          </cell>
          <cell r="E21">
            <v>2260</v>
          </cell>
          <cell r="F21">
            <v>2268</v>
          </cell>
          <cell r="G21">
            <v>2156</v>
          </cell>
          <cell r="H21">
            <v>2078</v>
          </cell>
          <cell r="I21">
            <v>2114</v>
          </cell>
          <cell r="J21">
            <v>2126</v>
          </cell>
          <cell r="K21">
            <v>2181</v>
          </cell>
          <cell r="L21">
            <v>2449</v>
          </cell>
          <cell r="M21">
            <v>2143</v>
          </cell>
          <cell r="N21">
            <v>1705</v>
          </cell>
          <cell r="O21">
            <v>1628</v>
          </cell>
          <cell r="P21">
            <v>27322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388</v>
          </cell>
          <cell r="D22">
            <v>463</v>
          </cell>
          <cell r="E22">
            <v>485</v>
          </cell>
          <cell r="F22">
            <v>434</v>
          </cell>
          <cell r="G22">
            <v>410</v>
          </cell>
          <cell r="H22">
            <v>390</v>
          </cell>
          <cell r="I22">
            <v>399</v>
          </cell>
          <cell r="J22">
            <v>350</v>
          </cell>
          <cell r="K22">
            <v>407</v>
          </cell>
          <cell r="L22">
            <v>445</v>
          </cell>
          <cell r="M22">
            <v>333</v>
          </cell>
          <cell r="N22">
            <v>286</v>
          </cell>
          <cell r="O22">
            <v>250</v>
          </cell>
          <cell r="P22">
            <v>5040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926</v>
          </cell>
          <cell r="D23">
            <v>1018</v>
          </cell>
          <cell r="E23">
            <v>1021</v>
          </cell>
          <cell r="F23">
            <v>1019</v>
          </cell>
          <cell r="G23">
            <v>1021</v>
          </cell>
          <cell r="H23">
            <v>1069</v>
          </cell>
          <cell r="I23">
            <v>992</v>
          </cell>
          <cell r="J23">
            <v>1025</v>
          </cell>
          <cell r="K23">
            <v>980</v>
          </cell>
          <cell r="L23">
            <v>1151</v>
          </cell>
          <cell r="M23">
            <v>1067</v>
          </cell>
          <cell r="N23">
            <v>929</v>
          </cell>
          <cell r="O23">
            <v>794</v>
          </cell>
          <cell r="P23">
            <v>13012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127</v>
          </cell>
          <cell r="D24">
            <v>144</v>
          </cell>
          <cell r="E24">
            <v>150</v>
          </cell>
          <cell r="F24">
            <v>142</v>
          </cell>
          <cell r="G24">
            <v>145</v>
          </cell>
          <cell r="H24">
            <v>146</v>
          </cell>
          <cell r="I24">
            <v>154</v>
          </cell>
          <cell r="J24">
            <v>145</v>
          </cell>
          <cell r="K24">
            <v>149</v>
          </cell>
          <cell r="L24">
            <v>162</v>
          </cell>
          <cell r="M24">
            <v>157</v>
          </cell>
          <cell r="N24">
            <v>142</v>
          </cell>
          <cell r="O24">
            <v>120</v>
          </cell>
          <cell r="P24">
            <v>1883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530</v>
          </cell>
          <cell r="D25">
            <v>562</v>
          </cell>
          <cell r="E25">
            <v>635</v>
          </cell>
          <cell r="F25">
            <v>652</v>
          </cell>
          <cell r="G25">
            <v>628</v>
          </cell>
          <cell r="H25">
            <v>619</v>
          </cell>
          <cell r="I25">
            <v>645</v>
          </cell>
          <cell r="J25">
            <v>624</v>
          </cell>
          <cell r="K25">
            <v>664</v>
          </cell>
          <cell r="L25">
            <v>729</v>
          </cell>
          <cell r="M25">
            <v>707</v>
          </cell>
          <cell r="N25">
            <v>653</v>
          </cell>
          <cell r="O25">
            <v>596</v>
          </cell>
          <cell r="P25">
            <v>8244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205</v>
          </cell>
          <cell r="D26">
            <v>238</v>
          </cell>
          <cell r="E26">
            <v>270</v>
          </cell>
          <cell r="F26">
            <v>241</v>
          </cell>
          <cell r="G26">
            <v>244</v>
          </cell>
          <cell r="H26">
            <v>237</v>
          </cell>
          <cell r="I26">
            <v>226</v>
          </cell>
          <cell r="J26">
            <v>231</v>
          </cell>
          <cell r="K26">
            <v>252</v>
          </cell>
          <cell r="L26">
            <v>291</v>
          </cell>
          <cell r="M26">
            <v>248</v>
          </cell>
          <cell r="N26">
            <v>235</v>
          </cell>
          <cell r="O26">
            <v>210</v>
          </cell>
          <cell r="P26">
            <v>3128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1021</v>
          </cell>
          <cell r="D27">
            <v>1363</v>
          </cell>
          <cell r="E27">
            <v>1358</v>
          </cell>
          <cell r="F27">
            <v>1406</v>
          </cell>
          <cell r="G27">
            <v>1369</v>
          </cell>
          <cell r="H27">
            <v>1350</v>
          </cell>
          <cell r="I27">
            <v>1338</v>
          </cell>
          <cell r="J27">
            <v>1275</v>
          </cell>
          <cell r="K27">
            <v>1396</v>
          </cell>
          <cell r="L27">
            <v>1527</v>
          </cell>
          <cell r="M27">
            <v>1421</v>
          </cell>
          <cell r="N27">
            <v>1343</v>
          </cell>
          <cell r="O27">
            <v>1187</v>
          </cell>
          <cell r="P27">
            <v>17354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303</v>
          </cell>
          <cell r="D28">
            <v>408</v>
          </cell>
          <cell r="E28">
            <v>384</v>
          </cell>
          <cell r="F28">
            <v>397</v>
          </cell>
          <cell r="G28">
            <v>353</v>
          </cell>
          <cell r="H28">
            <v>344</v>
          </cell>
          <cell r="I28">
            <v>314</v>
          </cell>
          <cell r="J28">
            <v>351</v>
          </cell>
          <cell r="K28">
            <v>330</v>
          </cell>
          <cell r="L28">
            <v>409</v>
          </cell>
          <cell r="M28">
            <v>312</v>
          </cell>
          <cell r="N28">
            <v>287</v>
          </cell>
          <cell r="O28">
            <v>255</v>
          </cell>
          <cell r="P28">
            <v>4447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181</v>
          </cell>
          <cell r="D29">
            <v>217</v>
          </cell>
          <cell r="E29">
            <v>230</v>
          </cell>
          <cell r="F29">
            <v>248</v>
          </cell>
          <cell r="G29">
            <v>197</v>
          </cell>
          <cell r="H29">
            <v>219</v>
          </cell>
          <cell r="I29">
            <v>217</v>
          </cell>
          <cell r="J29">
            <v>213</v>
          </cell>
          <cell r="K29">
            <v>202</v>
          </cell>
          <cell r="L29">
            <v>258</v>
          </cell>
          <cell r="M29">
            <v>220</v>
          </cell>
          <cell r="N29">
            <v>202</v>
          </cell>
          <cell r="O29">
            <v>212</v>
          </cell>
          <cell r="P29">
            <v>2816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582</v>
          </cell>
          <cell r="D30">
            <v>668</v>
          </cell>
          <cell r="E30">
            <v>628</v>
          </cell>
          <cell r="F30">
            <v>644</v>
          </cell>
          <cell r="G30">
            <v>603</v>
          </cell>
          <cell r="H30">
            <v>584</v>
          </cell>
          <cell r="I30">
            <v>599</v>
          </cell>
          <cell r="J30">
            <v>525</v>
          </cell>
          <cell r="K30">
            <v>580</v>
          </cell>
          <cell r="L30">
            <v>689</v>
          </cell>
          <cell r="M30">
            <v>556</v>
          </cell>
          <cell r="N30">
            <v>512</v>
          </cell>
          <cell r="O30">
            <v>475</v>
          </cell>
          <cell r="P30">
            <v>7645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233</v>
          </cell>
          <cell r="D31">
            <v>260</v>
          </cell>
          <cell r="E31">
            <v>281</v>
          </cell>
          <cell r="F31">
            <v>272</v>
          </cell>
          <cell r="G31">
            <v>243</v>
          </cell>
          <cell r="H31">
            <v>269</v>
          </cell>
          <cell r="I31">
            <v>263</v>
          </cell>
          <cell r="J31">
            <v>280</v>
          </cell>
          <cell r="K31">
            <v>274</v>
          </cell>
          <cell r="L31">
            <v>323</v>
          </cell>
          <cell r="M31">
            <v>303</v>
          </cell>
          <cell r="N31">
            <v>287</v>
          </cell>
          <cell r="O31">
            <v>259</v>
          </cell>
          <cell r="P31">
            <v>3547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146</v>
          </cell>
          <cell r="D32">
            <v>192</v>
          </cell>
          <cell r="E32">
            <v>186</v>
          </cell>
          <cell r="F32">
            <v>179</v>
          </cell>
          <cell r="G32">
            <v>175</v>
          </cell>
          <cell r="H32">
            <v>155</v>
          </cell>
          <cell r="I32">
            <v>204</v>
          </cell>
          <cell r="J32">
            <v>166</v>
          </cell>
          <cell r="K32">
            <v>201</v>
          </cell>
          <cell r="L32">
            <v>233</v>
          </cell>
          <cell r="M32">
            <v>193</v>
          </cell>
          <cell r="N32">
            <v>179</v>
          </cell>
          <cell r="O32">
            <v>176</v>
          </cell>
          <cell r="P32">
            <v>2385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112</v>
          </cell>
          <cell r="D33">
            <v>119</v>
          </cell>
          <cell r="E33">
            <v>110</v>
          </cell>
          <cell r="F33">
            <v>111</v>
          </cell>
          <cell r="G33">
            <v>107</v>
          </cell>
          <cell r="H33">
            <v>102</v>
          </cell>
          <cell r="I33">
            <v>116</v>
          </cell>
          <cell r="J33">
            <v>112</v>
          </cell>
          <cell r="K33">
            <v>115</v>
          </cell>
          <cell r="L33">
            <v>90</v>
          </cell>
          <cell r="M33">
            <v>97</v>
          </cell>
          <cell r="N33">
            <v>112</v>
          </cell>
          <cell r="O33">
            <v>91</v>
          </cell>
          <cell r="P33">
            <v>1394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1098</v>
          </cell>
          <cell r="D34">
            <v>1242</v>
          </cell>
          <cell r="E34">
            <v>1286</v>
          </cell>
          <cell r="F34">
            <v>1302</v>
          </cell>
          <cell r="G34">
            <v>1245</v>
          </cell>
          <cell r="H34">
            <v>1333</v>
          </cell>
          <cell r="I34">
            <v>1278</v>
          </cell>
          <cell r="J34">
            <v>1225</v>
          </cell>
          <cell r="K34">
            <v>1283</v>
          </cell>
          <cell r="L34">
            <v>1683</v>
          </cell>
          <cell r="M34">
            <v>1336</v>
          </cell>
          <cell r="N34">
            <v>1073</v>
          </cell>
          <cell r="O34">
            <v>1027</v>
          </cell>
          <cell r="P34">
            <v>16411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504</v>
          </cell>
          <cell r="D35">
            <v>523</v>
          </cell>
          <cell r="E35">
            <v>545</v>
          </cell>
          <cell r="F35">
            <v>541</v>
          </cell>
          <cell r="G35">
            <v>557</v>
          </cell>
          <cell r="H35">
            <v>521</v>
          </cell>
          <cell r="I35">
            <v>496</v>
          </cell>
          <cell r="J35">
            <v>537</v>
          </cell>
          <cell r="K35">
            <v>536</v>
          </cell>
          <cell r="L35">
            <v>581</v>
          </cell>
          <cell r="M35">
            <v>586</v>
          </cell>
          <cell r="N35">
            <v>439</v>
          </cell>
          <cell r="O35">
            <v>441</v>
          </cell>
          <cell r="P35">
            <v>6807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156</v>
          </cell>
          <cell r="D36">
            <v>223</v>
          </cell>
          <cell r="E36">
            <v>222</v>
          </cell>
          <cell r="F36">
            <v>174</v>
          </cell>
          <cell r="G36">
            <v>200</v>
          </cell>
          <cell r="H36">
            <v>186</v>
          </cell>
          <cell r="I36">
            <v>206</v>
          </cell>
          <cell r="J36">
            <v>204</v>
          </cell>
          <cell r="K36">
            <v>184</v>
          </cell>
          <cell r="L36">
            <v>196</v>
          </cell>
          <cell r="M36">
            <v>184</v>
          </cell>
          <cell r="N36">
            <v>170</v>
          </cell>
          <cell r="O36">
            <v>152</v>
          </cell>
          <cell r="P36">
            <v>2457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1073</v>
          </cell>
          <cell r="D37">
            <v>1231</v>
          </cell>
          <cell r="E37">
            <v>1257</v>
          </cell>
          <cell r="F37">
            <v>1217</v>
          </cell>
          <cell r="G37">
            <v>1177</v>
          </cell>
          <cell r="H37">
            <v>1147</v>
          </cell>
          <cell r="I37">
            <v>1039</v>
          </cell>
          <cell r="J37">
            <v>1055</v>
          </cell>
          <cell r="K37">
            <v>1062</v>
          </cell>
          <cell r="L37">
            <v>1347</v>
          </cell>
          <cell r="M37">
            <v>1139</v>
          </cell>
          <cell r="N37">
            <v>915</v>
          </cell>
          <cell r="O37">
            <v>829</v>
          </cell>
          <cell r="P37">
            <v>14488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4353</v>
          </cell>
          <cell r="D38">
            <v>4078</v>
          </cell>
          <cell r="E38">
            <v>4234</v>
          </cell>
          <cell r="F38">
            <v>4198</v>
          </cell>
          <cell r="G38">
            <v>4076</v>
          </cell>
          <cell r="H38">
            <v>3958</v>
          </cell>
          <cell r="I38">
            <v>4109</v>
          </cell>
          <cell r="J38">
            <v>3772</v>
          </cell>
          <cell r="K38">
            <v>4027</v>
          </cell>
          <cell r="L38">
            <v>4696</v>
          </cell>
          <cell r="M38">
            <v>4237</v>
          </cell>
          <cell r="N38">
            <v>3917</v>
          </cell>
          <cell r="O38">
            <v>3394</v>
          </cell>
          <cell r="P38">
            <v>53049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269</v>
          </cell>
          <cell r="D39">
            <v>294</v>
          </cell>
          <cell r="E39">
            <v>311</v>
          </cell>
          <cell r="F39">
            <v>293</v>
          </cell>
          <cell r="G39">
            <v>355</v>
          </cell>
          <cell r="H39">
            <v>317</v>
          </cell>
          <cell r="I39">
            <v>293</v>
          </cell>
          <cell r="J39">
            <v>329</v>
          </cell>
          <cell r="K39">
            <v>313</v>
          </cell>
          <cell r="L39">
            <v>372</v>
          </cell>
          <cell r="M39">
            <v>330</v>
          </cell>
          <cell r="N39">
            <v>264</v>
          </cell>
          <cell r="O39">
            <v>288</v>
          </cell>
          <cell r="P39">
            <v>4028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420</v>
          </cell>
          <cell r="D40">
            <v>376</v>
          </cell>
          <cell r="E40">
            <v>369</v>
          </cell>
          <cell r="F40">
            <v>379</v>
          </cell>
          <cell r="G40">
            <v>357</v>
          </cell>
          <cell r="H40">
            <v>344</v>
          </cell>
          <cell r="I40">
            <v>375</v>
          </cell>
          <cell r="J40">
            <v>379</v>
          </cell>
          <cell r="K40">
            <v>387</v>
          </cell>
          <cell r="L40">
            <v>368</v>
          </cell>
          <cell r="M40">
            <v>400</v>
          </cell>
          <cell r="N40">
            <v>373</v>
          </cell>
          <cell r="O40">
            <v>354</v>
          </cell>
          <cell r="P40">
            <v>4881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1453</v>
          </cell>
          <cell r="D41">
            <v>1594</v>
          </cell>
          <cell r="E41">
            <v>1638</v>
          </cell>
          <cell r="F41">
            <v>1660</v>
          </cell>
          <cell r="G41">
            <v>1570</v>
          </cell>
          <cell r="H41">
            <v>1638</v>
          </cell>
          <cell r="I41">
            <v>1613</v>
          </cell>
          <cell r="J41">
            <v>1645</v>
          </cell>
          <cell r="K41">
            <v>1576</v>
          </cell>
          <cell r="L41">
            <v>1740</v>
          </cell>
          <cell r="M41">
            <v>1637</v>
          </cell>
          <cell r="N41">
            <v>1467</v>
          </cell>
          <cell r="O41">
            <v>1326</v>
          </cell>
          <cell r="P41">
            <v>20557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246</v>
          </cell>
          <cell r="D42">
            <v>260</v>
          </cell>
          <cell r="E42">
            <v>272</v>
          </cell>
          <cell r="F42">
            <v>295</v>
          </cell>
          <cell r="G42">
            <v>237</v>
          </cell>
          <cell r="H42">
            <v>237</v>
          </cell>
          <cell r="I42">
            <v>213</v>
          </cell>
          <cell r="J42">
            <v>245</v>
          </cell>
          <cell r="K42">
            <v>211</v>
          </cell>
          <cell r="L42">
            <v>307</v>
          </cell>
          <cell r="M42">
            <v>213</v>
          </cell>
          <cell r="N42">
            <v>150</v>
          </cell>
          <cell r="O42">
            <v>158</v>
          </cell>
          <cell r="P42">
            <v>3044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198</v>
          </cell>
          <cell r="D43">
            <v>238</v>
          </cell>
          <cell r="E43">
            <v>213</v>
          </cell>
          <cell r="F43">
            <v>204</v>
          </cell>
          <cell r="G43">
            <v>201</v>
          </cell>
          <cell r="H43">
            <v>216</v>
          </cell>
          <cell r="I43">
            <v>209</v>
          </cell>
          <cell r="J43">
            <v>166</v>
          </cell>
          <cell r="K43">
            <v>182</v>
          </cell>
          <cell r="L43">
            <v>235</v>
          </cell>
          <cell r="M43">
            <v>189</v>
          </cell>
          <cell r="N43">
            <v>167</v>
          </cell>
          <cell r="O43">
            <v>140</v>
          </cell>
          <cell r="P43">
            <v>2558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408</v>
          </cell>
          <cell r="D44">
            <v>531</v>
          </cell>
          <cell r="E44">
            <v>548</v>
          </cell>
          <cell r="F44">
            <v>528</v>
          </cell>
          <cell r="G44">
            <v>527</v>
          </cell>
          <cell r="H44">
            <v>546</v>
          </cell>
          <cell r="I44">
            <v>502</v>
          </cell>
          <cell r="J44">
            <v>530</v>
          </cell>
          <cell r="K44">
            <v>570</v>
          </cell>
          <cell r="L44">
            <v>539</v>
          </cell>
          <cell r="M44">
            <v>490</v>
          </cell>
          <cell r="N44">
            <v>447</v>
          </cell>
          <cell r="O44">
            <v>418</v>
          </cell>
          <cell r="P44">
            <v>6584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693</v>
          </cell>
          <cell r="D45">
            <v>782</v>
          </cell>
          <cell r="E45">
            <v>761</v>
          </cell>
          <cell r="F45">
            <v>751</v>
          </cell>
          <cell r="G45">
            <v>697</v>
          </cell>
          <cell r="H45">
            <v>737</v>
          </cell>
          <cell r="I45">
            <v>696</v>
          </cell>
          <cell r="J45">
            <v>635</v>
          </cell>
          <cell r="K45">
            <v>624</v>
          </cell>
          <cell r="L45">
            <v>800</v>
          </cell>
          <cell r="M45">
            <v>617</v>
          </cell>
          <cell r="N45">
            <v>515</v>
          </cell>
          <cell r="O45">
            <v>478</v>
          </cell>
          <cell r="P45">
            <v>8786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2322</v>
          </cell>
          <cell r="D46">
            <v>2783</v>
          </cell>
          <cell r="E46">
            <v>2730</v>
          </cell>
          <cell r="F46">
            <v>2775</v>
          </cell>
          <cell r="G46">
            <v>2507</v>
          </cell>
          <cell r="H46">
            <v>2348</v>
          </cell>
          <cell r="I46">
            <v>2199</v>
          </cell>
          <cell r="J46">
            <v>2110</v>
          </cell>
          <cell r="K46">
            <v>2112</v>
          </cell>
          <cell r="L46">
            <v>3164</v>
          </cell>
          <cell r="M46">
            <v>2567</v>
          </cell>
          <cell r="N46">
            <v>2349</v>
          </cell>
          <cell r="O46">
            <v>1883</v>
          </cell>
          <cell r="P46">
            <v>31849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521</v>
          </cell>
          <cell r="D47">
            <v>618</v>
          </cell>
          <cell r="E47">
            <v>598</v>
          </cell>
          <cell r="F47">
            <v>597</v>
          </cell>
          <cell r="G47">
            <v>524</v>
          </cell>
          <cell r="H47">
            <v>518</v>
          </cell>
          <cell r="I47">
            <v>539</v>
          </cell>
          <cell r="J47">
            <v>585</v>
          </cell>
          <cell r="K47">
            <v>520</v>
          </cell>
          <cell r="L47">
            <v>666</v>
          </cell>
          <cell r="M47">
            <v>562</v>
          </cell>
          <cell r="N47">
            <v>549</v>
          </cell>
          <cell r="O47">
            <v>442</v>
          </cell>
          <cell r="P47">
            <v>7239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3760</v>
          </cell>
          <cell r="D48">
            <v>4257</v>
          </cell>
          <cell r="E48">
            <v>4142</v>
          </cell>
          <cell r="F48">
            <v>4280</v>
          </cell>
          <cell r="G48">
            <v>4089</v>
          </cell>
          <cell r="H48">
            <v>3883</v>
          </cell>
          <cell r="I48">
            <v>3809</v>
          </cell>
          <cell r="J48">
            <v>3643</v>
          </cell>
          <cell r="K48">
            <v>3860</v>
          </cell>
          <cell r="L48">
            <v>4443</v>
          </cell>
          <cell r="M48">
            <v>3739</v>
          </cell>
          <cell r="N48">
            <v>3795</v>
          </cell>
          <cell r="O48">
            <v>3343</v>
          </cell>
          <cell r="P48">
            <v>51043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636</v>
          </cell>
          <cell r="D49">
            <v>721</v>
          </cell>
          <cell r="E49">
            <v>690</v>
          </cell>
          <cell r="F49">
            <v>658</v>
          </cell>
          <cell r="G49">
            <v>623</v>
          </cell>
          <cell r="H49">
            <v>657</v>
          </cell>
          <cell r="I49">
            <v>674</v>
          </cell>
          <cell r="J49">
            <v>608</v>
          </cell>
          <cell r="K49">
            <v>699</v>
          </cell>
          <cell r="L49">
            <v>744</v>
          </cell>
          <cell r="M49">
            <v>622</v>
          </cell>
          <cell r="N49">
            <v>542</v>
          </cell>
          <cell r="O49">
            <v>508</v>
          </cell>
          <cell r="P49">
            <v>8382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2134</v>
          </cell>
          <cell r="D50">
            <v>2553</v>
          </cell>
          <cell r="E50">
            <v>2491</v>
          </cell>
          <cell r="F50">
            <v>2617</v>
          </cell>
          <cell r="G50">
            <v>2570</v>
          </cell>
          <cell r="H50">
            <v>2533</v>
          </cell>
          <cell r="I50">
            <v>2414</v>
          </cell>
          <cell r="J50">
            <v>2496</v>
          </cell>
          <cell r="K50">
            <v>2479</v>
          </cell>
          <cell r="L50">
            <v>2883</v>
          </cell>
          <cell r="M50">
            <v>2545</v>
          </cell>
          <cell r="N50">
            <v>2322</v>
          </cell>
          <cell r="O50">
            <v>2132</v>
          </cell>
          <cell r="P50">
            <v>32169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103</v>
          </cell>
          <cell r="D51">
            <v>146</v>
          </cell>
          <cell r="E51">
            <v>154</v>
          </cell>
          <cell r="F51">
            <v>141</v>
          </cell>
          <cell r="G51">
            <v>151</v>
          </cell>
          <cell r="H51">
            <v>164</v>
          </cell>
          <cell r="I51">
            <v>147</v>
          </cell>
          <cell r="J51">
            <v>157</v>
          </cell>
          <cell r="K51">
            <v>141</v>
          </cell>
          <cell r="L51">
            <v>200</v>
          </cell>
          <cell r="M51">
            <v>144</v>
          </cell>
          <cell r="N51">
            <v>154</v>
          </cell>
          <cell r="O51">
            <v>114</v>
          </cell>
          <cell r="P51">
            <v>1916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99</v>
          </cell>
          <cell r="D52">
            <v>112</v>
          </cell>
          <cell r="E52">
            <v>86</v>
          </cell>
          <cell r="F52">
            <v>91</v>
          </cell>
          <cell r="G52">
            <v>108</v>
          </cell>
          <cell r="H52">
            <v>87</v>
          </cell>
          <cell r="I52">
            <v>77</v>
          </cell>
          <cell r="J52">
            <v>95</v>
          </cell>
          <cell r="K52">
            <v>96</v>
          </cell>
          <cell r="L52">
            <v>86</v>
          </cell>
          <cell r="M52">
            <v>91</v>
          </cell>
          <cell r="N52">
            <v>83</v>
          </cell>
          <cell r="O52">
            <v>59</v>
          </cell>
          <cell r="P52">
            <v>1170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579</v>
          </cell>
          <cell r="D53">
            <v>674</v>
          </cell>
          <cell r="E53">
            <v>689</v>
          </cell>
          <cell r="F53">
            <v>664</v>
          </cell>
          <cell r="G53">
            <v>695</v>
          </cell>
          <cell r="H53">
            <v>657</v>
          </cell>
          <cell r="I53">
            <v>701</v>
          </cell>
          <cell r="J53">
            <v>700</v>
          </cell>
          <cell r="K53">
            <v>671</v>
          </cell>
          <cell r="L53">
            <v>946</v>
          </cell>
          <cell r="M53">
            <v>648</v>
          </cell>
          <cell r="N53">
            <v>603</v>
          </cell>
          <cell r="O53">
            <v>542</v>
          </cell>
          <cell r="P53">
            <v>8769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252</v>
          </cell>
          <cell r="D54">
            <v>258</v>
          </cell>
          <cell r="E54">
            <v>272</v>
          </cell>
          <cell r="F54">
            <v>285</v>
          </cell>
          <cell r="G54">
            <v>282</v>
          </cell>
          <cell r="H54">
            <v>282</v>
          </cell>
          <cell r="I54">
            <v>268</v>
          </cell>
          <cell r="J54">
            <v>264</v>
          </cell>
          <cell r="K54">
            <v>234</v>
          </cell>
          <cell r="L54">
            <v>288</v>
          </cell>
          <cell r="M54">
            <v>244</v>
          </cell>
          <cell r="N54">
            <v>214</v>
          </cell>
          <cell r="O54">
            <v>195</v>
          </cell>
          <cell r="P54">
            <v>3338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4621</v>
          </cell>
          <cell r="D55">
            <v>5530</v>
          </cell>
          <cell r="E55">
            <v>5562</v>
          </cell>
          <cell r="F55">
            <v>5669</v>
          </cell>
          <cell r="G55">
            <v>5419</v>
          </cell>
          <cell r="H55">
            <v>5547</v>
          </cell>
          <cell r="I55">
            <v>5375</v>
          </cell>
          <cell r="J55">
            <v>5323</v>
          </cell>
          <cell r="K55">
            <v>5457</v>
          </cell>
          <cell r="L55">
            <v>6590</v>
          </cell>
          <cell r="M55">
            <v>5835</v>
          </cell>
          <cell r="N55">
            <v>5127</v>
          </cell>
          <cell r="O55">
            <v>4626</v>
          </cell>
          <cell r="P55">
            <v>70681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290</v>
          </cell>
          <cell r="D56">
            <v>336</v>
          </cell>
          <cell r="E56">
            <v>360</v>
          </cell>
          <cell r="F56">
            <v>346</v>
          </cell>
          <cell r="G56">
            <v>313</v>
          </cell>
          <cell r="H56">
            <v>298</v>
          </cell>
          <cell r="I56">
            <v>309</v>
          </cell>
          <cell r="J56">
            <v>285</v>
          </cell>
          <cell r="K56">
            <v>331</v>
          </cell>
          <cell r="L56">
            <v>499</v>
          </cell>
          <cell r="M56">
            <v>327</v>
          </cell>
          <cell r="N56">
            <v>320</v>
          </cell>
          <cell r="O56">
            <v>265</v>
          </cell>
          <cell r="P56">
            <v>4279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216</v>
          </cell>
          <cell r="D57">
            <v>276</v>
          </cell>
          <cell r="E57">
            <v>243</v>
          </cell>
          <cell r="F57">
            <v>246</v>
          </cell>
          <cell r="G57">
            <v>239</v>
          </cell>
          <cell r="H57">
            <v>230</v>
          </cell>
          <cell r="I57">
            <v>181</v>
          </cell>
          <cell r="J57">
            <v>195</v>
          </cell>
          <cell r="K57">
            <v>240</v>
          </cell>
          <cell r="L57">
            <v>257</v>
          </cell>
          <cell r="M57">
            <v>229</v>
          </cell>
          <cell r="N57">
            <v>198</v>
          </cell>
          <cell r="O57">
            <v>180</v>
          </cell>
          <cell r="P57">
            <v>2930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69</v>
          </cell>
          <cell r="D58">
            <v>73</v>
          </cell>
          <cell r="E58">
            <v>80</v>
          </cell>
          <cell r="F58">
            <v>81</v>
          </cell>
          <cell r="G58">
            <v>71</v>
          </cell>
          <cell r="H58">
            <v>56</v>
          </cell>
          <cell r="I58">
            <v>64</v>
          </cell>
          <cell r="J58">
            <v>83</v>
          </cell>
          <cell r="K58">
            <v>59</v>
          </cell>
          <cell r="L58">
            <v>92</v>
          </cell>
          <cell r="M58">
            <v>109</v>
          </cell>
          <cell r="N58">
            <v>67</v>
          </cell>
          <cell r="O58">
            <v>59</v>
          </cell>
          <cell r="P58">
            <v>963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1312</v>
          </cell>
          <cell r="D59">
            <v>1548</v>
          </cell>
          <cell r="E59">
            <v>1580</v>
          </cell>
          <cell r="F59">
            <v>1467</v>
          </cell>
          <cell r="G59">
            <v>1440</v>
          </cell>
          <cell r="H59">
            <v>1460</v>
          </cell>
          <cell r="I59">
            <v>1453</v>
          </cell>
          <cell r="J59">
            <v>1463</v>
          </cell>
          <cell r="K59">
            <v>1394</v>
          </cell>
          <cell r="L59">
            <v>1595</v>
          </cell>
          <cell r="M59">
            <v>1387</v>
          </cell>
          <cell r="N59">
            <v>1290</v>
          </cell>
          <cell r="O59">
            <v>1178</v>
          </cell>
          <cell r="P59">
            <v>18567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536</v>
          </cell>
          <cell r="D60">
            <v>669</v>
          </cell>
          <cell r="E60">
            <v>614</v>
          </cell>
          <cell r="F60">
            <v>596</v>
          </cell>
          <cell r="G60">
            <v>607</v>
          </cell>
          <cell r="H60">
            <v>630</v>
          </cell>
          <cell r="I60">
            <v>571</v>
          </cell>
          <cell r="J60">
            <v>603</v>
          </cell>
          <cell r="K60">
            <v>646</v>
          </cell>
          <cell r="L60">
            <v>716</v>
          </cell>
          <cell r="M60">
            <v>582</v>
          </cell>
          <cell r="N60">
            <v>562</v>
          </cell>
          <cell r="O60">
            <v>488</v>
          </cell>
          <cell r="P60">
            <v>7820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1000</v>
          </cell>
          <cell r="D61">
            <v>1096</v>
          </cell>
          <cell r="E61">
            <v>1084</v>
          </cell>
          <cell r="F61">
            <v>1069</v>
          </cell>
          <cell r="G61">
            <v>1071</v>
          </cell>
          <cell r="H61">
            <v>1050</v>
          </cell>
          <cell r="I61">
            <v>1018</v>
          </cell>
          <cell r="J61">
            <v>975</v>
          </cell>
          <cell r="K61">
            <v>981</v>
          </cell>
          <cell r="L61">
            <v>1117</v>
          </cell>
          <cell r="M61">
            <v>1004</v>
          </cell>
          <cell r="N61">
            <v>850</v>
          </cell>
          <cell r="O61">
            <v>840</v>
          </cell>
          <cell r="P61">
            <v>13155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229</v>
          </cell>
          <cell r="D62">
            <v>251</v>
          </cell>
          <cell r="E62">
            <v>247</v>
          </cell>
          <cell r="F62">
            <v>255</v>
          </cell>
          <cell r="G62">
            <v>233</v>
          </cell>
          <cell r="H62">
            <v>214</v>
          </cell>
          <cell r="I62">
            <v>218</v>
          </cell>
          <cell r="J62">
            <v>247</v>
          </cell>
          <cell r="K62">
            <v>245</v>
          </cell>
          <cell r="L62">
            <v>297</v>
          </cell>
          <cell r="M62">
            <v>285</v>
          </cell>
          <cell r="N62">
            <v>213</v>
          </cell>
          <cell r="O62">
            <v>239</v>
          </cell>
          <cell r="P62">
            <v>3173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542</v>
          </cell>
          <cell r="D63">
            <v>732</v>
          </cell>
          <cell r="E63">
            <v>740</v>
          </cell>
          <cell r="F63">
            <v>689</v>
          </cell>
          <cell r="G63">
            <v>671</v>
          </cell>
          <cell r="H63">
            <v>585</v>
          </cell>
          <cell r="I63">
            <v>562</v>
          </cell>
          <cell r="J63">
            <v>543</v>
          </cell>
          <cell r="K63">
            <v>570</v>
          </cell>
          <cell r="L63">
            <v>627</v>
          </cell>
          <cell r="M63">
            <v>511</v>
          </cell>
          <cell r="N63">
            <v>386</v>
          </cell>
          <cell r="O63">
            <v>341</v>
          </cell>
          <cell r="P63">
            <v>7499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36</v>
          </cell>
          <cell r="D64">
            <v>57</v>
          </cell>
          <cell r="E64">
            <v>62</v>
          </cell>
          <cell r="F64">
            <v>40</v>
          </cell>
          <cell r="G64">
            <v>41</v>
          </cell>
          <cell r="H64">
            <v>42</v>
          </cell>
          <cell r="I64">
            <v>45</v>
          </cell>
          <cell r="J64">
            <v>53</v>
          </cell>
          <cell r="K64">
            <v>39</v>
          </cell>
          <cell r="L64">
            <v>68</v>
          </cell>
          <cell r="M64">
            <v>51</v>
          </cell>
          <cell r="N64">
            <v>42</v>
          </cell>
          <cell r="O64">
            <v>50</v>
          </cell>
          <cell r="P64">
            <v>626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1318</v>
          </cell>
          <cell r="D65">
            <v>1643</v>
          </cell>
          <cell r="E65">
            <v>1660</v>
          </cell>
          <cell r="F65">
            <v>1658</v>
          </cell>
          <cell r="G65">
            <v>1589</v>
          </cell>
          <cell r="H65">
            <v>1643</v>
          </cell>
          <cell r="I65">
            <v>1566</v>
          </cell>
          <cell r="J65">
            <v>1595</v>
          </cell>
          <cell r="K65">
            <v>1616</v>
          </cell>
          <cell r="L65">
            <v>1951</v>
          </cell>
          <cell r="M65">
            <v>1670</v>
          </cell>
          <cell r="N65">
            <v>1647</v>
          </cell>
          <cell r="O65">
            <v>1434</v>
          </cell>
          <cell r="P65">
            <v>20990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351</v>
          </cell>
          <cell r="D66">
            <v>424</v>
          </cell>
          <cell r="E66">
            <v>465</v>
          </cell>
          <cell r="F66">
            <v>423</v>
          </cell>
          <cell r="G66">
            <v>434</v>
          </cell>
          <cell r="H66">
            <v>417</v>
          </cell>
          <cell r="I66">
            <v>427</v>
          </cell>
          <cell r="J66">
            <v>379</v>
          </cell>
          <cell r="K66">
            <v>402</v>
          </cell>
          <cell r="L66">
            <v>449</v>
          </cell>
          <cell r="M66">
            <v>438</v>
          </cell>
          <cell r="N66">
            <v>379</v>
          </cell>
          <cell r="O66">
            <v>347</v>
          </cell>
          <cell r="P66">
            <v>5335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234</v>
          </cell>
          <cell r="D67">
            <v>291</v>
          </cell>
          <cell r="E67">
            <v>324</v>
          </cell>
          <cell r="F67">
            <v>299</v>
          </cell>
          <cell r="G67">
            <v>310</v>
          </cell>
          <cell r="H67">
            <v>288</v>
          </cell>
          <cell r="I67">
            <v>291</v>
          </cell>
          <cell r="J67">
            <v>270</v>
          </cell>
          <cell r="K67">
            <v>247</v>
          </cell>
          <cell r="L67">
            <v>289</v>
          </cell>
          <cell r="M67">
            <v>279</v>
          </cell>
          <cell r="N67">
            <v>273</v>
          </cell>
          <cell r="O67">
            <v>214</v>
          </cell>
          <cell r="P67">
            <v>3609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2291</v>
          </cell>
          <cell r="D68">
            <v>2694</v>
          </cell>
          <cell r="E68">
            <v>2666</v>
          </cell>
          <cell r="F68">
            <v>2628</v>
          </cell>
          <cell r="G68">
            <v>2572</v>
          </cell>
          <cell r="H68">
            <v>2548</v>
          </cell>
          <cell r="I68">
            <v>2427</v>
          </cell>
          <cell r="J68">
            <v>2404</v>
          </cell>
          <cell r="K68">
            <v>2406</v>
          </cell>
          <cell r="L68">
            <v>2578</v>
          </cell>
          <cell r="M68">
            <v>2130</v>
          </cell>
          <cell r="N68">
            <v>1997</v>
          </cell>
          <cell r="O68">
            <v>1666</v>
          </cell>
          <cell r="P68">
            <v>31007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91</v>
          </cell>
          <cell r="D69">
            <v>91</v>
          </cell>
          <cell r="E69">
            <v>91</v>
          </cell>
          <cell r="F69">
            <v>93</v>
          </cell>
          <cell r="G69">
            <v>104</v>
          </cell>
          <cell r="H69">
            <v>87</v>
          </cell>
          <cell r="I69">
            <v>94</v>
          </cell>
          <cell r="J69">
            <v>84</v>
          </cell>
          <cell r="K69">
            <v>87</v>
          </cell>
          <cell r="L69">
            <v>97</v>
          </cell>
          <cell r="M69">
            <v>105</v>
          </cell>
          <cell r="N69">
            <v>106</v>
          </cell>
          <cell r="O69">
            <v>70</v>
          </cell>
          <cell r="P69">
            <v>1200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703</v>
          </cell>
          <cell r="D70">
            <v>778</v>
          </cell>
          <cell r="E70">
            <v>797</v>
          </cell>
          <cell r="F70">
            <v>767</v>
          </cell>
          <cell r="G70">
            <v>797</v>
          </cell>
          <cell r="H70">
            <v>723</v>
          </cell>
          <cell r="I70">
            <v>716</v>
          </cell>
          <cell r="J70">
            <v>691</v>
          </cell>
          <cell r="K70">
            <v>757</v>
          </cell>
          <cell r="L70">
            <v>846</v>
          </cell>
          <cell r="M70">
            <v>787</v>
          </cell>
          <cell r="N70">
            <v>601</v>
          </cell>
          <cell r="O70">
            <v>565</v>
          </cell>
          <cell r="P70">
            <v>9528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564</v>
          </cell>
          <cell r="D71">
            <v>689</v>
          </cell>
          <cell r="E71">
            <v>717</v>
          </cell>
          <cell r="F71">
            <v>692</v>
          </cell>
          <cell r="G71">
            <v>718</v>
          </cell>
          <cell r="H71">
            <v>707</v>
          </cell>
          <cell r="I71">
            <v>705</v>
          </cell>
          <cell r="J71">
            <v>696</v>
          </cell>
          <cell r="K71">
            <v>775</v>
          </cell>
          <cell r="L71">
            <v>929</v>
          </cell>
          <cell r="M71">
            <v>776</v>
          </cell>
          <cell r="N71">
            <v>713</v>
          </cell>
          <cell r="O71">
            <v>629</v>
          </cell>
          <cell r="P71">
            <v>9310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778</v>
          </cell>
          <cell r="D72">
            <v>855</v>
          </cell>
          <cell r="E72">
            <v>881</v>
          </cell>
          <cell r="F72">
            <v>991</v>
          </cell>
          <cell r="G72">
            <v>903</v>
          </cell>
          <cell r="H72">
            <v>924</v>
          </cell>
          <cell r="I72">
            <v>877</v>
          </cell>
          <cell r="J72">
            <v>930</v>
          </cell>
          <cell r="K72">
            <v>961</v>
          </cell>
          <cell r="L72">
            <v>1116</v>
          </cell>
          <cell r="M72">
            <v>975</v>
          </cell>
          <cell r="N72">
            <v>905</v>
          </cell>
          <cell r="O72">
            <v>864</v>
          </cell>
          <cell r="P72">
            <v>11960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289</v>
          </cell>
          <cell r="D73">
            <v>332</v>
          </cell>
          <cell r="E73">
            <v>356</v>
          </cell>
          <cell r="F73">
            <v>338</v>
          </cell>
          <cell r="G73">
            <v>355</v>
          </cell>
          <cell r="H73">
            <v>350</v>
          </cell>
          <cell r="I73">
            <v>312</v>
          </cell>
          <cell r="J73">
            <v>332</v>
          </cell>
          <cell r="K73">
            <v>321</v>
          </cell>
          <cell r="L73">
            <v>412</v>
          </cell>
          <cell r="M73">
            <v>344</v>
          </cell>
          <cell r="N73">
            <v>289</v>
          </cell>
          <cell r="O73">
            <v>309</v>
          </cell>
          <cell r="P73">
            <v>4339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196</v>
          </cell>
          <cell r="D74">
            <v>216</v>
          </cell>
          <cell r="E74">
            <v>217</v>
          </cell>
          <cell r="F74">
            <v>188</v>
          </cell>
          <cell r="G74">
            <v>241</v>
          </cell>
          <cell r="H74">
            <v>209</v>
          </cell>
          <cell r="I74">
            <v>200</v>
          </cell>
          <cell r="J74">
            <v>208</v>
          </cell>
          <cell r="K74">
            <v>206</v>
          </cell>
          <cell r="L74">
            <v>230</v>
          </cell>
          <cell r="M74">
            <v>178</v>
          </cell>
          <cell r="N74">
            <v>178</v>
          </cell>
          <cell r="O74">
            <v>160</v>
          </cell>
          <cell r="P74">
            <v>2627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292</v>
          </cell>
          <cell r="D75">
            <v>309</v>
          </cell>
          <cell r="E75">
            <v>304</v>
          </cell>
          <cell r="F75">
            <v>311</v>
          </cell>
          <cell r="G75">
            <v>331</v>
          </cell>
          <cell r="H75">
            <v>297</v>
          </cell>
          <cell r="I75">
            <v>279</v>
          </cell>
          <cell r="J75">
            <v>314</v>
          </cell>
          <cell r="K75">
            <v>310</v>
          </cell>
          <cell r="L75">
            <v>361</v>
          </cell>
          <cell r="M75">
            <v>278</v>
          </cell>
          <cell r="N75">
            <v>263</v>
          </cell>
          <cell r="O75">
            <v>257</v>
          </cell>
          <cell r="P75">
            <v>3906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403</v>
          </cell>
          <cell r="D76">
            <v>517</v>
          </cell>
          <cell r="E76">
            <v>543</v>
          </cell>
          <cell r="F76">
            <v>547</v>
          </cell>
          <cell r="G76">
            <v>506</v>
          </cell>
          <cell r="H76">
            <v>508</v>
          </cell>
          <cell r="I76">
            <v>499</v>
          </cell>
          <cell r="J76">
            <v>512</v>
          </cell>
          <cell r="K76">
            <v>510</v>
          </cell>
          <cell r="L76">
            <v>533</v>
          </cell>
          <cell r="M76">
            <v>525</v>
          </cell>
          <cell r="N76">
            <v>444</v>
          </cell>
          <cell r="O76">
            <v>391</v>
          </cell>
          <cell r="P76">
            <v>6438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10228</v>
          </cell>
          <cell r="D77">
            <v>11367</v>
          </cell>
          <cell r="E77">
            <v>11492</v>
          </cell>
          <cell r="F77">
            <v>11380</v>
          </cell>
          <cell r="G77">
            <v>10827</v>
          </cell>
          <cell r="H77">
            <v>10146</v>
          </cell>
          <cell r="I77">
            <v>9823</v>
          </cell>
          <cell r="J77">
            <v>9742</v>
          </cell>
          <cell r="K77">
            <v>9895</v>
          </cell>
          <cell r="L77">
            <v>12630</v>
          </cell>
          <cell r="M77">
            <v>9831</v>
          </cell>
          <cell r="N77">
            <v>7955</v>
          </cell>
          <cell r="O77">
            <v>7180</v>
          </cell>
          <cell r="P77">
            <v>132496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160</v>
          </cell>
          <cell r="D78">
            <v>172</v>
          </cell>
          <cell r="E78">
            <v>160</v>
          </cell>
          <cell r="F78">
            <v>191</v>
          </cell>
          <cell r="G78">
            <v>152</v>
          </cell>
          <cell r="H78">
            <v>159</v>
          </cell>
          <cell r="I78">
            <v>153</v>
          </cell>
          <cell r="J78">
            <v>161</v>
          </cell>
          <cell r="K78">
            <v>190</v>
          </cell>
          <cell r="L78">
            <v>209</v>
          </cell>
          <cell r="M78">
            <v>158</v>
          </cell>
          <cell r="N78">
            <v>159</v>
          </cell>
          <cell r="O78">
            <v>133</v>
          </cell>
          <cell r="P78">
            <v>2157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304</v>
          </cell>
          <cell r="D79">
            <v>358</v>
          </cell>
          <cell r="E79">
            <v>386</v>
          </cell>
          <cell r="F79">
            <v>366</v>
          </cell>
          <cell r="G79">
            <v>357</v>
          </cell>
          <cell r="H79">
            <v>335</v>
          </cell>
          <cell r="I79">
            <v>301</v>
          </cell>
          <cell r="J79">
            <v>343</v>
          </cell>
          <cell r="K79">
            <v>300</v>
          </cell>
          <cell r="L79">
            <v>432</v>
          </cell>
          <cell r="M79">
            <v>319</v>
          </cell>
          <cell r="N79">
            <v>289</v>
          </cell>
          <cell r="O79">
            <v>252</v>
          </cell>
          <cell r="P79">
            <v>4342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823</v>
          </cell>
          <cell r="D80">
            <v>896</v>
          </cell>
          <cell r="E80">
            <v>929</v>
          </cell>
          <cell r="F80">
            <v>941</v>
          </cell>
          <cell r="G80">
            <v>944</v>
          </cell>
          <cell r="H80">
            <v>982</v>
          </cell>
          <cell r="I80">
            <v>928</v>
          </cell>
          <cell r="J80">
            <v>972</v>
          </cell>
          <cell r="K80">
            <v>962</v>
          </cell>
          <cell r="L80">
            <v>1150</v>
          </cell>
          <cell r="M80">
            <v>1019</v>
          </cell>
          <cell r="N80">
            <v>892</v>
          </cell>
          <cell r="O80">
            <v>726</v>
          </cell>
          <cell r="P80">
            <v>12164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1124</v>
          </cell>
          <cell r="D81">
            <v>1429</v>
          </cell>
          <cell r="E81">
            <v>1447</v>
          </cell>
          <cell r="F81">
            <v>1364</v>
          </cell>
          <cell r="G81">
            <v>1378</v>
          </cell>
          <cell r="H81">
            <v>1300</v>
          </cell>
          <cell r="I81">
            <v>1343</v>
          </cell>
          <cell r="J81">
            <v>1381</v>
          </cell>
          <cell r="K81">
            <v>1469</v>
          </cell>
          <cell r="L81">
            <v>1500</v>
          </cell>
          <cell r="M81">
            <v>1399</v>
          </cell>
          <cell r="N81">
            <v>1236</v>
          </cell>
          <cell r="O81">
            <v>1092</v>
          </cell>
          <cell r="P81">
            <v>17462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1807</v>
          </cell>
          <cell r="D82">
            <v>1927</v>
          </cell>
          <cell r="E82">
            <v>1941</v>
          </cell>
          <cell r="F82">
            <v>1994</v>
          </cell>
          <cell r="G82">
            <v>1817</v>
          </cell>
          <cell r="H82">
            <v>1774</v>
          </cell>
          <cell r="I82">
            <v>1791</v>
          </cell>
          <cell r="J82">
            <v>1704</v>
          </cell>
          <cell r="K82">
            <v>1846</v>
          </cell>
          <cell r="L82">
            <v>2067</v>
          </cell>
          <cell r="M82">
            <v>2000</v>
          </cell>
          <cell r="N82">
            <v>1718</v>
          </cell>
          <cell r="O82">
            <v>1567</v>
          </cell>
          <cell r="P82">
            <v>23953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193</v>
          </cell>
          <cell r="D83">
            <v>198</v>
          </cell>
          <cell r="E83">
            <v>220</v>
          </cell>
          <cell r="F83">
            <v>246</v>
          </cell>
          <cell r="G83">
            <v>196</v>
          </cell>
          <cell r="H83">
            <v>176</v>
          </cell>
          <cell r="I83">
            <v>195</v>
          </cell>
          <cell r="J83">
            <v>188</v>
          </cell>
          <cell r="K83">
            <v>175</v>
          </cell>
          <cell r="L83">
            <v>217</v>
          </cell>
          <cell r="M83">
            <v>255</v>
          </cell>
          <cell r="N83">
            <v>164</v>
          </cell>
          <cell r="O83">
            <v>139</v>
          </cell>
          <cell r="P83">
            <v>2562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1690</v>
          </cell>
          <cell r="D84">
            <v>2035</v>
          </cell>
          <cell r="E84">
            <v>1982</v>
          </cell>
          <cell r="F84">
            <v>1983</v>
          </cell>
          <cell r="G84">
            <v>1931</v>
          </cell>
          <cell r="H84">
            <v>1811</v>
          </cell>
          <cell r="I84">
            <v>1836</v>
          </cell>
          <cell r="J84">
            <v>1723</v>
          </cell>
          <cell r="K84">
            <v>1782</v>
          </cell>
          <cell r="L84">
            <v>1919</v>
          </cell>
          <cell r="M84">
            <v>1670</v>
          </cell>
          <cell r="N84">
            <v>1571</v>
          </cell>
          <cell r="O84">
            <v>1469</v>
          </cell>
          <cell r="P84">
            <v>23402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467</v>
          </cell>
          <cell r="D85">
            <v>549</v>
          </cell>
          <cell r="E85">
            <v>508</v>
          </cell>
          <cell r="F85">
            <v>514</v>
          </cell>
          <cell r="G85">
            <v>564</v>
          </cell>
          <cell r="H85">
            <v>521</v>
          </cell>
          <cell r="I85">
            <v>530</v>
          </cell>
          <cell r="J85">
            <v>533</v>
          </cell>
          <cell r="K85">
            <v>548</v>
          </cell>
          <cell r="L85">
            <v>691</v>
          </cell>
          <cell r="M85">
            <v>541</v>
          </cell>
          <cell r="N85">
            <v>509</v>
          </cell>
          <cell r="O85">
            <v>494</v>
          </cell>
          <cell r="P85">
            <v>6969</v>
          </cell>
        </row>
        <row r="86">
          <cell r="A86" t="str">
            <v>681</v>
          </cell>
          <cell r="B86" t="str">
            <v>Chapel Hill-Carrboro</v>
          </cell>
          <cell r="C86">
            <v>726</v>
          </cell>
          <cell r="D86">
            <v>891</v>
          </cell>
          <cell r="E86">
            <v>894</v>
          </cell>
          <cell r="F86">
            <v>892</v>
          </cell>
          <cell r="G86">
            <v>853</v>
          </cell>
          <cell r="H86">
            <v>900</v>
          </cell>
          <cell r="I86">
            <v>931</v>
          </cell>
          <cell r="J86">
            <v>874</v>
          </cell>
          <cell r="K86">
            <v>890</v>
          </cell>
          <cell r="L86">
            <v>1082</v>
          </cell>
          <cell r="M86">
            <v>934</v>
          </cell>
          <cell r="N86">
            <v>857</v>
          </cell>
          <cell r="O86">
            <v>799</v>
          </cell>
          <cell r="P86">
            <v>11523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109</v>
          </cell>
          <cell r="D87">
            <v>99</v>
          </cell>
          <cell r="E87">
            <v>83</v>
          </cell>
          <cell r="F87">
            <v>82</v>
          </cell>
          <cell r="G87">
            <v>98</v>
          </cell>
          <cell r="H87">
            <v>97</v>
          </cell>
          <cell r="I87">
            <v>107</v>
          </cell>
          <cell r="J87">
            <v>92</v>
          </cell>
          <cell r="K87">
            <v>98</v>
          </cell>
          <cell r="L87">
            <v>180</v>
          </cell>
          <cell r="M87">
            <v>129</v>
          </cell>
          <cell r="N87">
            <v>145</v>
          </cell>
          <cell r="O87">
            <v>131</v>
          </cell>
          <cell r="P87">
            <v>1450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490</v>
          </cell>
          <cell r="D88">
            <v>494</v>
          </cell>
          <cell r="E88">
            <v>514</v>
          </cell>
          <cell r="F88">
            <v>507</v>
          </cell>
          <cell r="G88">
            <v>494</v>
          </cell>
          <cell r="H88">
            <v>469</v>
          </cell>
          <cell r="I88">
            <v>414</v>
          </cell>
          <cell r="J88">
            <v>428</v>
          </cell>
          <cell r="K88">
            <v>483</v>
          </cell>
          <cell r="L88">
            <v>508</v>
          </cell>
          <cell r="M88">
            <v>493</v>
          </cell>
          <cell r="N88">
            <v>406</v>
          </cell>
          <cell r="O88">
            <v>357</v>
          </cell>
          <cell r="P88">
            <v>6057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458</v>
          </cell>
          <cell r="D89">
            <v>649</v>
          </cell>
          <cell r="E89">
            <v>686</v>
          </cell>
          <cell r="F89">
            <v>632</v>
          </cell>
          <cell r="G89">
            <v>584</v>
          </cell>
          <cell r="H89">
            <v>636</v>
          </cell>
          <cell r="I89">
            <v>661</v>
          </cell>
          <cell r="J89">
            <v>547</v>
          </cell>
          <cell r="K89">
            <v>629</v>
          </cell>
          <cell r="L89">
            <v>741</v>
          </cell>
          <cell r="M89">
            <v>666</v>
          </cell>
          <cell r="N89">
            <v>648</v>
          </cell>
          <cell r="O89">
            <v>503</v>
          </cell>
          <cell r="P89">
            <v>8040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119</v>
          </cell>
          <cell r="D90">
            <v>143</v>
          </cell>
          <cell r="E90">
            <v>123</v>
          </cell>
          <cell r="F90">
            <v>148</v>
          </cell>
          <cell r="G90">
            <v>133</v>
          </cell>
          <cell r="H90">
            <v>150</v>
          </cell>
          <cell r="I90">
            <v>117</v>
          </cell>
          <cell r="J90">
            <v>125</v>
          </cell>
          <cell r="K90">
            <v>134</v>
          </cell>
          <cell r="L90">
            <v>163</v>
          </cell>
          <cell r="M90">
            <v>151</v>
          </cell>
          <cell r="N90">
            <v>126</v>
          </cell>
          <cell r="O90">
            <v>102</v>
          </cell>
          <cell r="P90">
            <v>1734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393</v>
          </cell>
          <cell r="D91">
            <v>445</v>
          </cell>
          <cell r="E91">
            <v>422</v>
          </cell>
          <cell r="F91">
            <v>413</v>
          </cell>
          <cell r="G91">
            <v>393</v>
          </cell>
          <cell r="H91">
            <v>415</v>
          </cell>
          <cell r="I91">
            <v>343</v>
          </cell>
          <cell r="J91">
            <v>399</v>
          </cell>
          <cell r="K91">
            <v>426</v>
          </cell>
          <cell r="L91">
            <v>467</v>
          </cell>
          <cell r="M91">
            <v>431</v>
          </cell>
          <cell r="N91">
            <v>407</v>
          </cell>
          <cell r="O91">
            <v>333</v>
          </cell>
          <cell r="P91">
            <v>5287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1633</v>
          </cell>
          <cell r="D92">
            <v>1847</v>
          </cell>
          <cell r="E92">
            <v>1919</v>
          </cell>
          <cell r="F92">
            <v>1836</v>
          </cell>
          <cell r="G92">
            <v>1853</v>
          </cell>
          <cell r="H92">
            <v>1760</v>
          </cell>
          <cell r="I92">
            <v>1740</v>
          </cell>
          <cell r="J92">
            <v>1612</v>
          </cell>
          <cell r="K92">
            <v>1770</v>
          </cell>
          <cell r="L92">
            <v>2317</v>
          </cell>
          <cell r="M92">
            <v>1792</v>
          </cell>
          <cell r="N92">
            <v>1511</v>
          </cell>
          <cell r="O92">
            <v>1394</v>
          </cell>
          <cell r="P92">
            <v>22984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148</v>
          </cell>
          <cell r="D93">
            <v>215</v>
          </cell>
          <cell r="E93">
            <v>194</v>
          </cell>
          <cell r="F93">
            <v>184</v>
          </cell>
          <cell r="G93">
            <v>184</v>
          </cell>
          <cell r="H93">
            <v>198</v>
          </cell>
          <cell r="I93">
            <v>188</v>
          </cell>
          <cell r="J93">
            <v>185</v>
          </cell>
          <cell r="K93">
            <v>186</v>
          </cell>
          <cell r="L93">
            <v>240</v>
          </cell>
          <cell r="M93">
            <v>193</v>
          </cell>
          <cell r="N93">
            <v>183</v>
          </cell>
          <cell r="O93">
            <v>157</v>
          </cell>
          <cell r="P93">
            <v>2455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1281</v>
          </cell>
          <cell r="D94">
            <v>1498</v>
          </cell>
          <cell r="E94">
            <v>1532</v>
          </cell>
          <cell r="F94">
            <v>1562</v>
          </cell>
          <cell r="G94">
            <v>1547</v>
          </cell>
          <cell r="H94">
            <v>1481</v>
          </cell>
          <cell r="I94">
            <v>1444</v>
          </cell>
          <cell r="J94">
            <v>1423</v>
          </cell>
          <cell r="K94">
            <v>1495</v>
          </cell>
          <cell r="L94">
            <v>1653</v>
          </cell>
          <cell r="M94">
            <v>1399</v>
          </cell>
          <cell r="N94">
            <v>1225</v>
          </cell>
          <cell r="O94">
            <v>1110</v>
          </cell>
          <cell r="P94">
            <v>18650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334</v>
          </cell>
          <cell r="D95">
            <v>396</v>
          </cell>
          <cell r="E95">
            <v>365</v>
          </cell>
          <cell r="F95">
            <v>402</v>
          </cell>
          <cell r="G95">
            <v>380</v>
          </cell>
          <cell r="H95">
            <v>350</v>
          </cell>
          <cell r="I95">
            <v>336</v>
          </cell>
          <cell r="J95">
            <v>308</v>
          </cell>
          <cell r="K95">
            <v>338</v>
          </cell>
          <cell r="L95">
            <v>387</v>
          </cell>
          <cell r="M95">
            <v>324</v>
          </cell>
          <cell r="N95">
            <v>316</v>
          </cell>
          <cell r="O95">
            <v>249</v>
          </cell>
          <cell r="P95">
            <v>4485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543</v>
          </cell>
          <cell r="D96">
            <v>593</v>
          </cell>
          <cell r="E96">
            <v>619</v>
          </cell>
          <cell r="F96">
            <v>578</v>
          </cell>
          <cell r="G96">
            <v>597</v>
          </cell>
          <cell r="H96">
            <v>631</v>
          </cell>
          <cell r="I96">
            <v>636</v>
          </cell>
          <cell r="J96">
            <v>666</v>
          </cell>
          <cell r="K96">
            <v>596</v>
          </cell>
          <cell r="L96">
            <v>690</v>
          </cell>
          <cell r="M96">
            <v>644</v>
          </cell>
          <cell r="N96">
            <v>499</v>
          </cell>
          <cell r="O96">
            <v>503</v>
          </cell>
          <cell r="P96">
            <v>7795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1631</v>
          </cell>
          <cell r="D97">
            <v>1957</v>
          </cell>
          <cell r="E97">
            <v>2008</v>
          </cell>
          <cell r="F97">
            <v>2035</v>
          </cell>
          <cell r="G97">
            <v>1910</v>
          </cell>
          <cell r="H97">
            <v>1808</v>
          </cell>
          <cell r="I97">
            <v>1774</v>
          </cell>
          <cell r="J97">
            <v>1750</v>
          </cell>
          <cell r="K97">
            <v>1742</v>
          </cell>
          <cell r="L97">
            <v>2215</v>
          </cell>
          <cell r="M97">
            <v>1800</v>
          </cell>
          <cell r="N97">
            <v>1431</v>
          </cell>
          <cell r="O97">
            <v>1338</v>
          </cell>
          <cell r="P97">
            <v>23399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963</v>
          </cell>
          <cell r="D98">
            <v>1157</v>
          </cell>
          <cell r="E98">
            <v>1132</v>
          </cell>
          <cell r="F98">
            <v>1072</v>
          </cell>
          <cell r="G98">
            <v>1114</v>
          </cell>
          <cell r="H98">
            <v>1062</v>
          </cell>
          <cell r="I98">
            <v>1019</v>
          </cell>
          <cell r="J98">
            <v>1044</v>
          </cell>
          <cell r="K98">
            <v>1101</v>
          </cell>
          <cell r="L98">
            <v>1348</v>
          </cell>
          <cell r="M98">
            <v>1090</v>
          </cell>
          <cell r="N98">
            <v>962</v>
          </cell>
          <cell r="O98">
            <v>930</v>
          </cell>
          <cell r="P98">
            <v>13994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1424</v>
          </cell>
          <cell r="D99">
            <v>1652</v>
          </cell>
          <cell r="E99">
            <v>1578</v>
          </cell>
          <cell r="F99">
            <v>1651</v>
          </cell>
          <cell r="G99">
            <v>1530</v>
          </cell>
          <cell r="H99">
            <v>1642</v>
          </cell>
          <cell r="I99">
            <v>1621</v>
          </cell>
          <cell r="J99">
            <v>1543</v>
          </cell>
          <cell r="K99">
            <v>1549</v>
          </cell>
          <cell r="L99">
            <v>1995</v>
          </cell>
          <cell r="M99">
            <v>1539</v>
          </cell>
          <cell r="N99">
            <v>1557</v>
          </cell>
          <cell r="O99">
            <v>1343</v>
          </cell>
          <cell r="P99">
            <v>20624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634</v>
          </cell>
          <cell r="D100">
            <v>706</v>
          </cell>
          <cell r="E100">
            <v>753</v>
          </cell>
          <cell r="F100">
            <v>738</v>
          </cell>
          <cell r="G100">
            <v>720</v>
          </cell>
          <cell r="H100">
            <v>725</v>
          </cell>
          <cell r="I100">
            <v>653</v>
          </cell>
          <cell r="J100">
            <v>718</v>
          </cell>
          <cell r="K100">
            <v>765</v>
          </cell>
          <cell r="L100">
            <v>848</v>
          </cell>
          <cell r="M100">
            <v>755</v>
          </cell>
          <cell r="N100">
            <v>722</v>
          </cell>
          <cell r="O100">
            <v>642</v>
          </cell>
          <cell r="P100">
            <v>9379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637</v>
          </cell>
          <cell r="D101">
            <v>708</v>
          </cell>
          <cell r="E101">
            <v>709</v>
          </cell>
          <cell r="F101">
            <v>739</v>
          </cell>
          <cell r="G101">
            <v>670</v>
          </cell>
          <cell r="H101">
            <v>651</v>
          </cell>
          <cell r="I101">
            <v>615</v>
          </cell>
          <cell r="J101">
            <v>658</v>
          </cell>
          <cell r="K101">
            <v>642</v>
          </cell>
          <cell r="L101">
            <v>759</v>
          </cell>
          <cell r="M101">
            <v>619</v>
          </cell>
          <cell r="N101">
            <v>542</v>
          </cell>
          <cell r="O101">
            <v>444</v>
          </cell>
          <cell r="P101">
            <v>8393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252</v>
          </cell>
          <cell r="D102">
            <v>282</v>
          </cell>
          <cell r="E102">
            <v>297</v>
          </cell>
          <cell r="F102">
            <v>272</v>
          </cell>
          <cell r="G102">
            <v>267</v>
          </cell>
          <cell r="H102">
            <v>237</v>
          </cell>
          <cell r="I102">
            <v>227</v>
          </cell>
          <cell r="J102">
            <v>230</v>
          </cell>
          <cell r="K102">
            <v>238</v>
          </cell>
          <cell r="L102">
            <v>218</v>
          </cell>
          <cell r="M102">
            <v>214</v>
          </cell>
          <cell r="N102">
            <v>188</v>
          </cell>
          <cell r="O102">
            <v>160</v>
          </cell>
          <cell r="P102">
            <v>3082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472</v>
          </cell>
          <cell r="D103">
            <v>528</v>
          </cell>
          <cell r="E103">
            <v>533</v>
          </cell>
          <cell r="F103">
            <v>548</v>
          </cell>
          <cell r="G103">
            <v>513</v>
          </cell>
          <cell r="H103">
            <v>506</v>
          </cell>
          <cell r="I103">
            <v>545</v>
          </cell>
          <cell r="J103">
            <v>515</v>
          </cell>
          <cell r="K103">
            <v>491</v>
          </cell>
          <cell r="L103">
            <v>624</v>
          </cell>
          <cell r="M103">
            <v>538</v>
          </cell>
          <cell r="N103">
            <v>422</v>
          </cell>
          <cell r="O103">
            <v>389</v>
          </cell>
          <cell r="P103">
            <v>6624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644</v>
          </cell>
          <cell r="D104">
            <v>746</v>
          </cell>
          <cell r="E104">
            <v>775</v>
          </cell>
          <cell r="F104">
            <v>672</v>
          </cell>
          <cell r="G104">
            <v>682</v>
          </cell>
          <cell r="H104">
            <v>757</v>
          </cell>
          <cell r="I104">
            <v>634</v>
          </cell>
          <cell r="J104">
            <v>756</v>
          </cell>
          <cell r="K104">
            <v>743</v>
          </cell>
          <cell r="L104">
            <v>819</v>
          </cell>
          <cell r="M104">
            <v>742</v>
          </cell>
          <cell r="N104">
            <v>705</v>
          </cell>
          <cell r="O104">
            <v>661</v>
          </cell>
          <cell r="P104">
            <v>9336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491</v>
          </cell>
          <cell r="D105">
            <v>542</v>
          </cell>
          <cell r="E105">
            <v>503</v>
          </cell>
          <cell r="F105">
            <v>535</v>
          </cell>
          <cell r="G105">
            <v>513</v>
          </cell>
          <cell r="H105">
            <v>551</v>
          </cell>
          <cell r="I105">
            <v>565</v>
          </cell>
          <cell r="J105">
            <v>567</v>
          </cell>
          <cell r="K105">
            <v>595</v>
          </cell>
          <cell r="L105">
            <v>680</v>
          </cell>
          <cell r="M105">
            <v>545</v>
          </cell>
          <cell r="N105">
            <v>543</v>
          </cell>
          <cell r="O105">
            <v>506</v>
          </cell>
          <cell r="P105">
            <v>7136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576</v>
          </cell>
          <cell r="D106">
            <v>709</v>
          </cell>
          <cell r="E106">
            <v>639</v>
          </cell>
          <cell r="F106">
            <v>731</v>
          </cell>
          <cell r="G106">
            <v>695</v>
          </cell>
          <cell r="H106">
            <v>697</v>
          </cell>
          <cell r="I106">
            <v>681</v>
          </cell>
          <cell r="J106">
            <v>643</v>
          </cell>
          <cell r="K106">
            <v>647</v>
          </cell>
          <cell r="L106">
            <v>747</v>
          </cell>
          <cell r="M106">
            <v>735</v>
          </cell>
          <cell r="N106">
            <v>602</v>
          </cell>
          <cell r="O106">
            <v>557</v>
          </cell>
          <cell r="P106">
            <v>8659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80</v>
          </cell>
          <cell r="D107">
            <v>99</v>
          </cell>
          <cell r="E107">
            <v>84</v>
          </cell>
          <cell r="F107">
            <v>95</v>
          </cell>
          <cell r="G107">
            <v>84</v>
          </cell>
          <cell r="H107">
            <v>101</v>
          </cell>
          <cell r="I107">
            <v>86</v>
          </cell>
          <cell r="J107">
            <v>98</v>
          </cell>
          <cell r="K107">
            <v>89</v>
          </cell>
          <cell r="L107">
            <v>112</v>
          </cell>
          <cell r="M107">
            <v>107</v>
          </cell>
          <cell r="N107">
            <v>87</v>
          </cell>
          <cell r="O107">
            <v>83</v>
          </cell>
          <cell r="P107">
            <v>1205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108</v>
          </cell>
          <cell r="D108">
            <v>125</v>
          </cell>
          <cell r="E108">
            <v>116</v>
          </cell>
          <cell r="F108">
            <v>105</v>
          </cell>
          <cell r="G108">
            <v>115</v>
          </cell>
          <cell r="H108">
            <v>109</v>
          </cell>
          <cell r="I108">
            <v>140</v>
          </cell>
          <cell r="J108">
            <v>126</v>
          </cell>
          <cell r="K108">
            <v>141</v>
          </cell>
          <cell r="L108">
            <v>125</v>
          </cell>
          <cell r="M108">
            <v>135</v>
          </cell>
          <cell r="N108">
            <v>144</v>
          </cell>
          <cell r="O108">
            <v>128</v>
          </cell>
          <cell r="P108">
            <v>1617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138</v>
          </cell>
          <cell r="D109">
            <v>143</v>
          </cell>
          <cell r="E109">
            <v>128</v>
          </cell>
          <cell r="F109">
            <v>151</v>
          </cell>
          <cell r="G109">
            <v>140</v>
          </cell>
          <cell r="H109">
            <v>146</v>
          </cell>
          <cell r="I109">
            <v>142</v>
          </cell>
          <cell r="J109">
            <v>133</v>
          </cell>
          <cell r="K109">
            <v>165</v>
          </cell>
          <cell r="L109">
            <v>202</v>
          </cell>
          <cell r="M109">
            <v>141</v>
          </cell>
          <cell r="N109">
            <v>148</v>
          </cell>
          <cell r="O109">
            <v>126</v>
          </cell>
          <cell r="P109">
            <v>1903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240</v>
          </cell>
          <cell r="D110">
            <v>244</v>
          </cell>
          <cell r="E110">
            <v>315</v>
          </cell>
          <cell r="F110">
            <v>292</v>
          </cell>
          <cell r="G110">
            <v>267</v>
          </cell>
          <cell r="H110">
            <v>292</v>
          </cell>
          <cell r="I110">
            <v>278</v>
          </cell>
          <cell r="J110">
            <v>314</v>
          </cell>
          <cell r="K110">
            <v>294</v>
          </cell>
          <cell r="L110">
            <v>359</v>
          </cell>
          <cell r="M110">
            <v>306</v>
          </cell>
          <cell r="N110">
            <v>277</v>
          </cell>
          <cell r="O110">
            <v>257</v>
          </cell>
          <cell r="P110">
            <v>3735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35</v>
          </cell>
          <cell r="D111">
            <v>42</v>
          </cell>
          <cell r="E111">
            <v>62</v>
          </cell>
          <cell r="F111">
            <v>46</v>
          </cell>
          <cell r="G111">
            <v>50</v>
          </cell>
          <cell r="H111">
            <v>58</v>
          </cell>
          <cell r="I111">
            <v>40</v>
          </cell>
          <cell r="J111">
            <v>32</v>
          </cell>
          <cell r="K111">
            <v>31</v>
          </cell>
          <cell r="L111">
            <v>58</v>
          </cell>
          <cell r="M111">
            <v>44</v>
          </cell>
          <cell r="N111">
            <v>53</v>
          </cell>
          <cell r="O111">
            <v>34</v>
          </cell>
          <cell r="P111">
            <v>585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2792</v>
          </cell>
          <cell r="D112">
            <v>3240</v>
          </cell>
          <cell r="E112">
            <v>3297</v>
          </cell>
          <cell r="F112">
            <v>3200</v>
          </cell>
          <cell r="G112">
            <v>3077</v>
          </cell>
          <cell r="H112">
            <v>3004</v>
          </cell>
          <cell r="I112">
            <v>2914</v>
          </cell>
          <cell r="J112">
            <v>2946</v>
          </cell>
          <cell r="K112">
            <v>2930</v>
          </cell>
          <cell r="L112">
            <v>3062</v>
          </cell>
          <cell r="M112">
            <v>2710</v>
          </cell>
          <cell r="N112">
            <v>2370</v>
          </cell>
          <cell r="O112">
            <v>2181</v>
          </cell>
          <cell r="P112">
            <v>37723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553</v>
          </cell>
          <cell r="D113">
            <v>641</v>
          </cell>
          <cell r="E113">
            <v>624</v>
          </cell>
          <cell r="F113">
            <v>629</v>
          </cell>
          <cell r="G113">
            <v>579</v>
          </cell>
          <cell r="H113">
            <v>525</v>
          </cell>
          <cell r="I113">
            <v>515</v>
          </cell>
          <cell r="J113">
            <v>538</v>
          </cell>
          <cell r="K113">
            <v>537</v>
          </cell>
          <cell r="L113">
            <v>749</v>
          </cell>
          <cell r="M113">
            <v>584</v>
          </cell>
          <cell r="N113">
            <v>536</v>
          </cell>
          <cell r="O113">
            <v>450</v>
          </cell>
          <cell r="P113">
            <v>7460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10652</v>
          </cell>
          <cell r="D114">
            <v>11749</v>
          </cell>
          <cell r="E114">
            <v>11666</v>
          </cell>
          <cell r="F114">
            <v>11191</v>
          </cell>
          <cell r="G114">
            <v>10888</v>
          </cell>
          <cell r="H114">
            <v>10690</v>
          </cell>
          <cell r="I114">
            <v>10557</v>
          </cell>
          <cell r="J114">
            <v>10251</v>
          </cell>
          <cell r="K114">
            <v>10225</v>
          </cell>
          <cell r="L114">
            <v>12196</v>
          </cell>
          <cell r="M114">
            <v>9919</v>
          </cell>
          <cell r="N114">
            <v>8625</v>
          </cell>
          <cell r="O114">
            <v>8374</v>
          </cell>
          <cell r="P114">
            <v>136983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164</v>
          </cell>
          <cell r="D115">
            <v>172</v>
          </cell>
          <cell r="E115">
            <v>192</v>
          </cell>
          <cell r="F115">
            <v>198</v>
          </cell>
          <cell r="G115">
            <v>209</v>
          </cell>
          <cell r="H115">
            <v>186</v>
          </cell>
          <cell r="I115">
            <v>191</v>
          </cell>
          <cell r="J115">
            <v>202</v>
          </cell>
          <cell r="K115">
            <v>213</v>
          </cell>
          <cell r="L115">
            <v>249</v>
          </cell>
          <cell r="M115">
            <v>255</v>
          </cell>
          <cell r="N115">
            <v>183</v>
          </cell>
          <cell r="O115">
            <v>190</v>
          </cell>
          <cell r="P115">
            <v>2604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148</v>
          </cell>
          <cell r="D116">
            <v>134</v>
          </cell>
          <cell r="E116">
            <v>150</v>
          </cell>
          <cell r="F116">
            <v>164</v>
          </cell>
          <cell r="G116">
            <v>132</v>
          </cell>
          <cell r="H116">
            <v>142</v>
          </cell>
          <cell r="I116">
            <v>160</v>
          </cell>
          <cell r="J116">
            <v>154</v>
          </cell>
          <cell r="K116">
            <v>148</v>
          </cell>
          <cell r="L116">
            <v>165</v>
          </cell>
          <cell r="M116">
            <v>167</v>
          </cell>
          <cell r="N116">
            <v>155</v>
          </cell>
          <cell r="O116">
            <v>143</v>
          </cell>
          <cell r="P116">
            <v>1962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293</v>
          </cell>
          <cell r="D117">
            <v>331</v>
          </cell>
          <cell r="E117">
            <v>305</v>
          </cell>
          <cell r="F117">
            <v>328</v>
          </cell>
          <cell r="G117">
            <v>321</v>
          </cell>
          <cell r="H117">
            <v>331</v>
          </cell>
          <cell r="I117">
            <v>342</v>
          </cell>
          <cell r="J117">
            <v>350</v>
          </cell>
          <cell r="K117">
            <v>376</v>
          </cell>
          <cell r="L117">
            <v>405</v>
          </cell>
          <cell r="M117">
            <v>349</v>
          </cell>
          <cell r="N117">
            <v>351</v>
          </cell>
          <cell r="O117">
            <v>348</v>
          </cell>
          <cell r="P117">
            <v>4430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1417</v>
          </cell>
          <cell r="D118">
            <v>1623</v>
          </cell>
          <cell r="E118">
            <v>1590</v>
          </cell>
          <cell r="F118">
            <v>1579</v>
          </cell>
          <cell r="G118">
            <v>1519</v>
          </cell>
          <cell r="H118">
            <v>1483</v>
          </cell>
          <cell r="I118">
            <v>1453</v>
          </cell>
          <cell r="J118">
            <v>1440</v>
          </cell>
          <cell r="K118">
            <v>1463</v>
          </cell>
          <cell r="L118">
            <v>1641</v>
          </cell>
          <cell r="M118">
            <v>1440</v>
          </cell>
          <cell r="N118">
            <v>1341</v>
          </cell>
          <cell r="O118">
            <v>1204</v>
          </cell>
          <cell r="P118">
            <v>19193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606</v>
          </cell>
          <cell r="D119">
            <v>822</v>
          </cell>
          <cell r="E119">
            <v>833</v>
          </cell>
          <cell r="F119">
            <v>833</v>
          </cell>
          <cell r="G119">
            <v>782</v>
          </cell>
          <cell r="H119">
            <v>752</v>
          </cell>
          <cell r="I119">
            <v>787</v>
          </cell>
          <cell r="J119">
            <v>761</v>
          </cell>
          <cell r="K119">
            <v>772</v>
          </cell>
          <cell r="L119">
            <v>872</v>
          </cell>
          <cell r="M119">
            <v>778</v>
          </cell>
          <cell r="N119">
            <v>618</v>
          </cell>
          <cell r="O119">
            <v>586</v>
          </cell>
          <cell r="P119">
            <v>9802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859</v>
          </cell>
          <cell r="D120">
            <v>989</v>
          </cell>
          <cell r="E120">
            <v>1036</v>
          </cell>
          <cell r="F120">
            <v>1026</v>
          </cell>
          <cell r="G120">
            <v>1059</v>
          </cell>
          <cell r="H120">
            <v>1003</v>
          </cell>
          <cell r="I120">
            <v>961</v>
          </cell>
          <cell r="J120">
            <v>978</v>
          </cell>
          <cell r="K120">
            <v>914</v>
          </cell>
          <cell r="L120">
            <v>1180</v>
          </cell>
          <cell r="M120">
            <v>958</v>
          </cell>
          <cell r="N120">
            <v>779</v>
          </cell>
          <cell r="O120">
            <v>685</v>
          </cell>
          <cell r="P120">
            <v>12427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384</v>
          </cell>
          <cell r="D121">
            <v>403</v>
          </cell>
          <cell r="E121">
            <v>461</v>
          </cell>
          <cell r="F121">
            <v>487</v>
          </cell>
          <cell r="G121">
            <v>482</v>
          </cell>
          <cell r="H121">
            <v>485</v>
          </cell>
          <cell r="I121">
            <v>442</v>
          </cell>
          <cell r="J121">
            <v>456</v>
          </cell>
          <cell r="K121">
            <v>504</v>
          </cell>
          <cell r="L121">
            <v>527</v>
          </cell>
          <cell r="M121">
            <v>535</v>
          </cell>
          <cell r="N121">
            <v>404</v>
          </cell>
          <cell r="O121">
            <v>407</v>
          </cell>
          <cell r="P121">
            <v>5977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156</v>
          </cell>
          <cell r="D122">
            <v>191</v>
          </cell>
          <cell r="E122">
            <v>201</v>
          </cell>
          <cell r="F122">
            <v>198</v>
          </cell>
          <cell r="G122">
            <v>162</v>
          </cell>
          <cell r="H122">
            <v>178</v>
          </cell>
          <cell r="I122">
            <v>178</v>
          </cell>
          <cell r="J122">
            <v>194</v>
          </cell>
          <cell r="K122">
            <v>177</v>
          </cell>
          <cell r="L122">
            <v>265</v>
          </cell>
          <cell r="M122">
            <v>198</v>
          </cell>
          <cell r="N122">
            <v>160</v>
          </cell>
          <cell r="O122">
            <v>193</v>
          </cell>
          <cell r="P122">
            <v>2451</v>
          </cell>
        </row>
        <row r="123">
          <cell r="B123" t="str">
            <v xml:space="preserve">Total LEA </v>
          </cell>
          <cell r="C123">
            <v>100920</v>
          </cell>
          <cell r="D123">
            <v>115564</v>
          </cell>
          <cell r="E123">
            <v>116258</v>
          </cell>
          <cell r="F123">
            <v>115625</v>
          </cell>
          <cell r="G123">
            <v>111713</v>
          </cell>
          <cell r="H123">
            <v>109281</v>
          </cell>
          <cell r="I123">
            <v>107296</v>
          </cell>
          <cell r="J123">
            <v>106191</v>
          </cell>
          <cell r="K123">
            <v>108128</v>
          </cell>
          <cell r="L123">
            <v>128589</v>
          </cell>
          <cell r="M123">
            <v>109209</v>
          </cell>
          <cell r="N123">
            <v>96751</v>
          </cell>
          <cell r="O123">
            <v>87647</v>
          </cell>
          <cell r="P123">
            <v>1413172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41</v>
          </cell>
          <cell r="D125">
            <v>47</v>
          </cell>
          <cell r="E125">
            <v>47</v>
          </cell>
          <cell r="F125">
            <v>46</v>
          </cell>
          <cell r="G125">
            <v>47</v>
          </cell>
          <cell r="H125">
            <v>48</v>
          </cell>
          <cell r="I125">
            <v>50</v>
          </cell>
          <cell r="J125">
            <v>46</v>
          </cell>
          <cell r="K125">
            <v>49</v>
          </cell>
          <cell r="L125">
            <v>44</v>
          </cell>
          <cell r="M125">
            <v>35</v>
          </cell>
          <cell r="N125">
            <v>35</v>
          </cell>
          <cell r="O125">
            <v>37</v>
          </cell>
          <cell r="P125">
            <v>572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41</v>
          </cell>
          <cell r="D126">
            <v>61</v>
          </cell>
          <cell r="E126">
            <v>47</v>
          </cell>
          <cell r="F126">
            <v>46</v>
          </cell>
          <cell r="G126">
            <v>45</v>
          </cell>
          <cell r="H126">
            <v>38</v>
          </cell>
          <cell r="I126">
            <v>39</v>
          </cell>
          <cell r="J126">
            <v>43</v>
          </cell>
          <cell r="K126">
            <v>30</v>
          </cell>
          <cell r="L126">
            <v>35</v>
          </cell>
          <cell r="M126">
            <v>23</v>
          </cell>
          <cell r="N126">
            <v>13</v>
          </cell>
          <cell r="O126">
            <v>23</v>
          </cell>
          <cell r="P126">
            <v>484</v>
          </cell>
        </row>
        <row r="127">
          <cell r="A127" t="str">
            <v>01D</v>
          </cell>
          <cell r="B127" t="str">
            <v xml:space="preserve">Hawbridge School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24</v>
          </cell>
          <cell r="M127">
            <v>14</v>
          </cell>
          <cell r="N127">
            <v>27</v>
          </cell>
          <cell r="O127">
            <v>16</v>
          </cell>
          <cell r="P127">
            <v>81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3</v>
          </cell>
          <cell r="F128">
            <v>2</v>
          </cell>
          <cell r="G128">
            <v>2</v>
          </cell>
          <cell r="H128">
            <v>4</v>
          </cell>
          <cell r="I128">
            <v>4</v>
          </cell>
          <cell r="J128">
            <v>7</v>
          </cell>
          <cell r="K128">
            <v>5</v>
          </cell>
          <cell r="L128">
            <v>5</v>
          </cell>
          <cell r="M128">
            <v>7</v>
          </cell>
          <cell r="N128">
            <v>2</v>
          </cell>
          <cell r="O128">
            <v>2</v>
          </cell>
          <cell r="P128">
            <v>43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1</v>
          </cell>
          <cell r="D129">
            <v>3</v>
          </cell>
          <cell r="E129">
            <v>3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14</v>
          </cell>
          <cell r="M129">
            <v>13</v>
          </cell>
          <cell r="N129">
            <v>8</v>
          </cell>
          <cell r="O129">
            <v>6</v>
          </cell>
          <cell r="P129">
            <v>76</v>
          </cell>
        </row>
        <row r="130">
          <cell r="A130" t="str">
            <v>07A</v>
          </cell>
          <cell r="B130" t="str">
            <v>Washington Montessor</v>
          </cell>
          <cell r="C130">
            <v>43</v>
          </cell>
          <cell r="D130">
            <v>34</v>
          </cell>
          <cell r="E130">
            <v>42</v>
          </cell>
          <cell r="F130">
            <v>32</v>
          </cell>
          <cell r="G130">
            <v>28</v>
          </cell>
          <cell r="H130">
            <v>25</v>
          </cell>
          <cell r="I130">
            <v>32</v>
          </cell>
          <cell r="J130">
            <v>17</v>
          </cell>
          <cell r="K130">
            <v>19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272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100</v>
          </cell>
          <cell r="D131">
            <v>104</v>
          </cell>
          <cell r="E131">
            <v>105</v>
          </cell>
          <cell r="F131">
            <v>94</v>
          </cell>
          <cell r="G131">
            <v>78</v>
          </cell>
          <cell r="H131">
            <v>90</v>
          </cell>
          <cell r="I131">
            <v>74</v>
          </cell>
          <cell r="J131">
            <v>64</v>
          </cell>
          <cell r="K131">
            <v>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745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43</v>
          </cell>
          <cell r="G132">
            <v>42</v>
          </cell>
          <cell r="H132">
            <v>44</v>
          </cell>
          <cell r="I132">
            <v>45</v>
          </cell>
          <cell r="J132">
            <v>44</v>
          </cell>
          <cell r="K132">
            <v>44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384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34</v>
          </cell>
          <cell r="E133">
            <v>36</v>
          </cell>
          <cell r="F133">
            <v>41</v>
          </cell>
          <cell r="G133">
            <v>42</v>
          </cell>
          <cell r="H133">
            <v>35</v>
          </cell>
          <cell r="I133">
            <v>47</v>
          </cell>
          <cell r="J133">
            <v>44</v>
          </cell>
          <cell r="K133">
            <v>33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16</v>
          </cell>
          <cell r="E134">
            <v>16</v>
          </cell>
          <cell r="F134">
            <v>16</v>
          </cell>
          <cell r="G134">
            <v>17</v>
          </cell>
          <cell r="H134">
            <v>17</v>
          </cell>
          <cell r="I134">
            <v>17</v>
          </cell>
          <cell r="J134">
            <v>16</v>
          </cell>
          <cell r="K134">
            <v>16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147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18</v>
          </cell>
          <cell r="D135">
            <v>17</v>
          </cell>
          <cell r="E135">
            <v>11</v>
          </cell>
          <cell r="F135">
            <v>18</v>
          </cell>
          <cell r="G135">
            <v>12</v>
          </cell>
          <cell r="H135">
            <v>6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82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44</v>
          </cell>
          <cell r="D136">
            <v>44</v>
          </cell>
          <cell r="E136">
            <v>44</v>
          </cell>
          <cell r="F136">
            <v>45</v>
          </cell>
          <cell r="G136">
            <v>44</v>
          </cell>
          <cell r="H136">
            <v>44</v>
          </cell>
          <cell r="I136">
            <v>44</v>
          </cell>
          <cell r="J136">
            <v>42</v>
          </cell>
          <cell r="K136">
            <v>42</v>
          </cell>
          <cell r="L136">
            <v>32</v>
          </cell>
          <cell r="M136">
            <v>19</v>
          </cell>
          <cell r="N136">
            <v>0</v>
          </cell>
          <cell r="O136">
            <v>0</v>
          </cell>
          <cell r="P136">
            <v>444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20</v>
          </cell>
          <cell r="M137">
            <v>33</v>
          </cell>
          <cell r="N137">
            <v>32</v>
          </cell>
          <cell r="O137">
            <v>32</v>
          </cell>
          <cell r="P137">
            <v>117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26</v>
          </cell>
          <cell r="D138">
            <v>23</v>
          </cell>
          <cell r="E138">
            <v>32</v>
          </cell>
          <cell r="F138">
            <v>20</v>
          </cell>
          <cell r="G138">
            <v>12</v>
          </cell>
          <cell r="H138">
            <v>22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135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38</v>
          </cell>
          <cell r="D139">
            <v>34</v>
          </cell>
          <cell r="E139">
            <v>30</v>
          </cell>
          <cell r="F139">
            <v>37</v>
          </cell>
          <cell r="G139">
            <v>32</v>
          </cell>
          <cell r="H139">
            <v>33</v>
          </cell>
          <cell r="I139">
            <v>38</v>
          </cell>
          <cell r="J139">
            <v>34</v>
          </cell>
          <cell r="K139">
            <v>25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301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30</v>
          </cell>
          <cell r="D140">
            <v>32</v>
          </cell>
          <cell r="E140">
            <v>32</v>
          </cell>
          <cell r="F140">
            <v>33</v>
          </cell>
          <cell r="G140">
            <v>31</v>
          </cell>
          <cell r="H140">
            <v>40</v>
          </cell>
          <cell r="I140">
            <v>40</v>
          </cell>
          <cell r="J140">
            <v>40</v>
          </cell>
          <cell r="K140">
            <v>42</v>
          </cell>
          <cell r="L140">
            <v>46</v>
          </cell>
          <cell r="M140">
            <v>50</v>
          </cell>
          <cell r="N140">
            <v>44</v>
          </cell>
          <cell r="O140">
            <v>27</v>
          </cell>
          <cell r="P140">
            <v>487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16</v>
          </cell>
          <cell r="D141">
            <v>17</v>
          </cell>
          <cell r="E141">
            <v>19</v>
          </cell>
          <cell r="F141">
            <v>22</v>
          </cell>
          <cell r="G141">
            <v>18</v>
          </cell>
          <cell r="H141">
            <v>18</v>
          </cell>
          <cell r="I141">
            <v>16</v>
          </cell>
          <cell r="J141">
            <v>16</v>
          </cell>
          <cell r="K141">
            <v>7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149</v>
          </cell>
        </row>
        <row r="142">
          <cell r="A142" t="str">
            <v>24N</v>
          </cell>
          <cell r="B142" t="str">
            <v xml:space="preserve">Columbus Charter    </v>
          </cell>
          <cell r="C142">
            <v>76</v>
          </cell>
          <cell r="D142">
            <v>78</v>
          </cell>
          <cell r="E142">
            <v>50</v>
          </cell>
          <cell r="F142">
            <v>51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255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9</v>
          </cell>
          <cell r="D143">
            <v>27</v>
          </cell>
          <cell r="E143">
            <v>27</v>
          </cell>
          <cell r="F143">
            <v>22</v>
          </cell>
          <cell r="G143">
            <v>26</v>
          </cell>
          <cell r="H143">
            <v>19</v>
          </cell>
          <cell r="I143">
            <v>29</v>
          </cell>
          <cell r="J143">
            <v>16</v>
          </cell>
          <cell r="K143">
            <v>15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190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35</v>
          </cell>
          <cell r="D144">
            <v>35</v>
          </cell>
          <cell r="E144">
            <v>30</v>
          </cell>
          <cell r="F144">
            <v>34</v>
          </cell>
          <cell r="G144">
            <v>27</v>
          </cell>
          <cell r="H144">
            <v>36</v>
          </cell>
          <cell r="I144">
            <v>41</v>
          </cell>
          <cell r="J144">
            <v>26</v>
          </cell>
          <cell r="K144">
            <v>20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284</v>
          </cell>
        </row>
        <row r="145">
          <cell r="A145" t="str">
            <v>32B</v>
          </cell>
          <cell r="B145" t="str">
            <v>Healthy Start Academ</v>
          </cell>
          <cell r="C145">
            <v>35</v>
          </cell>
          <cell r="D145">
            <v>58</v>
          </cell>
          <cell r="E145">
            <v>42</v>
          </cell>
          <cell r="F145">
            <v>39</v>
          </cell>
          <cell r="G145">
            <v>38</v>
          </cell>
          <cell r="H145">
            <v>41</v>
          </cell>
          <cell r="I145">
            <v>50</v>
          </cell>
          <cell r="J145">
            <v>20</v>
          </cell>
          <cell r="K145">
            <v>29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352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24</v>
          </cell>
          <cell r="D146">
            <v>23</v>
          </cell>
          <cell r="E146">
            <v>20</v>
          </cell>
          <cell r="F146">
            <v>21</v>
          </cell>
          <cell r="G146">
            <v>27</v>
          </cell>
          <cell r="H146">
            <v>15</v>
          </cell>
          <cell r="I146">
            <v>24</v>
          </cell>
          <cell r="J146">
            <v>18</v>
          </cell>
          <cell r="K146">
            <v>17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189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107</v>
          </cell>
          <cell r="J147">
            <v>95</v>
          </cell>
          <cell r="K147">
            <v>81</v>
          </cell>
          <cell r="L147">
            <v>70</v>
          </cell>
          <cell r="M147">
            <v>52</v>
          </cell>
          <cell r="N147">
            <v>38</v>
          </cell>
          <cell r="O147">
            <v>27</v>
          </cell>
          <cell r="P147">
            <v>470</v>
          </cell>
        </row>
        <row r="148">
          <cell r="A148" t="str">
            <v>32H</v>
          </cell>
          <cell r="B148" t="str">
            <v>Research Tri Charter</v>
          </cell>
          <cell r="C148">
            <v>81</v>
          </cell>
          <cell r="D148">
            <v>81</v>
          </cell>
          <cell r="E148">
            <v>84</v>
          </cell>
          <cell r="F148">
            <v>83</v>
          </cell>
          <cell r="G148">
            <v>71</v>
          </cell>
          <cell r="H148">
            <v>79</v>
          </cell>
          <cell r="I148">
            <v>70</v>
          </cell>
          <cell r="J148">
            <v>69</v>
          </cell>
          <cell r="K148">
            <v>58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676</v>
          </cell>
        </row>
        <row r="149">
          <cell r="A149" t="str">
            <v>32K</v>
          </cell>
          <cell r="B149" t="str">
            <v xml:space="preserve">Central Park School </v>
          </cell>
          <cell r="C149">
            <v>43</v>
          </cell>
          <cell r="D149">
            <v>44</v>
          </cell>
          <cell r="E149">
            <v>45</v>
          </cell>
          <cell r="F149">
            <v>44</v>
          </cell>
          <cell r="G149">
            <v>59</v>
          </cell>
          <cell r="H149">
            <v>44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279</v>
          </cell>
        </row>
        <row r="150">
          <cell r="A150" t="str">
            <v>32L</v>
          </cell>
          <cell r="B150" t="str">
            <v xml:space="preserve">Voyager Academy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100</v>
          </cell>
          <cell r="H150">
            <v>100</v>
          </cell>
          <cell r="I150">
            <v>80</v>
          </cell>
          <cell r="J150">
            <v>99</v>
          </cell>
          <cell r="K150">
            <v>60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439</v>
          </cell>
        </row>
        <row r="151">
          <cell r="A151" t="str">
            <v>34B</v>
          </cell>
          <cell r="B151" t="str">
            <v>Quality Educ Academy</v>
          </cell>
          <cell r="C151">
            <v>27</v>
          </cell>
          <cell r="D151">
            <v>33</v>
          </cell>
          <cell r="E151">
            <v>21</v>
          </cell>
          <cell r="F151">
            <v>15</v>
          </cell>
          <cell r="G151">
            <v>15</v>
          </cell>
          <cell r="H151">
            <v>24</v>
          </cell>
          <cell r="I151">
            <v>15</v>
          </cell>
          <cell r="J151">
            <v>19</v>
          </cell>
          <cell r="K151">
            <v>18</v>
          </cell>
          <cell r="L151">
            <v>13</v>
          </cell>
          <cell r="M151">
            <v>17</v>
          </cell>
          <cell r="N151">
            <v>24</v>
          </cell>
          <cell r="O151">
            <v>4</v>
          </cell>
          <cell r="P151">
            <v>245</v>
          </cell>
        </row>
        <row r="152">
          <cell r="A152" t="str">
            <v>34C</v>
          </cell>
          <cell r="B152" t="str">
            <v xml:space="preserve">Downtown Middle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18</v>
          </cell>
          <cell r="I152">
            <v>108</v>
          </cell>
          <cell r="J152">
            <v>100</v>
          </cell>
          <cell r="K152">
            <v>97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323</v>
          </cell>
        </row>
        <row r="153">
          <cell r="A153" t="str">
            <v>34D</v>
          </cell>
          <cell r="B153" t="str">
            <v xml:space="preserve">Woodson Sch Of Chal </v>
          </cell>
          <cell r="C153">
            <v>42</v>
          </cell>
          <cell r="D153">
            <v>46</v>
          </cell>
          <cell r="E153">
            <v>37</v>
          </cell>
          <cell r="F153">
            <v>39</v>
          </cell>
          <cell r="G153">
            <v>54</v>
          </cell>
          <cell r="H153">
            <v>42</v>
          </cell>
          <cell r="I153">
            <v>45</v>
          </cell>
          <cell r="J153">
            <v>35</v>
          </cell>
          <cell r="K153">
            <v>31</v>
          </cell>
          <cell r="L153">
            <v>16</v>
          </cell>
          <cell r="M153">
            <v>21</v>
          </cell>
          <cell r="N153">
            <v>15</v>
          </cell>
          <cell r="O153">
            <v>13</v>
          </cell>
          <cell r="P153">
            <v>436</v>
          </cell>
        </row>
        <row r="154">
          <cell r="A154" t="str">
            <v>34F</v>
          </cell>
          <cell r="B154" t="str">
            <v xml:space="preserve">Forsyth Academy     </v>
          </cell>
          <cell r="C154">
            <v>85</v>
          </cell>
          <cell r="D154">
            <v>79</v>
          </cell>
          <cell r="E154">
            <v>82</v>
          </cell>
          <cell r="F154">
            <v>78</v>
          </cell>
          <cell r="G154">
            <v>73</v>
          </cell>
          <cell r="H154">
            <v>62</v>
          </cell>
          <cell r="I154">
            <v>79</v>
          </cell>
          <cell r="J154">
            <v>74</v>
          </cell>
          <cell r="K154">
            <v>63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675</v>
          </cell>
        </row>
        <row r="155">
          <cell r="A155" t="str">
            <v>34G</v>
          </cell>
          <cell r="B155" t="str">
            <v xml:space="preserve">Arts Based Elem     </v>
          </cell>
          <cell r="C155">
            <v>40</v>
          </cell>
          <cell r="D155">
            <v>40</v>
          </cell>
          <cell r="E155">
            <v>53</v>
          </cell>
          <cell r="F155">
            <v>60</v>
          </cell>
          <cell r="G155">
            <v>52</v>
          </cell>
          <cell r="H155">
            <v>46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291</v>
          </cell>
        </row>
        <row r="156">
          <cell r="A156" t="str">
            <v>35A</v>
          </cell>
          <cell r="B156" t="str">
            <v xml:space="preserve">Crosscreek Charter  </v>
          </cell>
          <cell r="C156">
            <v>18</v>
          </cell>
          <cell r="D156">
            <v>19</v>
          </cell>
          <cell r="E156">
            <v>20</v>
          </cell>
          <cell r="F156">
            <v>16</v>
          </cell>
          <cell r="G156">
            <v>21</v>
          </cell>
          <cell r="H156">
            <v>14</v>
          </cell>
          <cell r="I156">
            <v>18</v>
          </cell>
          <cell r="J156">
            <v>11</v>
          </cell>
          <cell r="K156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144</v>
          </cell>
        </row>
        <row r="157">
          <cell r="A157" t="str">
            <v>36A</v>
          </cell>
          <cell r="B157" t="str">
            <v xml:space="preserve">Highland Charter    </v>
          </cell>
          <cell r="C157">
            <v>32</v>
          </cell>
          <cell r="D157">
            <v>21</v>
          </cell>
          <cell r="E157">
            <v>15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68</v>
          </cell>
        </row>
        <row r="158">
          <cell r="A158" t="str">
            <v>36B</v>
          </cell>
          <cell r="B158" t="str">
            <v>Piedmont Commty Char</v>
          </cell>
          <cell r="C158">
            <v>72</v>
          </cell>
          <cell r="D158">
            <v>66</v>
          </cell>
          <cell r="E158">
            <v>94</v>
          </cell>
          <cell r="F158">
            <v>76</v>
          </cell>
          <cell r="G158">
            <v>76</v>
          </cell>
          <cell r="H158">
            <v>74</v>
          </cell>
          <cell r="I158">
            <v>87</v>
          </cell>
          <cell r="J158">
            <v>73</v>
          </cell>
          <cell r="K158">
            <v>59</v>
          </cell>
          <cell r="L158">
            <v>46</v>
          </cell>
          <cell r="M158">
            <v>37</v>
          </cell>
          <cell r="N158">
            <v>20</v>
          </cell>
          <cell r="O158">
            <v>19</v>
          </cell>
          <cell r="P158">
            <v>799</v>
          </cell>
        </row>
        <row r="159">
          <cell r="A159" t="str">
            <v>41B</v>
          </cell>
          <cell r="B159" t="str">
            <v xml:space="preserve">Greensboro Academy  </v>
          </cell>
          <cell r="C159">
            <v>80</v>
          </cell>
          <cell r="D159">
            <v>78</v>
          </cell>
          <cell r="E159">
            <v>78</v>
          </cell>
          <cell r="F159">
            <v>81</v>
          </cell>
          <cell r="G159">
            <v>81</v>
          </cell>
          <cell r="H159">
            <v>81</v>
          </cell>
          <cell r="I159">
            <v>81</v>
          </cell>
          <cell r="J159">
            <v>81</v>
          </cell>
          <cell r="K159">
            <v>81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722</v>
          </cell>
        </row>
        <row r="160">
          <cell r="A160" t="str">
            <v>41C</v>
          </cell>
          <cell r="B160" t="str">
            <v>Guilford Preparatory</v>
          </cell>
          <cell r="C160">
            <v>37</v>
          </cell>
          <cell r="D160">
            <v>30</v>
          </cell>
          <cell r="E160">
            <v>34</v>
          </cell>
          <cell r="F160">
            <v>36</v>
          </cell>
          <cell r="G160">
            <v>37</v>
          </cell>
          <cell r="H160">
            <v>32</v>
          </cell>
          <cell r="I160">
            <v>24</v>
          </cell>
          <cell r="J160">
            <v>31</v>
          </cell>
          <cell r="K160">
            <v>15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276</v>
          </cell>
        </row>
        <row r="161">
          <cell r="A161" t="str">
            <v>41D</v>
          </cell>
          <cell r="B161" t="str">
            <v xml:space="preserve">Phoenix Academy Inc </v>
          </cell>
          <cell r="C161">
            <v>63</v>
          </cell>
          <cell r="D161">
            <v>51</v>
          </cell>
          <cell r="E161">
            <v>53</v>
          </cell>
          <cell r="F161">
            <v>47</v>
          </cell>
          <cell r="G161">
            <v>47</v>
          </cell>
          <cell r="H161">
            <v>31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292</v>
          </cell>
        </row>
        <row r="162">
          <cell r="A162" t="str">
            <v>41F</v>
          </cell>
          <cell r="B162" t="str">
            <v>Triad Math &amp; Science</v>
          </cell>
          <cell r="C162">
            <v>39</v>
          </cell>
          <cell r="D162">
            <v>30</v>
          </cell>
          <cell r="E162">
            <v>38</v>
          </cell>
          <cell r="F162">
            <v>39</v>
          </cell>
          <cell r="G162">
            <v>43</v>
          </cell>
          <cell r="H162">
            <v>36</v>
          </cell>
          <cell r="I162">
            <v>27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252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20</v>
          </cell>
          <cell r="J163">
            <v>20</v>
          </cell>
          <cell r="K163">
            <v>20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168</v>
          </cell>
        </row>
        <row r="164">
          <cell r="A164" t="str">
            <v>49B</v>
          </cell>
          <cell r="B164" t="str">
            <v>American Renaissance</v>
          </cell>
          <cell r="C164">
            <v>48</v>
          </cell>
          <cell r="D164">
            <v>56</v>
          </cell>
          <cell r="E164">
            <v>60</v>
          </cell>
          <cell r="F164">
            <v>60</v>
          </cell>
          <cell r="G164">
            <v>60</v>
          </cell>
          <cell r="H164">
            <v>40</v>
          </cell>
          <cell r="I164">
            <v>67</v>
          </cell>
          <cell r="J164">
            <v>59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503</v>
          </cell>
        </row>
        <row r="165">
          <cell r="A165" t="str">
            <v>49D</v>
          </cell>
          <cell r="B165" t="str">
            <v xml:space="preserve">Success Charter     </v>
          </cell>
          <cell r="C165">
            <v>16</v>
          </cell>
          <cell r="D165">
            <v>12</v>
          </cell>
          <cell r="E165">
            <v>10</v>
          </cell>
          <cell r="F165">
            <v>7</v>
          </cell>
          <cell r="G165">
            <v>9</v>
          </cell>
          <cell r="H165">
            <v>10</v>
          </cell>
          <cell r="I165">
            <v>5</v>
          </cell>
          <cell r="J165">
            <v>11</v>
          </cell>
          <cell r="K165">
            <v>14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94</v>
          </cell>
        </row>
        <row r="166">
          <cell r="A166" t="str">
            <v>49E</v>
          </cell>
          <cell r="B166" t="str">
            <v xml:space="preserve">Pine Lake Prep      </v>
          </cell>
          <cell r="C166">
            <v>110</v>
          </cell>
          <cell r="D166">
            <v>113</v>
          </cell>
          <cell r="E166">
            <v>115</v>
          </cell>
          <cell r="F166">
            <v>112</v>
          </cell>
          <cell r="G166">
            <v>109</v>
          </cell>
          <cell r="H166">
            <v>111</v>
          </cell>
          <cell r="I166">
            <v>124</v>
          </cell>
          <cell r="J166">
            <v>111</v>
          </cell>
          <cell r="K166">
            <v>115</v>
          </cell>
          <cell r="L166">
            <v>161</v>
          </cell>
          <cell r="M166">
            <v>74</v>
          </cell>
          <cell r="N166">
            <v>56</v>
          </cell>
          <cell r="O166">
            <v>0</v>
          </cell>
          <cell r="P166">
            <v>1311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23</v>
          </cell>
          <cell r="D167">
            <v>13</v>
          </cell>
          <cell r="E167">
            <v>19</v>
          </cell>
          <cell r="F167">
            <v>18</v>
          </cell>
          <cell r="G167">
            <v>23</v>
          </cell>
          <cell r="H167">
            <v>23</v>
          </cell>
          <cell r="I167">
            <v>17</v>
          </cell>
          <cell r="J167">
            <v>15</v>
          </cell>
          <cell r="K167">
            <v>16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167</v>
          </cell>
        </row>
        <row r="168">
          <cell r="A168" t="str">
            <v>51A</v>
          </cell>
          <cell r="B168" t="str">
            <v xml:space="preserve">Neuse Charter       </v>
          </cell>
          <cell r="C168">
            <v>35</v>
          </cell>
          <cell r="D168">
            <v>31</v>
          </cell>
          <cell r="E168">
            <v>36</v>
          </cell>
          <cell r="F168">
            <v>36</v>
          </cell>
          <cell r="G168">
            <v>32</v>
          </cell>
          <cell r="H168">
            <v>29</v>
          </cell>
          <cell r="I168">
            <v>14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213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2</v>
          </cell>
          <cell r="J169">
            <v>9</v>
          </cell>
          <cell r="K169">
            <v>12</v>
          </cell>
          <cell r="L169">
            <v>21</v>
          </cell>
          <cell r="M169">
            <v>14</v>
          </cell>
          <cell r="N169">
            <v>4</v>
          </cell>
          <cell r="O169">
            <v>17</v>
          </cell>
          <cell r="P169">
            <v>79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23</v>
          </cell>
          <cell r="D170">
            <v>27</v>
          </cell>
          <cell r="E170">
            <v>19</v>
          </cell>
          <cell r="F170">
            <v>19</v>
          </cell>
          <cell r="G170">
            <v>20</v>
          </cell>
          <cell r="H170">
            <v>15</v>
          </cell>
          <cell r="I170">
            <v>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136</v>
          </cell>
        </row>
        <row r="171">
          <cell r="A171" t="str">
            <v>54B</v>
          </cell>
          <cell r="B171" t="str">
            <v>Kinston Charter Acad</v>
          </cell>
          <cell r="C171">
            <v>28</v>
          </cell>
          <cell r="D171">
            <v>48</v>
          </cell>
          <cell r="E171">
            <v>43</v>
          </cell>
          <cell r="F171">
            <v>42</v>
          </cell>
          <cell r="G171">
            <v>57</v>
          </cell>
          <cell r="H171">
            <v>27</v>
          </cell>
          <cell r="I171">
            <v>38</v>
          </cell>
          <cell r="J171">
            <v>40</v>
          </cell>
          <cell r="K171">
            <v>23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346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100</v>
          </cell>
          <cell r="D172">
            <v>98</v>
          </cell>
          <cell r="E172">
            <v>93</v>
          </cell>
          <cell r="F172">
            <v>89</v>
          </cell>
          <cell r="G172">
            <v>72</v>
          </cell>
          <cell r="H172">
            <v>72</v>
          </cell>
          <cell r="I172">
            <v>103</v>
          </cell>
          <cell r="J172">
            <v>97</v>
          </cell>
          <cell r="K172">
            <v>75</v>
          </cell>
          <cell r="L172">
            <v>82</v>
          </cell>
          <cell r="M172">
            <v>58</v>
          </cell>
          <cell r="N172">
            <v>50</v>
          </cell>
          <cell r="O172">
            <v>39</v>
          </cell>
          <cell r="P172">
            <v>1028</v>
          </cell>
        </row>
        <row r="173">
          <cell r="A173" t="str">
            <v>60A</v>
          </cell>
          <cell r="B173" t="str">
            <v>Community Charter Sc</v>
          </cell>
          <cell r="C173">
            <v>20</v>
          </cell>
          <cell r="D173">
            <v>22</v>
          </cell>
          <cell r="E173">
            <v>36</v>
          </cell>
          <cell r="F173">
            <v>30</v>
          </cell>
          <cell r="G173">
            <v>23</v>
          </cell>
          <cell r="H173">
            <v>17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148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63</v>
          </cell>
          <cell r="D174">
            <v>68</v>
          </cell>
          <cell r="E174">
            <v>73</v>
          </cell>
          <cell r="F174">
            <v>78</v>
          </cell>
          <cell r="G174">
            <v>55</v>
          </cell>
          <cell r="H174">
            <v>68</v>
          </cell>
          <cell r="I174">
            <v>70</v>
          </cell>
          <cell r="J174">
            <v>65</v>
          </cell>
          <cell r="K174">
            <v>67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607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9</v>
          </cell>
          <cell r="J175">
            <v>13</v>
          </cell>
          <cell r="K175">
            <v>21</v>
          </cell>
          <cell r="L175">
            <v>86</v>
          </cell>
          <cell r="M175">
            <v>43</v>
          </cell>
          <cell r="N175">
            <v>19</v>
          </cell>
          <cell r="O175">
            <v>106</v>
          </cell>
          <cell r="P175">
            <v>297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188</v>
          </cell>
          <cell r="I176">
            <v>188</v>
          </cell>
          <cell r="J176">
            <v>187</v>
          </cell>
          <cell r="K176">
            <v>187</v>
          </cell>
          <cell r="L176">
            <v>194</v>
          </cell>
          <cell r="M176">
            <v>112</v>
          </cell>
          <cell r="N176">
            <v>0</v>
          </cell>
          <cell r="O176">
            <v>0</v>
          </cell>
          <cell r="P176">
            <v>1056</v>
          </cell>
        </row>
        <row r="177">
          <cell r="A177" t="str">
            <v>60F</v>
          </cell>
          <cell r="B177" t="str">
            <v>Metrolina Reg Sch Ac</v>
          </cell>
          <cell r="C177">
            <v>33</v>
          </cell>
          <cell r="D177">
            <v>34</v>
          </cell>
          <cell r="E177">
            <v>33</v>
          </cell>
          <cell r="F177">
            <v>42</v>
          </cell>
          <cell r="G177">
            <v>22</v>
          </cell>
          <cell r="H177">
            <v>20</v>
          </cell>
          <cell r="I177">
            <v>21</v>
          </cell>
          <cell r="J177">
            <v>19</v>
          </cell>
          <cell r="K177">
            <v>21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245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80</v>
          </cell>
          <cell r="D178">
            <v>81</v>
          </cell>
          <cell r="E178">
            <v>80</v>
          </cell>
          <cell r="F178">
            <v>82</v>
          </cell>
          <cell r="G178">
            <v>80</v>
          </cell>
          <cell r="H178">
            <v>80</v>
          </cell>
          <cell r="I178">
            <v>79</v>
          </cell>
          <cell r="J178">
            <v>78</v>
          </cell>
          <cell r="K178">
            <v>80</v>
          </cell>
          <cell r="L178">
            <v>99</v>
          </cell>
          <cell r="M178">
            <v>75</v>
          </cell>
          <cell r="N178">
            <v>46</v>
          </cell>
          <cell r="O178">
            <v>0</v>
          </cell>
          <cell r="P178">
            <v>940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85</v>
          </cell>
          <cell r="M179">
            <v>64</v>
          </cell>
          <cell r="N179">
            <v>21</v>
          </cell>
          <cell r="O179">
            <v>71</v>
          </cell>
          <cell r="P179">
            <v>241</v>
          </cell>
        </row>
        <row r="180">
          <cell r="A180" t="str">
            <v>60I</v>
          </cell>
          <cell r="B180" t="str">
            <v>Children'S Community</v>
          </cell>
          <cell r="C180">
            <v>79</v>
          </cell>
          <cell r="D180">
            <v>82</v>
          </cell>
          <cell r="E180">
            <v>88</v>
          </cell>
          <cell r="F180">
            <v>87</v>
          </cell>
          <cell r="G180">
            <v>88</v>
          </cell>
          <cell r="H180">
            <v>84</v>
          </cell>
          <cell r="I180">
            <v>86</v>
          </cell>
          <cell r="J180">
            <v>89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683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38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278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59</v>
          </cell>
          <cell r="J182">
            <v>73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132</v>
          </cell>
        </row>
        <row r="183">
          <cell r="A183" t="str">
            <v>60L</v>
          </cell>
          <cell r="B183" t="str">
            <v xml:space="preserve">Kipp: Charlotte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94</v>
          </cell>
          <cell r="I183">
            <v>86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180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27</v>
          </cell>
          <cell r="D184">
            <v>28</v>
          </cell>
          <cell r="E184">
            <v>14</v>
          </cell>
          <cell r="F184">
            <v>19</v>
          </cell>
          <cell r="G184">
            <v>16</v>
          </cell>
          <cell r="H184">
            <v>21</v>
          </cell>
          <cell r="I184">
            <v>12</v>
          </cell>
          <cell r="J184">
            <v>18</v>
          </cell>
          <cell r="K184">
            <v>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161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25</v>
          </cell>
          <cell r="D185">
            <v>33</v>
          </cell>
          <cell r="E185">
            <v>40</v>
          </cell>
          <cell r="F185">
            <v>30</v>
          </cell>
          <cell r="G185">
            <v>29</v>
          </cell>
          <cell r="H185">
            <v>30</v>
          </cell>
          <cell r="I185">
            <v>36</v>
          </cell>
          <cell r="J185">
            <v>26</v>
          </cell>
          <cell r="K185">
            <v>19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268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73</v>
          </cell>
          <cell r="D186">
            <v>72</v>
          </cell>
          <cell r="E186">
            <v>72</v>
          </cell>
          <cell r="F186">
            <v>70</v>
          </cell>
          <cell r="G186">
            <v>63</v>
          </cell>
          <cell r="H186">
            <v>74</v>
          </cell>
          <cell r="I186">
            <v>96</v>
          </cell>
          <cell r="J186">
            <v>102</v>
          </cell>
          <cell r="K186">
            <v>80</v>
          </cell>
          <cell r="L186">
            <v>84</v>
          </cell>
          <cell r="M186">
            <v>70</v>
          </cell>
          <cell r="N186">
            <v>52</v>
          </cell>
          <cell r="O186">
            <v>44</v>
          </cell>
          <cell r="P186">
            <v>952</v>
          </cell>
        </row>
        <row r="187">
          <cell r="A187" t="str">
            <v>65A</v>
          </cell>
          <cell r="B187" t="str">
            <v>Cape Fear Ctr Inquir</v>
          </cell>
          <cell r="C187">
            <v>36</v>
          </cell>
          <cell r="D187">
            <v>36</v>
          </cell>
          <cell r="E187">
            <v>40</v>
          </cell>
          <cell r="F187">
            <v>41</v>
          </cell>
          <cell r="G187">
            <v>44</v>
          </cell>
          <cell r="H187">
            <v>44</v>
          </cell>
          <cell r="I187">
            <v>41</v>
          </cell>
          <cell r="J187">
            <v>44</v>
          </cell>
          <cell r="K187">
            <v>39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365</v>
          </cell>
        </row>
        <row r="188">
          <cell r="A188" t="str">
            <v>65B</v>
          </cell>
          <cell r="B188" t="str">
            <v xml:space="preserve">Wilmington Prep     </v>
          </cell>
          <cell r="C188">
            <v>19</v>
          </cell>
          <cell r="D188">
            <v>18</v>
          </cell>
          <cell r="E188">
            <v>17</v>
          </cell>
          <cell r="F188">
            <v>20</v>
          </cell>
          <cell r="G188">
            <v>21</v>
          </cell>
          <cell r="H188">
            <v>22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117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98</v>
          </cell>
          <cell r="I189">
            <v>93</v>
          </cell>
          <cell r="J189">
            <v>89</v>
          </cell>
          <cell r="K189">
            <v>86</v>
          </cell>
          <cell r="L189">
            <v>84</v>
          </cell>
          <cell r="M189">
            <v>74</v>
          </cell>
          <cell r="N189">
            <v>60</v>
          </cell>
          <cell r="O189">
            <v>47</v>
          </cell>
          <cell r="P189">
            <v>631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18</v>
          </cell>
          <cell r="D190">
            <v>21</v>
          </cell>
          <cell r="E190">
            <v>22</v>
          </cell>
          <cell r="F190">
            <v>20</v>
          </cell>
          <cell r="G190">
            <v>18</v>
          </cell>
          <cell r="H190">
            <v>20</v>
          </cell>
          <cell r="I190">
            <v>15</v>
          </cell>
          <cell r="J190">
            <v>21</v>
          </cell>
          <cell r="K190">
            <v>20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175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22</v>
          </cell>
          <cell r="M191">
            <v>38</v>
          </cell>
          <cell r="N191">
            <v>16</v>
          </cell>
          <cell r="O191">
            <v>30</v>
          </cell>
          <cell r="P191">
            <v>106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39</v>
          </cell>
          <cell r="E192">
            <v>36</v>
          </cell>
          <cell r="F192">
            <v>40</v>
          </cell>
          <cell r="G192">
            <v>41</v>
          </cell>
          <cell r="H192">
            <v>37</v>
          </cell>
          <cell r="I192">
            <v>29</v>
          </cell>
          <cell r="J192">
            <v>41</v>
          </cell>
          <cell r="K192">
            <v>42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337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54</v>
          </cell>
          <cell r="E193">
            <v>53</v>
          </cell>
          <cell r="F193">
            <v>53</v>
          </cell>
          <cell r="G193">
            <v>53</v>
          </cell>
          <cell r="H193">
            <v>52</v>
          </cell>
          <cell r="I193">
            <v>50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369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64</v>
          </cell>
          <cell r="J194">
            <v>81</v>
          </cell>
          <cell r="K194">
            <v>78</v>
          </cell>
          <cell r="L194">
            <v>83</v>
          </cell>
          <cell r="M194">
            <v>77</v>
          </cell>
          <cell r="N194">
            <v>27</v>
          </cell>
          <cell r="O194">
            <v>14</v>
          </cell>
          <cell r="P194">
            <v>424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40</v>
          </cell>
          <cell r="K195">
            <v>38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103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76</v>
          </cell>
          <cell r="J196">
            <v>58</v>
          </cell>
          <cell r="K196">
            <v>46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180</v>
          </cell>
        </row>
        <row r="197">
          <cell r="A197" t="str">
            <v>81A</v>
          </cell>
          <cell r="B197" t="str">
            <v>Thomas Jefferson Aca</v>
          </cell>
          <cell r="C197">
            <v>81</v>
          </cell>
          <cell r="D197">
            <v>77</v>
          </cell>
          <cell r="E197">
            <v>60</v>
          </cell>
          <cell r="F197">
            <v>66</v>
          </cell>
          <cell r="G197">
            <v>80</v>
          </cell>
          <cell r="H197">
            <v>64</v>
          </cell>
          <cell r="I197">
            <v>97</v>
          </cell>
          <cell r="J197">
            <v>92</v>
          </cell>
          <cell r="K197">
            <v>97</v>
          </cell>
          <cell r="L197">
            <v>81</v>
          </cell>
          <cell r="M197">
            <v>63</v>
          </cell>
          <cell r="N197">
            <v>54</v>
          </cell>
          <cell r="O197">
            <v>36</v>
          </cell>
          <cell r="P197">
            <v>948</v>
          </cell>
        </row>
        <row r="198">
          <cell r="A198" t="str">
            <v>84B</v>
          </cell>
          <cell r="B198" t="str">
            <v xml:space="preserve">Gray Stone Day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75</v>
          </cell>
          <cell r="M198">
            <v>68</v>
          </cell>
          <cell r="N198">
            <v>74</v>
          </cell>
          <cell r="O198">
            <v>64</v>
          </cell>
          <cell r="P198">
            <v>281</v>
          </cell>
        </row>
        <row r="199">
          <cell r="A199" t="str">
            <v>86T</v>
          </cell>
          <cell r="B199" t="str">
            <v xml:space="preserve">Millennium Academy  </v>
          </cell>
          <cell r="C199">
            <v>60</v>
          </cell>
          <cell r="D199">
            <v>60</v>
          </cell>
          <cell r="E199">
            <v>58</v>
          </cell>
          <cell r="F199">
            <v>60</v>
          </cell>
          <cell r="G199">
            <v>59</v>
          </cell>
          <cell r="H199">
            <v>51</v>
          </cell>
          <cell r="I199">
            <v>45</v>
          </cell>
          <cell r="J199">
            <v>38</v>
          </cell>
          <cell r="K199">
            <v>30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461</v>
          </cell>
        </row>
        <row r="200">
          <cell r="A200" t="str">
            <v>87A</v>
          </cell>
          <cell r="B200" t="str">
            <v xml:space="preserve">Mountain Discovery  </v>
          </cell>
          <cell r="C200">
            <v>17</v>
          </cell>
          <cell r="D200">
            <v>14</v>
          </cell>
          <cell r="E200">
            <v>17</v>
          </cell>
          <cell r="F200">
            <v>20</v>
          </cell>
          <cell r="G200">
            <v>17</v>
          </cell>
          <cell r="H200">
            <v>18</v>
          </cell>
          <cell r="I200">
            <v>19</v>
          </cell>
          <cell r="J200">
            <v>15</v>
          </cell>
          <cell r="K200">
            <v>14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151</v>
          </cell>
        </row>
        <row r="201">
          <cell r="A201" t="str">
            <v>88A</v>
          </cell>
          <cell r="B201" t="str">
            <v xml:space="preserve">Brevard Academy     </v>
          </cell>
          <cell r="C201">
            <v>25</v>
          </cell>
          <cell r="D201">
            <v>27</v>
          </cell>
          <cell r="E201">
            <v>13</v>
          </cell>
          <cell r="F201">
            <v>21</v>
          </cell>
          <cell r="G201">
            <v>10</v>
          </cell>
          <cell r="H201">
            <v>15</v>
          </cell>
          <cell r="I201">
            <v>15</v>
          </cell>
          <cell r="J201">
            <v>10</v>
          </cell>
          <cell r="K201">
            <v>17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153</v>
          </cell>
        </row>
        <row r="202">
          <cell r="A202" t="str">
            <v>90A</v>
          </cell>
          <cell r="B202" t="str">
            <v xml:space="preserve">Union Academy       </v>
          </cell>
          <cell r="C202">
            <v>63</v>
          </cell>
          <cell r="D202">
            <v>73</v>
          </cell>
          <cell r="E202">
            <v>85</v>
          </cell>
          <cell r="F202">
            <v>84</v>
          </cell>
          <cell r="G202">
            <v>84</v>
          </cell>
          <cell r="H202">
            <v>96</v>
          </cell>
          <cell r="I202">
            <v>93</v>
          </cell>
          <cell r="J202">
            <v>86</v>
          </cell>
          <cell r="K202">
            <v>87</v>
          </cell>
          <cell r="L202">
            <v>81</v>
          </cell>
          <cell r="M202">
            <v>70</v>
          </cell>
          <cell r="N202">
            <v>48</v>
          </cell>
          <cell r="O202">
            <v>40</v>
          </cell>
          <cell r="P202">
            <v>990</v>
          </cell>
        </row>
        <row r="203">
          <cell r="A203" t="str">
            <v>91A</v>
          </cell>
          <cell r="B203" t="str">
            <v>Vance Charter School</v>
          </cell>
          <cell r="C203">
            <v>48</v>
          </cell>
          <cell r="D203">
            <v>54</v>
          </cell>
          <cell r="E203">
            <v>56</v>
          </cell>
          <cell r="F203">
            <v>60</v>
          </cell>
          <cell r="G203">
            <v>60</v>
          </cell>
          <cell r="H203">
            <v>65</v>
          </cell>
          <cell r="I203">
            <v>44</v>
          </cell>
          <cell r="J203">
            <v>50</v>
          </cell>
          <cell r="K203">
            <v>44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481</v>
          </cell>
        </row>
        <row r="204">
          <cell r="A204" t="str">
            <v>92B</v>
          </cell>
          <cell r="B204" t="str">
            <v xml:space="preserve">Exploris           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65</v>
          </cell>
          <cell r="J204">
            <v>64</v>
          </cell>
          <cell r="K204">
            <v>65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194</v>
          </cell>
        </row>
        <row r="205">
          <cell r="A205" t="str">
            <v>92D</v>
          </cell>
          <cell r="B205" t="str">
            <v xml:space="preserve">Magellan Charter    </v>
          </cell>
          <cell r="C205">
            <v>0</v>
          </cell>
          <cell r="D205">
            <v>0</v>
          </cell>
          <cell r="E205">
            <v>0</v>
          </cell>
          <cell r="F205">
            <v>66</v>
          </cell>
          <cell r="G205">
            <v>66</v>
          </cell>
          <cell r="H205">
            <v>66</v>
          </cell>
          <cell r="I205">
            <v>66</v>
          </cell>
          <cell r="J205">
            <v>68</v>
          </cell>
          <cell r="K205">
            <v>66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398</v>
          </cell>
        </row>
        <row r="206">
          <cell r="A206" t="str">
            <v>92E</v>
          </cell>
          <cell r="B206" t="str">
            <v xml:space="preserve">Sterling Montessori </v>
          </cell>
          <cell r="C206">
            <v>64</v>
          </cell>
          <cell r="D206">
            <v>72</v>
          </cell>
          <cell r="E206">
            <v>79</v>
          </cell>
          <cell r="F206">
            <v>78</v>
          </cell>
          <cell r="G206">
            <v>68</v>
          </cell>
          <cell r="H206">
            <v>62</v>
          </cell>
          <cell r="I206">
            <v>40</v>
          </cell>
          <cell r="J206">
            <v>38</v>
          </cell>
          <cell r="K206">
            <v>19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520</v>
          </cell>
        </row>
        <row r="207">
          <cell r="A207" t="str">
            <v>92F</v>
          </cell>
          <cell r="B207" t="str">
            <v xml:space="preserve">Franklin Academy    </v>
          </cell>
          <cell r="C207">
            <v>93</v>
          </cell>
          <cell r="D207">
            <v>89</v>
          </cell>
          <cell r="E207">
            <v>101</v>
          </cell>
          <cell r="F207">
            <v>98</v>
          </cell>
          <cell r="G207">
            <v>101</v>
          </cell>
          <cell r="H207">
            <v>104</v>
          </cell>
          <cell r="I207">
            <v>103</v>
          </cell>
          <cell r="J207">
            <v>103</v>
          </cell>
          <cell r="K207">
            <v>97</v>
          </cell>
          <cell r="L207">
            <v>100</v>
          </cell>
          <cell r="M207">
            <v>80</v>
          </cell>
          <cell r="N207">
            <v>72</v>
          </cell>
          <cell r="O207">
            <v>71</v>
          </cell>
          <cell r="P207">
            <v>1212</v>
          </cell>
        </row>
        <row r="208">
          <cell r="A208" t="str">
            <v>92G</v>
          </cell>
          <cell r="B208" t="str">
            <v xml:space="preserve">East Wake Academy   </v>
          </cell>
          <cell r="C208">
            <v>85</v>
          </cell>
          <cell r="D208">
            <v>92</v>
          </cell>
          <cell r="E208">
            <v>92</v>
          </cell>
          <cell r="F208">
            <v>89</v>
          </cell>
          <cell r="G208">
            <v>85</v>
          </cell>
          <cell r="H208">
            <v>70</v>
          </cell>
          <cell r="I208">
            <v>69</v>
          </cell>
          <cell r="J208">
            <v>67</v>
          </cell>
          <cell r="K208">
            <v>67</v>
          </cell>
          <cell r="L208">
            <v>80</v>
          </cell>
          <cell r="M208">
            <v>62</v>
          </cell>
          <cell r="N208">
            <v>36</v>
          </cell>
          <cell r="O208">
            <v>45</v>
          </cell>
          <cell r="P208">
            <v>939</v>
          </cell>
        </row>
        <row r="209">
          <cell r="A209" t="str">
            <v>92K</v>
          </cell>
          <cell r="B209" t="str">
            <v>Raleigh Charter High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133</v>
          </cell>
          <cell r="M209">
            <v>136</v>
          </cell>
          <cell r="N209">
            <v>131</v>
          </cell>
          <cell r="O209">
            <v>126</v>
          </cell>
          <cell r="P209">
            <v>526</v>
          </cell>
        </row>
        <row r="210">
          <cell r="A210" t="str">
            <v>92L</v>
          </cell>
          <cell r="B210" t="str">
            <v xml:space="preserve">Torchlight Academy  </v>
          </cell>
          <cell r="C210">
            <v>79</v>
          </cell>
          <cell r="D210">
            <v>81</v>
          </cell>
          <cell r="E210">
            <v>67</v>
          </cell>
          <cell r="F210">
            <v>62</v>
          </cell>
          <cell r="G210">
            <v>49</v>
          </cell>
          <cell r="H210">
            <v>35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373</v>
          </cell>
        </row>
        <row r="211">
          <cell r="A211" t="str">
            <v>92M</v>
          </cell>
          <cell r="B211" t="str">
            <v xml:space="preserve">Preeminent Charter  </v>
          </cell>
          <cell r="C211">
            <v>65</v>
          </cell>
          <cell r="D211">
            <v>79</v>
          </cell>
          <cell r="E211">
            <v>75</v>
          </cell>
          <cell r="F211">
            <v>72</v>
          </cell>
          <cell r="G211">
            <v>78</v>
          </cell>
          <cell r="H211">
            <v>51</v>
          </cell>
          <cell r="I211">
            <v>70</v>
          </cell>
          <cell r="J211">
            <v>33</v>
          </cell>
          <cell r="K211">
            <v>34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557</v>
          </cell>
        </row>
        <row r="212">
          <cell r="A212" t="str">
            <v>92N</v>
          </cell>
          <cell r="B212" t="str">
            <v xml:space="preserve">Quest Academy       </v>
          </cell>
          <cell r="C212">
            <v>15</v>
          </cell>
          <cell r="D212">
            <v>15</v>
          </cell>
          <cell r="E212">
            <v>15</v>
          </cell>
          <cell r="F212">
            <v>15</v>
          </cell>
          <cell r="G212">
            <v>15</v>
          </cell>
          <cell r="H212">
            <v>15</v>
          </cell>
          <cell r="I212">
            <v>15</v>
          </cell>
          <cell r="J212">
            <v>13</v>
          </cell>
          <cell r="K212">
            <v>15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133</v>
          </cell>
        </row>
        <row r="213">
          <cell r="A213" t="str">
            <v>92P</v>
          </cell>
          <cell r="B213" t="str">
            <v xml:space="preserve">Community Partners 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</v>
          </cell>
          <cell r="M213">
            <v>22</v>
          </cell>
          <cell r="N213">
            <v>32</v>
          </cell>
          <cell r="O213">
            <v>25</v>
          </cell>
          <cell r="P213">
            <v>90</v>
          </cell>
        </row>
        <row r="214">
          <cell r="A214" t="str">
            <v>92Q</v>
          </cell>
          <cell r="B214" t="str">
            <v xml:space="preserve">Hope Elementary     </v>
          </cell>
          <cell r="C214">
            <v>18</v>
          </cell>
          <cell r="D214">
            <v>20</v>
          </cell>
          <cell r="E214">
            <v>20</v>
          </cell>
          <cell r="F214">
            <v>16</v>
          </cell>
          <cell r="G214">
            <v>18</v>
          </cell>
          <cell r="H214">
            <v>14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106</v>
          </cell>
        </row>
        <row r="215">
          <cell r="A215" t="str">
            <v>92R</v>
          </cell>
          <cell r="B215" t="str">
            <v xml:space="preserve">Casa Esperanza      </v>
          </cell>
          <cell r="C215">
            <v>76</v>
          </cell>
          <cell r="D215">
            <v>69</v>
          </cell>
          <cell r="E215">
            <v>77</v>
          </cell>
          <cell r="F215">
            <v>54</v>
          </cell>
          <cell r="G215">
            <v>41</v>
          </cell>
          <cell r="H215">
            <v>26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345</v>
          </cell>
        </row>
        <row r="216">
          <cell r="A216" t="str">
            <v>92S</v>
          </cell>
          <cell r="B216" t="str">
            <v xml:space="preserve">Endeavor            </v>
          </cell>
          <cell r="C216">
            <v>36</v>
          </cell>
          <cell r="D216">
            <v>36</v>
          </cell>
          <cell r="E216">
            <v>54</v>
          </cell>
          <cell r="F216">
            <v>54</v>
          </cell>
          <cell r="G216">
            <v>54</v>
          </cell>
          <cell r="H216">
            <v>54</v>
          </cell>
          <cell r="I216">
            <v>54</v>
          </cell>
          <cell r="J216">
            <v>36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378</v>
          </cell>
        </row>
        <row r="217">
          <cell r="A217" t="str">
            <v>93A</v>
          </cell>
          <cell r="B217" t="str">
            <v>Haliwa-Saponi Tribal</v>
          </cell>
          <cell r="C217">
            <v>10</v>
          </cell>
          <cell r="D217">
            <v>10</v>
          </cell>
          <cell r="E217">
            <v>8</v>
          </cell>
          <cell r="F217">
            <v>9</v>
          </cell>
          <cell r="G217">
            <v>9</v>
          </cell>
          <cell r="H217">
            <v>12</v>
          </cell>
          <cell r="I217">
            <v>17</v>
          </cell>
          <cell r="J217">
            <v>9</v>
          </cell>
          <cell r="K217">
            <v>8</v>
          </cell>
          <cell r="L217">
            <v>16</v>
          </cell>
          <cell r="M217">
            <v>10</v>
          </cell>
          <cell r="N217">
            <v>8</v>
          </cell>
          <cell r="O217">
            <v>9</v>
          </cell>
          <cell r="P217">
            <v>135</v>
          </cell>
        </row>
        <row r="218">
          <cell r="A218" t="str">
            <v>95A</v>
          </cell>
          <cell r="B218" t="str">
            <v>Two Rivers Community</v>
          </cell>
          <cell r="C218">
            <v>17</v>
          </cell>
          <cell r="D218">
            <v>21</v>
          </cell>
          <cell r="E218">
            <v>19</v>
          </cell>
          <cell r="F218">
            <v>17</v>
          </cell>
          <cell r="G218">
            <v>19</v>
          </cell>
          <cell r="H218">
            <v>17</v>
          </cell>
          <cell r="I218">
            <v>12</v>
          </cell>
          <cell r="J218">
            <v>12</v>
          </cell>
          <cell r="K218">
            <v>16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150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27</v>
          </cell>
          <cell r="D219">
            <v>24</v>
          </cell>
          <cell r="E219">
            <v>40</v>
          </cell>
          <cell r="F219">
            <v>29</v>
          </cell>
          <cell r="G219">
            <v>26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146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13</v>
          </cell>
          <cell r="D220">
            <v>22</v>
          </cell>
          <cell r="E220">
            <v>20</v>
          </cell>
          <cell r="F220">
            <v>15</v>
          </cell>
          <cell r="G220">
            <v>19</v>
          </cell>
          <cell r="H220">
            <v>18</v>
          </cell>
          <cell r="I220">
            <v>22</v>
          </cell>
          <cell r="J220">
            <v>8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154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109</v>
          </cell>
          <cell r="D221">
            <v>104</v>
          </cell>
          <cell r="E221">
            <v>99</v>
          </cell>
          <cell r="F221">
            <v>82</v>
          </cell>
          <cell r="G221">
            <v>85</v>
          </cell>
          <cell r="H221">
            <v>100</v>
          </cell>
          <cell r="I221">
            <v>80</v>
          </cell>
          <cell r="J221">
            <v>66</v>
          </cell>
          <cell r="K221">
            <v>63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788</v>
          </cell>
        </row>
        <row r="222">
          <cell r="B222" t="str">
            <v>Total Charter</v>
          </cell>
          <cell r="C222">
            <v>3343</v>
          </cell>
          <cell r="D222">
            <v>3450</v>
          </cell>
          <cell r="E222">
            <v>3464</v>
          </cell>
          <cell r="F222">
            <v>3419</v>
          </cell>
          <cell r="G222">
            <v>3338</v>
          </cell>
          <cell r="H222">
            <v>3510</v>
          </cell>
          <cell r="I222">
            <v>3799</v>
          </cell>
          <cell r="J222">
            <v>3400</v>
          </cell>
          <cell r="K222">
            <v>2918</v>
          </cell>
          <cell r="L222">
            <v>1943</v>
          </cell>
          <cell r="M222">
            <v>1531</v>
          </cell>
          <cell r="N222">
            <v>1064</v>
          </cell>
          <cell r="O222">
            <v>990</v>
          </cell>
          <cell r="P222">
            <v>36169</v>
          </cell>
        </row>
        <row r="224">
          <cell r="B224" t="str">
            <v>Total LEA &amp; Charter</v>
          </cell>
          <cell r="C224">
            <v>104263</v>
          </cell>
          <cell r="D224">
            <v>119014</v>
          </cell>
          <cell r="E224">
            <v>119722</v>
          </cell>
          <cell r="F224">
            <v>119044</v>
          </cell>
          <cell r="G224">
            <v>115051</v>
          </cell>
          <cell r="H224">
            <v>112791</v>
          </cell>
          <cell r="I224">
            <v>111095</v>
          </cell>
          <cell r="J224">
            <v>109591</v>
          </cell>
          <cell r="K224">
            <v>111046</v>
          </cell>
          <cell r="L224">
            <v>130532</v>
          </cell>
          <cell r="M224">
            <v>110740</v>
          </cell>
          <cell r="N224">
            <v>97815</v>
          </cell>
          <cell r="O224">
            <v>88637</v>
          </cell>
          <cell r="P224">
            <v>1449341</v>
          </cell>
        </row>
      </sheetData>
      <sheetData sheetId="5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1504</v>
          </cell>
          <cell r="D8">
            <v>1800</v>
          </cell>
          <cell r="E8">
            <v>1764</v>
          </cell>
          <cell r="F8">
            <v>1810</v>
          </cell>
          <cell r="G8">
            <v>1824</v>
          </cell>
          <cell r="H8">
            <v>1822</v>
          </cell>
          <cell r="I8">
            <v>1700</v>
          </cell>
          <cell r="J8">
            <v>1771</v>
          </cell>
          <cell r="K8">
            <v>1685</v>
          </cell>
          <cell r="L8">
            <v>2073</v>
          </cell>
          <cell r="M8">
            <v>1692</v>
          </cell>
          <cell r="N8">
            <v>1627</v>
          </cell>
          <cell r="O8">
            <v>1312</v>
          </cell>
          <cell r="P8">
            <v>22384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391</v>
          </cell>
          <cell r="D9">
            <v>405</v>
          </cell>
          <cell r="E9">
            <v>415</v>
          </cell>
          <cell r="F9">
            <v>423</v>
          </cell>
          <cell r="G9">
            <v>456</v>
          </cell>
          <cell r="H9">
            <v>426</v>
          </cell>
          <cell r="I9">
            <v>430</v>
          </cell>
          <cell r="J9">
            <v>430</v>
          </cell>
          <cell r="K9">
            <v>468</v>
          </cell>
          <cell r="L9">
            <v>475</v>
          </cell>
          <cell r="M9">
            <v>427</v>
          </cell>
          <cell r="N9">
            <v>413</v>
          </cell>
          <cell r="O9">
            <v>350</v>
          </cell>
          <cell r="P9">
            <v>5509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111</v>
          </cell>
          <cell r="D10">
            <v>100</v>
          </cell>
          <cell r="E10">
            <v>116</v>
          </cell>
          <cell r="F10">
            <v>138</v>
          </cell>
          <cell r="G10">
            <v>117</v>
          </cell>
          <cell r="H10">
            <v>127</v>
          </cell>
          <cell r="I10">
            <v>132</v>
          </cell>
          <cell r="J10">
            <v>110</v>
          </cell>
          <cell r="K10">
            <v>116</v>
          </cell>
          <cell r="L10">
            <v>117</v>
          </cell>
          <cell r="M10">
            <v>116</v>
          </cell>
          <cell r="N10">
            <v>112</v>
          </cell>
          <cell r="O10">
            <v>114</v>
          </cell>
          <cell r="P10">
            <v>1526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254</v>
          </cell>
          <cell r="D11">
            <v>320</v>
          </cell>
          <cell r="E11">
            <v>305</v>
          </cell>
          <cell r="F11">
            <v>279</v>
          </cell>
          <cell r="G11">
            <v>293</v>
          </cell>
          <cell r="H11">
            <v>280</v>
          </cell>
          <cell r="I11">
            <v>270</v>
          </cell>
          <cell r="J11">
            <v>293</v>
          </cell>
          <cell r="K11">
            <v>282</v>
          </cell>
          <cell r="L11">
            <v>306</v>
          </cell>
          <cell r="M11">
            <v>371</v>
          </cell>
          <cell r="N11">
            <v>311</v>
          </cell>
          <cell r="O11">
            <v>232</v>
          </cell>
          <cell r="P11">
            <v>3796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219</v>
          </cell>
          <cell r="D12">
            <v>256</v>
          </cell>
          <cell r="E12">
            <v>259</v>
          </cell>
          <cell r="F12">
            <v>259</v>
          </cell>
          <cell r="G12">
            <v>241</v>
          </cell>
          <cell r="H12">
            <v>277</v>
          </cell>
          <cell r="I12">
            <v>277</v>
          </cell>
          <cell r="J12">
            <v>265</v>
          </cell>
          <cell r="K12">
            <v>246</v>
          </cell>
          <cell r="L12">
            <v>251</v>
          </cell>
          <cell r="M12">
            <v>235</v>
          </cell>
          <cell r="N12">
            <v>222</v>
          </cell>
          <cell r="O12">
            <v>198</v>
          </cell>
          <cell r="P12">
            <v>3205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149</v>
          </cell>
          <cell r="D13">
            <v>190</v>
          </cell>
          <cell r="E13">
            <v>167</v>
          </cell>
          <cell r="F13">
            <v>169</v>
          </cell>
          <cell r="G13">
            <v>173</v>
          </cell>
          <cell r="H13">
            <v>181</v>
          </cell>
          <cell r="I13">
            <v>176</v>
          </cell>
          <cell r="J13">
            <v>174</v>
          </cell>
          <cell r="K13">
            <v>177</v>
          </cell>
          <cell r="L13">
            <v>185</v>
          </cell>
          <cell r="M13">
            <v>180</v>
          </cell>
          <cell r="N13">
            <v>150</v>
          </cell>
          <cell r="O13">
            <v>157</v>
          </cell>
          <cell r="P13">
            <v>2228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441</v>
          </cell>
          <cell r="D14">
            <v>506</v>
          </cell>
          <cell r="E14">
            <v>624</v>
          </cell>
          <cell r="F14">
            <v>600</v>
          </cell>
          <cell r="G14">
            <v>622</v>
          </cell>
          <cell r="H14">
            <v>552</v>
          </cell>
          <cell r="I14">
            <v>536</v>
          </cell>
          <cell r="J14">
            <v>576</v>
          </cell>
          <cell r="K14">
            <v>537</v>
          </cell>
          <cell r="L14">
            <v>686</v>
          </cell>
          <cell r="M14">
            <v>531</v>
          </cell>
          <cell r="N14">
            <v>504</v>
          </cell>
          <cell r="O14">
            <v>468</v>
          </cell>
          <cell r="P14">
            <v>7183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169</v>
          </cell>
          <cell r="D15">
            <v>190</v>
          </cell>
          <cell r="E15">
            <v>211</v>
          </cell>
          <cell r="F15">
            <v>250</v>
          </cell>
          <cell r="G15">
            <v>208</v>
          </cell>
          <cell r="H15">
            <v>220</v>
          </cell>
          <cell r="I15">
            <v>227</v>
          </cell>
          <cell r="J15">
            <v>229</v>
          </cell>
          <cell r="K15">
            <v>239</v>
          </cell>
          <cell r="L15">
            <v>309</v>
          </cell>
          <cell r="M15">
            <v>213</v>
          </cell>
          <cell r="N15">
            <v>215</v>
          </cell>
          <cell r="O15">
            <v>182</v>
          </cell>
          <cell r="P15">
            <v>2862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365</v>
          </cell>
          <cell r="D16">
            <v>372</v>
          </cell>
          <cell r="E16">
            <v>381</v>
          </cell>
          <cell r="F16">
            <v>398</v>
          </cell>
          <cell r="G16">
            <v>403</v>
          </cell>
          <cell r="H16">
            <v>390</v>
          </cell>
          <cell r="I16">
            <v>381</v>
          </cell>
          <cell r="J16">
            <v>375</v>
          </cell>
          <cell r="K16">
            <v>398</v>
          </cell>
          <cell r="L16">
            <v>434</v>
          </cell>
          <cell r="M16">
            <v>408</v>
          </cell>
          <cell r="N16">
            <v>354</v>
          </cell>
          <cell r="O16">
            <v>289</v>
          </cell>
          <cell r="P16">
            <v>4948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771</v>
          </cell>
          <cell r="D17">
            <v>899</v>
          </cell>
          <cell r="E17">
            <v>937</v>
          </cell>
          <cell r="F17">
            <v>935</v>
          </cell>
          <cell r="G17">
            <v>979</v>
          </cell>
          <cell r="H17">
            <v>936</v>
          </cell>
          <cell r="I17">
            <v>874</v>
          </cell>
          <cell r="J17">
            <v>944</v>
          </cell>
          <cell r="K17">
            <v>975</v>
          </cell>
          <cell r="L17">
            <v>1119</v>
          </cell>
          <cell r="M17">
            <v>827</v>
          </cell>
          <cell r="N17">
            <v>795</v>
          </cell>
          <cell r="O17">
            <v>788</v>
          </cell>
          <cell r="P17">
            <v>11779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1751</v>
          </cell>
          <cell r="D18">
            <v>1935</v>
          </cell>
          <cell r="E18">
            <v>1911</v>
          </cell>
          <cell r="F18">
            <v>2052</v>
          </cell>
          <cell r="G18">
            <v>2091</v>
          </cell>
          <cell r="H18">
            <v>2077</v>
          </cell>
          <cell r="I18">
            <v>1933</v>
          </cell>
          <cell r="J18">
            <v>1935</v>
          </cell>
          <cell r="K18">
            <v>2019</v>
          </cell>
          <cell r="L18">
            <v>2289</v>
          </cell>
          <cell r="M18">
            <v>2043</v>
          </cell>
          <cell r="N18">
            <v>1934</v>
          </cell>
          <cell r="O18">
            <v>1629</v>
          </cell>
          <cell r="P18">
            <v>25599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317</v>
          </cell>
          <cell r="D19">
            <v>353</v>
          </cell>
          <cell r="E19">
            <v>314</v>
          </cell>
          <cell r="F19">
            <v>326</v>
          </cell>
          <cell r="G19">
            <v>306</v>
          </cell>
          <cell r="H19">
            <v>281</v>
          </cell>
          <cell r="I19">
            <v>237</v>
          </cell>
          <cell r="J19">
            <v>236</v>
          </cell>
          <cell r="K19">
            <v>216</v>
          </cell>
          <cell r="L19">
            <v>334</v>
          </cell>
          <cell r="M19">
            <v>288</v>
          </cell>
          <cell r="N19">
            <v>265</v>
          </cell>
          <cell r="O19">
            <v>222</v>
          </cell>
          <cell r="P19">
            <v>3695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827</v>
          </cell>
          <cell r="D20">
            <v>946</v>
          </cell>
          <cell r="E20">
            <v>1061</v>
          </cell>
          <cell r="F20">
            <v>1069</v>
          </cell>
          <cell r="G20">
            <v>1101</v>
          </cell>
          <cell r="H20">
            <v>1062</v>
          </cell>
          <cell r="I20">
            <v>1081</v>
          </cell>
          <cell r="J20">
            <v>1051</v>
          </cell>
          <cell r="K20">
            <v>1124</v>
          </cell>
          <cell r="L20">
            <v>1157</v>
          </cell>
          <cell r="M20">
            <v>1199</v>
          </cell>
          <cell r="N20">
            <v>991</v>
          </cell>
          <cell r="O20">
            <v>931</v>
          </cell>
          <cell r="P20">
            <v>13600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1880</v>
          </cell>
          <cell r="D21">
            <v>2335</v>
          </cell>
          <cell r="E21">
            <v>2370</v>
          </cell>
          <cell r="F21">
            <v>2288</v>
          </cell>
          <cell r="G21">
            <v>2304</v>
          </cell>
          <cell r="H21">
            <v>2192</v>
          </cell>
          <cell r="I21">
            <v>2154</v>
          </cell>
          <cell r="J21">
            <v>2205</v>
          </cell>
          <cell r="K21">
            <v>2199</v>
          </cell>
          <cell r="L21">
            <v>2610</v>
          </cell>
          <cell r="M21">
            <v>2103</v>
          </cell>
          <cell r="N21">
            <v>1834</v>
          </cell>
          <cell r="O21">
            <v>1653</v>
          </cell>
          <cell r="P21">
            <v>28127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388</v>
          </cell>
          <cell r="D22">
            <v>483</v>
          </cell>
          <cell r="E22">
            <v>452</v>
          </cell>
          <cell r="F22">
            <v>501</v>
          </cell>
          <cell r="G22">
            <v>426</v>
          </cell>
          <cell r="H22">
            <v>414</v>
          </cell>
          <cell r="I22">
            <v>395</v>
          </cell>
          <cell r="J22">
            <v>398</v>
          </cell>
          <cell r="K22">
            <v>373</v>
          </cell>
          <cell r="L22">
            <v>458</v>
          </cell>
          <cell r="M22">
            <v>340</v>
          </cell>
          <cell r="N22">
            <v>314</v>
          </cell>
          <cell r="O22">
            <v>251</v>
          </cell>
          <cell r="P22">
            <v>5193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926</v>
          </cell>
          <cell r="D23">
            <v>964</v>
          </cell>
          <cell r="E23">
            <v>989</v>
          </cell>
          <cell r="F23">
            <v>1024</v>
          </cell>
          <cell r="G23">
            <v>1023</v>
          </cell>
          <cell r="H23">
            <v>1028</v>
          </cell>
          <cell r="I23">
            <v>1082</v>
          </cell>
          <cell r="J23">
            <v>1012</v>
          </cell>
          <cell r="K23">
            <v>1007</v>
          </cell>
          <cell r="L23">
            <v>1073</v>
          </cell>
          <cell r="M23">
            <v>1030</v>
          </cell>
          <cell r="N23">
            <v>969</v>
          </cell>
          <cell r="O23">
            <v>798</v>
          </cell>
          <cell r="P23">
            <v>12925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127</v>
          </cell>
          <cell r="D24">
            <v>143</v>
          </cell>
          <cell r="E24">
            <v>143</v>
          </cell>
          <cell r="F24">
            <v>153</v>
          </cell>
          <cell r="G24">
            <v>146</v>
          </cell>
          <cell r="H24">
            <v>142</v>
          </cell>
          <cell r="I24">
            <v>148</v>
          </cell>
          <cell r="J24">
            <v>158</v>
          </cell>
          <cell r="K24">
            <v>146</v>
          </cell>
          <cell r="L24">
            <v>160</v>
          </cell>
          <cell r="M24">
            <v>155</v>
          </cell>
          <cell r="N24">
            <v>148</v>
          </cell>
          <cell r="O24">
            <v>132</v>
          </cell>
          <cell r="P24">
            <v>1901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530</v>
          </cell>
          <cell r="D25">
            <v>577</v>
          </cell>
          <cell r="E25">
            <v>555</v>
          </cell>
          <cell r="F25">
            <v>656</v>
          </cell>
          <cell r="G25">
            <v>672</v>
          </cell>
          <cell r="H25">
            <v>635</v>
          </cell>
          <cell r="I25">
            <v>678</v>
          </cell>
          <cell r="J25">
            <v>657</v>
          </cell>
          <cell r="K25">
            <v>643</v>
          </cell>
          <cell r="L25">
            <v>692</v>
          </cell>
          <cell r="M25">
            <v>690</v>
          </cell>
          <cell r="N25">
            <v>624</v>
          </cell>
          <cell r="O25">
            <v>592</v>
          </cell>
          <cell r="P25">
            <v>8201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205</v>
          </cell>
          <cell r="D26">
            <v>252</v>
          </cell>
          <cell r="E26">
            <v>237</v>
          </cell>
          <cell r="F26">
            <v>271</v>
          </cell>
          <cell r="G26">
            <v>235</v>
          </cell>
          <cell r="H26">
            <v>243</v>
          </cell>
          <cell r="I26">
            <v>235</v>
          </cell>
          <cell r="J26">
            <v>231</v>
          </cell>
          <cell r="K26">
            <v>230</v>
          </cell>
          <cell r="L26">
            <v>294</v>
          </cell>
          <cell r="M26">
            <v>230</v>
          </cell>
          <cell r="N26">
            <v>231</v>
          </cell>
          <cell r="O26">
            <v>212</v>
          </cell>
          <cell r="P26">
            <v>3106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1021</v>
          </cell>
          <cell r="D27">
            <v>1280</v>
          </cell>
          <cell r="E27">
            <v>1342</v>
          </cell>
          <cell r="F27">
            <v>1378</v>
          </cell>
          <cell r="G27">
            <v>1430</v>
          </cell>
          <cell r="H27">
            <v>1385</v>
          </cell>
          <cell r="I27">
            <v>1360</v>
          </cell>
          <cell r="J27">
            <v>1338</v>
          </cell>
          <cell r="K27">
            <v>1293</v>
          </cell>
          <cell r="L27">
            <v>1608</v>
          </cell>
          <cell r="M27">
            <v>1335</v>
          </cell>
          <cell r="N27">
            <v>1318</v>
          </cell>
          <cell r="O27">
            <v>1242</v>
          </cell>
          <cell r="P27">
            <v>17330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303</v>
          </cell>
          <cell r="D28">
            <v>385</v>
          </cell>
          <cell r="E28">
            <v>401</v>
          </cell>
          <cell r="F28">
            <v>376</v>
          </cell>
          <cell r="G28">
            <v>386</v>
          </cell>
          <cell r="H28">
            <v>338</v>
          </cell>
          <cell r="I28">
            <v>338</v>
          </cell>
          <cell r="J28">
            <v>326</v>
          </cell>
          <cell r="K28">
            <v>348</v>
          </cell>
          <cell r="L28">
            <v>394</v>
          </cell>
          <cell r="M28">
            <v>312</v>
          </cell>
          <cell r="N28">
            <v>270</v>
          </cell>
          <cell r="O28">
            <v>233</v>
          </cell>
          <cell r="P28">
            <v>4410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181</v>
          </cell>
          <cell r="D29">
            <v>242</v>
          </cell>
          <cell r="E29">
            <v>215</v>
          </cell>
          <cell r="F29">
            <v>238</v>
          </cell>
          <cell r="G29">
            <v>243</v>
          </cell>
          <cell r="H29">
            <v>196</v>
          </cell>
          <cell r="I29">
            <v>220</v>
          </cell>
          <cell r="J29">
            <v>223</v>
          </cell>
          <cell r="K29">
            <v>208</v>
          </cell>
          <cell r="L29">
            <v>219</v>
          </cell>
          <cell r="M29">
            <v>238</v>
          </cell>
          <cell r="N29">
            <v>217</v>
          </cell>
          <cell r="O29">
            <v>201</v>
          </cell>
          <cell r="P29">
            <v>2841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582</v>
          </cell>
          <cell r="D30">
            <v>651</v>
          </cell>
          <cell r="E30">
            <v>651</v>
          </cell>
          <cell r="F30">
            <v>630</v>
          </cell>
          <cell r="G30">
            <v>632</v>
          </cell>
          <cell r="H30">
            <v>593</v>
          </cell>
          <cell r="I30">
            <v>589</v>
          </cell>
          <cell r="J30">
            <v>595</v>
          </cell>
          <cell r="K30">
            <v>521</v>
          </cell>
          <cell r="L30">
            <v>664</v>
          </cell>
          <cell r="M30">
            <v>621</v>
          </cell>
          <cell r="N30">
            <v>509</v>
          </cell>
          <cell r="O30">
            <v>453</v>
          </cell>
          <cell r="P30">
            <v>7691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233</v>
          </cell>
          <cell r="D31">
            <v>259</v>
          </cell>
          <cell r="E31">
            <v>250</v>
          </cell>
          <cell r="F31">
            <v>275</v>
          </cell>
          <cell r="G31">
            <v>266</v>
          </cell>
          <cell r="H31">
            <v>239</v>
          </cell>
          <cell r="I31">
            <v>265</v>
          </cell>
          <cell r="J31">
            <v>253</v>
          </cell>
          <cell r="K31">
            <v>275</v>
          </cell>
          <cell r="L31">
            <v>301</v>
          </cell>
          <cell r="M31">
            <v>294</v>
          </cell>
          <cell r="N31">
            <v>284</v>
          </cell>
          <cell r="O31">
            <v>271</v>
          </cell>
          <cell r="P31">
            <v>3465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146</v>
          </cell>
          <cell r="D32">
            <v>168</v>
          </cell>
          <cell r="E32">
            <v>181</v>
          </cell>
          <cell r="F32">
            <v>183</v>
          </cell>
          <cell r="G32">
            <v>169</v>
          </cell>
          <cell r="H32">
            <v>175</v>
          </cell>
          <cell r="I32">
            <v>154</v>
          </cell>
          <cell r="J32">
            <v>203</v>
          </cell>
          <cell r="K32">
            <v>164</v>
          </cell>
          <cell r="L32">
            <v>237</v>
          </cell>
          <cell r="M32">
            <v>206</v>
          </cell>
          <cell r="N32">
            <v>178</v>
          </cell>
          <cell r="O32">
            <v>154</v>
          </cell>
          <cell r="P32">
            <v>2318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112</v>
          </cell>
          <cell r="D33">
            <v>115</v>
          </cell>
          <cell r="E33">
            <v>120</v>
          </cell>
          <cell r="F33">
            <v>113</v>
          </cell>
          <cell r="G33">
            <v>115</v>
          </cell>
          <cell r="H33">
            <v>117</v>
          </cell>
          <cell r="I33">
            <v>107</v>
          </cell>
          <cell r="J33">
            <v>120</v>
          </cell>
          <cell r="K33">
            <v>114</v>
          </cell>
          <cell r="L33">
            <v>116</v>
          </cell>
          <cell r="M33">
            <v>75</v>
          </cell>
          <cell r="N33">
            <v>96</v>
          </cell>
          <cell r="O33">
            <v>103</v>
          </cell>
          <cell r="P33">
            <v>1423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1098</v>
          </cell>
          <cell r="D34">
            <v>1231</v>
          </cell>
          <cell r="E34">
            <v>1216</v>
          </cell>
          <cell r="F34">
            <v>1278</v>
          </cell>
          <cell r="G34">
            <v>1303</v>
          </cell>
          <cell r="H34">
            <v>1257</v>
          </cell>
          <cell r="I34">
            <v>1308</v>
          </cell>
          <cell r="J34">
            <v>1297</v>
          </cell>
          <cell r="K34">
            <v>1229</v>
          </cell>
          <cell r="L34">
            <v>1579</v>
          </cell>
          <cell r="M34">
            <v>1280</v>
          </cell>
          <cell r="N34">
            <v>1151</v>
          </cell>
          <cell r="O34">
            <v>953</v>
          </cell>
          <cell r="P34">
            <v>16180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504</v>
          </cell>
          <cell r="D35">
            <v>598</v>
          </cell>
          <cell r="E35">
            <v>487</v>
          </cell>
          <cell r="F35">
            <v>536</v>
          </cell>
          <cell r="G35">
            <v>526</v>
          </cell>
          <cell r="H35">
            <v>549</v>
          </cell>
          <cell r="I35">
            <v>538</v>
          </cell>
          <cell r="J35">
            <v>490</v>
          </cell>
          <cell r="K35">
            <v>495</v>
          </cell>
          <cell r="L35">
            <v>603</v>
          </cell>
          <cell r="M35">
            <v>578</v>
          </cell>
          <cell r="N35">
            <v>458</v>
          </cell>
          <cell r="O35">
            <v>401</v>
          </cell>
          <cell r="P35">
            <v>6763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156</v>
          </cell>
          <cell r="D36">
            <v>184</v>
          </cell>
          <cell r="E36">
            <v>198</v>
          </cell>
          <cell r="F36">
            <v>207</v>
          </cell>
          <cell r="G36">
            <v>169</v>
          </cell>
          <cell r="H36">
            <v>210</v>
          </cell>
          <cell r="I36">
            <v>166</v>
          </cell>
          <cell r="J36">
            <v>209</v>
          </cell>
          <cell r="K36">
            <v>205</v>
          </cell>
          <cell r="L36">
            <v>203</v>
          </cell>
          <cell r="M36">
            <v>193</v>
          </cell>
          <cell r="N36">
            <v>148</v>
          </cell>
          <cell r="O36">
            <v>148</v>
          </cell>
          <cell r="P36">
            <v>2396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1073</v>
          </cell>
          <cell r="D37">
            <v>1317</v>
          </cell>
          <cell r="E37">
            <v>1192</v>
          </cell>
          <cell r="F37">
            <v>1250</v>
          </cell>
          <cell r="G37">
            <v>1181</v>
          </cell>
          <cell r="H37">
            <v>1190</v>
          </cell>
          <cell r="I37">
            <v>1068</v>
          </cell>
          <cell r="J37">
            <v>1041</v>
          </cell>
          <cell r="K37">
            <v>1043</v>
          </cell>
          <cell r="L37">
            <v>1319</v>
          </cell>
          <cell r="M37">
            <v>1087</v>
          </cell>
          <cell r="N37">
            <v>971</v>
          </cell>
          <cell r="O37">
            <v>848</v>
          </cell>
          <cell r="P37">
            <v>14580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4353</v>
          </cell>
          <cell r="D38">
            <v>4331</v>
          </cell>
          <cell r="E38">
            <v>4027</v>
          </cell>
          <cell r="F38">
            <v>4323</v>
          </cell>
          <cell r="G38">
            <v>4180</v>
          </cell>
          <cell r="H38">
            <v>4063</v>
          </cell>
          <cell r="I38">
            <v>3958</v>
          </cell>
          <cell r="J38">
            <v>4069</v>
          </cell>
          <cell r="K38">
            <v>3815</v>
          </cell>
          <cell r="L38">
            <v>4669</v>
          </cell>
          <cell r="M38">
            <v>4191</v>
          </cell>
          <cell r="N38">
            <v>3829</v>
          </cell>
          <cell r="O38">
            <v>3456</v>
          </cell>
          <cell r="P38">
            <v>53264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269</v>
          </cell>
          <cell r="D39">
            <v>285</v>
          </cell>
          <cell r="E39">
            <v>285</v>
          </cell>
          <cell r="F39">
            <v>309</v>
          </cell>
          <cell r="G39">
            <v>293</v>
          </cell>
          <cell r="H39">
            <v>368</v>
          </cell>
          <cell r="I39">
            <v>330</v>
          </cell>
          <cell r="J39">
            <v>297</v>
          </cell>
          <cell r="K39">
            <v>326</v>
          </cell>
          <cell r="L39">
            <v>358</v>
          </cell>
          <cell r="M39">
            <v>331</v>
          </cell>
          <cell r="N39">
            <v>282</v>
          </cell>
          <cell r="O39">
            <v>262</v>
          </cell>
          <cell r="P39">
            <v>3995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420</v>
          </cell>
          <cell r="D40">
            <v>377</v>
          </cell>
          <cell r="E40">
            <v>384</v>
          </cell>
          <cell r="F40">
            <v>381</v>
          </cell>
          <cell r="G40">
            <v>392</v>
          </cell>
          <cell r="H40">
            <v>357</v>
          </cell>
          <cell r="I40">
            <v>346</v>
          </cell>
          <cell r="J40">
            <v>379</v>
          </cell>
          <cell r="K40">
            <v>381</v>
          </cell>
          <cell r="L40">
            <v>403</v>
          </cell>
          <cell r="M40">
            <v>339</v>
          </cell>
          <cell r="N40">
            <v>383</v>
          </cell>
          <cell r="O40">
            <v>359</v>
          </cell>
          <cell r="P40">
            <v>4901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1453</v>
          </cell>
          <cell r="D41">
            <v>1539</v>
          </cell>
          <cell r="E41">
            <v>1560</v>
          </cell>
          <cell r="F41">
            <v>1651</v>
          </cell>
          <cell r="G41">
            <v>1689</v>
          </cell>
          <cell r="H41">
            <v>1559</v>
          </cell>
          <cell r="I41">
            <v>1693</v>
          </cell>
          <cell r="J41">
            <v>1637</v>
          </cell>
          <cell r="K41">
            <v>1655</v>
          </cell>
          <cell r="L41">
            <v>1730</v>
          </cell>
          <cell r="M41">
            <v>1535</v>
          </cell>
          <cell r="N41">
            <v>1451</v>
          </cell>
          <cell r="O41">
            <v>1352</v>
          </cell>
          <cell r="P41">
            <v>20504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246</v>
          </cell>
          <cell r="D42">
            <v>296</v>
          </cell>
          <cell r="E42">
            <v>248</v>
          </cell>
          <cell r="F42">
            <v>260</v>
          </cell>
          <cell r="G42">
            <v>285</v>
          </cell>
          <cell r="H42">
            <v>231</v>
          </cell>
          <cell r="I42">
            <v>224</v>
          </cell>
          <cell r="J42">
            <v>210</v>
          </cell>
          <cell r="K42">
            <v>245</v>
          </cell>
          <cell r="L42">
            <v>268</v>
          </cell>
          <cell r="M42">
            <v>198</v>
          </cell>
          <cell r="N42">
            <v>170</v>
          </cell>
          <cell r="O42">
            <v>141</v>
          </cell>
          <cell r="P42">
            <v>3022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198</v>
          </cell>
          <cell r="D43">
            <v>225</v>
          </cell>
          <cell r="E43">
            <v>223</v>
          </cell>
          <cell r="F43">
            <v>213</v>
          </cell>
          <cell r="G43">
            <v>199</v>
          </cell>
          <cell r="H43">
            <v>203</v>
          </cell>
          <cell r="I43">
            <v>214</v>
          </cell>
          <cell r="J43">
            <v>207</v>
          </cell>
          <cell r="K43">
            <v>157</v>
          </cell>
          <cell r="L43">
            <v>213</v>
          </cell>
          <cell r="M43">
            <v>169</v>
          </cell>
          <cell r="N43">
            <v>168</v>
          </cell>
          <cell r="O43">
            <v>139</v>
          </cell>
          <cell r="P43">
            <v>2528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408</v>
          </cell>
          <cell r="D44">
            <v>506</v>
          </cell>
          <cell r="E44">
            <v>539</v>
          </cell>
          <cell r="F44">
            <v>556</v>
          </cell>
          <cell r="G44">
            <v>527</v>
          </cell>
          <cell r="H44">
            <v>546</v>
          </cell>
          <cell r="I44">
            <v>536</v>
          </cell>
          <cell r="J44">
            <v>516</v>
          </cell>
          <cell r="K44">
            <v>535</v>
          </cell>
          <cell r="L44">
            <v>588</v>
          </cell>
          <cell r="M44">
            <v>481</v>
          </cell>
          <cell r="N44">
            <v>418</v>
          </cell>
          <cell r="O44">
            <v>430</v>
          </cell>
          <cell r="P44">
            <v>6586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693</v>
          </cell>
          <cell r="D45">
            <v>754</v>
          </cell>
          <cell r="E45">
            <v>750</v>
          </cell>
          <cell r="F45">
            <v>709</v>
          </cell>
          <cell r="G45">
            <v>742</v>
          </cell>
          <cell r="H45">
            <v>682</v>
          </cell>
          <cell r="I45">
            <v>732</v>
          </cell>
          <cell r="J45">
            <v>686</v>
          </cell>
          <cell r="K45">
            <v>642</v>
          </cell>
          <cell r="L45">
            <v>731</v>
          </cell>
          <cell r="M45">
            <v>614</v>
          </cell>
          <cell r="N45">
            <v>508</v>
          </cell>
          <cell r="O45">
            <v>469</v>
          </cell>
          <cell r="P45">
            <v>8712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2322</v>
          </cell>
          <cell r="D46">
            <v>2771</v>
          </cell>
          <cell r="E46">
            <v>2688</v>
          </cell>
          <cell r="F46">
            <v>2684</v>
          </cell>
          <cell r="G46">
            <v>2641</v>
          </cell>
          <cell r="H46">
            <v>2515</v>
          </cell>
          <cell r="I46">
            <v>2193</v>
          </cell>
          <cell r="J46">
            <v>2219</v>
          </cell>
          <cell r="K46">
            <v>2073</v>
          </cell>
          <cell r="L46">
            <v>2790</v>
          </cell>
          <cell r="M46">
            <v>2514</v>
          </cell>
          <cell r="N46">
            <v>2418</v>
          </cell>
          <cell r="O46">
            <v>2039</v>
          </cell>
          <cell r="P46">
            <v>31867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521</v>
          </cell>
          <cell r="D47">
            <v>632</v>
          </cell>
          <cell r="E47">
            <v>573</v>
          </cell>
          <cell r="F47">
            <v>591</v>
          </cell>
          <cell r="G47">
            <v>571</v>
          </cell>
          <cell r="H47">
            <v>522</v>
          </cell>
          <cell r="I47">
            <v>511</v>
          </cell>
          <cell r="J47">
            <v>551</v>
          </cell>
          <cell r="K47">
            <v>556</v>
          </cell>
          <cell r="L47">
            <v>622</v>
          </cell>
          <cell r="M47">
            <v>507</v>
          </cell>
          <cell r="N47">
            <v>504</v>
          </cell>
          <cell r="O47">
            <v>501</v>
          </cell>
          <cell r="P47">
            <v>7162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3760</v>
          </cell>
          <cell r="D48">
            <v>4399</v>
          </cell>
          <cell r="E48">
            <v>4131</v>
          </cell>
          <cell r="F48">
            <v>4166</v>
          </cell>
          <cell r="G48">
            <v>4263</v>
          </cell>
          <cell r="H48">
            <v>4100</v>
          </cell>
          <cell r="I48">
            <v>3825</v>
          </cell>
          <cell r="J48">
            <v>3807</v>
          </cell>
          <cell r="K48">
            <v>3763</v>
          </cell>
          <cell r="L48">
            <v>4591</v>
          </cell>
          <cell r="M48">
            <v>3557</v>
          </cell>
          <cell r="N48">
            <v>3853</v>
          </cell>
          <cell r="O48">
            <v>3311</v>
          </cell>
          <cell r="P48">
            <v>51526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636</v>
          </cell>
          <cell r="D49">
            <v>726</v>
          </cell>
          <cell r="E49">
            <v>678</v>
          </cell>
          <cell r="F49">
            <v>708</v>
          </cell>
          <cell r="G49">
            <v>639</v>
          </cell>
          <cell r="H49">
            <v>628</v>
          </cell>
          <cell r="I49">
            <v>675</v>
          </cell>
          <cell r="J49">
            <v>680</v>
          </cell>
          <cell r="K49">
            <v>620</v>
          </cell>
          <cell r="L49">
            <v>774</v>
          </cell>
          <cell r="M49">
            <v>626</v>
          </cell>
          <cell r="N49">
            <v>583</v>
          </cell>
          <cell r="O49">
            <v>494</v>
          </cell>
          <cell r="P49">
            <v>8467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2134</v>
          </cell>
          <cell r="D50">
            <v>2446</v>
          </cell>
          <cell r="E50">
            <v>2509</v>
          </cell>
          <cell r="F50">
            <v>2461</v>
          </cell>
          <cell r="G50">
            <v>2622</v>
          </cell>
          <cell r="H50">
            <v>2626</v>
          </cell>
          <cell r="I50">
            <v>2575</v>
          </cell>
          <cell r="J50">
            <v>2478</v>
          </cell>
          <cell r="K50">
            <v>2527</v>
          </cell>
          <cell r="L50">
            <v>2815</v>
          </cell>
          <cell r="M50">
            <v>2555</v>
          </cell>
          <cell r="N50">
            <v>2240</v>
          </cell>
          <cell r="O50">
            <v>2078</v>
          </cell>
          <cell r="P50">
            <v>32066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103</v>
          </cell>
          <cell r="D51">
            <v>131</v>
          </cell>
          <cell r="E51">
            <v>143</v>
          </cell>
          <cell r="F51">
            <v>155</v>
          </cell>
          <cell r="G51">
            <v>141</v>
          </cell>
          <cell r="H51">
            <v>150</v>
          </cell>
          <cell r="I51">
            <v>171</v>
          </cell>
          <cell r="J51">
            <v>152</v>
          </cell>
          <cell r="K51">
            <v>155</v>
          </cell>
          <cell r="L51">
            <v>165</v>
          </cell>
          <cell r="M51">
            <v>161</v>
          </cell>
          <cell r="N51">
            <v>130</v>
          </cell>
          <cell r="O51">
            <v>122</v>
          </cell>
          <cell r="P51">
            <v>1879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99</v>
          </cell>
          <cell r="D52">
            <v>95</v>
          </cell>
          <cell r="E52">
            <v>104</v>
          </cell>
          <cell r="F52">
            <v>83</v>
          </cell>
          <cell r="G52">
            <v>89</v>
          </cell>
          <cell r="H52">
            <v>105</v>
          </cell>
          <cell r="I52">
            <v>81</v>
          </cell>
          <cell r="J52">
            <v>80</v>
          </cell>
          <cell r="K52">
            <v>99</v>
          </cell>
          <cell r="L52">
            <v>87</v>
          </cell>
          <cell r="M52">
            <v>79</v>
          </cell>
          <cell r="N52">
            <v>89</v>
          </cell>
          <cell r="O52">
            <v>71</v>
          </cell>
          <cell r="P52">
            <v>1161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579</v>
          </cell>
          <cell r="D53">
            <v>709</v>
          </cell>
          <cell r="E53">
            <v>685</v>
          </cell>
          <cell r="F53">
            <v>687</v>
          </cell>
          <cell r="G53">
            <v>669</v>
          </cell>
          <cell r="H53">
            <v>700</v>
          </cell>
          <cell r="I53">
            <v>661</v>
          </cell>
          <cell r="J53">
            <v>763</v>
          </cell>
          <cell r="K53">
            <v>637</v>
          </cell>
          <cell r="L53">
            <v>868</v>
          </cell>
          <cell r="M53">
            <v>666</v>
          </cell>
          <cell r="N53">
            <v>603</v>
          </cell>
          <cell r="O53">
            <v>531</v>
          </cell>
          <cell r="P53">
            <v>8758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252</v>
          </cell>
          <cell r="D54">
            <v>257</v>
          </cell>
          <cell r="E54">
            <v>257</v>
          </cell>
          <cell r="F54">
            <v>264</v>
          </cell>
          <cell r="G54">
            <v>288</v>
          </cell>
          <cell r="H54">
            <v>289</v>
          </cell>
          <cell r="I54">
            <v>287</v>
          </cell>
          <cell r="J54">
            <v>274</v>
          </cell>
          <cell r="K54">
            <v>259</v>
          </cell>
          <cell r="L54">
            <v>281</v>
          </cell>
          <cell r="M54">
            <v>218</v>
          </cell>
          <cell r="N54">
            <v>217</v>
          </cell>
          <cell r="O54">
            <v>197</v>
          </cell>
          <cell r="P54">
            <v>3340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4621</v>
          </cell>
          <cell r="D55">
            <v>5467</v>
          </cell>
          <cell r="E55">
            <v>5556</v>
          </cell>
          <cell r="F55">
            <v>5630</v>
          </cell>
          <cell r="G55">
            <v>5725</v>
          </cell>
          <cell r="H55">
            <v>5494</v>
          </cell>
          <cell r="I55">
            <v>5577</v>
          </cell>
          <cell r="J55">
            <v>5305</v>
          </cell>
          <cell r="K55">
            <v>5429</v>
          </cell>
          <cell r="L55">
            <v>6532</v>
          </cell>
          <cell r="M55">
            <v>5876</v>
          </cell>
          <cell r="N55">
            <v>5286</v>
          </cell>
          <cell r="O55">
            <v>4581</v>
          </cell>
          <cell r="P55">
            <v>71079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290</v>
          </cell>
          <cell r="D56">
            <v>321</v>
          </cell>
          <cell r="E56">
            <v>313</v>
          </cell>
          <cell r="F56">
            <v>357</v>
          </cell>
          <cell r="G56">
            <v>327</v>
          </cell>
          <cell r="H56">
            <v>286</v>
          </cell>
          <cell r="I56">
            <v>286</v>
          </cell>
          <cell r="J56">
            <v>300</v>
          </cell>
          <cell r="K56">
            <v>275</v>
          </cell>
          <cell r="L56">
            <v>419</v>
          </cell>
          <cell r="M56">
            <v>336</v>
          </cell>
          <cell r="N56">
            <v>274</v>
          </cell>
          <cell r="O56">
            <v>278</v>
          </cell>
          <cell r="P56">
            <v>4062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216</v>
          </cell>
          <cell r="D57">
            <v>252</v>
          </cell>
          <cell r="E57">
            <v>270</v>
          </cell>
          <cell r="F57">
            <v>246</v>
          </cell>
          <cell r="G57">
            <v>244</v>
          </cell>
          <cell r="H57">
            <v>231</v>
          </cell>
          <cell r="I57">
            <v>225</v>
          </cell>
          <cell r="J57">
            <v>180</v>
          </cell>
          <cell r="K57">
            <v>192</v>
          </cell>
          <cell r="L57">
            <v>292</v>
          </cell>
          <cell r="M57">
            <v>196</v>
          </cell>
          <cell r="N57">
            <v>193</v>
          </cell>
          <cell r="O57">
            <v>190</v>
          </cell>
          <cell r="P57">
            <v>2927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69</v>
          </cell>
          <cell r="D58">
            <v>80</v>
          </cell>
          <cell r="E58">
            <v>75</v>
          </cell>
          <cell r="F58">
            <v>75</v>
          </cell>
          <cell r="G58">
            <v>83</v>
          </cell>
          <cell r="H58">
            <v>54</v>
          </cell>
          <cell r="I58">
            <v>58</v>
          </cell>
          <cell r="J58">
            <v>65</v>
          </cell>
          <cell r="K58">
            <v>87</v>
          </cell>
          <cell r="L58">
            <v>77</v>
          </cell>
          <cell r="M58">
            <v>68</v>
          </cell>
          <cell r="N58">
            <v>87</v>
          </cell>
          <cell r="O58">
            <v>65</v>
          </cell>
          <cell r="P58">
            <v>943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1312</v>
          </cell>
          <cell r="D59">
            <v>1662</v>
          </cell>
          <cell r="E59">
            <v>1498</v>
          </cell>
          <cell r="F59">
            <v>1597</v>
          </cell>
          <cell r="G59">
            <v>1467</v>
          </cell>
          <cell r="H59">
            <v>1481</v>
          </cell>
          <cell r="I59">
            <v>1505</v>
          </cell>
          <cell r="J59">
            <v>1466</v>
          </cell>
          <cell r="K59">
            <v>1475</v>
          </cell>
          <cell r="L59">
            <v>1609</v>
          </cell>
          <cell r="M59">
            <v>1313</v>
          </cell>
          <cell r="N59">
            <v>1352</v>
          </cell>
          <cell r="O59">
            <v>1152</v>
          </cell>
          <cell r="P59">
            <v>18889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536</v>
          </cell>
          <cell r="D60">
            <v>633</v>
          </cell>
          <cell r="E60">
            <v>656</v>
          </cell>
          <cell r="F60">
            <v>614</v>
          </cell>
          <cell r="G60">
            <v>590</v>
          </cell>
          <cell r="H60">
            <v>610</v>
          </cell>
          <cell r="I60">
            <v>618</v>
          </cell>
          <cell r="J60">
            <v>573</v>
          </cell>
          <cell r="K60">
            <v>602</v>
          </cell>
          <cell r="L60">
            <v>756</v>
          </cell>
          <cell r="M60">
            <v>551</v>
          </cell>
          <cell r="N60">
            <v>533</v>
          </cell>
          <cell r="O60">
            <v>513</v>
          </cell>
          <cell r="P60">
            <v>7785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1000</v>
          </cell>
          <cell r="D61">
            <v>1162</v>
          </cell>
          <cell r="E61">
            <v>1090</v>
          </cell>
          <cell r="F61">
            <v>1083</v>
          </cell>
          <cell r="G61">
            <v>1059</v>
          </cell>
          <cell r="H61">
            <v>1079</v>
          </cell>
          <cell r="I61">
            <v>1062</v>
          </cell>
          <cell r="J61">
            <v>1039</v>
          </cell>
          <cell r="K61">
            <v>970</v>
          </cell>
          <cell r="L61">
            <v>1130</v>
          </cell>
          <cell r="M61">
            <v>997</v>
          </cell>
          <cell r="N61">
            <v>926</v>
          </cell>
          <cell r="O61">
            <v>770</v>
          </cell>
          <cell r="P61">
            <v>13367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229</v>
          </cell>
          <cell r="D62">
            <v>254</v>
          </cell>
          <cell r="E62">
            <v>240</v>
          </cell>
          <cell r="F62">
            <v>251</v>
          </cell>
          <cell r="G62">
            <v>228</v>
          </cell>
          <cell r="H62">
            <v>222</v>
          </cell>
          <cell r="I62">
            <v>215</v>
          </cell>
          <cell r="J62">
            <v>210</v>
          </cell>
          <cell r="K62">
            <v>245</v>
          </cell>
          <cell r="L62">
            <v>300</v>
          </cell>
          <cell r="M62">
            <v>218</v>
          </cell>
          <cell r="N62">
            <v>238</v>
          </cell>
          <cell r="O62">
            <v>202</v>
          </cell>
          <cell r="P62">
            <v>3052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542</v>
          </cell>
          <cell r="D63">
            <v>766</v>
          </cell>
          <cell r="E63">
            <v>659</v>
          </cell>
          <cell r="F63">
            <v>791</v>
          </cell>
          <cell r="G63">
            <v>691</v>
          </cell>
          <cell r="H63">
            <v>650</v>
          </cell>
          <cell r="I63">
            <v>602</v>
          </cell>
          <cell r="J63">
            <v>556</v>
          </cell>
          <cell r="K63">
            <v>509</v>
          </cell>
          <cell r="L63">
            <v>754</v>
          </cell>
          <cell r="M63">
            <v>490</v>
          </cell>
          <cell r="N63">
            <v>449</v>
          </cell>
          <cell r="O63">
            <v>348</v>
          </cell>
          <cell r="P63">
            <v>7807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36</v>
          </cell>
          <cell r="D64">
            <v>51</v>
          </cell>
          <cell r="E64">
            <v>51</v>
          </cell>
          <cell r="F64">
            <v>66</v>
          </cell>
          <cell r="G64">
            <v>40</v>
          </cell>
          <cell r="H64">
            <v>40</v>
          </cell>
          <cell r="I64">
            <v>43</v>
          </cell>
          <cell r="J64">
            <v>45</v>
          </cell>
          <cell r="K64">
            <v>50</v>
          </cell>
          <cell r="L64">
            <v>52</v>
          </cell>
          <cell r="M64">
            <v>53</v>
          </cell>
          <cell r="N64">
            <v>45</v>
          </cell>
          <cell r="O64">
            <v>38</v>
          </cell>
          <cell r="P64">
            <v>610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1318</v>
          </cell>
          <cell r="D65">
            <v>1660</v>
          </cell>
          <cell r="E65">
            <v>1654</v>
          </cell>
          <cell r="F65">
            <v>1672</v>
          </cell>
          <cell r="G65">
            <v>1616</v>
          </cell>
          <cell r="H65">
            <v>1567</v>
          </cell>
          <cell r="I65">
            <v>1611</v>
          </cell>
          <cell r="J65">
            <v>1555</v>
          </cell>
          <cell r="K65">
            <v>1607</v>
          </cell>
          <cell r="L65">
            <v>1859</v>
          </cell>
          <cell r="M65">
            <v>1659</v>
          </cell>
          <cell r="N65">
            <v>1625</v>
          </cell>
          <cell r="O65">
            <v>1514</v>
          </cell>
          <cell r="P65">
            <v>20917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351</v>
          </cell>
          <cell r="D66">
            <v>410</v>
          </cell>
          <cell r="E66">
            <v>416</v>
          </cell>
          <cell r="F66">
            <v>471</v>
          </cell>
          <cell r="G66">
            <v>428</v>
          </cell>
          <cell r="H66">
            <v>450</v>
          </cell>
          <cell r="I66">
            <v>436</v>
          </cell>
          <cell r="J66">
            <v>448</v>
          </cell>
          <cell r="K66">
            <v>391</v>
          </cell>
          <cell r="L66">
            <v>434</v>
          </cell>
          <cell r="M66">
            <v>417</v>
          </cell>
          <cell r="N66">
            <v>387</v>
          </cell>
          <cell r="O66">
            <v>383</v>
          </cell>
          <cell r="P66">
            <v>5422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234</v>
          </cell>
          <cell r="D67">
            <v>328</v>
          </cell>
          <cell r="E67">
            <v>285</v>
          </cell>
          <cell r="F67">
            <v>316</v>
          </cell>
          <cell r="G67">
            <v>303</v>
          </cell>
          <cell r="H67">
            <v>314</v>
          </cell>
          <cell r="I67">
            <v>282</v>
          </cell>
          <cell r="J67">
            <v>295</v>
          </cell>
          <cell r="K67">
            <v>266</v>
          </cell>
          <cell r="L67">
            <v>267</v>
          </cell>
          <cell r="M67">
            <v>270</v>
          </cell>
          <cell r="N67">
            <v>260</v>
          </cell>
          <cell r="O67">
            <v>226</v>
          </cell>
          <cell r="P67">
            <v>3646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2291</v>
          </cell>
          <cell r="D68">
            <v>2778</v>
          </cell>
          <cell r="E68">
            <v>2727</v>
          </cell>
          <cell r="F68">
            <v>2775</v>
          </cell>
          <cell r="G68">
            <v>2641</v>
          </cell>
          <cell r="H68">
            <v>2642</v>
          </cell>
          <cell r="I68">
            <v>2727</v>
          </cell>
          <cell r="J68">
            <v>2384</v>
          </cell>
          <cell r="K68">
            <v>2425</v>
          </cell>
          <cell r="L68">
            <v>2683</v>
          </cell>
          <cell r="M68">
            <v>2270</v>
          </cell>
          <cell r="N68">
            <v>1982</v>
          </cell>
          <cell r="O68">
            <v>1738</v>
          </cell>
          <cell r="P68">
            <v>32063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91</v>
          </cell>
          <cell r="D69">
            <v>87</v>
          </cell>
          <cell r="E69">
            <v>86</v>
          </cell>
          <cell r="F69">
            <v>84</v>
          </cell>
          <cell r="G69">
            <v>93</v>
          </cell>
          <cell r="H69">
            <v>97</v>
          </cell>
          <cell r="I69">
            <v>81</v>
          </cell>
          <cell r="J69">
            <v>95</v>
          </cell>
          <cell r="K69">
            <v>82</v>
          </cell>
          <cell r="L69">
            <v>91</v>
          </cell>
          <cell r="M69">
            <v>84</v>
          </cell>
          <cell r="N69">
            <v>89</v>
          </cell>
          <cell r="O69">
            <v>90</v>
          </cell>
          <cell r="P69">
            <v>1150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703</v>
          </cell>
          <cell r="D70">
            <v>824</v>
          </cell>
          <cell r="E70">
            <v>750</v>
          </cell>
          <cell r="F70">
            <v>807</v>
          </cell>
          <cell r="G70">
            <v>769</v>
          </cell>
          <cell r="H70">
            <v>800</v>
          </cell>
          <cell r="I70">
            <v>718</v>
          </cell>
          <cell r="J70">
            <v>729</v>
          </cell>
          <cell r="K70">
            <v>700</v>
          </cell>
          <cell r="L70">
            <v>935</v>
          </cell>
          <cell r="M70">
            <v>698</v>
          </cell>
          <cell r="N70">
            <v>688</v>
          </cell>
          <cell r="O70">
            <v>535</v>
          </cell>
          <cell r="P70">
            <v>9656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564</v>
          </cell>
          <cell r="D71">
            <v>635</v>
          </cell>
          <cell r="E71">
            <v>657</v>
          </cell>
          <cell r="F71">
            <v>709</v>
          </cell>
          <cell r="G71">
            <v>684</v>
          </cell>
          <cell r="H71">
            <v>709</v>
          </cell>
          <cell r="I71">
            <v>706</v>
          </cell>
          <cell r="J71">
            <v>703</v>
          </cell>
          <cell r="K71">
            <v>688</v>
          </cell>
          <cell r="L71">
            <v>954</v>
          </cell>
          <cell r="M71">
            <v>726</v>
          </cell>
          <cell r="N71">
            <v>678</v>
          </cell>
          <cell r="O71">
            <v>647</v>
          </cell>
          <cell r="P71">
            <v>9060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778</v>
          </cell>
          <cell r="D72">
            <v>964</v>
          </cell>
          <cell r="E72">
            <v>830</v>
          </cell>
          <cell r="F72">
            <v>894</v>
          </cell>
          <cell r="G72">
            <v>981</v>
          </cell>
          <cell r="H72">
            <v>919</v>
          </cell>
          <cell r="I72">
            <v>916</v>
          </cell>
          <cell r="J72">
            <v>895</v>
          </cell>
          <cell r="K72">
            <v>953</v>
          </cell>
          <cell r="L72">
            <v>1093</v>
          </cell>
          <cell r="M72">
            <v>1012</v>
          </cell>
          <cell r="N72">
            <v>883</v>
          </cell>
          <cell r="O72">
            <v>866</v>
          </cell>
          <cell r="P72">
            <v>11984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289</v>
          </cell>
          <cell r="D73">
            <v>369</v>
          </cell>
          <cell r="E73">
            <v>328</v>
          </cell>
          <cell r="F73">
            <v>365</v>
          </cell>
          <cell r="G73">
            <v>335</v>
          </cell>
          <cell r="H73">
            <v>361</v>
          </cell>
          <cell r="I73">
            <v>351</v>
          </cell>
          <cell r="J73">
            <v>319</v>
          </cell>
          <cell r="K73">
            <v>340</v>
          </cell>
          <cell r="L73">
            <v>367</v>
          </cell>
          <cell r="M73">
            <v>374</v>
          </cell>
          <cell r="N73">
            <v>312</v>
          </cell>
          <cell r="O73">
            <v>276</v>
          </cell>
          <cell r="P73">
            <v>4386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196</v>
          </cell>
          <cell r="D74">
            <v>201</v>
          </cell>
          <cell r="E74">
            <v>211</v>
          </cell>
          <cell r="F74">
            <v>215</v>
          </cell>
          <cell r="G74">
            <v>195</v>
          </cell>
          <cell r="H74">
            <v>244</v>
          </cell>
          <cell r="I74">
            <v>207</v>
          </cell>
          <cell r="J74">
            <v>204</v>
          </cell>
          <cell r="K74">
            <v>210</v>
          </cell>
          <cell r="L74">
            <v>245</v>
          </cell>
          <cell r="M74">
            <v>185</v>
          </cell>
          <cell r="N74">
            <v>165</v>
          </cell>
          <cell r="O74">
            <v>148</v>
          </cell>
          <cell r="P74">
            <v>2626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292</v>
          </cell>
          <cell r="D75">
            <v>302</v>
          </cell>
          <cell r="E75">
            <v>287</v>
          </cell>
          <cell r="F75">
            <v>303</v>
          </cell>
          <cell r="G75">
            <v>299</v>
          </cell>
          <cell r="H75">
            <v>316</v>
          </cell>
          <cell r="I75">
            <v>293</v>
          </cell>
          <cell r="J75">
            <v>273</v>
          </cell>
          <cell r="K75">
            <v>303</v>
          </cell>
          <cell r="L75">
            <v>358</v>
          </cell>
          <cell r="M75">
            <v>274</v>
          </cell>
          <cell r="N75">
            <v>249</v>
          </cell>
          <cell r="O75">
            <v>241</v>
          </cell>
          <cell r="P75">
            <v>3790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403</v>
          </cell>
          <cell r="D76">
            <v>513</v>
          </cell>
          <cell r="E76">
            <v>525</v>
          </cell>
          <cell r="F76">
            <v>548</v>
          </cell>
          <cell r="G76">
            <v>535</v>
          </cell>
          <cell r="H76">
            <v>509</v>
          </cell>
          <cell r="I76">
            <v>511</v>
          </cell>
          <cell r="J76">
            <v>504</v>
          </cell>
          <cell r="K76">
            <v>485</v>
          </cell>
          <cell r="L76">
            <v>542</v>
          </cell>
          <cell r="M76">
            <v>519</v>
          </cell>
          <cell r="N76">
            <v>462</v>
          </cell>
          <cell r="O76">
            <v>395</v>
          </cell>
          <cell r="P76">
            <v>6451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10228</v>
          </cell>
          <cell r="D77">
            <v>11549</v>
          </cell>
          <cell r="E77">
            <v>11454</v>
          </cell>
          <cell r="F77">
            <v>11703</v>
          </cell>
          <cell r="G77">
            <v>11238</v>
          </cell>
          <cell r="H77">
            <v>10504</v>
          </cell>
          <cell r="I77">
            <v>10061</v>
          </cell>
          <cell r="J77">
            <v>10006</v>
          </cell>
          <cell r="K77">
            <v>9869</v>
          </cell>
          <cell r="L77">
            <v>12588</v>
          </cell>
          <cell r="M77">
            <v>9775</v>
          </cell>
          <cell r="N77">
            <v>7915</v>
          </cell>
          <cell r="O77">
            <v>7231</v>
          </cell>
          <cell r="P77">
            <v>134121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160</v>
          </cell>
          <cell r="D78">
            <v>153</v>
          </cell>
          <cell r="E78">
            <v>168</v>
          </cell>
          <cell r="F78">
            <v>162</v>
          </cell>
          <cell r="G78">
            <v>180</v>
          </cell>
          <cell r="H78">
            <v>147</v>
          </cell>
          <cell r="I78">
            <v>162</v>
          </cell>
          <cell r="J78">
            <v>155</v>
          </cell>
          <cell r="K78">
            <v>164</v>
          </cell>
          <cell r="L78">
            <v>227</v>
          </cell>
          <cell r="M78">
            <v>160</v>
          </cell>
          <cell r="N78">
            <v>146</v>
          </cell>
          <cell r="O78">
            <v>133</v>
          </cell>
          <cell r="P78">
            <v>2117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304</v>
          </cell>
          <cell r="D79">
            <v>345</v>
          </cell>
          <cell r="E79">
            <v>339</v>
          </cell>
          <cell r="F79">
            <v>380</v>
          </cell>
          <cell r="G79">
            <v>349</v>
          </cell>
          <cell r="H79">
            <v>350</v>
          </cell>
          <cell r="I79">
            <v>331</v>
          </cell>
          <cell r="J79">
            <v>299</v>
          </cell>
          <cell r="K79">
            <v>342</v>
          </cell>
          <cell r="L79">
            <v>372</v>
          </cell>
          <cell r="M79">
            <v>342</v>
          </cell>
          <cell r="N79">
            <v>271</v>
          </cell>
          <cell r="O79">
            <v>259</v>
          </cell>
          <cell r="P79">
            <v>4283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823</v>
          </cell>
          <cell r="D80">
            <v>914</v>
          </cell>
          <cell r="E80">
            <v>886</v>
          </cell>
          <cell r="F80">
            <v>932</v>
          </cell>
          <cell r="G80">
            <v>955</v>
          </cell>
          <cell r="H80">
            <v>952</v>
          </cell>
          <cell r="I80">
            <v>1032</v>
          </cell>
          <cell r="J80">
            <v>953</v>
          </cell>
          <cell r="K80">
            <v>981</v>
          </cell>
          <cell r="L80">
            <v>1123</v>
          </cell>
          <cell r="M80">
            <v>1020</v>
          </cell>
          <cell r="N80">
            <v>934</v>
          </cell>
          <cell r="O80">
            <v>771</v>
          </cell>
          <cell r="P80">
            <v>12276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1124</v>
          </cell>
          <cell r="D81">
            <v>1377</v>
          </cell>
          <cell r="E81">
            <v>1404</v>
          </cell>
          <cell r="F81">
            <v>1431</v>
          </cell>
          <cell r="G81">
            <v>1353</v>
          </cell>
          <cell r="H81">
            <v>1351</v>
          </cell>
          <cell r="I81">
            <v>1282</v>
          </cell>
          <cell r="J81">
            <v>1363</v>
          </cell>
          <cell r="K81">
            <v>1398</v>
          </cell>
          <cell r="L81">
            <v>1622</v>
          </cell>
          <cell r="M81">
            <v>1295</v>
          </cell>
          <cell r="N81">
            <v>1281</v>
          </cell>
          <cell r="O81">
            <v>1061</v>
          </cell>
          <cell r="P81">
            <v>17342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1807</v>
          </cell>
          <cell r="D82">
            <v>1970</v>
          </cell>
          <cell r="E82">
            <v>1894</v>
          </cell>
          <cell r="F82">
            <v>1925</v>
          </cell>
          <cell r="G82">
            <v>1977</v>
          </cell>
          <cell r="H82">
            <v>1814</v>
          </cell>
          <cell r="I82">
            <v>1778</v>
          </cell>
          <cell r="J82">
            <v>1766</v>
          </cell>
          <cell r="K82">
            <v>1684</v>
          </cell>
          <cell r="L82">
            <v>2115</v>
          </cell>
          <cell r="M82">
            <v>2014</v>
          </cell>
          <cell r="N82">
            <v>1753</v>
          </cell>
          <cell r="O82">
            <v>1573</v>
          </cell>
          <cell r="P82">
            <v>24070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193</v>
          </cell>
          <cell r="D83">
            <v>209</v>
          </cell>
          <cell r="E83">
            <v>186</v>
          </cell>
          <cell r="F83">
            <v>212</v>
          </cell>
          <cell r="G83">
            <v>232</v>
          </cell>
          <cell r="H83">
            <v>166</v>
          </cell>
          <cell r="I83">
            <v>177</v>
          </cell>
          <cell r="J83">
            <v>191</v>
          </cell>
          <cell r="K83">
            <v>165</v>
          </cell>
          <cell r="L83">
            <v>206</v>
          </cell>
          <cell r="M83">
            <v>177</v>
          </cell>
          <cell r="N83">
            <v>191</v>
          </cell>
          <cell r="O83">
            <v>154</v>
          </cell>
          <cell r="P83">
            <v>2459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1690</v>
          </cell>
          <cell r="D84">
            <v>2078</v>
          </cell>
          <cell r="E84">
            <v>1974</v>
          </cell>
          <cell r="F84">
            <v>1980</v>
          </cell>
          <cell r="G84">
            <v>1965</v>
          </cell>
          <cell r="H84">
            <v>1941</v>
          </cell>
          <cell r="I84">
            <v>1892</v>
          </cell>
          <cell r="J84">
            <v>1800</v>
          </cell>
          <cell r="K84">
            <v>1704</v>
          </cell>
          <cell r="L84">
            <v>1978</v>
          </cell>
          <cell r="M84">
            <v>1706</v>
          </cell>
          <cell r="N84">
            <v>1476</v>
          </cell>
          <cell r="O84">
            <v>1457</v>
          </cell>
          <cell r="P84">
            <v>23641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467</v>
          </cell>
          <cell r="D85">
            <v>520</v>
          </cell>
          <cell r="E85">
            <v>556</v>
          </cell>
          <cell r="F85">
            <v>511</v>
          </cell>
          <cell r="G85">
            <v>512</v>
          </cell>
          <cell r="H85">
            <v>588</v>
          </cell>
          <cell r="I85">
            <v>545</v>
          </cell>
          <cell r="J85">
            <v>543</v>
          </cell>
          <cell r="K85">
            <v>545</v>
          </cell>
          <cell r="L85">
            <v>676</v>
          </cell>
          <cell r="M85">
            <v>592</v>
          </cell>
          <cell r="N85">
            <v>483</v>
          </cell>
          <cell r="O85">
            <v>469</v>
          </cell>
          <cell r="P85">
            <v>7007</v>
          </cell>
        </row>
        <row r="86">
          <cell r="A86" t="str">
            <v>681</v>
          </cell>
          <cell r="B86" t="str">
            <v>Chapel Hill-Carrboro</v>
          </cell>
          <cell r="C86">
            <v>726</v>
          </cell>
          <cell r="D86">
            <v>888</v>
          </cell>
          <cell r="E86">
            <v>921</v>
          </cell>
          <cell r="F86">
            <v>927</v>
          </cell>
          <cell r="G86">
            <v>919</v>
          </cell>
          <cell r="H86">
            <v>881</v>
          </cell>
          <cell r="I86">
            <v>939</v>
          </cell>
          <cell r="J86">
            <v>958</v>
          </cell>
          <cell r="K86">
            <v>899</v>
          </cell>
          <cell r="L86">
            <v>1060</v>
          </cell>
          <cell r="M86">
            <v>978</v>
          </cell>
          <cell r="N86">
            <v>862</v>
          </cell>
          <cell r="O86">
            <v>782</v>
          </cell>
          <cell r="P86">
            <v>11740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109</v>
          </cell>
          <cell r="D87">
            <v>89</v>
          </cell>
          <cell r="E87">
            <v>93</v>
          </cell>
          <cell r="F87">
            <v>80</v>
          </cell>
          <cell r="G87">
            <v>80</v>
          </cell>
          <cell r="H87">
            <v>93</v>
          </cell>
          <cell r="I87">
            <v>102</v>
          </cell>
          <cell r="J87">
            <v>105</v>
          </cell>
          <cell r="K87">
            <v>92</v>
          </cell>
          <cell r="L87">
            <v>160</v>
          </cell>
          <cell r="M87">
            <v>146</v>
          </cell>
          <cell r="N87">
            <v>118</v>
          </cell>
          <cell r="O87">
            <v>128</v>
          </cell>
          <cell r="P87">
            <v>1395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490</v>
          </cell>
          <cell r="D88">
            <v>542</v>
          </cell>
          <cell r="E88">
            <v>485</v>
          </cell>
          <cell r="F88">
            <v>505</v>
          </cell>
          <cell r="G88">
            <v>502</v>
          </cell>
          <cell r="H88">
            <v>487</v>
          </cell>
          <cell r="I88">
            <v>452</v>
          </cell>
          <cell r="J88">
            <v>414</v>
          </cell>
          <cell r="K88">
            <v>437</v>
          </cell>
          <cell r="L88">
            <v>558</v>
          </cell>
          <cell r="M88">
            <v>440</v>
          </cell>
          <cell r="N88">
            <v>431</v>
          </cell>
          <cell r="O88">
            <v>344</v>
          </cell>
          <cell r="P88">
            <v>6087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458</v>
          </cell>
          <cell r="D89">
            <v>627</v>
          </cell>
          <cell r="E89">
            <v>653</v>
          </cell>
          <cell r="F89">
            <v>710</v>
          </cell>
          <cell r="G89">
            <v>654</v>
          </cell>
          <cell r="H89">
            <v>607</v>
          </cell>
          <cell r="I89">
            <v>662</v>
          </cell>
          <cell r="J89">
            <v>681</v>
          </cell>
          <cell r="K89">
            <v>561</v>
          </cell>
          <cell r="L89">
            <v>753</v>
          </cell>
          <cell r="M89">
            <v>619</v>
          </cell>
          <cell r="N89">
            <v>617</v>
          </cell>
          <cell r="O89">
            <v>604</v>
          </cell>
          <cell r="P89">
            <v>8206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119</v>
          </cell>
          <cell r="D90">
            <v>127</v>
          </cell>
          <cell r="E90">
            <v>142</v>
          </cell>
          <cell r="F90">
            <v>126</v>
          </cell>
          <cell r="G90">
            <v>141</v>
          </cell>
          <cell r="H90">
            <v>138</v>
          </cell>
          <cell r="I90">
            <v>154</v>
          </cell>
          <cell r="J90">
            <v>120</v>
          </cell>
          <cell r="K90">
            <v>123</v>
          </cell>
          <cell r="L90">
            <v>153</v>
          </cell>
          <cell r="M90">
            <v>142</v>
          </cell>
          <cell r="N90">
            <v>132</v>
          </cell>
          <cell r="O90">
            <v>106</v>
          </cell>
          <cell r="P90">
            <v>1723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393</v>
          </cell>
          <cell r="D91">
            <v>376</v>
          </cell>
          <cell r="E91">
            <v>439</v>
          </cell>
          <cell r="F91">
            <v>403</v>
          </cell>
          <cell r="G91">
            <v>404</v>
          </cell>
          <cell r="H91">
            <v>385</v>
          </cell>
          <cell r="I91">
            <v>405</v>
          </cell>
          <cell r="J91">
            <v>316</v>
          </cell>
          <cell r="K91">
            <v>394</v>
          </cell>
          <cell r="L91">
            <v>466</v>
          </cell>
          <cell r="M91">
            <v>406</v>
          </cell>
          <cell r="N91">
            <v>403</v>
          </cell>
          <cell r="O91">
            <v>334</v>
          </cell>
          <cell r="P91">
            <v>5124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1633</v>
          </cell>
          <cell r="D92">
            <v>1862</v>
          </cell>
          <cell r="E92">
            <v>1867</v>
          </cell>
          <cell r="F92">
            <v>1954</v>
          </cell>
          <cell r="G92">
            <v>1850</v>
          </cell>
          <cell r="H92">
            <v>1859</v>
          </cell>
          <cell r="I92">
            <v>1814</v>
          </cell>
          <cell r="J92">
            <v>1697</v>
          </cell>
          <cell r="K92">
            <v>1640</v>
          </cell>
          <cell r="L92">
            <v>2288</v>
          </cell>
          <cell r="M92">
            <v>1809</v>
          </cell>
          <cell r="N92">
            <v>1645</v>
          </cell>
          <cell r="O92">
            <v>1315</v>
          </cell>
          <cell r="P92">
            <v>23233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148</v>
          </cell>
          <cell r="D93">
            <v>192</v>
          </cell>
          <cell r="E93">
            <v>212</v>
          </cell>
          <cell r="F93">
            <v>188</v>
          </cell>
          <cell r="G93">
            <v>183</v>
          </cell>
          <cell r="H93">
            <v>188</v>
          </cell>
          <cell r="I93">
            <v>198</v>
          </cell>
          <cell r="J93">
            <v>198</v>
          </cell>
          <cell r="K93">
            <v>185</v>
          </cell>
          <cell r="L93">
            <v>214</v>
          </cell>
          <cell r="M93">
            <v>219</v>
          </cell>
          <cell r="N93">
            <v>170</v>
          </cell>
          <cell r="O93">
            <v>161</v>
          </cell>
          <cell r="P93">
            <v>2456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1281</v>
          </cell>
          <cell r="D94">
            <v>1469</v>
          </cell>
          <cell r="E94">
            <v>1472</v>
          </cell>
          <cell r="F94">
            <v>1547</v>
          </cell>
          <cell r="G94">
            <v>1550</v>
          </cell>
          <cell r="H94">
            <v>1557</v>
          </cell>
          <cell r="I94">
            <v>1478</v>
          </cell>
          <cell r="J94">
            <v>1448</v>
          </cell>
          <cell r="K94">
            <v>1441</v>
          </cell>
          <cell r="L94">
            <v>1676</v>
          </cell>
          <cell r="M94">
            <v>1364</v>
          </cell>
          <cell r="N94">
            <v>1247</v>
          </cell>
          <cell r="O94">
            <v>1096</v>
          </cell>
          <cell r="P94">
            <v>18626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334</v>
          </cell>
          <cell r="D95">
            <v>435</v>
          </cell>
          <cell r="E95">
            <v>405</v>
          </cell>
          <cell r="F95">
            <v>373</v>
          </cell>
          <cell r="G95">
            <v>394</v>
          </cell>
          <cell r="H95">
            <v>381</v>
          </cell>
          <cell r="I95">
            <v>353</v>
          </cell>
          <cell r="J95">
            <v>331</v>
          </cell>
          <cell r="K95">
            <v>308</v>
          </cell>
          <cell r="L95">
            <v>366</v>
          </cell>
          <cell r="M95">
            <v>348</v>
          </cell>
          <cell r="N95">
            <v>280</v>
          </cell>
          <cell r="O95">
            <v>280</v>
          </cell>
          <cell r="P95">
            <v>4588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543</v>
          </cell>
          <cell r="D96">
            <v>558</v>
          </cell>
          <cell r="E96">
            <v>568</v>
          </cell>
          <cell r="F96">
            <v>612</v>
          </cell>
          <cell r="G96">
            <v>560</v>
          </cell>
          <cell r="H96">
            <v>598</v>
          </cell>
          <cell r="I96">
            <v>617</v>
          </cell>
          <cell r="J96">
            <v>665</v>
          </cell>
          <cell r="K96">
            <v>631</v>
          </cell>
          <cell r="L96">
            <v>568</v>
          </cell>
          <cell r="M96">
            <v>714</v>
          </cell>
          <cell r="N96">
            <v>505</v>
          </cell>
          <cell r="O96">
            <v>476</v>
          </cell>
          <cell r="P96">
            <v>7615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1631</v>
          </cell>
          <cell r="D97">
            <v>2007</v>
          </cell>
          <cell r="E97">
            <v>1884</v>
          </cell>
          <cell r="F97">
            <v>1972</v>
          </cell>
          <cell r="G97">
            <v>1967</v>
          </cell>
          <cell r="H97">
            <v>1875</v>
          </cell>
          <cell r="I97">
            <v>1786</v>
          </cell>
          <cell r="J97">
            <v>1798</v>
          </cell>
          <cell r="K97">
            <v>1684</v>
          </cell>
          <cell r="L97">
            <v>2122</v>
          </cell>
          <cell r="M97">
            <v>1754</v>
          </cell>
          <cell r="N97">
            <v>1438</v>
          </cell>
          <cell r="O97">
            <v>1318</v>
          </cell>
          <cell r="P97">
            <v>23236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963</v>
          </cell>
          <cell r="D98">
            <v>1075</v>
          </cell>
          <cell r="E98">
            <v>1132</v>
          </cell>
          <cell r="F98">
            <v>1123</v>
          </cell>
          <cell r="G98">
            <v>1059</v>
          </cell>
          <cell r="H98">
            <v>1107</v>
          </cell>
          <cell r="I98">
            <v>997</v>
          </cell>
          <cell r="J98">
            <v>1023</v>
          </cell>
          <cell r="K98">
            <v>1054</v>
          </cell>
          <cell r="L98">
            <v>1284</v>
          </cell>
          <cell r="M98">
            <v>1117</v>
          </cell>
          <cell r="N98">
            <v>955</v>
          </cell>
          <cell r="O98">
            <v>871</v>
          </cell>
          <cell r="P98">
            <v>13760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1424</v>
          </cell>
          <cell r="D99">
            <v>1671</v>
          </cell>
          <cell r="E99">
            <v>1622</v>
          </cell>
          <cell r="F99">
            <v>1594</v>
          </cell>
          <cell r="G99">
            <v>1636</v>
          </cell>
          <cell r="H99">
            <v>1552</v>
          </cell>
          <cell r="I99">
            <v>1669</v>
          </cell>
          <cell r="J99">
            <v>1624</v>
          </cell>
          <cell r="K99">
            <v>1554</v>
          </cell>
          <cell r="L99">
            <v>1878</v>
          </cell>
          <cell r="M99">
            <v>1543</v>
          </cell>
          <cell r="N99">
            <v>1526</v>
          </cell>
          <cell r="O99">
            <v>1362</v>
          </cell>
          <cell r="P99">
            <v>20655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634</v>
          </cell>
          <cell r="D100">
            <v>648</v>
          </cell>
          <cell r="E100">
            <v>680</v>
          </cell>
          <cell r="F100">
            <v>721</v>
          </cell>
          <cell r="G100">
            <v>716</v>
          </cell>
          <cell r="H100">
            <v>710</v>
          </cell>
          <cell r="I100">
            <v>706</v>
          </cell>
          <cell r="J100">
            <v>661</v>
          </cell>
          <cell r="K100">
            <v>734</v>
          </cell>
          <cell r="L100">
            <v>858</v>
          </cell>
          <cell r="M100">
            <v>743</v>
          </cell>
          <cell r="N100">
            <v>682</v>
          </cell>
          <cell r="O100">
            <v>626</v>
          </cell>
          <cell r="P100">
            <v>9119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637</v>
          </cell>
          <cell r="D101">
            <v>724</v>
          </cell>
          <cell r="E101">
            <v>679</v>
          </cell>
          <cell r="F101">
            <v>716</v>
          </cell>
          <cell r="G101">
            <v>723</v>
          </cell>
          <cell r="H101">
            <v>659</v>
          </cell>
          <cell r="I101">
            <v>653</v>
          </cell>
          <cell r="J101">
            <v>623</v>
          </cell>
          <cell r="K101">
            <v>645</v>
          </cell>
          <cell r="L101">
            <v>758</v>
          </cell>
          <cell r="M101">
            <v>655</v>
          </cell>
          <cell r="N101">
            <v>555</v>
          </cell>
          <cell r="O101">
            <v>475</v>
          </cell>
          <cell r="P101">
            <v>8502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252</v>
          </cell>
          <cell r="D102">
            <v>274</v>
          </cell>
          <cell r="E102">
            <v>277</v>
          </cell>
          <cell r="F102">
            <v>293</v>
          </cell>
          <cell r="G102">
            <v>280</v>
          </cell>
          <cell r="H102">
            <v>267</v>
          </cell>
          <cell r="I102">
            <v>239</v>
          </cell>
          <cell r="J102">
            <v>233</v>
          </cell>
          <cell r="K102">
            <v>231</v>
          </cell>
          <cell r="L102">
            <v>244</v>
          </cell>
          <cell r="M102">
            <v>175</v>
          </cell>
          <cell r="N102">
            <v>185</v>
          </cell>
          <cell r="O102">
            <v>153</v>
          </cell>
          <cell r="P102">
            <v>3103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472</v>
          </cell>
          <cell r="D103">
            <v>501</v>
          </cell>
          <cell r="E103">
            <v>531</v>
          </cell>
          <cell r="F103">
            <v>497</v>
          </cell>
          <cell r="G103">
            <v>540</v>
          </cell>
          <cell r="H103">
            <v>504</v>
          </cell>
          <cell r="I103">
            <v>516</v>
          </cell>
          <cell r="J103">
            <v>537</v>
          </cell>
          <cell r="K103">
            <v>503</v>
          </cell>
          <cell r="L103">
            <v>554</v>
          </cell>
          <cell r="M103">
            <v>585</v>
          </cell>
          <cell r="N103">
            <v>408</v>
          </cell>
          <cell r="O103">
            <v>371</v>
          </cell>
          <cell r="P103">
            <v>6519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644</v>
          </cell>
          <cell r="D104">
            <v>723</v>
          </cell>
          <cell r="E104">
            <v>733</v>
          </cell>
          <cell r="F104">
            <v>755</v>
          </cell>
          <cell r="G104">
            <v>669</v>
          </cell>
          <cell r="H104">
            <v>697</v>
          </cell>
          <cell r="I104">
            <v>764</v>
          </cell>
          <cell r="J104">
            <v>639</v>
          </cell>
          <cell r="K104">
            <v>737</v>
          </cell>
          <cell r="L104">
            <v>765</v>
          </cell>
          <cell r="M104">
            <v>751</v>
          </cell>
          <cell r="N104">
            <v>675</v>
          </cell>
          <cell r="O104">
            <v>660</v>
          </cell>
          <cell r="P104">
            <v>9212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491</v>
          </cell>
          <cell r="D105">
            <v>530</v>
          </cell>
          <cell r="E105">
            <v>532</v>
          </cell>
          <cell r="F105">
            <v>496</v>
          </cell>
          <cell r="G105">
            <v>532</v>
          </cell>
          <cell r="H105">
            <v>516</v>
          </cell>
          <cell r="I105">
            <v>553</v>
          </cell>
          <cell r="J105">
            <v>568</v>
          </cell>
          <cell r="K105">
            <v>574</v>
          </cell>
          <cell r="L105">
            <v>662</v>
          </cell>
          <cell r="M105">
            <v>604</v>
          </cell>
          <cell r="N105">
            <v>510</v>
          </cell>
          <cell r="O105">
            <v>489</v>
          </cell>
          <cell r="P105">
            <v>7057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576</v>
          </cell>
          <cell r="D106">
            <v>634</v>
          </cell>
          <cell r="E106">
            <v>704</v>
          </cell>
          <cell r="F106">
            <v>643</v>
          </cell>
          <cell r="G106">
            <v>725</v>
          </cell>
          <cell r="H106">
            <v>704</v>
          </cell>
          <cell r="I106">
            <v>700</v>
          </cell>
          <cell r="J106">
            <v>673</v>
          </cell>
          <cell r="K106">
            <v>649</v>
          </cell>
          <cell r="L106">
            <v>731</v>
          </cell>
          <cell r="M106">
            <v>670</v>
          </cell>
          <cell r="N106">
            <v>668</v>
          </cell>
          <cell r="O106">
            <v>549</v>
          </cell>
          <cell r="P106">
            <v>8626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80</v>
          </cell>
          <cell r="D107">
            <v>104</v>
          </cell>
          <cell r="E107">
            <v>96</v>
          </cell>
          <cell r="F107">
            <v>78</v>
          </cell>
          <cell r="G107">
            <v>96</v>
          </cell>
          <cell r="H107">
            <v>85</v>
          </cell>
          <cell r="I107">
            <v>105</v>
          </cell>
          <cell r="J107">
            <v>83</v>
          </cell>
          <cell r="K107">
            <v>100</v>
          </cell>
          <cell r="L107">
            <v>96</v>
          </cell>
          <cell r="M107">
            <v>106</v>
          </cell>
          <cell r="N107">
            <v>100</v>
          </cell>
          <cell r="O107">
            <v>80</v>
          </cell>
          <cell r="P107">
            <v>1209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108</v>
          </cell>
          <cell r="D108">
            <v>126</v>
          </cell>
          <cell r="E108">
            <v>114</v>
          </cell>
          <cell r="F108">
            <v>112</v>
          </cell>
          <cell r="G108">
            <v>107</v>
          </cell>
          <cell r="H108">
            <v>114</v>
          </cell>
          <cell r="I108">
            <v>119</v>
          </cell>
          <cell r="J108">
            <v>140</v>
          </cell>
          <cell r="K108">
            <v>128</v>
          </cell>
          <cell r="L108">
            <v>151</v>
          </cell>
          <cell r="M108">
            <v>109</v>
          </cell>
          <cell r="N108">
            <v>127</v>
          </cell>
          <cell r="O108">
            <v>122</v>
          </cell>
          <cell r="P108">
            <v>1577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138</v>
          </cell>
          <cell r="D109">
            <v>152</v>
          </cell>
          <cell r="E109">
            <v>140</v>
          </cell>
          <cell r="F109">
            <v>132</v>
          </cell>
          <cell r="G109">
            <v>153</v>
          </cell>
          <cell r="H109">
            <v>145</v>
          </cell>
          <cell r="I109">
            <v>153</v>
          </cell>
          <cell r="J109">
            <v>155</v>
          </cell>
          <cell r="K109">
            <v>141</v>
          </cell>
          <cell r="L109">
            <v>212</v>
          </cell>
          <cell r="M109">
            <v>160</v>
          </cell>
          <cell r="N109">
            <v>119</v>
          </cell>
          <cell r="O109">
            <v>138</v>
          </cell>
          <cell r="P109">
            <v>1938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240</v>
          </cell>
          <cell r="D110">
            <v>270</v>
          </cell>
          <cell r="E110">
            <v>244</v>
          </cell>
          <cell r="F110">
            <v>314</v>
          </cell>
          <cell r="G110">
            <v>290</v>
          </cell>
          <cell r="H110">
            <v>269</v>
          </cell>
          <cell r="I110">
            <v>307</v>
          </cell>
          <cell r="J110">
            <v>278</v>
          </cell>
          <cell r="K110">
            <v>312</v>
          </cell>
          <cell r="L110">
            <v>401</v>
          </cell>
          <cell r="M110">
            <v>289</v>
          </cell>
          <cell r="N110">
            <v>258</v>
          </cell>
          <cell r="O110">
            <v>256</v>
          </cell>
          <cell r="P110">
            <v>3728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35</v>
          </cell>
          <cell r="D111">
            <v>56</v>
          </cell>
          <cell r="E111">
            <v>46</v>
          </cell>
          <cell r="F111">
            <v>64</v>
          </cell>
          <cell r="G111">
            <v>45</v>
          </cell>
          <cell r="H111">
            <v>55</v>
          </cell>
          <cell r="I111">
            <v>51</v>
          </cell>
          <cell r="J111">
            <v>37</v>
          </cell>
          <cell r="K111">
            <v>34</v>
          </cell>
          <cell r="L111">
            <v>35</v>
          </cell>
          <cell r="M111">
            <v>46</v>
          </cell>
          <cell r="N111">
            <v>42</v>
          </cell>
          <cell r="O111">
            <v>46</v>
          </cell>
          <cell r="P111">
            <v>592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2792</v>
          </cell>
          <cell r="D112">
            <v>3247</v>
          </cell>
          <cell r="E112">
            <v>3311</v>
          </cell>
          <cell r="F112">
            <v>3376</v>
          </cell>
          <cell r="G112">
            <v>3274</v>
          </cell>
          <cell r="H112">
            <v>3222</v>
          </cell>
          <cell r="I112">
            <v>3110</v>
          </cell>
          <cell r="J112">
            <v>2959</v>
          </cell>
          <cell r="K112">
            <v>3059</v>
          </cell>
          <cell r="L112">
            <v>3318</v>
          </cell>
          <cell r="M112">
            <v>2812</v>
          </cell>
          <cell r="N112">
            <v>2551</v>
          </cell>
          <cell r="O112">
            <v>2169</v>
          </cell>
          <cell r="P112">
            <v>39200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553</v>
          </cell>
          <cell r="D113">
            <v>604</v>
          </cell>
          <cell r="E113">
            <v>582</v>
          </cell>
          <cell r="F113">
            <v>617</v>
          </cell>
          <cell r="G113">
            <v>598</v>
          </cell>
          <cell r="H113">
            <v>555</v>
          </cell>
          <cell r="I113">
            <v>500</v>
          </cell>
          <cell r="J113">
            <v>497</v>
          </cell>
          <cell r="K113">
            <v>524</v>
          </cell>
          <cell r="L113">
            <v>732</v>
          </cell>
          <cell r="M113">
            <v>545</v>
          </cell>
          <cell r="N113">
            <v>505</v>
          </cell>
          <cell r="O113">
            <v>425</v>
          </cell>
          <cell r="P113">
            <v>7237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10652</v>
          </cell>
          <cell r="D114">
            <v>12176</v>
          </cell>
          <cell r="E114">
            <v>11803</v>
          </cell>
          <cell r="F114">
            <v>11727</v>
          </cell>
          <cell r="G114">
            <v>11420</v>
          </cell>
          <cell r="H114">
            <v>11102</v>
          </cell>
          <cell r="I114">
            <v>10884</v>
          </cell>
          <cell r="J114">
            <v>10879</v>
          </cell>
          <cell r="K114">
            <v>10464</v>
          </cell>
          <cell r="L114">
            <v>12482</v>
          </cell>
          <cell r="M114">
            <v>10176</v>
          </cell>
          <cell r="N114">
            <v>9144</v>
          </cell>
          <cell r="O114">
            <v>8285</v>
          </cell>
          <cell r="P114">
            <v>141194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164</v>
          </cell>
          <cell r="D115">
            <v>217</v>
          </cell>
          <cell r="E115">
            <v>168</v>
          </cell>
          <cell r="F115">
            <v>195</v>
          </cell>
          <cell r="G115">
            <v>194</v>
          </cell>
          <cell r="H115">
            <v>204</v>
          </cell>
          <cell r="I115">
            <v>192</v>
          </cell>
          <cell r="J115">
            <v>192</v>
          </cell>
          <cell r="K115">
            <v>195</v>
          </cell>
          <cell r="L115">
            <v>245</v>
          </cell>
          <cell r="M115">
            <v>216</v>
          </cell>
          <cell r="N115">
            <v>208</v>
          </cell>
          <cell r="O115">
            <v>164</v>
          </cell>
          <cell r="P115">
            <v>2554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148</v>
          </cell>
          <cell r="D116">
            <v>156</v>
          </cell>
          <cell r="E116">
            <v>124</v>
          </cell>
          <cell r="F116">
            <v>146</v>
          </cell>
          <cell r="G116">
            <v>158</v>
          </cell>
          <cell r="H116">
            <v>130</v>
          </cell>
          <cell r="I116">
            <v>146</v>
          </cell>
          <cell r="J116">
            <v>150</v>
          </cell>
          <cell r="K116">
            <v>147</v>
          </cell>
          <cell r="L116">
            <v>153</v>
          </cell>
          <cell r="M116">
            <v>147</v>
          </cell>
          <cell r="N116">
            <v>146</v>
          </cell>
          <cell r="O116">
            <v>152</v>
          </cell>
          <cell r="P116">
            <v>1903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293</v>
          </cell>
          <cell r="D117">
            <v>332</v>
          </cell>
          <cell r="E117">
            <v>339</v>
          </cell>
          <cell r="F117">
            <v>288</v>
          </cell>
          <cell r="G117">
            <v>330</v>
          </cell>
          <cell r="H117">
            <v>325</v>
          </cell>
          <cell r="I117">
            <v>339</v>
          </cell>
          <cell r="J117">
            <v>347</v>
          </cell>
          <cell r="K117">
            <v>363</v>
          </cell>
          <cell r="L117">
            <v>407</v>
          </cell>
          <cell r="M117">
            <v>365</v>
          </cell>
          <cell r="N117">
            <v>327</v>
          </cell>
          <cell r="O117">
            <v>326</v>
          </cell>
          <cell r="P117">
            <v>4381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1417</v>
          </cell>
          <cell r="D118">
            <v>1617</v>
          </cell>
          <cell r="E118">
            <v>1539</v>
          </cell>
          <cell r="F118">
            <v>1580</v>
          </cell>
          <cell r="G118">
            <v>1571</v>
          </cell>
          <cell r="H118">
            <v>1543</v>
          </cell>
          <cell r="I118">
            <v>1486</v>
          </cell>
          <cell r="J118">
            <v>1459</v>
          </cell>
          <cell r="K118">
            <v>1416</v>
          </cell>
          <cell r="L118">
            <v>1639</v>
          </cell>
          <cell r="M118">
            <v>1413</v>
          </cell>
          <cell r="N118">
            <v>1277</v>
          </cell>
          <cell r="O118">
            <v>1239</v>
          </cell>
          <cell r="P118">
            <v>19196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606</v>
          </cell>
          <cell r="D119">
            <v>864</v>
          </cell>
          <cell r="E119">
            <v>776</v>
          </cell>
          <cell r="F119">
            <v>816</v>
          </cell>
          <cell r="G119">
            <v>828</v>
          </cell>
          <cell r="H119">
            <v>787</v>
          </cell>
          <cell r="I119">
            <v>749</v>
          </cell>
          <cell r="J119">
            <v>782</v>
          </cell>
          <cell r="K119">
            <v>756</v>
          </cell>
          <cell r="L119">
            <v>862</v>
          </cell>
          <cell r="M119">
            <v>760</v>
          </cell>
          <cell r="N119">
            <v>616</v>
          </cell>
          <cell r="O119">
            <v>587</v>
          </cell>
          <cell r="P119">
            <v>9789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859</v>
          </cell>
          <cell r="D120">
            <v>1019</v>
          </cell>
          <cell r="E120">
            <v>964</v>
          </cell>
          <cell r="F120">
            <v>1036</v>
          </cell>
          <cell r="G120">
            <v>1024</v>
          </cell>
          <cell r="H120">
            <v>1039</v>
          </cell>
          <cell r="I120">
            <v>1093</v>
          </cell>
          <cell r="J120">
            <v>925</v>
          </cell>
          <cell r="K120">
            <v>946</v>
          </cell>
          <cell r="L120">
            <v>1072</v>
          </cell>
          <cell r="M120">
            <v>995</v>
          </cell>
          <cell r="N120">
            <v>799</v>
          </cell>
          <cell r="O120">
            <v>647</v>
          </cell>
          <cell r="P120">
            <v>12418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384</v>
          </cell>
          <cell r="D121">
            <v>410</v>
          </cell>
          <cell r="E121">
            <v>398</v>
          </cell>
          <cell r="F121">
            <v>466</v>
          </cell>
          <cell r="G121">
            <v>479</v>
          </cell>
          <cell r="H121">
            <v>477</v>
          </cell>
          <cell r="I121">
            <v>483</v>
          </cell>
          <cell r="J121">
            <v>451</v>
          </cell>
          <cell r="K121">
            <v>455</v>
          </cell>
          <cell r="L121">
            <v>544</v>
          </cell>
          <cell r="M121">
            <v>508</v>
          </cell>
          <cell r="N121">
            <v>445</v>
          </cell>
          <cell r="O121">
            <v>401</v>
          </cell>
          <cell r="P121">
            <v>5901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156</v>
          </cell>
          <cell r="D122">
            <v>190</v>
          </cell>
          <cell r="E122">
            <v>182</v>
          </cell>
          <cell r="F122">
            <v>198</v>
          </cell>
          <cell r="G122">
            <v>196</v>
          </cell>
          <cell r="H122">
            <v>164</v>
          </cell>
          <cell r="I122">
            <v>176</v>
          </cell>
          <cell r="J122">
            <v>177</v>
          </cell>
          <cell r="K122">
            <v>192</v>
          </cell>
          <cell r="L122">
            <v>199</v>
          </cell>
          <cell r="M122">
            <v>230</v>
          </cell>
          <cell r="N122">
            <v>179</v>
          </cell>
          <cell r="O122">
            <v>147</v>
          </cell>
          <cell r="P122">
            <v>2386</v>
          </cell>
        </row>
        <row r="123">
          <cell r="B123" t="str">
            <v xml:space="preserve">Total LEA </v>
          </cell>
          <cell r="C123">
            <v>100920</v>
          </cell>
          <cell r="D123">
            <v>116261</v>
          </cell>
          <cell r="E123">
            <v>114130</v>
          </cell>
          <cell r="F123">
            <v>116751</v>
          </cell>
          <cell r="G123">
            <v>115211</v>
          </cell>
          <cell r="H123">
            <v>112047</v>
          </cell>
          <cell r="I123">
            <v>110011</v>
          </cell>
          <cell r="J123">
            <v>108192</v>
          </cell>
          <cell r="K123">
            <v>106864</v>
          </cell>
          <cell r="L123">
            <v>127540</v>
          </cell>
          <cell r="M123">
            <v>108364</v>
          </cell>
          <cell r="N123">
            <v>97927</v>
          </cell>
          <cell r="O123">
            <v>87457</v>
          </cell>
          <cell r="P123">
            <v>1421675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41</v>
          </cell>
          <cell r="D125">
            <v>47</v>
          </cell>
          <cell r="E125">
            <v>47</v>
          </cell>
          <cell r="F125">
            <v>46</v>
          </cell>
          <cell r="G125">
            <v>47</v>
          </cell>
          <cell r="H125">
            <v>48</v>
          </cell>
          <cell r="I125">
            <v>50</v>
          </cell>
          <cell r="J125">
            <v>46</v>
          </cell>
          <cell r="K125">
            <v>49</v>
          </cell>
          <cell r="L125">
            <v>44</v>
          </cell>
          <cell r="M125">
            <v>35</v>
          </cell>
          <cell r="N125">
            <v>35</v>
          </cell>
          <cell r="O125">
            <v>37</v>
          </cell>
          <cell r="P125">
            <v>572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43</v>
          </cell>
          <cell r="D126">
            <v>63</v>
          </cell>
          <cell r="E126">
            <v>49</v>
          </cell>
          <cell r="F126">
            <v>48</v>
          </cell>
          <cell r="G126">
            <v>46</v>
          </cell>
          <cell r="H126">
            <v>39</v>
          </cell>
          <cell r="I126">
            <v>41</v>
          </cell>
          <cell r="J126">
            <v>45</v>
          </cell>
          <cell r="K126">
            <v>31</v>
          </cell>
          <cell r="L126">
            <v>36</v>
          </cell>
          <cell r="M126">
            <v>24</v>
          </cell>
          <cell r="N126">
            <v>14</v>
          </cell>
          <cell r="O126">
            <v>24</v>
          </cell>
          <cell r="P126">
            <v>503</v>
          </cell>
        </row>
        <row r="127">
          <cell r="A127" t="str">
            <v>01D</v>
          </cell>
          <cell r="B127" t="str">
            <v xml:space="preserve">Hawbridge School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24</v>
          </cell>
          <cell r="M127">
            <v>14</v>
          </cell>
          <cell r="N127">
            <v>27</v>
          </cell>
          <cell r="O127">
            <v>16</v>
          </cell>
          <cell r="P127">
            <v>81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3</v>
          </cell>
          <cell r="F128">
            <v>3</v>
          </cell>
          <cell r="G128">
            <v>3</v>
          </cell>
          <cell r="H128">
            <v>4</v>
          </cell>
          <cell r="I128">
            <v>4</v>
          </cell>
          <cell r="J128">
            <v>8</v>
          </cell>
          <cell r="K128">
            <v>5</v>
          </cell>
          <cell r="L128">
            <v>5</v>
          </cell>
          <cell r="M128">
            <v>8</v>
          </cell>
          <cell r="N128">
            <v>2</v>
          </cell>
          <cell r="O128">
            <v>2</v>
          </cell>
          <cell r="P128">
            <v>47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1</v>
          </cell>
          <cell r="D129">
            <v>3</v>
          </cell>
          <cell r="E129">
            <v>3</v>
          </cell>
          <cell r="F129">
            <v>3</v>
          </cell>
          <cell r="G129">
            <v>7</v>
          </cell>
          <cell r="H129">
            <v>5</v>
          </cell>
          <cell r="I129">
            <v>2</v>
          </cell>
          <cell r="J129">
            <v>6</v>
          </cell>
          <cell r="K129">
            <v>5</v>
          </cell>
          <cell r="L129">
            <v>14</v>
          </cell>
          <cell r="M129">
            <v>13</v>
          </cell>
          <cell r="N129">
            <v>8</v>
          </cell>
          <cell r="O129">
            <v>6</v>
          </cell>
          <cell r="P129">
            <v>76</v>
          </cell>
        </row>
        <row r="130">
          <cell r="A130" t="str">
            <v>07A</v>
          </cell>
          <cell r="B130" t="str">
            <v>Washington Montessor</v>
          </cell>
          <cell r="C130">
            <v>44</v>
          </cell>
          <cell r="D130">
            <v>35</v>
          </cell>
          <cell r="E130">
            <v>43</v>
          </cell>
          <cell r="F130">
            <v>33</v>
          </cell>
          <cell r="G130">
            <v>29</v>
          </cell>
          <cell r="H130">
            <v>25</v>
          </cell>
          <cell r="I130">
            <v>32</v>
          </cell>
          <cell r="J130">
            <v>17</v>
          </cell>
          <cell r="K130">
            <v>19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277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101</v>
          </cell>
          <cell r="D131">
            <v>104</v>
          </cell>
          <cell r="E131">
            <v>105</v>
          </cell>
          <cell r="F131">
            <v>94</v>
          </cell>
          <cell r="G131">
            <v>78</v>
          </cell>
          <cell r="H131">
            <v>90</v>
          </cell>
          <cell r="I131">
            <v>74</v>
          </cell>
          <cell r="J131">
            <v>64</v>
          </cell>
          <cell r="K131">
            <v>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746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43</v>
          </cell>
          <cell r="G132">
            <v>42</v>
          </cell>
          <cell r="H132">
            <v>44</v>
          </cell>
          <cell r="I132">
            <v>45</v>
          </cell>
          <cell r="J132">
            <v>44</v>
          </cell>
          <cell r="K132">
            <v>44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384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34</v>
          </cell>
          <cell r="E133">
            <v>36</v>
          </cell>
          <cell r="F133">
            <v>41</v>
          </cell>
          <cell r="G133">
            <v>42</v>
          </cell>
          <cell r="H133">
            <v>35</v>
          </cell>
          <cell r="I133">
            <v>47</v>
          </cell>
          <cell r="J133">
            <v>44</v>
          </cell>
          <cell r="K133">
            <v>33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16</v>
          </cell>
          <cell r="E134">
            <v>16</v>
          </cell>
          <cell r="F134">
            <v>16</v>
          </cell>
          <cell r="G134">
            <v>17</v>
          </cell>
          <cell r="H134">
            <v>17</v>
          </cell>
          <cell r="I134">
            <v>17</v>
          </cell>
          <cell r="J134">
            <v>16</v>
          </cell>
          <cell r="K134">
            <v>16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147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20</v>
          </cell>
          <cell r="D135">
            <v>19</v>
          </cell>
          <cell r="E135">
            <v>12</v>
          </cell>
          <cell r="F135">
            <v>20</v>
          </cell>
          <cell r="G135">
            <v>12</v>
          </cell>
          <cell r="H135">
            <v>7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90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44</v>
          </cell>
          <cell r="D136">
            <v>44</v>
          </cell>
          <cell r="E136">
            <v>44</v>
          </cell>
          <cell r="F136">
            <v>45</v>
          </cell>
          <cell r="G136">
            <v>44</v>
          </cell>
          <cell r="H136">
            <v>44</v>
          </cell>
          <cell r="I136">
            <v>44</v>
          </cell>
          <cell r="J136">
            <v>42</v>
          </cell>
          <cell r="K136">
            <v>42</v>
          </cell>
          <cell r="L136">
            <v>32</v>
          </cell>
          <cell r="M136">
            <v>19</v>
          </cell>
          <cell r="N136">
            <v>0</v>
          </cell>
          <cell r="O136">
            <v>0</v>
          </cell>
          <cell r="P136">
            <v>444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22</v>
          </cell>
          <cell r="M137">
            <v>37</v>
          </cell>
          <cell r="N137">
            <v>35</v>
          </cell>
          <cell r="O137">
            <v>35</v>
          </cell>
          <cell r="P137">
            <v>129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30</v>
          </cell>
          <cell r="D138">
            <v>25</v>
          </cell>
          <cell r="E138">
            <v>35</v>
          </cell>
          <cell r="F138">
            <v>22</v>
          </cell>
          <cell r="G138">
            <v>13</v>
          </cell>
          <cell r="H138">
            <v>24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149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40</v>
          </cell>
          <cell r="D139">
            <v>36</v>
          </cell>
          <cell r="E139">
            <v>31</v>
          </cell>
          <cell r="F139">
            <v>39</v>
          </cell>
          <cell r="G139">
            <v>33</v>
          </cell>
          <cell r="H139">
            <v>35</v>
          </cell>
          <cell r="I139">
            <v>40</v>
          </cell>
          <cell r="J139">
            <v>36</v>
          </cell>
          <cell r="K139">
            <v>26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316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33</v>
          </cell>
          <cell r="D140">
            <v>36</v>
          </cell>
          <cell r="E140">
            <v>35</v>
          </cell>
          <cell r="F140">
            <v>36</v>
          </cell>
          <cell r="G140">
            <v>34</v>
          </cell>
          <cell r="H140">
            <v>44</v>
          </cell>
          <cell r="I140">
            <v>44</v>
          </cell>
          <cell r="J140">
            <v>44</v>
          </cell>
          <cell r="K140">
            <v>46</v>
          </cell>
          <cell r="L140">
            <v>51</v>
          </cell>
          <cell r="M140">
            <v>55</v>
          </cell>
          <cell r="N140">
            <v>48</v>
          </cell>
          <cell r="O140">
            <v>30</v>
          </cell>
          <cell r="P140">
            <v>536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18</v>
          </cell>
          <cell r="D141">
            <v>19</v>
          </cell>
          <cell r="E141">
            <v>21</v>
          </cell>
          <cell r="F141">
            <v>24</v>
          </cell>
          <cell r="G141">
            <v>19</v>
          </cell>
          <cell r="H141">
            <v>19</v>
          </cell>
          <cell r="I141">
            <v>18</v>
          </cell>
          <cell r="J141">
            <v>18</v>
          </cell>
          <cell r="K141">
            <v>8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164</v>
          </cell>
        </row>
        <row r="142">
          <cell r="A142" t="str">
            <v>24N</v>
          </cell>
          <cell r="B142" t="str">
            <v xml:space="preserve">Columbus Charter    </v>
          </cell>
          <cell r="C142">
            <v>84</v>
          </cell>
          <cell r="D142">
            <v>86</v>
          </cell>
          <cell r="E142">
            <v>55</v>
          </cell>
          <cell r="F142">
            <v>56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281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9</v>
          </cell>
          <cell r="D143">
            <v>28</v>
          </cell>
          <cell r="E143">
            <v>28</v>
          </cell>
          <cell r="F143">
            <v>23</v>
          </cell>
          <cell r="G143">
            <v>27</v>
          </cell>
          <cell r="H143">
            <v>20</v>
          </cell>
          <cell r="I143">
            <v>30</v>
          </cell>
          <cell r="J143">
            <v>17</v>
          </cell>
          <cell r="K143">
            <v>16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198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38</v>
          </cell>
          <cell r="D144">
            <v>38</v>
          </cell>
          <cell r="E144">
            <v>33</v>
          </cell>
          <cell r="F144">
            <v>37</v>
          </cell>
          <cell r="G144">
            <v>30</v>
          </cell>
          <cell r="H144">
            <v>40</v>
          </cell>
          <cell r="I144">
            <v>45</v>
          </cell>
          <cell r="J144">
            <v>29</v>
          </cell>
          <cell r="K144">
            <v>22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312</v>
          </cell>
        </row>
        <row r="145">
          <cell r="A145" t="str">
            <v>32B</v>
          </cell>
          <cell r="B145" t="str">
            <v>Healthy Start Academ</v>
          </cell>
          <cell r="C145">
            <v>35</v>
          </cell>
          <cell r="D145">
            <v>58</v>
          </cell>
          <cell r="E145">
            <v>42</v>
          </cell>
          <cell r="F145">
            <v>39</v>
          </cell>
          <cell r="G145">
            <v>38</v>
          </cell>
          <cell r="H145">
            <v>41</v>
          </cell>
          <cell r="I145">
            <v>50</v>
          </cell>
          <cell r="J145">
            <v>20</v>
          </cell>
          <cell r="K145">
            <v>29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352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26</v>
          </cell>
          <cell r="D146">
            <v>25</v>
          </cell>
          <cell r="E146">
            <v>22</v>
          </cell>
          <cell r="F146">
            <v>23</v>
          </cell>
          <cell r="G146">
            <v>30</v>
          </cell>
          <cell r="H146">
            <v>17</v>
          </cell>
          <cell r="I146">
            <v>26</v>
          </cell>
          <cell r="J146">
            <v>20</v>
          </cell>
          <cell r="K146">
            <v>19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208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117</v>
          </cell>
          <cell r="J147">
            <v>105</v>
          </cell>
          <cell r="K147">
            <v>89</v>
          </cell>
          <cell r="L147">
            <v>77</v>
          </cell>
          <cell r="M147">
            <v>57</v>
          </cell>
          <cell r="N147">
            <v>42</v>
          </cell>
          <cell r="O147">
            <v>30</v>
          </cell>
          <cell r="P147">
            <v>517</v>
          </cell>
        </row>
        <row r="148">
          <cell r="A148" t="str">
            <v>32H</v>
          </cell>
          <cell r="B148" t="str">
            <v>Research Tri Charter</v>
          </cell>
          <cell r="C148">
            <v>85</v>
          </cell>
          <cell r="D148">
            <v>85</v>
          </cell>
          <cell r="E148">
            <v>89</v>
          </cell>
          <cell r="F148">
            <v>88</v>
          </cell>
          <cell r="G148">
            <v>75</v>
          </cell>
          <cell r="H148">
            <v>83</v>
          </cell>
          <cell r="I148">
            <v>74</v>
          </cell>
          <cell r="J148">
            <v>73</v>
          </cell>
          <cell r="K148">
            <v>61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713</v>
          </cell>
        </row>
        <row r="149">
          <cell r="A149" t="str">
            <v>32K</v>
          </cell>
          <cell r="B149" t="str">
            <v xml:space="preserve">Central Park School </v>
          </cell>
          <cell r="C149">
            <v>45</v>
          </cell>
          <cell r="D149">
            <v>45</v>
          </cell>
          <cell r="E149">
            <v>46</v>
          </cell>
          <cell r="F149">
            <v>45</v>
          </cell>
          <cell r="G149">
            <v>60</v>
          </cell>
          <cell r="H149">
            <v>45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286</v>
          </cell>
        </row>
        <row r="150">
          <cell r="A150" t="str">
            <v>32L</v>
          </cell>
          <cell r="B150" t="str">
            <v xml:space="preserve">Voyager Academy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110</v>
          </cell>
          <cell r="H150">
            <v>110</v>
          </cell>
          <cell r="I150">
            <v>88</v>
          </cell>
          <cell r="J150">
            <v>109</v>
          </cell>
          <cell r="K150">
            <v>66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483</v>
          </cell>
        </row>
        <row r="151">
          <cell r="A151" t="str">
            <v>34B</v>
          </cell>
          <cell r="B151" t="str">
            <v>Quality Educ Academy</v>
          </cell>
          <cell r="C151">
            <v>27</v>
          </cell>
          <cell r="D151">
            <v>33</v>
          </cell>
          <cell r="E151">
            <v>21</v>
          </cell>
          <cell r="F151">
            <v>15</v>
          </cell>
          <cell r="G151">
            <v>15</v>
          </cell>
          <cell r="H151">
            <v>24</v>
          </cell>
          <cell r="I151">
            <v>15</v>
          </cell>
          <cell r="J151">
            <v>19</v>
          </cell>
          <cell r="K151">
            <v>18</v>
          </cell>
          <cell r="L151">
            <v>13</v>
          </cell>
          <cell r="M151">
            <v>17</v>
          </cell>
          <cell r="N151">
            <v>24</v>
          </cell>
          <cell r="O151">
            <v>4</v>
          </cell>
          <cell r="P151">
            <v>245</v>
          </cell>
        </row>
        <row r="152">
          <cell r="A152" t="str">
            <v>34C</v>
          </cell>
          <cell r="B152" t="str">
            <v xml:space="preserve">Downtown Middle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18</v>
          </cell>
          <cell r="I152">
            <v>108</v>
          </cell>
          <cell r="J152">
            <v>100</v>
          </cell>
          <cell r="K152">
            <v>97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323</v>
          </cell>
        </row>
        <row r="153">
          <cell r="A153" t="str">
            <v>34D</v>
          </cell>
          <cell r="B153" t="str">
            <v xml:space="preserve">Woodson Sch Of Chal </v>
          </cell>
          <cell r="C153">
            <v>42</v>
          </cell>
          <cell r="D153">
            <v>46</v>
          </cell>
          <cell r="E153">
            <v>37</v>
          </cell>
          <cell r="F153">
            <v>39</v>
          </cell>
          <cell r="G153">
            <v>54</v>
          </cell>
          <cell r="H153">
            <v>42</v>
          </cell>
          <cell r="I153">
            <v>45</v>
          </cell>
          <cell r="J153">
            <v>35</v>
          </cell>
          <cell r="K153">
            <v>31</v>
          </cell>
          <cell r="L153">
            <v>16</v>
          </cell>
          <cell r="M153">
            <v>21</v>
          </cell>
          <cell r="N153">
            <v>15</v>
          </cell>
          <cell r="O153">
            <v>13</v>
          </cell>
          <cell r="P153">
            <v>436</v>
          </cell>
        </row>
        <row r="154">
          <cell r="A154" t="str">
            <v>34F</v>
          </cell>
          <cell r="B154" t="str">
            <v xml:space="preserve">Forsyth Academy     </v>
          </cell>
          <cell r="C154">
            <v>85</v>
          </cell>
          <cell r="D154">
            <v>79</v>
          </cell>
          <cell r="E154">
            <v>82</v>
          </cell>
          <cell r="F154">
            <v>78</v>
          </cell>
          <cell r="G154">
            <v>73</v>
          </cell>
          <cell r="H154">
            <v>62</v>
          </cell>
          <cell r="I154">
            <v>79</v>
          </cell>
          <cell r="J154">
            <v>74</v>
          </cell>
          <cell r="K154">
            <v>63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675</v>
          </cell>
        </row>
        <row r="155">
          <cell r="A155" t="str">
            <v>34G</v>
          </cell>
          <cell r="B155" t="str">
            <v xml:space="preserve">Arts Based Elem     </v>
          </cell>
          <cell r="C155">
            <v>41</v>
          </cell>
          <cell r="D155">
            <v>41</v>
          </cell>
          <cell r="E155">
            <v>55</v>
          </cell>
          <cell r="F155">
            <v>62</v>
          </cell>
          <cell r="G155">
            <v>54</v>
          </cell>
          <cell r="H155">
            <v>48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301</v>
          </cell>
        </row>
        <row r="156">
          <cell r="A156" t="str">
            <v>35A</v>
          </cell>
          <cell r="B156" t="str">
            <v xml:space="preserve">Crosscreek Charter  </v>
          </cell>
          <cell r="C156">
            <v>18</v>
          </cell>
          <cell r="D156">
            <v>19</v>
          </cell>
          <cell r="E156">
            <v>20</v>
          </cell>
          <cell r="F156">
            <v>16</v>
          </cell>
          <cell r="G156">
            <v>21</v>
          </cell>
          <cell r="H156">
            <v>14</v>
          </cell>
          <cell r="I156">
            <v>18</v>
          </cell>
          <cell r="J156">
            <v>11</v>
          </cell>
          <cell r="K156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144</v>
          </cell>
        </row>
        <row r="157">
          <cell r="A157" t="str">
            <v>36A</v>
          </cell>
          <cell r="B157" t="str">
            <v xml:space="preserve">Highland Charter    </v>
          </cell>
          <cell r="C157">
            <v>35</v>
          </cell>
          <cell r="D157">
            <v>23</v>
          </cell>
          <cell r="E157">
            <v>17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75</v>
          </cell>
        </row>
        <row r="158">
          <cell r="A158" t="str">
            <v>36B</v>
          </cell>
          <cell r="B158" t="str">
            <v>Piedmont Commty Char</v>
          </cell>
          <cell r="C158">
            <v>74</v>
          </cell>
          <cell r="D158">
            <v>68</v>
          </cell>
          <cell r="E158">
            <v>97</v>
          </cell>
          <cell r="F158">
            <v>79</v>
          </cell>
          <cell r="G158">
            <v>79</v>
          </cell>
          <cell r="H158">
            <v>77</v>
          </cell>
          <cell r="I158">
            <v>89</v>
          </cell>
          <cell r="J158">
            <v>75</v>
          </cell>
          <cell r="K158">
            <v>61</v>
          </cell>
          <cell r="L158">
            <v>48</v>
          </cell>
          <cell r="M158">
            <v>38</v>
          </cell>
          <cell r="N158">
            <v>21</v>
          </cell>
          <cell r="O158">
            <v>20</v>
          </cell>
          <cell r="P158">
            <v>826</v>
          </cell>
        </row>
        <row r="159">
          <cell r="A159" t="str">
            <v>41B</v>
          </cell>
          <cell r="B159" t="str">
            <v xml:space="preserve">Greensboro Academy  </v>
          </cell>
          <cell r="C159">
            <v>81</v>
          </cell>
          <cell r="D159">
            <v>79</v>
          </cell>
          <cell r="E159">
            <v>79</v>
          </cell>
          <cell r="F159">
            <v>81</v>
          </cell>
          <cell r="G159">
            <v>81</v>
          </cell>
          <cell r="H159">
            <v>81</v>
          </cell>
          <cell r="I159">
            <v>81</v>
          </cell>
          <cell r="J159">
            <v>81</v>
          </cell>
          <cell r="K159">
            <v>81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725</v>
          </cell>
        </row>
        <row r="160">
          <cell r="A160" t="str">
            <v>41C</v>
          </cell>
          <cell r="B160" t="str">
            <v>Guilford Preparatory</v>
          </cell>
          <cell r="C160">
            <v>37</v>
          </cell>
          <cell r="D160">
            <v>31</v>
          </cell>
          <cell r="E160">
            <v>34</v>
          </cell>
          <cell r="F160">
            <v>36</v>
          </cell>
          <cell r="G160">
            <v>37</v>
          </cell>
          <cell r="H160">
            <v>32</v>
          </cell>
          <cell r="I160">
            <v>24</v>
          </cell>
          <cell r="J160">
            <v>31</v>
          </cell>
          <cell r="K160">
            <v>15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277</v>
          </cell>
        </row>
        <row r="161">
          <cell r="A161" t="str">
            <v>41D</v>
          </cell>
          <cell r="B161" t="str">
            <v xml:space="preserve">Phoenix Academy Inc </v>
          </cell>
          <cell r="C161">
            <v>64</v>
          </cell>
          <cell r="D161">
            <v>52</v>
          </cell>
          <cell r="E161">
            <v>54</v>
          </cell>
          <cell r="F161">
            <v>48</v>
          </cell>
          <cell r="G161">
            <v>48</v>
          </cell>
          <cell r="H161">
            <v>32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298</v>
          </cell>
        </row>
        <row r="162">
          <cell r="A162" t="str">
            <v>41F</v>
          </cell>
          <cell r="B162" t="str">
            <v>Triad Math &amp; Science</v>
          </cell>
          <cell r="C162">
            <v>43</v>
          </cell>
          <cell r="D162">
            <v>33</v>
          </cell>
          <cell r="E162">
            <v>42</v>
          </cell>
          <cell r="F162">
            <v>43</v>
          </cell>
          <cell r="G162">
            <v>46</v>
          </cell>
          <cell r="H162">
            <v>40</v>
          </cell>
          <cell r="I162">
            <v>30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277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20</v>
          </cell>
          <cell r="J163">
            <v>20</v>
          </cell>
          <cell r="K163">
            <v>20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168</v>
          </cell>
        </row>
        <row r="164">
          <cell r="A164" t="str">
            <v>49B</v>
          </cell>
          <cell r="B164" t="str">
            <v>American Renaissance</v>
          </cell>
          <cell r="C164">
            <v>48</v>
          </cell>
          <cell r="D164">
            <v>56</v>
          </cell>
          <cell r="E164">
            <v>60</v>
          </cell>
          <cell r="F164">
            <v>60</v>
          </cell>
          <cell r="G164">
            <v>60</v>
          </cell>
          <cell r="H164">
            <v>40</v>
          </cell>
          <cell r="I164">
            <v>67</v>
          </cell>
          <cell r="J164">
            <v>59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503</v>
          </cell>
        </row>
        <row r="165">
          <cell r="A165" t="str">
            <v>49D</v>
          </cell>
          <cell r="B165" t="str">
            <v xml:space="preserve">Success Charter     </v>
          </cell>
          <cell r="C165">
            <v>16</v>
          </cell>
          <cell r="D165">
            <v>12</v>
          </cell>
          <cell r="E165">
            <v>10</v>
          </cell>
          <cell r="F165">
            <v>7</v>
          </cell>
          <cell r="G165">
            <v>9</v>
          </cell>
          <cell r="H165">
            <v>10</v>
          </cell>
          <cell r="I165">
            <v>5</v>
          </cell>
          <cell r="J165">
            <v>11</v>
          </cell>
          <cell r="K165">
            <v>14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94</v>
          </cell>
        </row>
        <row r="166">
          <cell r="A166" t="str">
            <v>49E</v>
          </cell>
          <cell r="B166" t="str">
            <v xml:space="preserve">Pine Lake Prep      </v>
          </cell>
          <cell r="C166">
            <v>122</v>
          </cell>
          <cell r="D166">
            <v>124</v>
          </cell>
          <cell r="E166">
            <v>126</v>
          </cell>
          <cell r="F166">
            <v>124</v>
          </cell>
          <cell r="G166">
            <v>120</v>
          </cell>
          <cell r="H166">
            <v>122</v>
          </cell>
          <cell r="I166">
            <v>136</v>
          </cell>
          <cell r="J166">
            <v>122</v>
          </cell>
          <cell r="K166">
            <v>126</v>
          </cell>
          <cell r="L166">
            <v>177</v>
          </cell>
          <cell r="M166">
            <v>81</v>
          </cell>
          <cell r="N166">
            <v>62</v>
          </cell>
          <cell r="O166">
            <v>0</v>
          </cell>
          <cell r="P166">
            <v>1442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23</v>
          </cell>
          <cell r="D167">
            <v>14</v>
          </cell>
          <cell r="E167">
            <v>19</v>
          </cell>
          <cell r="F167">
            <v>19</v>
          </cell>
          <cell r="G167">
            <v>23</v>
          </cell>
          <cell r="H167">
            <v>23</v>
          </cell>
          <cell r="I167">
            <v>17</v>
          </cell>
          <cell r="J167">
            <v>16</v>
          </cell>
          <cell r="K167">
            <v>16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170</v>
          </cell>
        </row>
        <row r="168">
          <cell r="A168" t="str">
            <v>51A</v>
          </cell>
          <cell r="B168" t="str">
            <v xml:space="preserve">Neuse Charter       </v>
          </cell>
          <cell r="C168">
            <v>37</v>
          </cell>
          <cell r="D168">
            <v>33</v>
          </cell>
          <cell r="E168">
            <v>38</v>
          </cell>
          <cell r="F168">
            <v>38</v>
          </cell>
          <cell r="G168">
            <v>33</v>
          </cell>
          <cell r="H168">
            <v>31</v>
          </cell>
          <cell r="I168">
            <v>15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225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2</v>
          </cell>
          <cell r="J169">
            <v>9</v>
          </cell>
          <cell r="K169">
            <v>12</v>
          </cell>
          <cell r="L169">
            <v>21</v>
          </cell>
          <cell r="M169">
            <v>14</v>
          </cell>
          <cell r="N169">
            <v>4</v>
          </cell>
          <cell r="O169">
            <v>17</v>
          </cell>
          <cell r="P169">
            <v>79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25</v>
          </cell>
          <cell r="D170">
            <v>30</v>
          </cell>
          <cell r="E170">
            <v>21</v>
          </cell>
          <cell r="F170">
            <v>21</v>
          </cell>
          <cell r="G170">
            <v>22</v>
          </cell>
          <cell r="H170">
            <v>17</v>
          </cell>
          <cell r="I170">
            <v>14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150</v>
          </cell>
        </row>
        <row r="171">
          <cell r="A171" t="str">
            <v>54B</v>
          </cell>
          <cell r="B171" t="str">
            <v>Kinston Charter Acad</v>
          </cell>
          <cell r="C171">
            <v>29</v>
          </cell>
          <cell r="D171">
            <v>50</v>
          </cell>
          <cell r="E171">
            <v>45</v>
          </cell>
          <cell r="F171">
            <v>44</v>
          </cell>
          <cell r="G171">
            <v>60</v>
          </cell>
          <cell r="H171">
            <v>28</v>
          </cell>
          <cell r="I171">
            <v>40</v>
          </cell>
          <cell r="J171">
            <v>42</v>
          </cell>
          <cell r="K171">
            <v>24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362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110</v>
          </cell>
          <cell r="D172">
            <v>108</v>
          </cell>
          <cell r="E172">
            <v>102</v>
          </cell>
          <cell r="F172">
            <v>98</v>
          </cell>
          <cell r="G172">
            <v>79</v>
          </cell>
          <cell r="H172">
            <v>79</v>
          </cell>
          <cell r="I172">
            <v>113</v>
          </cell>
          <cell r="J172">
            <v>107</v>
          </cell>
          <cell r="K172">
            <v>83</v>
          </cell>
          <cell r="L172">
            <v>90</v>
          </cell>
          <cell r="M172">
            <v>64</v>
          </cell>
          <cell r="N172">
            <v>55</v>
          </cell>
          <cell r="O172">
            <v>43</v>
          </cell>
          <cell r="P172">
            <v>1131</v>
          </cell>
        </row>
        <row r="173">
          <cell r="A173" t="str">
            <v>60A</v>
          </cell>
          <cell r="B173" t="str">
            <v>Community Charter Sc</v>
          </cell>
          <cell r="C173">
            <v>20</v>
          </cell>
          <cell r="D173">
            <v>22</v>
          </cell>
          <cell r="E173">
            <v>36</v>
          </cell>
          <cell r="F173">
            <v>30</v>
          </cell>
          <cell r="G173">
            <v>23</v>
          </cell>
          <cell r="H173">
            <v>17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148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64</v>
          </cell>
          <cell r="D174">
            <v>68</v>
          </cell>
          <cell r="E174">
            <v>73</v>
          </cell>
          <cell r="F174">
            <v>78</v>
          </cell>
          <cell r="G174">
            <v>55</v>
          </cell>
          <cell r="H174">
            <v>68</v>
          </cell>
          <cell r="I174">
            <v>70</v>
          </cell>
          <cell r="J174">
            <v>65</v>
          </cell>
          <cell r="K174">
            <v>67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608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10</v>
          </cell>
          <cell r="J175">
            <v>14</v>
          </cell>
          <cell r="K175">
            <v>23</v>
          </cell>
          <cell r="L175">
            <v>95</v>
          </cell>
          <cell r="M175">
            <v>47</v>
          </cell>
          <cell r="N175">
            <v>21</v>
          </cell>
          <cell r="O175">
            <v>117</v>
          </cell>
          <cell r="P175">
            <v>327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207</v>
          </cell>
          <cell r="I176">
            <v>207</v>
          </cell>
          <cell r="J176">
            <v>206</v>
          </cell>
          <cell r="K176">
            <v>206</v>
          </cell>
          <cell r="L176">
            <v>213</v>
          </cell>
          <cell r="M176">
            <v>123</v>
          </cell>
          <cell r="N176">
            <v>0</v>
          </cell>
          <cell r="O176">
            <v>0</v>
          </cell>
          <cell r="P176">
            <v>1162</v>
          </cell>
        </row>
        <row r="177">
          <cell r="A177" t="str">
            <v>60F</v>
          </cell>
          <cell r="B177" t="str">
            <v>Metrolina Reg Sch Ac</v>
          </cell>
          <cell r="C177">
            <v>36</v>
          </cell>
          <cell r="D177">
            <v>37</v>
          </cell>
          <cell r="E177">
            <v>36</v>
          </cell>
          <cell r="F177">
            <v>47</v>
          </cell>
          <cell r="G177">
            <v>25</v>
          </cell>
          <cell r="H177">
            <v>22</v>
          </cell>
          <cell r="I177">
            <v>23</v>
          </cell>
          <cell r="J177">
            <v>21</v>
          </cell>
          <cell r="K177">
            <v>23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270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88</v>
          </cell>
          <cell r="D178">
            <v>89</v>
          </cell>
          <cell r="E178">
            <v>88</v>
          </cell>
          <cell r="F178">
            <v>90</v>
          </cell>
          <cell r="G178">
            <v>88</v>
          </cell>
          <cell r="H178">
            <v>88</v>
          </cell>
          <cell r="I178">
            <v>87</v>
          </cell>
          <cell r="J178">
            <v>86</v>
          </cell>
          <cell r="K178">
            <v>88</v>
          </cell>
          <cell r="L178">
            <v>109</v>
          </cell>
          <cell r="M178">
            <v>82</v>
          </cell>
          <cell r="N178">
            <v>51</v>
          </cell>
          <cell r="O178">
            <v>0</v>
          </cell>
          <cell r="P178">
            <v>1034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85</v>
          </cell>
          <cell r="M179">
            <v>65</v>
          </cell>
          <cell r="N179">
            <v>21</v>
          </cell>
          <cell r="O179">
            <v>72</v>
          </cell>
          <cell r="P179">
            <v>243</v>
          </cell>
        </row>
        <row r="180">
          <cell r="A180" t="str">
            <v>60I</v>
          </cell>
          <cell r="B180" t="str">
            <v>Children'S Community</v>
          </cell>
          <cell r="C180">
            <v>87</v>
          </cell>
          <cell r="D180">
            <v>90</v>
          </cell>
          <cell r="E180">
            <v>97</v>
          </cell>
          <cell r="F180">
            <v>96</v>
          </cell>
          <cell r="G180">
            <v>97</v>
          </cell>
          <cell r="H180">
            <v>91</v>
          </cell>
          <cell r="I180">
            <v>95</v>
          </cell>
          <cell r="J180">
            <v>98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751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66</v>
          </cell>
          <cell r="D181">
            <v>66</v>
          </cell>
          <cell r="E181">
            <v>66</v>
          </cell>
          <cell r="F181">
            <v>66</v>
          </cell>
          <cell r="G181">
            <v>42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306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65</v>
          </cell>
          <cell r="J182">
            <v>80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145</v>
          </cell>
        </row>
        <row r="183">
          <cell r="A183" t="str">
            <v>60L</v>
          </cell>
          <cell r="B183" t="str">
            <v xml:space="preserve">Kipp: Charlotte     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103</v>
          </cell>
          <cell r="I183">
            <v>95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198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28</v>
          </cell>
          <cell r="D184">
            <v>29</v>
          </cell>
          <cell r="E184">
            <v>15</v>
          </cell>
          <cell r="F184">
            <v>20</v>
          </cell>
          <cell r="G184">
            <v>17</v>
          </cell>
          <cell r="H184">
            <v>22</v>
          </cell>
          <cell r="I184">
            <v>13</v>
          </cell>
          <cell r="J184">
            <v>19</v>
          </cell>
          <cell r="K184">
            <v>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169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25</v>
          </cell>
          <cell r="D185">
            <v>33</v>
          </cell>
          <cell r="E185">
            <v>40</v>
          </cell>
          <cell r="F185">
            <v>30</v>
          </cell>
          <cell r="G185">
            <v>29</v>
          </cell>
          <cell r="H185">
            <v>30</v>
          </cell>
          <cell r="I185">
            <v>36</v>
          </cell>
          <cell r="J185">
            <v>26</v>
          </cell>
          <cell r="K185">
            <v>19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268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74</v>
          </cell>
          <cell r="D186">
            <v>73</v>
          </cell>
          <cell r="E186">
            <v>73</v>
          </cell>
          <cell r="F186">
            <v>71</v>
          </cell>
          <cell r="G186">
            <v>64</v>
          </cell>
          <cell r="H186">
            <v>75</v>
          </cell>
          <cell r="I186">
            <v>96</v>
          </cell>
          <cell r="J186">
            <v>102</v>
          </cell>
          <cell r="K186">
            <v>81</v>
          </cell>
          <cell r="L186">
            <v>85</v>
          </cell>
          <cell r="M186">
            <v>71</v>
          </cell>
          <cell r="N186">
            <v>53</v>
          </cell>
          <cell r="O186">
            <v>44</v>
          </cell>
          <cell r="P186">
            <v>962</v>
          </cell>
        </row>
        <row r="187">
          <cell r="A187" t="str">
            <v>65A</v>
          </cell>
          <cell r="B187" t="str">
            <v>Cape Fear Ctr Inquir</v>
          </cell>
          <cell r="C187">
            <v>37</v>
          </cell>
          <cell r="D187">
            <v>37</v>
          </cell>
          <cell r="E187">
            <v>41</v>
          </cell>
          <cell r="F187">
            <v>42</v>
          </cell>
          <cell r="G187">
            <v>45</v>
          </cell>
          <cell r="H187">
            <v>44</v>
          </cell>
          <cell r="I187">
            <v>42</v>
          </cell>
          <cell r="J187">
            <v>44</v>
          </cell>
          <cell r="K187">
            <v>40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372</v>
          </cell>
        </row>
        <row r="188">
          <cell r="A188" t="str">
            <v>65B</v>
          </cell>
          <cell r="B188" t="str">
            <v xml:space="preserve">Wilmington Prep     </v>
          </cell>
          <cell r="C188">
            <v>21</v>
          </cell>
          <cell r="D188">
            <v>20</v>
          </cell>
          <cell r="E188">
            <v>19</v>
          </cell>
          <cell r="F188">
            <v>22</v>
          </cell>
          <cell r="G188">
            <v>23</v>
          </cell>
          <cell r="H188">
            <v>24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129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108</v>
          </cell>
          <cell r="I189">
            <v>102</v>
          </cell>
          <cell r="J189">
            <v>98</v>
          </cell>
          <cell r="K189">
            <v>95</v>
          </cell>
          <cell r="L189">
            <v>92</v>
          </cell>
          <cell r="M189">
            <v>81</v>
          </cell>
          <cell r="N189">
            <v>66</v>
          </cell>
          <cell r="O189">
            <v>52</v>
          </cell>
          <cell r="P189">
            <v>694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18</v>
          </cell>
          <cell r="D190">
            <v>21</v>
          </cell>
          <cell r="E190">
            <v>22</v>
          </cell>
          <cell r="F190">
            <v>20</v>
          </cell>
          <cell r="G190">
            <v>18</v>
          </cell>
          <cell r="H190">
            <v>20</v>
          </cell>
          <cell r="I190">
            <v>15</v>
          </cell>
          <cell r="J190">
            <v>21</v>
          </cell>
          <cell r="K190">
            <v>20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175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22</v>
          </cell>
          <cell r="M191">
            <v>38</v>
          </cell>
          <cell r="N191">
            <v>16</v>
          </cell>
          <cell r="O191">
            <v>30</v>
          </cell>
          <cell r="P191">
            <v>106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39</v>
          </cell>
          <cell r="E192">
            <v>36</v>
          </cell>
          <cell r="F192">
            <v>40</v>
          </cell>
          <cell r="G192">
            <v>41</v>
          </cell>
          <cell r="H192">
            <v>37</v>
          </cell>
          <cell r="I192">
            <v>29</v>
          </cell>
          <cell r="J192">
            <v>41</v>
          </cell>
          <cell r="K192">
            <v>42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337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54</v>
          </cell>
          <cell r="E193">
            <v>53</v>
          </cell>
          <cell r="F193">
            <v>53</v>
          </cell>
          <cell r="G193">
            <v>53</v>
          </cell>
          <cell r="H193">
            <v>52</v>
          </cell>
          <cell r="I193">
            <v>50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369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70</v>
          </cell>
          <cell r="J194">
            <v>89</v>
          </cell>
          <cell r="K194">
            <v>86</v>
          </cell>
          <cell r="L194">
            <v>91</v>
          </cell>
          <cell r="M194">
            <v>85</v>
          </cell>
          <cell r="N194">
            <v>30</v>
          </cell>
          <cell r="O194">
            <v>15</v>
          </cell>
          <cell r="P194">
            <v>466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25</v>
          </cell>
          <cell r="J195">
            <v>40</v>
          </cell>
          <cell r="K195">
            <v>38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103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83</v>
          </cell>
          <cell r="J196">
            <v>64</v>
          </cell>
          <cell r="K196">
            <v>51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198</v>
          </cell>
        </row>
        <row r="197">
          <cell r="A197" t="str">
            <v>81A</v>
          </cell>
          <cell r="B197" t="str">
            <v>Thomas Jefferson Aca</v>
          </cell>
          <cell r="C197">
            <v>89</v>
          </cell>
          <cell r="D197">
            <v>85</v>
          </cell>
          <cell r="E197">
            <v>66</v>
          </cell>
          <cell r="F197">
            <v>73</v>
          </cell>
          <cell r="G197">
            <v>88</v>
          </cell>
          <cell r="H197">
            <v>70</v>
          </cell>
          <cell r="I197">
            <v>107</v>
          </cell>
          <cell r="J197">
            <v>101</v>
          </cell>
          <cell r="K197">
            <v>107</v>
          </cell>
          <cell r="L197">
            <v>89</v>
          </cell>
          <cell r="M197">
            <v>69</v>
          </cell>
          <cell r="N197">
            <v>59</v>
          </cell>
          <cell r="O197">
            <v>40</v>
          </cell>
          <cell r="P197">
            <v>1043</v>
          </cell>
        </row>
        <row r="198">
          <cell r="A198" t="str">
            <v>84B</v>
          </cell>
          <cell r="B198" t="str">
            <v xml:space="preserve">Gray Stone Day    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82</v>
          </cell>
          <cell r="M198">
            <v>75</v>
          </cell>
          <cell r="N198">
            <v>81</v>
          </cell>
          <cell r="O198">
            <v>71</v>
          </cell>
          <cell r="P198">
            <v>309</v>
          </cell>
        </row>
        <row r="199">
          <cell r="A199" t="str">
            <v>86T</v>
          </cell>
          <cell r="B199" t="str">
            <v xml:space="preserve">Millennium Academy  </v>
          </cell>
          <cell r="C199">
            <v>66</v>
          </cell>
          <cell r="D199">
            <v>66</v>
          </cell>
          <cell r="E199">
            <v>63</v>
          </cell>
          <cell r="F199">
            <v>66</v>
          </cell>
          <cell r="G199">
            <v>64</v>
          </cell>
          <cell r="H199">
            <v>55</v>
          </cell>
          <cell r="I199">
            <v>49</v>
          </cell>
          <cell r="J199">
            <v>42</v>
          </cell>
          <cell r="K199">
            <v>33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504</v>
          </cell>
        </row>
        <row r="200">
          <cell r="A200" t="str">
            <v>87A</v>
          </cell>
          <cell r="B200" t="str">
            <v xml:space="preserve">Mountain Discovery  </v>
          </cell>
          <cell r="C200">
            <v>19</v>
          </cell>
          <cell r="D200">
            <v>15</v>
          </cell>
          <cell r="E200">
            <v>19</v>
          </cell>
          <cell r="F200">
            <v>22</v>
          </cell>
          <cell r="G200">
            <v>19</v>
          </cell>
          <cell r="H200">
            <v>20</v>
          </cell>
          <cell r="I200">
            <v>21</v>
          </cell>
          <cell r="J200">
            <v>16</v>
          </cell>
          <cell r="K200">
            <v>15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166</v>
          </cell>
        </row>
        <row r="201">
          <cell r="A201" t="str">
            <v>88A</v>
          </cell>
          <cell r="B201" t="str">
            <v xml:space="preserve">Brevard Academy     </v>
          </cell>
          <cell r="C201">
            <v>25</v>
          </cell>
          <cell r="D201">
            <v>27</v>
          </cell>
          <cell r="E201">
            <v>13</v>
          </cell>
          <cell r="F201">
            <v>21</v>
          </cell>
          <cell r="G201">
            <v>10</v>
          </cell>
          <cell r="H201">
            <v>15</v>
          </cell>
          <cell r="I201">
            <v>15</v>
          </cell>
          <cell r="J201">
            <v>10</v>
          </cell>
          <cell r="K201">
            <v>17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153</v>
          </cell>
        </row>
        <row r="202">
          <cell r="A202" t="str">
            <v>90A</v>
          </cell>
          <cell r="B202" t="str">
            <v xml:space="preserve">Union Academy       </v>
          </cell>
          <cell r="C202">
            <v>69</v>
          </cell>
          <cell r="D202">
            <v>80</v>
          </cell>
          <cell r="E202">
            <v>93</v>
          </cell>
          <cell r="F202">
            <v>92</v>
          </cell>
          <cell r="G202">
            <v>92</v>
          </cell>
          <cell r="H202">
            <v>106</v>
          </cell>
          <cell r="I202">
            <v>102</v>
          </cell>
          <cell r="J202">
            <v>95</v>
          </cell>
          <cell r="K202">
            <v>96</v>
          </cell>
          <cell r="L202">
            <v>89</v>
          </cell>
          <cell r="M202">
            <v>77</v>
          </cell>
          <cell r="N202">
            <v>53</v>
          </cell>
          <cell r="O202">
            <v>44</v>
          </cell>
          <cell r="P202">
            <v>1088</v>
          </cell>
        </row>
        <row r="203">
          <cell r="A203" t="str">
            <v>91A</v>
          </cell>
          <cell r="B203" t="str">
            <v>Vance Charter School</v>
          </cell>
          <cell r="C203">
            <v>54</v>
          </cell>
          <cell r="D203">
            <v>59</v>
          </cell>
          <cell r="E203">
            <v>62</v>
          </cell>
          <cell r="F203">
            <v>66</v>
          </cell>
          <cell r="G203">
            <v>66</v>
          </cell>
          <cell r="H203">
            <v>71</v>
          </cell>
          <cell r="I203">
            <v>48</v>
          </cell>
          <cell r="J203">
            <v>55</v>
          </cell>
          <cell r="K203">
            <v>48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529</v>
          </cell>
        </row>
        <row r="204">
          <cell r="A204" t="str">
            <v>92B</v>
          </cell>
          <cell r="B204" t="str">
            <v xml:space="preserve">Exploris            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65</v>
          </cell>
          <cell r="J204">
            <v>64</v>
          </cell>
          <cell r="K204">
            <v>65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194</v>
          </cell>
        </row>
        <row r="205">
          <cell r="A205" t="str">
            <v>92D</v>
          </cell>
          <cell r="B205" t="str">
            <v xml:space="preserve">Magellan Charter    </v>
          </cell>
          <cell r="C205">
            <v>0</v>
          </cell>
          <cell r="D205">
            <v>0</v>
          </cell>
          <cell r="E205">
            <v>0</v>
          </cell>
          <cell r="F205">
            <v>66</v>
          </cell>
          <cell r="G205">
            <v>66</v>
          </cell>
          <cell r="H205">
            <v>66</v>
          </cell>
          <cell r="I205">
            <v>66</v>
          </cell>
          <cell r="J205">
            <v>68</v>
          </cell>
          <cell r="K205">
            <v>66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398</v>
          </cell>
        </row>
        <row r="206">
          <cell r="A206" t="str">
            <v>92E</v>
          </cell>
          <cell r="B206" t="str">
            <v xml:space="preserve">Sterling Montessori </v>
          </cell>
          <cell r="C206">
            <v>65</v>
          </cell>
          <cell r="D206">
            <v>72</v>
          </cell>
          <cell r="E206">
            <v>79</v>
          </cell>
          <cell r="F206">
            <v>78</v>
          </cell>
          <cell r="G206">
            <v>68</v>
          </cell>
          <cell r="H206">
            <v>62</v>
          </cell>
          <cell r="I206">
            <v>40</v>
          </cell>
          <cell r="J206">
            <v>38</v>
          </cell>
          <cell r="K206">
            <v>19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521</v>
          </cell>
        </row>
        <row r="207">
          <cell r="A207" t="str">
            <v>92F</v>
          </cell>
          <cell r="B207" t="str">
            <v xml:space="preserve">Franklin Academy    </v>
          </cell>
          <cell r="C207">
            <v>98</v>
          </cell>
          <cell r="D207">
            <v>94</v>
          </cell>
          <cell r="E207">
            <v>107</v>
          </cell>
          <cell r="F207">
            <v>104</v>
          </cell>
          <cell r="G207">
            <v>107</v>
          </cell>
          <cell r="H207">
            <v>110</v>
          </cell>
          <cell r="I207">
            <v>109</v>
          </cell>
          <cell r="J207">
            <v>109</v>
          </cell>
          <cell r="K207">
            <v>103</v>
          </cell>
          <cell r="L207">
            <v>106</v>
          </cell>
          <cell r="M207">
            <v>85</v>
          </cell>
          <cell r="N207">
            <v>76</v>
          </cell>
          <cell r="O207">
            <v>75</v>
          </cell>
          <cell r="P207">
            <v>1283</v>
          </cell>
        </row>
        <row r="208">
          <cell r="A208" t="str">
            <v>92G</v>
          </cell>
          <cell r="B208" t="str">
            <v xml:space="preserve">East Wake Academy   </v>
          </cell>
          <cell r="C208">
            <v>93</v>
          </cell>
          <cell r="D208">
            <v>101</v>
          </cell>
          <cell r="E208">
            <v>101</v>
          </cell>
          <cell r="F208">
            <v>98</v>
          </cell>
          <cell r="G208">
            <v>93</v>
          </cell>
          <cell r="H208">
            <v>77</v>
          </cell>
          <cell r="I208">
            <v>76</v>
          </cell>
          <cell r="J208">
            <v>73</v>
          </cell>
          <cell r="K208">
            <v>73</v>
          </cell>
          <cell r="L208">
            <v>88</v>
          </cell>
          <cell r="M208">
            <v>68</v>
          </cell>
          <cell r="N208">
            <v>39</v>
          </cell>
          <cell r="O208">
            <v>49</v>
          </cell>
          <cell r="P208">
            <v>1029</v>
          </cell>
        </row>
        <row r="209">
          <cell r="A209" t="str">
            <v>92K</v>
          </cell>
          <cell r="B209" t="str">
            <v>Raleigh Charter High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133</v>
          </cell>
          <cell r="M209">
            <v>136</v>
          </cell>
          <cell r="N209">
            <v>131</v>
          </cell>
          <cell r="O209">
            <v>126</v>
          </cell>
          <cell r="P209">
            <v>526</v>
          </cell>
        </row>
        <row r="210">
          <cell r="A210" t="str">
            <v>92L</v>
          </cell>
          <cell r="B210" t="str">
            <v xml:space="preserve">Torchlight Academy  </v>
          </cell>
          <cell r="C210">
            <v>87</v>
          </cell>
          <cell r="D210">
            <v>89</v>
          </cell>
          <cell r="E210">
            <v>74</v>
          </cell>
          <cell r="F210">
            <v>68</v>
          </cell>
          <cell r="G210">
            <v>54</v>
          </cell>
          <cell r="H210">
            <v>38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410</v>
          </cell>
        </row>
        <row r="211">
          <cell r="A211" t="str">
            <v>92M</v>
          </cell>
          <cell r="B211" t="str">
            <v xml:space="preserve">Preeminent Charter  </v>
          </cell>
          <cell r="C211">
            <v>66</v>
          </cell>
          <cell r="D211">
            <v>80</v>
          </cell>
          <cell r="E211">
            <v>76</v>
          </cell>
          <cell r="F211">
            <v>73</v>
          </cell>
          <cell r="G211">
            <v>78</v>
          </cell>
          <cell r="H211">
            <v>51</v>
          </cell>
          <cell r="I211">
            <v>71</v>
          </cell>
          <cell r="J211">
            <v>33</v>
          </cell>
          <cell r="K211">
            <v>34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562</v>
          </cell>
        </row>
        <row r="212">
          <cell r="A212" t="str">
            <v>92N</v>
          </cell>
          <cell r="B212" t="str">
            <v xml:space="preserve">Quest Academy       </v>
          </cell>
          <cell r="C212">
            <v>17</v>
          </cell>
          <cell r="D212">
            <v>17</v>
          </cell>
          <cell r="E212">
            <v>17</v>
          </cell>
          <cell r="F212">
            <v>17</v>
          </cell>
          <cell r="G212">
            <v>16</v>
          </cell>
          <cell r="H212">
            <v>16</v>
          </cell>
          <cell r="I212">
            <v>16</v>
          </cell>
          <cell r="J212">
            <v>14</v>
          </cell>
          <cell r="K212">
            <v>16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146</v>
          </cell>
        </row>
        <row r="213">
          <cell r="A213" t="str">
            <v>92P</v>
          </cell>
          <cell r="B213" t="str">
            <v xml:space="preserve">Community Partners  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11</v>
          </cell>
          <cell r="M213">
            <v>22</v>
          </cell>
          <cell r="N213">
            <v>32</v>
          </cell>
          <cell r="O213">
            <v>25</v>
          </cell>
          <cell r="P213">
            <v>90</v>
          </cell>
        </row>
        <row r="214">
          <cell r="A214" t="str">
            <v>92Q</v>
          </cell>
          <cell r="B214" t="str">
            <v xml:space="preserve">Hope Elementary     </v>
          </cell>
          <cell r="C214">
            <v>18</v>
          </cell>
          <cell r="D214">
            <v>20</v>
          </cell>
          <cell r="E214">
            <v>20</v>
          </cell>
          <cell r="F214">
            <v>16</v>
          </cell>
          <cell r="G214">
            <v>18</v>
          </cell>
          <cell r="H214">
            <v>14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106</v>
          </cell>
        </row>
        <row r="215">
          <cell r="A215" t="str">
            <v>92R</v>
          </cell>
          <cell r="B215" t="str">
            <v xml:space="preserve">Casa Esperanza      </v>
          </cell>
          <cell r="C215">
            <v>84</v>
          </cell>
          <cell r="D215">
            <v>76</v>
          </cell>
          <cell r="E215">
            <v>85</v>
          </cell>
          <cell r="F215">
            <v>59</v>
          </cell>
          <cell r="G215">
            <v>45</v>
          </cell>
          <cell r="H215">
            <v>29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380</v>
          </cell>
        </row>
        <row r="216">
          <cell r="A216" t="str">
            <v>92S</v>
          </cell>
          <cell r="B216" t="str">
            <v xml:space="preserve">Endeavor            </v>
          </cell>
          <cell r="C216">
            <v>41</v>
          </cell>
          <cell r="D216">
            <v>40</v>
          </cell>
          <cell r="E216">
            <v>59</v>
          </cell>
          <cell r="F216">
            <v>59</v>
          </cell>
          <cell r="G216">
            <v>59</v>
          </cell>
          <cell r="H216">
            <v>59</v>
          </cell>
          <cell r="I216">
            <v>59</v>
          </cell>
          <cell r="J216">
            <v>40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416</v>
          </cell>
        </row>
        <row r="217">
          <cell r="A217" t="str">
            <v>93A</v>
          </cell>
          <cell r="B217" t="str">
            <v>Haliwa-Saponi Tribal</v>
          </cell>
          <cell r="C217">
            <v>10</v>
          </cell>
          <cell r="D217">
            <v>10</v>
          </cell>
          <cell r="E217">
            <v>8</v>
          </cell>
          <cell r="F217">
            <v>9</v>
          </cell>
          <cell r="G217">
            <v>9</v>
          </cell>
          <cell r="H217">
            <v>12</v>
          </cell>
          <cell r="I217">
            <v>17</v>
          </cell>
          <cell r="J217">
            <v>9</v>
          </cell>
          <cell r="K217">
            <v>8</v>
          </cell>
          <cell r="L217">
            <v>16</v>
          </cell>
          <cell r="M217">
            <v>10</v>
          </cell>
          <cell r="N217">
            <v>8</v>
          </cell>
          <cell r="O217">
            <v>9</v>
          </cell>
          <cell r="P217">
            <v>135</v>
          </cell>
        </row>
        <row r="218">
          <cell r="A218" t="str">
            <v>95A</v>
          </cell>
          <cell r="B218" t="str">
            <v>Two Rivers Community</v>
          </cell>
          <cell r="C218">
            <v>17</v>
          </cell>
          <cell r="D218">
            <v>21</v>
          </cell>
          <cell r="E218">
            <v>19</v>
          </cell>
          <cell r="F218">
            <v>17</v>
          </cell>
          <cell r="G218">
            <v>19</v>
          </cell>
          <cell r="H218">
            <v>17</v>
          </cell>
          <cell r="I218">
            <v>12</v>
          </cell>
          <cell r="J218">
            <v>12</v>
          </cell>
          <cell r="K218">
            <v>16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150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30</v>
          </cell>
          <cell r="D219">
            <v>26</v>
          </cell>
          <cell r="E219">
            <v>44</v>
          </cell>
          <cell r="F219">
            <v>32</v>
          </cell>
          <cell r="G219">
            <v>28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160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13</v>
          </cell>
          <cell r="D220">
            <v>22</v>
          </cell>
          <cell r="E220">
            <v>20</v>
          </cell>
          <cell r="F220">
            <v>15</v>
          </cell>
          <cell r="G220">
            <v>19</v>
          </cell>
          <cell r="H220">
            <v>18</v>
          </cell>
          <cell r="I220">
            <v>22</v>
          </cell>
          <cell r="J220">
            <v>8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154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117</v>
          </cell>
          <cell r="D221">
            <v>112</v>
          </cell>
          <cell r="E221">
            <v>107</v>
          </cell>
          <cell r="F221">
            <v>88</v>
          </cell>
          <cell r="G221">
            <v>92</v>
          </cell>
          <cell r="H221">
            <v>108</v>
          </cell>
          <cell r="I221">
            <v>86</v>
          </cell>
          <cell r="J221">
            <v>71</v>
          </cell>
          <cell r="K221">
            <v>68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849</v>
          </cell>
        </row>
        <row r="222">
          <cell r="B222" t="str">
            <v>Total Charter</v>
          </cell>
          <cell r="C222">
            <v>3526</v>
          </cell>
          <cell r="D222">
            <v>3627</v>
          </cell>
          <cell r="E222">
            <v>3641</v>
          </cell>
          <cell r="F222">
            <v>3594</v>
          </cell>
          <cell r="G222">
            <v>3498</v>
          </cell>
          <cell r="H222">
            <v>3696</v>
          </cell>
          <cell r="I222">
            <v>4002</v>
          </cell>
          <cell r="J222">
            <v>3587</v>
          </cell>
          <cell r="K222">
            <v>3069</v>
          </cell>
          <cell r="L222">
            <v>2076</v>
          </cell>
          <cell r="M222">
            <v>1631</v>
          </cell>
          <cell r="N222">
            <v>1129</v>
          </cell>
          <cell r="O222">
            <v>1046</v>
          </cell>
          <cell r="P222">
            <v>38122</v>
          </cell>
        </row>
        <row r="224">
          <cell r="B224" t="str">
            <v>Total LEA &amp; Charter</v>
          </cell>
          <cell r="C224">
            <v>104446</v>
          </cell>
          <cell r="D224">
            <v>119888</v>
          </cell>
          <cell r="E224">
            <v>117771</v>
          </cell>
          <cell r="F224">
            <v>120345</v>
          </cell>
          <cell r="G224">
            <v>118709</v>
          </cell>
          <cell r="H224">
            <v>115743</v>
          </cell>
          <cell r="I224">
            <v>114013</v>
          </cell>
          <cell r="J224">
            <v>111779</v>
          </cell>
          <cell r="K224">
            <v>109933</v>
          </cell>
          <cell r="L224">
            <v>129616</v>
          </cell>
          <cell r="M224">
            <v>109995</v>
          </cell>
          <cell r="N224">
            <v>99056</v>
          </cell>
          <cell r="O224">
            <v>88503</v>
          </cell>
          <cell r="P224">
            <v>1459797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LEA (ADM)"/>
      <sheetName val="By LEA (Allotment)"/>
      <sheetName val="All LEA (Allotment)"/>
      <sheetName val="Allotted ADM"/>
      <sheetName val="Actual ADM"/>
      <sheetName val="Projected ADM"/>
    </sheetNames>
    <sheetDataSet>
      <sheetData sheetId="0"/>
      <sheetData sheetId="1"/>
      <sheetData sheetId="2">
        <row r="1">
          <cell r="A1" t="str">
            <v>Planning Allotment</v>
          </cell>
        </row>
        <row r="2">
          <cell r="A2" t="str">
            <v xml:space="preserve"> FY 2007-08</v>
          </cell>
        </row>
        <row r="3">
          <cell r="AG3" t="str">
            <v>State</v>
          </cell>
          <cell r="AJ3" t="str">
            <v xml:space="preserve">Other </v>
          </cell>
          <cell r="AK3" t="str">
            <v xml:space="preserve">Grand </v>
          </cell>
          <cell r="AN3" t="str">
            <v>Grant total dollar</v>
          </cell>
          <cell r="AT3" t="str">
            <v>Aft DR</v>
          </cell>
        </row>
        <row r="4">
          <cell r="AG4" t="str">
            <v>Public</v>
          </cell>
          <cell r="AJ4" t="str">
            <v>Program</v>
          </cell>
          <cell r="AK4" t="str">
            <v>Total</v>
          </cell>
          <cell r="AN4" t="str">
            <v>Less: CWD, LEP,</v>
          </cell>
          <cell r="AQ4" t="str">
            <v>Unallotted</v>
          </cell>
          <cell r="AR4" t="str">
            <v xml:space="preserve">State </v>
          </cell>
          <cell r="AS4" t="str">
            <v>Discre</v>
          </cell>
          <cell r="AT4" t="str">
            <v xml:space="preserve">State </v>
          </cell>
          <cell r="AV4" t="str">
            <v>Children with Special Needs</v>
          </cell>
        </row>
        <row r="5">
          <cell r="B5" t="str">
            <v>PRC# ==&gt;</v>
          </cell>
          <cell r="C5" t="str">
            <v>000</v>
          </cell>
          <cell r="D5" t="str">
            <v>001</v>
          </cell>
          <cell r="F5" t="str">
            <v>002</v>
          </cell>
          <cell r="G5" t="str">
            <v>003</v>
          </cell>
          <cell r="H5" t="str">
            <v>005</v>
          </cell>
          <cell r="J5" t="str">
            <v>007</v>
          </cell>
          <cell r="L5" t="str">
            <v>012</v>
          </cell>
          <cell r="M5" t="str">
            <v>013</v>
          </cell>
          <cell r="O5" t="str">
            <v>014</v>
          </cell>
          <cell r="P5" t="str">
            <v>015</v>
          </cell>
          <cell r="Q5" t="str">
            <v>019</v>
          </cell>
          <cell r="R5" t="str">
            <v>027</v>
          </cell>
          <cell r="S5" t="str">
            <v>028</v>
          </cell>
          <cell r="T5" t="str">
            <v>031</v>
          </cell>
          <cell r="U5" t="str">
            <v>032</v>
          </cell>
          <cell r="V5" t="str">
            <v>034</v>
          </cell>
          <cell r="W5" t="str">
            <v>054</v>
          </cell>
          <cell r="X5" t="str">
            <v>056</v>
          </cell>
          <cell r="Y5" t="str">
            <v>061</v>
          </cell>
          <cell r="Z5" t="str">
            <v>069</v>
          </cell>
          <cell r="AA5" t="str">
            <v>072</v>
          </cell>
          <cell r="AG5" t="str">
            <v>School</v>
          </cell>
          <cell r="AK5" t="str">
            <v>State</v>
          </cell>
          <cell r="AN5" t="str">
            <v>Less: Driver Training</v>
          </cell>
          <cell r="AQ5" t="str">
            <v xml:space="preserve">Per </v>
          </cell>
          <cell r="AR5" t="str">
            <v>Funds</v>
          </cell>
          <cell r="AS5" t="str">
            <v>Reduction</v>
          </cell>
          <cell r="AT5" t="str">
            <v>Funds</v>
          </cell>
          <cell r="AV5" t="str">
            <v>School Age</v>
          </cell>
          <cell r="BA5" t="str">
            <v>Preschool</v>
          </cell>
        </row>
        <row r="6">
          <cell r="A6" t="str">
            <v>LEA No</v>
          </cell>
          <cell r="B6" t="str">
            <v>LEA Name</v>
          </cell>
          <cell r="C6" t="str">
            <v>Textbooks</v>
          </cell>
          <cell r="D6" t="str">
            <v>Classroom Teacher</v>
          </cell>
          <cell r="F6" t="str">
            <v>Central Office</v>
          </cell>
          <cell r="G6" t="str">
            <v>Noninstructional Support</v>
          </cell>
          <cell r="H6" t="str">
            <v>School Building Administration</v>
          </cell>
          <cell r="J6" t="str">
            <v>Instructional Support</v>
          </cell>
          <cell r="L6" t="str">
            <v>Driver Training</v>
          </cell>
          <cell r="M6" t="str">
            <v>CTE - Month Employment</v>
          </cell>
          <cell r="O6" t="str">
            <v>CTE - Program Support</v>
          </cell>
          <cell r="P6" t="str">
            <v>School Technology</v>
          </cell>
          <cell r="Q6" t="str">
            <v>SmallCo</v>
          </cell>
          <cell r="R6" t="str">
            <v>Teacher Assistant</v>
          </cell>
          <cell r="S6" t="str">
            <v>Staff Development</v>
          </cell>
          <cell r="T6" t="str">
            <v>LowWealth</v>
          </cell>
          <cell r="U6" t="str">
            <v>Children With Special Needs</v>
          </cell>
          <cell r="V6" t="str">
            <v>Academically Gifted</v>
          </cell>
          <cell r="W6" t="str">
            <v>Limited English</v>
          </cell>
          <cell r="X6" t="str">
            <v>Transportation</v>
          </cell>
          <cell r="Y6" t="str">
            <v>Classroom Material</v>
          </cell>
          <cell r="Z6" t="str">
            <v>At Risk Student Services</v>
          </cell>
          <cell r="AA6" t="str">
            <v>ImpStudAcct</v>
          </cell>
          <cell r="AB6" t="str">
            <v xml:space="preserve"> </v>
          </cell>
          <cell r="AC6" t="str">
            <v>Prior Year Transportation</v>
          </cell>
          <cell r="AE6" t="str">
            <v>Total</v>
          </cell>
          <cell r="AG6" t="str">
            <v>Funds</v>
          </cell>
          <cell r="AK6" t="str">
            <v>Funds</v>
          </cell>
          <cell r="AN6" t="str">
            <v>Less:Transportation</v>
          </cell>
          <cell r="AP6" t="str">
            <v xml:space="preserve">Per </v>
          </cell>
          <cell r="AQ6" t="str">
            <v>ADM</v>
          </cell>
          <cell r="AR6" t="str">
            <v xml:space="preserve">Per </v>
          </cell>
          <cell r="AT6" t="str">
            <v xml:space="preserve">Per </v>
          </cell>
          <cell r="AW6" t="str">
            <v>Dec '06</v>
          </cell>
          <cell r="AX6" t="str">
            <v>Calculated</v>
          </cell>
          <cell r="AY6" t="str">
            <v>Planning file</v>
          </cell>
          <cell r="BB6" t="str">
            <v>Dec '06</v>
          </cell>
          <cell r="BC6" t="str">
            <v>Calculated</v>
          </cell>
        </row>
        <row r="7">
          <cell r="C7" t="str">
            <v>Dollar</v>
          </cell>
          <cell r="D7" t="str">
            <v>Position</v>
          </cell>
          <cell r="E7" t="str">
            <v>Dollar</v>
          </cell>
          <cell r="F7" t="str">
            <v>Dollar</v>
          </cell>
          <cell r="G7" t="str">
            <v>Dollar</v>
          </cell>
          <cell r="H7" t="str">
            <v>Month</v>
          </cell>
          <cell r="I7" t="str">
            <v>Dollar</v>
          </cell>
          <cell r="J7" t="str">
            <v>Position</v>
          </cell>
          <cell r="K7" t="str">
            <v>Dollar</v>
          </cell>
          <cell r="L7" t="str">
            <v>Dollar</v>
          </cell>
          <cell r="M7" t="str">
            <v>Month</v>
          </cell>
          <cell r="N7" t="str">
            <v>Dollar</v>
          </cell>
          <cell r="O7" t="str">
            <v>Dollar</v>
          </cell>
          <cell r="P7" t="str">
            <v>Dollar</v>
          </cell>
          <cell r="Q7" t="str">
            <v>Dollar</v>
          </cell>
          <cell r="R7" t="str">
            <v>Dollar</v>
          </cell>
          <cell r="S7" t="str">
            <v>Dollar</v>
          </cell>
          <cell r="T7" t="str">
            <v>Dollar</v>
          </cell>
          <cell r="U7" t="str">
            <v>Dollar</v>
          </cell>
          <cell r="V7" t="str">
            <v>Dollar</v>
          </cell>
          <cell r="W7" t="str">
            <v>Dollar</v>
          </cell>
          <cell r="X7" t="str">
            <v>Dollar</v>
          </cell>
          <cell r="Y7" t="str">
            <v>Dollar</v>
          </cell>
          <cell r="Z7" t="str">
            <v>Dollar</v>
          </cell>
          <cell r="AA7" t="str">
            <v>Dollar</v>
          </cell>
          <cell r="AE7" t="str">
            <v>Dollar</v>
          </cell>
          <cell r="AG7" t="str">
            <v>Position</v>
          </cell>
          <cell r="AH7" t="str">
            <v>Month</v>
          </cell>
          <cell r="AI7" t="str">
            <v>Dollar</v>
          </cell>
          <cell r="AJ7" t="str">
            <v>Dollar</v>
          </cell>
          <cell r="AK7" t="str">
            <v>Dollar</v>
          </cell>
          <cell r="AN7" t="str">
            <v>Plus: Prior Year Transp</v>
          </cell>
          <cell r="AO7" t="str">
            <v>ADM</v>
          </cell>
          <cell r="AP7" t="str">
            <v>ADM</v>
          </cell>
          <cell r="AQ7">
            <v>110.7</v>
          </cell>
          <cell r="AR7" t="str">
            <v>ADM</v>
          </cell>
          <cell r="AS7">
            <v>0</v>
          </cell>
          <cell r="AT7" t="str">
            <v>ADM</v>
          </cell>
          <cell r="AV7" t="str">
            <v>Planning</v>
          </cell>
          <cell r="AW7" t="str">
            <v>Head Count</v>
          </cell>
          <cell r="AX7" t="str">
            <v xml:space="preserve"> $ per HC</v>
          </cell>
          <cell r="AY7" t="str">
            <v xml:space="preserve"> $ per HC</v>
          </cell>
          <cell r="AZ7" t="str">
            <v>Difference</v>
          </cell>
          <cell r="BA7" t="str">
            <v>Planning</v>
          </cell>
          <cell r="BB7" t="str">
            <v>Head Count</v>
          </cell>
          <cell r="BC7" t="str">
            <v xml:space="preserve"> $ per HC</v>
          </cell>
        </row>
        <row r="8">
          <cell r="A8" t="str">
            <v>010</v>
          </cell>
          <cell r="B8" t="str">
            <v>Alamance County</v>
          </cell>
          <cell r="C8">
            <v>1523513</v>
          </cell>
          <cell r="D8">
            <v>1069</v>
          </cell>
          <cell r="E8">
            <v>52099853</v>
          </cell>
          <cell r="F8">
            <v>1394982</v>
          </cell>
          <cell r="G8">
            <v>5714636</v>
          </cell>
          <cell r="H8">
            <v>692</v>
          </cell>
          <cell r="I8">
            <v>4677910</v>
          </cell>
          <cell r="J8">
            <v>114</v>
          </cell>
          <cell r="K8">
            <v>6500166</v>
          </cell>
          <cell r="L8">
            <v>528680</v>
          </cell>
          <cell r="M8">
            <v>1005</v>
          </cell>
          <cell r="N8">
            <v>5209920</v>
          </cell>
          <cell r="O8">
            <v>293192</v>
          </cell>
          <cell r="P8">
            <v>155561</v>
          </cell>
          <cell r="R8">
            <v>7188127</v>
          </cell>
          <cell r="S8">
            <v>153968</v>
          </cell>
          <cell r="U8">
            <v>9506940</v>
          </cell>
          <cell r="V8">
            <v>921482</v>
          </cell>
          <cell r="W8">
            <v>2009848</v>
          </cell>
          <cell r="X8">
            <v>2972825</v>
          </cell>
          <cell r="Y8">
            <v>1247740</v>
          </cell>
          <cell r="Z8">
            <v>2976933</v>
          </cell>
          <cell r="AC8">
            <v>3103616</v>
          </cell>
          <cell r="AE8">
            <v>105076276</v>
          </cell>
          <cell r="AG8">
            <v>1183</v>
          </cell>
          <cell r="AH8">
            <v>1697</v>
          </cell>
          <cell r="AI8">
            <v>102868522</v>
          </cell>
          <cell r="AJ8">
            <v>2207754</v>
          </cell>
          <cell r="AK8">
            <v>105076276</v>
          </cell>
          <cell r="AL8">
            <v>0</v>
          </cell>
          <cell r="AN8">
            <v>93161599</v>
          </cell>
          <cell r="AO8">
            <v>22739</v>
          </cell>
          <cell r="AP8">
            <v>4097</v>
          </cell>
          <cell r="AQ8">
            <v>110.7</v>
          </cell>
          <cell r="AR8">
            <v>4207.7</v>
          </cell>
          <cell r="AS8">
            <v>0</v>
          </cell>
          <cell r="AT8">
            <v>4207.7</v>
          </cell>
          <cell r="AV8">
            <v>9050604</v>
          </cell>
          <cell r="AW8">
            <v>3022</v>
          </cell>
          <cell r="AX8">
            <v>2994.91</v>
          </cell>
          <cell r="AY8">
            <v>2994.91</v>
          </cell>
          <cell r="AZ8">
            <v>0</v>
          </cell>
          <cell r="BA8">
            <v>456336</v>
          </cell>
          <cell r="BB8">
            <v>158</v>
          </cell>
          <cell r="BC8">
            <v>2888.2</v>
          </cell>
        </row>
        <row r="9">
          <cell r="A9" t="str">
            <v>020</v>
          </cell>
          <cell r="B9" t="str">
            <v>Alexander County</v>
          </cell>
          <cell r="C9">
            <v>381498</v>
          </cell>
          <cell r="D9">
            <v>269</v>
          </cell>
          <cell r="E9">
            <v>13141188</v>
          </cell>
          <cell r="F9">
            <v>719668</v>
          </cell>
          <cell r="G9">
            <v>1430984</v>
          </cell>
          <cell r="H9">
            <v>191</v>
          </cell>
          <cell r="I9">
            <v>1166737</v>
          </cell>
          <cell r="J9">
            <v>29</v>
          </cell>
          <cell r="K9">
            <v>1645721</v>
          </cell>
          <cell r="L9">
            <v>113184</v>
          </cell>
          <cell r="M9">
            <v>279</v>
          </cell>
          <cell r="N9">
            <v>1515528</v>
          </cell>
          <cell r="O9">
            <v>78008</v>
          </cell>
          <cell r="P9">
            <v>38954</v>
          </cell>
          <cell r="R9">
            <v>1812658</v>
          </cell>
          <cell r="S9">
            <v>56833</v>
          </cell>
          <cell r="U9">
            <v>2398874</v>
          </cell>
          <cell r="V9">
            <v>230877</v>
          </cell>
          <cell r="W9">
            <v>212115</v>
          </cell>
          <cell r="X9">
            <v>985560</v>
          </cell>
          <cell r="Y9">
            <v>312304</v>
          </cell>
          <cell r="Z9">
            <v>735703</v>
          </cell>
          <cell r="AC9">
            <v>1008508</v>
          </cell>
          <cell r="AE9">
            <v>26976394</v>
          </cell>
          <cell r="AG9">
            <v>298</v>
          </cell>
          <cell r="AH9">
            <v>470</v>
          </cell>
          <cell r="AI9">
            <v>26442758</v>
          </cell>
          <cell r="AJ9">
            <v>533636</v>
          </cell>
          <cell r="AK9">
            <v>26976394</v>
          </cell>
          <cell r="AL9">
            <v>0</v>
          </cell>
          <cell r="AN9">
            <v>24275169</v>
          </cell>
          <cell r="AO9">
            <v>5694</v>
          </cell>
          <cell r="AP9">
            <v>4263.29</v>
          </cell>
          <cell r="AQ9">
            <v>110.7</v>
          </cell>
          <cell r="AR9">
            <v>4373.99</v>
          </cell>
          <cell r="AS9">
            <v>0</v>
          </cell>
          <cell r="AT9">
            <v>4373.99</v>
          </cell>
          <cell r="AV9">
            <v>2248177</v>
          </cell>
          <cell r="AW9">
            <v>739</v>
          </cell>
          <cell r="AX9">
            <v>3042.19</v>
          </cell>
          <cell r="AY9">
            <v>3042.19</v>
          </cell>
          <cell r="AZ9">
            <v>0</v>
          </cell>
          <cell r="BA9">
            <v>150697</v>
          </cell>
          <cell r="BB9">
            <v>39</v>
          </cell>
          <cell r="BC9">
            <v>3864.03</v>
          </cell>
        </row>
        <row r="10">
          <cell r="A10" t="str">
            <v>030</v>
          </cell>
          <cell r="B10" t="str">
            <v>Alleghany County</v>
          </cell>
          <cell r="C10">
            <v>106597</v>
          </cell>
          <cell r="D10">
            <v>76</v>
          </cell>
          <cell r="E10">
            <v>4355104</v>
          </cell>
          <cell r="F10">
            <v>558195</v>
          </cell>
          <cell r="G10">
            <v>399841</v>
          </cell>
          <cell r="H10">
            <v>68</v>
          </cell>
          <cell r="I10">
            <v>434144</v>
          </cell>
          <cell r="J10">
            <v>8</v>
          </cell>
          <cell r="K10">
            <v>491368</v>
          </cell>
          <cell r="L10">
            <v>34564</v>
          </cell>
          <cell r="M10">
            <v>118</v>
          </cell>
          <cell r="N10">
            <v>581622</v>
          </cell>
          <cell r="O10">
            <v>30251</v>
          </cell>
          <cell r="P10">
            <v>10884</v>
          </cell>
          <cell r="R10">
            <v>514926</v>
          </cell>
          <cell r="S10">
            <v>33452</v>
          </cell>
          <cell r="U10">
            <v>773914</v>
          </cell>
          <cell r="V10">
            <v>64808</v>
          </cell>
          <cell r="W10">
            <v>94719</v>
          </cell>
          <cell r="X10">
            <v>447177</v>
          </cell>
          <cell r="Y10">
            <v>87234</v>
          </cell>
          <cell r="Z10">
            <v>269710</v>
          </cell>
          <cell r="AC10">
            <v>474690</v>
          </cell>
          <cell r="AE10">
            <v>9288510</v>
          </cell>
          <cell r="AG10">
            <v>84</v>
          </cell>
          <cell r="AH10">
            <v>186</v>
          </cell>
          <cell r="AI10">
            <v>9136465</v>
          </cell>
          <cell r="AJ10">
            <v>152045</v>
          </cell>
          <cell r="AK10">
            <v>9288510</v>
          </cell>
          <cell r="AL10">
            <v>0</v>
          </cell>
          <cell r="AN10">
            <v>8412826</v>
          </cell>
          <cell r="AO10">
            <v>1591</v>
          </cell>
          <cell r="AP10">
            <v>5287.76</v>
          </cell>
          <cell r="AQ10">
            <v>110.7</v>
          </cell>
          <cell r="AR10">
            <v>5398.46</v>
          </cell>
          <cell r="AS10">
            <v>0</v>
          </cell>
          <cell r="AT10">
            <v>5398.46</v>
          </cell>
          <cell r="AV10">
            <v>628353</v>
          </cell>
          <cell r="AW10">
            <v>250</v>
          </cell>
          <cell r="AX10">
            <v>2513.41</v>
          </cell>
          <cell r="AY10">
            <v>2513.41</v>
          </cell>
          <cell r="AZ10">
            <v>0</v>
          </cell>
          <cell r="BA10">
            <v>145561</v>
          </cell>
          <cell r="BB10">
            <v>37</v>
          </cell>
          <cell r="BC10">
            <v>3934.08</v>
          </cell>
        </row>
        <row r="11">
          <cell r="A11" t="str">
            <v>040</v>
          </cell>
          <cell r="B11" t="str">
            <v>Anson County</v>
          </cell>
          <cell r="C11">
            <v>280261</v>
          </cell>
          <cell r="D11">
            <v>196.5</v>
          </cell>
          <cell r="E11">
            <v>10199136</v>
          </cell>
          <cell r="F11">
            <v>653651</v>
          </cell>
          <cell r="G11">
            <v>1051248</v>
          </cell>
          <cell r="H11">
            <v>172</v>
          </cell>
          <cell r="I11">
            <v>1159384</v>
          </cell>
          <cell r="J11">
            <v>21</v>
          </cell>
          <cell r="K11">
            <v>1224615</v>
          </cell>
          <cell r="L11">
            <v>86410</v>
          </cell>
          <cell r="M11">
            <v>228</v>
          </cell>
          <cell r="N11">
            <v>1248072</v>
          </cell>
          <cell r="O11">
            <v>62910</v>
          </cell>
          <cell r="P11">
            <v>28617</v>
          </cell>
          <cell r="R11">
            <v>1259038</v>
          </cell>
          <cell r="S11">
            <v>48223</v>
          </cell>
          <cell r="U11">
            <v>1835487</v>
          </cell>
          <cell r="V11">
            <v>169107</v>
          </cell>
          <cell r="W11">
            <v>58882</v>
          </cell>
          <cell r="X11">
            <v>1160837</v>
          </cell>
          <cell r="Y11">
            <v>229495</v>
          </cell>
          <cell r="Z11">
            <v>783319</v>
          </cell>
          <cell r="AC11">
            <v>1218409</v>
          </cell>
          <cell r="AE11">
            <v>21538692</v>
          </cell>
          <cell r="AG11">
            <v>217.5</v>
          </cell>
          <cell r="AH11">
            <v>400</v>
          </cell>
          <cell r="AI11">
            <v>21143404</v>
          </cell>
          <cell r="AJ11">
            <v>395288</v>
          </cell>
          <cell r="AK11">
            <v>21538692</v>
          </cell>
          <cell r="AL11">
            <v>0</v>
          </cell>
          <cell r="AN11">
            <v>19615485</v>
          </cell>
          <cell r="AO11">
            <v>4183</v>
          </cell>
          <cell r="AP11">
            <v>4689.33</v>
          </cell>
          <cell r="AQ11">
            <v>110.7</v>
          </cell>
          <cell r="AR11">
            <v>4800.03</v>
          </cell>
          <cell r="AS11">
            <v>0</v>
          </cell>
          <cell r="AT11">
            <v>4800.03</v>
          </cell>
          <cell r="AV11">
            <v>1651400</v>
          </cell>
          <cell r="AW11">
            <v>675</v>
          </cell>
          <cell r="AX11">
            <v>2446.52</v>
          </cell>
          <cell r="AY11">
            <v>2446.52</v>
          </cell>
          <cell r="AZ11">
            <v>0</v>
          </cell>
          <cell r="BA11">
            <v>184087</v>
          </cell>
          <cell r="BB11">
            <v>52</v>
          </cell>
          <cell r="BC11">
            <v>3540.13</v>
          </cell>
        </row>
        <row r="12">
          <cell r="A12" t="str">
            <v>050</v>
          </cell>
          <cell r="B12" t="str">
            <v>Ashe County</v>
          </cell>
          <cell r="C12">
            <v>222172</v>
          </cell>
          <cell r="D12">
            <v>156.5</v>
          </cell>
          <cell r="E12">
            <v>8532067</v>
          </cell>
          <cell r="F12">
            <v>661244</v>
          </cell>
          <cell r="G12">
            <v>833358</v>
          </cell>
          <cell r="H12">
            <v>101</v>
          </cell>
          <cell r="I12">
            <v>645672</v>
          </cell>
          <cell r="J12">
            <v>17</v>
          </cell>
          <cell r="K12">
            <v>958001</v>
          </cell>
          <cell r="L12">
            <v>64503</v>
          </cell>
          <cell r="M12">
            <v>192</v>
          </cell>
          <cell r="N12">
            <v>976512</v>
          </cell>
          <cell r="O12">
            <v>52111</v>
          </cell>
          <cell r="P12">
            <v>22685</v>
          </cell>
          <cell r="R12">
            <v>1050687</v>
          </cell>
          <cell r="S12">
            <v>43282</v>
          </cell>
          <cell r="U12">
            <v>1527860</v>
          </cell>
          <cell r="V12">
            <v>134678</v>
          </cell>
          <cell r="W12">
            <v>83855</v>
          </cell>
          <cell r="X12">
            <v>1327112</v>
          </cell>
          <cell r="Y12">
            <v>181831</v>
          </cell>
          <cell r="Z12">
            <v>519243</v>
          </cell>
          <cell r="AC12">
            <v>1492893</v>
          </cell>
          <cell r="AE12">
            <v>17836873</v>
          </cell>
          <cell r="AG12">
            <v>173.5</v>
          </cell>
          <cell r="AH12">
            <v>293</v>
          </cell>
          <cell r="AI12">
            <v>17527513</v>
          </cell>
          <cell r="AJ12">
            <v>309360</v>
          </cell>
          <cell r="AK12">
            <v>17836873</v>
          </cell>
          <cell r="AL12">
            <v>0</v>
          </cell>
          <cell r="AN12">
            <v>16326436</v>
          </cell>
          <cell r="AO12">
            <v>3316</v>
          </cell>
          <cell r="AP12">
            <v>4923.53</v>
          </cell>
          <cell r="AQ12">
            <v>110.7</v>
          </cell>
          <cell r="AR12">
            <v>5034.2299999999996</v>
          </cell>
          <cell r="AS12">
            <v>0</v>
          </cell>
          <cell r="AT12">
            <v>5034.2299999999996</v>
          </cell>
          <cell r="AV12">
            <v>1310384</v>
          </cell>
          <cell r="AW12">
            <v>468</v>
          </cell>
          <cell r="AX12">
            <v>2799.97</v>
          </cell>
          <cell r="AY12">
            <v>2799.97</v>
          </cell>
          <cell r="AZ12">
            <v>0</v>
          </cell>
          <cell r="BA12">
            <v>217476</v>
          </cell>
          <cell r="BB12">
            <v>65</v>
          </cell>
          <cell r="BC12">
            <v>3345.78</v>
          </cell>
        </row>
        <row r="13">
          <cell r="A13" t="str">
            <v>060</v>
          </cell>
          <cell r="B13" t="str">
            <v>Avery County</v>
          </cell>
          <cell r="C13">
            <v>155574</v>
          </cell>
          <cell r="D13">
            <v>110</v>
          </cell>
          <cell r="E13">
            <v>5933510</v>
          </cell>
          <cell r="F13">
            <v>675405</v>
          </cell>
          <cell r="G13">
            <v>583552</v>
          </cell>
          <cell r="H13">
            <v>125</v>
          </cell>
          <cell r="I13">
            <v>737410</v>
          </cell>
          <cell r="J13">
            <v>12</v>
          </cell>
          <cell r="K13">
            <v>674028</v>
          </cell>
          <cell r="L13">
            <v>65233</v>
          </cell>
          <cell r="M13">
            <v>149</v>
          </cell>
          <cell r="N13">
            <v>811305</v>
          </cell>
          <cell r="O13">
            <v>39409</v>
          </cell>
          <cell r="P13">
            <v>15885</v>
          </cell>
          <cell r="R13">
            <v>721293</v>
          </cell>
          <cell r="S13">
            <v>37617</v>
          </cell>
          <cell r="U13">
            <v>959945</v>
          </cell>
          <cell r="V13">
            <v>94173</v>
          </cell>
          <cell r="W13">
            <v>74826</v>
          </cell>
          <cell r="X13">
            <v>636901</v>
          </cell>
          <cell r="Y13">
            <v>127516</v>
          </cell>
          <cell r="Z13">
            <v>357733</v>
          </cell>
          <cell r="AC13">
            <v>719037</v>
          </cell>
          <cell r="AE13">
            <v>12701315</v>
          </cell>
          <cell r="AG13">
            <v>122</v>
          </cell>
          <cell r="AH13">
            <v>274</v>
          </cell>
          <cell r="AI13">
            <v>12464623</v>
          </cell>
          <cell r="AJ13">
            <v>236692</v>
          </cell>
          <cell r="AK13">
            <v>12701315</v>
          </cell>
          <cell r="AL13">
            <v>0</v>
          </cell>
          <cell r="AN13">
            <v>11683447</v>
          </cell>
          <cell r="AO13">
            <v>2322</v>
          </cell>
          <cell r="AP13">
            <v>5031.63</v>
          </cell>
          <cell r="AQ13">
            <v>110.7</v>
          </cell>
          <cell r="AR13">
            <v>5142.33</v>
          </cell>
          <cell r="AS13">
            <v>0</v>
          </cell>
          <cell r="AT13">
            <v>5142.33</v>
          </cell>
          <cell r="AV13">
            <v>852910</v>
          </cell>
          <cell r="AW13">
            <v>328</v>
          </cell>
          <cell r="AX13">
            <v>2600.34</v>
          </cell>
          <cell r="AY13">
            <v>2600.34</v>
          </cell>
          <cell r="AZ13">
            <v>0</v>
          </cell>
          <cell r="BA13">
            <v>107035</v>
          </cell>
          <cell r="BB13">
            <v>22</v>
          </cell>
          <cell r="BC13">
            <v>4865.2299999999996</v>
          </cell>
        </row>
        <row r="14">
          <cell r="A14" t="str">
            <v>070</v>
          </cell>
          <cell r="B14" t="str">
            <v>Beaufort County</v>
          </cell>
          <cell r="C14">
            <v>476303</v>
          </cell>
          <cell r="D14">
            <v>334.5</v>
          </cell>
          <cell r="E14">
            <v>17770647</v>
          </cell>
          <cell r="F14">
            <v>958450</v>
          </cell>
          <cell r="G14">
            <v>1786593</v>
          </cell>
          <cell r="H14">
            <v>257</v>
          </cell>
          <cell r="I14">
            <v>1623476</v>
          </cell>
          <cell r="J14">
            <v>36</v>
          </cell>
          <cell r="K14">
            <v>2054268</v>
          </cell>
          <cell r="L14">
            <v>188397</v>
          </cell>
          <cell r="M14">
            <v>352</v>
          </cell>
          <cell r="N14">
            <v>1894816</v>
          </cell>
          <cell r="O14">
            <v>99507</v>
          </cell>
          <cell r="P14">
            <v>48634</v>
          </cell>
          <cell r="R14">
            <v>2259126</v>
          </cell>
          <cell r="S14">
            <v>64897</v>
          </cell>
          <cell r="U14">
            <v>3079721</v>
          </cell>
          <cell r="V14">
            <v>287583</v>
          </cell>
          <cell r="W14">
            <v>216699</v>
          </cell>
          <cell r="X14">
            <v>1619105</v>
          </cell>
          <cell r="Y14">
            <v>390186</v>
          </cell>
          <cell r="Z14">
            <v>1326155</v>
          </cell>
          <cell r="AC14">
            <v>1635307</v>
          </cell>
          <cell r="AE14">
            <v>36144563</v>
          </cell>
          <cell r="AG14">
            <v>370.5</v>
          </cell>
          <cell r="AH14">
            <v>609</v>
          </cell>
          <cell r="AI14">
            <v>35431229</v>
          </cell>
          <cell r="AJ14">
            <v>713334</v>
          </cell>
          <cell r="AK14">
            <v>36144563</v>
          </cell>
          <cell r="AL14">
            <v>0</v>
          </cell>
          <cell r="AN14">
            <v>32675948</v>
          </cell>
          <cell r="AO14">
            <v>7109</v>
          </cell>
          <cell r="AP14">
            <v>4596.42</v>
          </cell>
          <cell r="AQ14">
            <v>110.7</v>
          </cell>
          <cell r="AR14">
            <v>4707.12</v>
          </cell>
          <cell r="AS14">
            <v>0</v>
          </cell>
          <cell r="AT14">
            <v>4707.12</v>
          </cell>
          <cell r="AV14">
            <v>2780057</v>
          </cell>
          <cell r="AW14">
            <v>1113</v>
          </cell>
          <cell r="AX14">
            <v>2497.81</v>
          </cell>
          <cell r="AY14">
            <v>2497.81</v>
          </cell>
          <cell r="AZ14">
            <v>0</v>
          </cell>
          <cell r="BA14">
            <v>299664</v>
          </cell>
          <cell r="BB14">
            <v>97</v>
          </cell>
          <cell r="BC14">
            <v>3089.32</v>
          </cell>
        </row>
        <row r="15">
          <cell r="A15" t="str">
            <v>080</v>
          </cell>
          <cell r="B15" t="str">
            <v>Bertie County</v>
          </cell>
          <cell r="C15">
            <v>209777</v>
          </cell>
          <cell r="D15">
            <v>146.5</v>
          </cell>
          <cell r="E15">
            <v>7291305</v>
          </cell>
          <cell r="F15">
            <v>759936</v>
          </cell>
          <cell r="G15">
            <v>786865</v>
          </cell>
          <cell r="H15">
            <v>147</v>
          </cell>
          <cell r="I15">
            <v>939792</v>
          </cell>
          <cell r="J15">
            <v>16</v>
          </cell>
          <cell r="K15">
            <v>860960</v>
          </cell>
          <cell r="L15">
            <v>89087</v>
          </cell>
          <cell r="M15">
            <v>186</v>
          </cell>
          <cell r="N15">
            <v>946926</v>
          </cell>
          <cell r="O15">
            <v>50437</v>
          </cell>
          <cell r="P15">
            <v>21420</v>
          </cell>
          <cell r="R15">
            <v>902856</v>
          </cell>
          <cell r="S15">
            <v>42228</v>
          </cell>
          <cell r="U15">
            <v>1344206</v>
          </cell>
          <cell r="V15">
            <v>126577</v>
          </cell>
          <cell r="W15">
            <v>0</v>
          </cell>
          <cell r="X15">
            <v>1044032</v>
          </cell>
          <cell r="Y15">
            <v>171858</v>
          </cell>
          <cell r="Z15">
            <v>654975</v>
          </cell>
          <cell r="AC15">
            <v>1068062</v>
          </cell>
          <cell r="AE15">
            <v>16243237</v>
          </cell>
          <cell r="AG15">
            <v>162.5</v>
          </cell>
          <cell r="AH15">
            <v>333</v>
          </cell>
          <cell r="AI15">
            <v>15922953</v>
          </cell>
          <cell r="AJ15">
            <v>320284</v>
          </cell>
          <cell r="AK15">
            <v>16243237</v>
          </cell>
          <cell r="AL15">
            <v>0</v>
          </cell>
          <cell r="AN15">
            <v>14833974</v>
          </cell>
          <cell r="AO15">
            <v>3131</v>
          </cell>
          <cell r="AP15">
            <v>4737.78</v>
          </cell>
          <cell r="AQ15">
            <v>110.7</v>
          </cell>
          <cell r="AR15">
            <v>4848.4799999999996</v>
          </cell>
          <cell r="AS15">
            <v>0</v>
          </cell>
          <cell r="AT15">
            <v>4848.4799999999996</v>
          </cell>
          <cell r="AV15">
            <v>1234603</v>
          </cell>
          <cell r="AW15">
            <v>406</v>
          </cell>
          <cell r="AX15">
            <v>3040.89</v>
          </cell>
          <cell r="AY15">
            <v>3040.89</v>
          </cell>
          <cell r="AZ15">
            <v>0</v>
          </cell>
          <cell r="BA15">
            <v>109603</v>
          </cell>
          <cell r="BB15">
            <v>23</v>
          </cell>
          <cell r="BC15">
            <v>4765.3500000000004</v>
          </cell>
        </row>
        <row r="16">
          <cell r="A16" t="str">
            <v>090</v>
          </cell>
          <cell r="B16" t="str">
            <v>Bladen County</v>
          </cell>
          <cell r="C16">
            <v>370108</v>
          </cell>
          <cell r="D16">
            <v>259</v>
          </cell>
          <cell r="E16">
            <v>13372429</v>
          </cell>
          <cell r="F16">
            <v>941283</v>
          </cell>
          <cell r="G16">
            <v>1388260</v>
          </cell>
          <cell r="H16">
            <v>237</v>
          </cell>
          <cell r="I16">
            <v>1478722</v>
          </cell>
          <cell r="J16">
            <v>28</v>
          </cell>
          <cell r="K16">
            <v>1543388</v>
          </cell>
          <cell r="L16">
            <v>115132</v>
          </cell>
          <cell r="M16">
            <v>286</v>
          </cell>
          <cell r="N16">
            <v>1528098</v>
          </cell>
          <cell r="O16">
            <v>79879</v>
          </cell>
          <cell r="P16">
            <v>37791</v>
          </cell>
          <cell r="R16">
            <v>1727333</v>
          </cell>
          <cell r="S16">
            <v>55865</v>
          </cell>
          <cell r="U16">
            <v>2283224</v>
          </cell>
          <cell r="V16">
            <v>223789</v>
          </cell>
          <cell r="W16">
            <v>199353</v>
          </cell>
          <cell r="X16">
            <v>1517434</v>
          </cell>
          <cell r="Y16">
            <v>302968</v>
          </cell>
          <cell r="Z16">
            <v>1047686</v>
          </cell>
          <cell r="AC16">
            <v>1543314</v>
          </cell>
          <cell r="AE16">
            <v>28212742</v>
          </cell>
          <cell r="AG16">
            <v>287</v>
          </cell>
          <cell r="AH16">
            <v>523</v>
          </cell>
          <cell r="AI16">
            <v>27689711</v>
          </cell>
          <cell r="AJ16">
            <v>523031</v>
          </cell>
          <cell r="AK16">
            <v>28212742</v>
          </cell>
          <cell r="AL16">
            <v>0</v>
          </cell>
          <cell r="AN16">
            <v>25640913</v>
          </cell>
          <cell r="AO16">
            <v>5524</v>
          </cell>
          <cell r="AP16">
            <v>4641.7299999999996</v>
          </cell>
          <cell r="AQ16">
            <v>110.7</v>
          </cell>
          <cell r="AR16">
            <v>4752.4299999999994</v>
          </cell>
          <cell r="AS16">
            <v>0</v>
          </cell>
          <cell r="AT16">
            <v>4752.4299999999994</v>
          </cell>
          <cell r="AV16">
            <v>2137663</v>
          </cell>
          <cell r="AW16">
            <v>677</v>
          </cell>
          <cell r="AX16">
            <v>3157.55</v>
          </cell>
          <cell r="AY16">
            <v>3157.55</v>
          </cell>
          <cell r="AZ16">
            <v>0</v>
          </cell>
          <cell r="BA16">
            <v>145561</v>
          </cell>
          <cell r="BB16">
            <v>37</v>
          </cell>
          <cell r="BC16">
            <v>3934.08</v>
          </cell>
        </row>
        <row r="17">
          <cell r="A17" t="str">
            <v>100</v>
          </cell>
          <cell r="B17" t="str">
            <v>Brunswick County</v>
          </cell>
          <cell r="C17">
            <v>797568</v>
          </cell>
          <cell r="D17">
            <v>560.5</v>
          </cell>
          <cell r="E17">
            <v>28807458</v>
          </cell>
          <cell r="F17">
            <v>973929</v>
          </cell>
          <cell r="G17">
            <v>2991646</v>
          </cell>
          <cell r="H17">
            <v>353</v>
          </cell>
          <cell r="I17">
            <v>2372557</v>
          </cell>
          <cell r="J17">
            <v>60</v>
          </cell>
          <cell r="K17">
            <v>3617160</v>
          </cell>
          <cell r="L17">
            <v>286734</v>
          </cell>
          <cell r="M17">
            <v>549</v>
          </cell>
          <cell r="N17">
            <v>2956365</v>
          </cell>
          <cell r="O17">
            <v>157832</v>
          </cell>
          <cell r="P17">
            <v>81437</v>
          </cell>
          <cell r="R17">
            <v>3802911</v>
          </cell>
          <cell r="S17">
            <v>92222</v>
          </cell>
          <cell r="U17">
            <v>4260745</v>
          </cell>
          <cell r="V17">
            <v>482006</v>
          </cell>
          <cell r="W17">
            <v>240211</v>
          </cell>
          <cell r="X17">
            <v>2883055</v>
          </cell>
          <cell r="Y17">
            <v>653379</v>
          </cell>
          <cell r="Z17">
            <v>1954958</v>
          </cell>
          <cell r="AC17">
            <v>3020702</v>
          </cell>
          <cell r="AE17">
            <v>57412173</v>
          </cell>
          <cell r="AG17">
            <v>620.5</v>
          </cell>
          <cell r="AH17">
            <v>902</v>
          </cell>
          <cell r="AI17">
            <v>56246434</v>
          </cell>
          <cell r="AJ17">
            <v>1165739</v>
          </cell>
          <cell r="AK17">
            <v>57412173</v>
          </cell>
          <cell r="AL17">
            <v>0</v>
          </cell>
          <cell r="AN17">
            <v>52762130</v>
          </cell>
          <cell r="AO17">
            <v>11904</v>
          </cell>
          <cell r="AP17">
            <v>4432.3</v>
          </cell>
          <cell r="AQ17">
            <v>110.7</v>
          </cell>
          <cell r="AR17">
            <v>4543</v>
          </cell>
          <cell r="AS17">
            <v>0</v>
          </cell>
          <cell r="AT17">
            <v>4543</v>
          </cell>
          <cell r="AV17">
            <v>4022722</v>
          </cell>
          <cell r="AW17">
            <v>1274</v>
          </cell>
          <cell r="AX17">
            <v>3157.55</v>
          </cell>
          <cell r="AY17">
            <v>3157.55</v>
          </cell>
          <cell r="AZ17">
            <v>0</v>
          </cell>
          <cell r="BA17">
            <v>238023</v>
          </cell>
          <cell r="BB17">
            <v>73</v>
          </cell>
          <cell r="BC17">
            <v>3260.59</v>
          </cell>
        </row>
        <row r="18">
          <cell r="A18" t="str">
            <v>110</v>
          </cell>
          <cell r="B18" t="str">
            <v>Buncombe County</v>
          </cell>
          <cell r="C18">
            <v>1732821</v>
          </cell>
          <cell r="D18">
            <v>1213.82</v>
          </cell>
          <cell r="E18">
            <v>63317706</v>
          </cell>
          <cell r="F18">
            <v>1567380</v>
          </cell>
          <cell r="G18">
            <v>6499742</v>
          </cell>
          <cell r="H18">
            <v>803</v>
          </cell>
          <cell r="I18">
            <v>5323696</v>
          </cell>
          <cell r="J18">
            <v>130</v>
          </cell>
          <cell r="K18">
            <v>7534800</v>
          </cell>
          <cell r="L18">
            <v>605110</v>
          </cell>
          <cell r="M18">
            <v>1136</v>
          </cell>
          <cell r="N18">
            <v>6226416</v>
          </cell>
          <cell r="O18">
            <v>332086</v>
          </cell>
          <cell r="P18">
            <v>176933</v>
          </cell>
          <cell r="R18">
            <v>8163410</v>
          </cell>
          <cell r="S18">
            <v>171770</v>
          </cell>
          <cell r="U18">
            <v>10422934</v>
          </cell>
          <cell r="V18">
            <v>1048059</v>
          </cell>
          <cell r="W18">
            <v>771385</v>
          </cell>
          <cell r="X18">
            <v>5349422</v>
          </cell>
          <cell r="Y18">
            <v>1418873</v>
          </cell>
          <cell r="Z18">
            <v>3695107</v>
          </cell>
          <cell r="AC18">
            <v>5977150</v>
          </cell>
          <cell r="AE18">
            <v>124357650</v>
          </cell>
          <cell r="AG18">
            <v>1343.82</v>
          </cell>
          <cell r="AH18">
            <v>1939</v>
          </cell>
          <cell r="AI18">
            <v>121842786</v>
          </cell>
          <cell r="AJ18">
            <v>2514864</v>
          </cell>
          <cell r="AK18">
            <v>124357650</v>
          </cell>
          <cell r="AL18">
            <v>0</v>
          </cell>
          <cell r="AN18">
            <v>113185949</v>
          </cell>
          <cell r="AO18">
            <v>25863</v>
          </cell>
          <cell r="AP18">
            <v>4376.37</v>
          </cell>
          <cell r="AQ18">
            <v>110.7</v>
          </cell>
          <cell r="AR18">
            <v>4487.07</v>
          </cell>
          <cell r="AS18">
            <v>0</v>
          </cell>
          <cell r="AT18">
            <v>4487.07</v>
          </cell>
          <cell r="AV18">
            <v>9807357</v>
          </cell>
          <cell r="AW18">
            <v>3106</v>
          </cell>
          <cell r="AX18">
            <v>3157.55</v>
          </cell>
          <cell r="AY18">
            <v>3157.55</v>
          </cell>
          <cell r="AZ18">
            <v>0</v>
          </cell>
          <cell r="BA18">
            <v>615577</v>
          </cell>
          <cell r="BB18">
            <v>220</v>
          </cell>
          <cell r="BC18">
            <v>2798.08</v>
          </cell>
        </row>
        <row r="19">
          <cell r="A19" t="str">
            <v>111</v>
          </cell>
          <cell r="B19" t="str">
            <v>Asheville City</v>
          </cell>
          <cell r="C19">
            <v>254600</v>
          </cell>
          <cell r="D19">
            <v>177.68</v>
          </cell>
          <cell r="E19">
            <v>9550655</v>
          </cell>
          <cell r="F19">
            <v>565572</v>
          </cell>
          <cell r="G19">
            <v>954994</v>
          </cell>
          <cell r="H19">
            <v>144</v>
          </cell>
          <cell r="I19">
            <v>969672</v>
          </cell>
          <cell r="J19">
            <v>19</v>
          </cell>
          <cell r="K19">
            <v>1141615</v>
          </cell>
          <cell r="L19">
            <v>101744</v>
          </cell>
          <cell r="M19">
            <v>215</v>
          </cell>
          <cell r="N19">
            <v>1147025</v>
          </cell>
          <cell r="O19">
            <v>59004</v>
          </cell>
          <cell r="P19">
            <v>25996</v>
          </cell>
          <cell r="R19">
            <v>1253085</v>
          </cell>
          <cell r="S19">
            <v>46040</v>
          </cell>
          <cell r="U19">
            <v>1574541</v>
          </cell>
          <cell r="V19">
            <v>153918</v>
          </cell>
          <cell r="W19">
            <v>74872</v>
          </cell>
          <cell r="X19">
            <v>112600</v>
          </cell>
          <cell r="Y19">
            <v>208338</v>
          </cell>
          <cell r="Z19">
            <v>843293</v>
          </cell>
          <cell r="AC19">
            <v>124645</v>
          </cell>
          <cell r="AE19">
            <v>19037564</v>
          </cell>
          <cell r="AG19">
            <v>196.68</v>
          </cell>
          <cell r="AH19">
            <v>359</v>
          </cell>
          <cell r="AI19">
            <v>18655224</v>
          </cell>
          <cell r="AJ19">
            <v>382340</v>
          </cell>
          <cell r="AK19">
            <v>19037564</v>
          </cell>
          <cell r="AL19">
            <v>0</v>
          </cell>
          <cell r="AN19">
            <v>17298452</v>
          </cell>
          <cell r="AO19">
            <v>3800</v>
          </cell>
          <cell r="AP19">
            <v>4552.22</v>
          </cell>
          <cell r="AQ19">
            <v>110.7</v>
          </cell>
          <cell r="AR19">
            <v>4662.92</v>
          </cell>
          <cell r="AS19">
            <v>0</v>
          </cell>
          <cell r="AT19">
            <v>4662.92</v>
          </cell>
          <cell r="AV19">
            <v>1436686</v>
          </cell>
          <cell r="AW19">
            <v>455</v>
          </cell>
          <cell r="AX19">
            <v>3157.55</v>
          </cell>
          <cell r="AY19">
            <v>3157.55</v>
          </cell>
          <cell r="AZ19">
            <v>0</v>
          </cell>
          <cell r="BA19">
            <v>137855</v>
          </cell>
          <cell r="BB19">
            <v>34</v>
          </cell>
          <cell r="BC19">
            <v>4054.56</v>
          </cell>
        </row>
        <row r="20">
          <cell r="A20" t="str">
            <v>120</v>
          </cell>
          <cell r="B20" t="str">
            <v>Burke County</v>
          </cell>
          <cell r="C20">
            <v>952941</v>
          </cell>
          <cell r="D20">
            <v>664.5</v>
          </cell>
          <cell r="E20">
            <v>34002465</v>
          </cell>
          <cell r="F20">
            <v>1158219</v>
          </cell>
          <cell r="G20">
            <v>3574443</v>
          </cell>
          <cell r="H20">
            <v>526</v>
          </cell>
          <cell r="I20">
            <v>3174456</v>
          </cell>
          <cell r="J20">
            <v>71</v>
          </cell>
          <cell r="K20">
            <v>3871133</v>
          </cell>
          <cell r="L20">
            <v>313022</v>
          </cell>
          <cell r="M20">
            <v>662</v>
          </cell>
          <cell r="N20">
            <v>3510586</v>
          </cell>
          <cell r="O20">
            <v>191541</v>
          </cell>
          <cell r="P20">
            <v>97302</v>
          </cell>
          <cell r="R20">
            <v>4236480</v>
          </cell>
          <cell r="S20">
            <v>105438</v>
          </cell>
          <cell r="U20">
            <v>6117697</v>
          </cell>
          <cell r="V20">
            <v>576180</v>
          </cell>
          <cell r="W20">
            <v>862949</v>
          </cell>
          <cell r="X20">
            <v>2148791</v>
          </cell>
          <cell r="Y20">
            <v>780420</v>
          </cell>
          <cell r="Z20">
            <v>2229362</v>
          </cell>
          <cell r="AC20">
            <v>2199440</v>
          </cell>
          <cell r="AE20">
            <v>67903425</v>
          </cell>
          <cell r="AG20">
            <v>735.5</v>
          </cell>
          <cell r="AH20">
            <v>1188</v>
          </cell>
          <cell r="AI20">
            <v>66540160</v>
          </cell>
          <cell r="AJ20">
            <v>1363265</v>
          </cell>
          <cell r="AK20">
            <v>67903425</v>
          </cell>
          <cell r="AL20">
            <v>0</v>
          </cell>
          <cell r="AN20">
            <v>60660406</v>
          </cell>
          <cell r="AO20">
            <v>14223</v>
          </cell>
          <cell r="AP20">
            <v>4264.95</v>
          </cell>
          <cell r="AQ20">
            <v>110.7</v>
          </cell>
          <cell r="AR20">
            <v>4375.6499999999996</v>
          </cell>
          <cell r="AS20">
            <v>0</v>
          </cell>
          <cell r="AT20">
            <v>4375.6499999999996</v>
          </cell>
          <cell r="AV20">
            <v>5599719</v>
          </cell>
          <cell r="AW20">
            <v>2279</v>
          </cell>
          <cell r="AX20">
            <v>2457.09</v>
          </cell>
          <cell r="AY20">
            <v>2457.09</v>
          </cell>
          <cell r="AZ20">
            <v>0</v>
          </cell>
          <cell r="BA20">
            <v>517978</v>
          </cell>
          <cell r="BB20">
            <v>182</v>
          </cell>
          <cell r="BC20">
            <v>2846.03</v>
          </cell>
        </row>
        <row r="21">
          <cell r="A21" t="str">
            <v>130</v>
          </cell>
          <cell r="B21" t="str">
            <v>Cabarrus County</v>
          </cell>
          <cell r="C21">
            <v>1819184</v>
          </cell>
          <cell r="D21">
            <v>1280</v>
          </cell>
          <cell r="E21">
            <v>62430720</v>
          </cell>
          <cell r="F21">
            <v>1306417</v>
          </cell>
          <cell r="G21">
            <v>6823686</v>
          </cell>
          <cell r="H21">
            <v>711</v>
          </cell>
          <cell r="I21">
            <v>4465392</v>
          </cell>
          <cell r="J21">
            <v>136</v>
          </cell>
          <cell r="K21">
            <v>7703176</v>
          </cell>
          <cell r="L21">
            <v>673751</v>
          </cell>
          <cell r="M21">
            <v>1153</v>
          </cell>
          <cell r="N21">
            <v>6037108</v>
          </cell>
          <cell r="O21">
            <v>337010</v>
          </cell>
          <cell r="P21">
            <v>185751</v>
          </cell>
          <cell r="R21">
            <v>8743818</v>
          </cell>
          <cell r="S21">
            <v>179116</v>
          </cell>
          <cell r="U21">
            <v>11025722</v>
          </cell>
          <cell r="V21">
            <v>1099703</v>
          </cell>
          <cell r="W21">
            <v>994215</v>
          </cell>
          <cell r="X21">
            <v>4511713</v>
          </cell>
          <cell r="Y21">
            <v>1489947</v>
          </cell>
          <cell r="Z21">
            <v>3011312</v>
          </cell>
          <cell r="AC21">
            <v>4765780</v>
          </cell>
          <cell r="AE21">
            <v>122837741</v>
          </cell>
          <cell r="AG21">
            <v>1416</v>
          </cell>
          <cell r="AH21">
            <v>1864</v>
          </cell>
          <cell r="AI21">
            <v>120159055</v>
          </cell>
          <cell r="AJ21">
            <v>2678686</v>
          </cell>
          <cell r="AK21">
            <v>122837741</v>
          </cell>
          <cell r="AL21">
            <v>0</v>
          </cell>
          <cell r="AN21">
            <v>110398120</v>
          </cell>
          <cell r="AO21">
            <v>27152</v>
          </cell>
          <cell r="AP21">
            <v>4065.93</v>
          </cell>
          <cell r="AQ21">
            <v>110.7</v>
          </cell>
          <cell r="AR21">
            <v>4176.63</v>
          </cell>
          <cell r="AS21">
            <v>0</v>
          </cell>
          <cell r="AT21">
            <v>4176.63</v>
          </cell>
          <cell r="AV21">
            <v>10505176</v>
          </cell>
          <cell r="AW21">
            <v>3327</v>
          </cell>
          <cell r="AX21">
            <v>3157.55</v>
          </cell>
          <cell r="AY21">
            <v>3157.55</v>
          </cell>
          <cell r="AZ21">
            <v>0</v>
          </cell>
          <cell r="BA21">
            <v>520546</v>
          </cell>
          <cell r="BB21">
            <v>183</v>
          </cell>
          <cell r="BC21">
            <v>2844.51</v>
          </cell>
        </row>
        <row r="22">
          <cell r="A22" t="str">
            <v>132</v>
          </cell>
          <cell r="B22" t="str">
            <v>Kannapolis City</v>
          </cell>
          <cell r="C22">
            <v>335268</v>
          </cell>
          <cell r="D22">
            <v>238</v>
          </cell>
          <cell r="E22">
            <v>11482072</v>
          </cell>
          <cell r="F22">
            <v>566474</v>
          </cell>
          <cell r="G22">
            <v>1257577</v>
          </cell>
          <cell r="H22">
            <v>159</v>
          </cell>
          <cell r="I22">
            <v>1051782</v>
          </cell>
          <cell r="J22">
            <v>25</v>
          </cell>
          <cell r="K22">
            <v>1392200</v>
          </cell>
          <cell r="L22">
            <v>105639</v>
          </cell>
          <cell r="M22">
            <v>234</v>
          </cell>
          <cell r="N22">
            <v>1132794</v>
          </cell>
          <cell r="O22">
            <v>64682</v>
          </cell>
          <cell r="P22">
            <v>34233</v>
          </cell>
          <cell r="R22">
            <v>1769003</v>
          </cell>
          <cell r="S22">
            <v>52901</v>
          </cell>
          <cell r="U22">
            <v>1914002</v>
          </cell>
          <cell r="V22">
            <v>202524</v>
          </cell>
          <cell r="W22">
            <v>500336</v>
          </cell>
          <cell r="X22">
            <v>443652</v>
          </cell>
          <cell r="Y22">
            <v>274462</v>
          </cell>
          <cell r="Z22">
            <v>790120</v>
          </cell>
          <cell r="AC22">
            <v>482477</v>
          </cell>
          <cell r="AE22">
            <v>23369721</v>
          </cell>
          <cell r="AG22">
            <v>263</v>
          </cell>
          <cell r="AH22">
            <v>393</v>
          </cell>
          <cell r="AI22">
            <v>22894581</v>
          </cell>
          <cell r="AJ22">
            <v>475140</v>
          </cell>
          <cell r="AK22">
            <v>23369721</v>
          </cell>
          <cell r="AL22">
            <v>0</v>
          </cell>
          <cell r="AN22">
            <v>20888569</v>
          </cell>
          <cell r="AO22">
            <v>5004</v>
          </cell>
          <cell r="AP22">
            <v>4174.37</v>
          </cell>
          <cell r="AQ22">
            <v>110.7</v>
          </cell>
          <cell r="AR22">
            <v>4285.07</v>
          </cell>
          <cell r="AS22">
            <v>0</v>
          </cell>
          <cell r="AT22">
            <v>4285.07</v>
          </cell>
          <cell r="AV22">
            <v>1755599</v>
          </cell>
          <cell r="AW22">
            <v>556</v>
          </cell>
          <cell r="AX22">
            <v>3157.55</v>
          </cell>
          <cell r="AY22">
            <v>3157.55</v>
          </cell>
          <cell r="AZ22">
            <v>0</v>
          </cell>
          <cell r="BA22">
            <v>158403</v>
          </cell>
          <cell r="BB22">
            <v>42</v>
          </cell>
          <cell r="BC22">
            <v>3771.5</v>
          </cell>
        </row>
        <row r="23">
          <cell r="A23" t="str">
            <v>140</v>
          </cell>
          <cell r="B23" t="str">
            <v>Caldwell County</v>
          </cell>
          <cell r="C23">
            <v>881452</v>
          </cell>
          <cell r="D23">
            <v>616.5</v>
          </cell>
          <cell r="E23">
            <v>31702280</v>
          </cell>
          <cell r="F23">
            <v>1054384</v>
          </cell>
          <cell r="G23">
            <v>3306291</v>
          </cell>
          <cell r="H23">
            <v>476</v>
          </cell>
          <cell r="I23">
            <v>3011258</v>
          </cell>
          <cell r="J23">
            <v>66</v>
          </cell>
          <cell r="K23">
            <v>3877698</v>
          </cell>
          <cell r="L23">
            <v>296227</v>
          </cell>
          <cell r="M23">
            <v>608</v>
          </cell>
          <cell r="N23">
            <v>3338528</v>
          </cell>
          <cell r="O23">
            <v>175491</v>
          </cell>
          <cell r="P23">
            <v>90002</v>
          </cell>
          <cell r="R23">
            <v>4012255</v>
          </cell>
          <cell r="S23">
            <v>99357</v>
          </cell>
          <cell r="U23">
            <v>4556514</v>
          </cell>
          <cell r="V23">
            <v>532637</v>
          </cell>
          <cell r="W23">
            <v>222843</v>
          </cell>
          <cell r="X23">
            <v>2136592</v>
          </cell>
          <cell r="Y23">
            <v>721811</v>
          </cell>
          <cell r="Z23">
            <v>1905958</v>
          </cell>
          <cell r="AC23">
            <v>2226808</v>
          </cell>
          <cell r="AE23">
            <v>61921578</v>
          </cell>
          <cell r="AG23">
            <v>682.5</v>
          </cell>
          <cell r="AH23">
            <v>1084</v>
          </cell>
          <cell r="AI23">
            <v>60653897</v>
          </cell>
          <cell r="AJ23">
            <v>1267681</v>
          </cell>
          <cell r="AK23">
            <v>61921578</v>
          </cell>
          <cell r="AL23">
            <v>0</v>
          </cell>
          <cell r="AN23">
            <v>56936210</v>
          </cell>
          <cell r="AO23">
            <v>13156</v>
          </cell>
          <cell r="AP23">
            <v>4327.78</v>
          </cell>
          <cell r="AQ23">
            <v>110.7</v>
          </cell>
          <cell r="AR23">
            <v>4438.4799999999996</v>
          </cell>
          <cell r="AS23">
            <v>0</v>
          </cell>
          <cell r="AT23">
            <v>4438.4799999999996</v>
          </cell>
          <cell r="AV23">
            <v>4190072</v>
          </cell>
          <cell r="AW23">
            <v>1327</v>
          </cell>
          <cell r="AX23">
            <v>3157.55</v>
          </cell>
          <cell r="AY23">
            <v>3157.55</v>
          </cell>
          <cell r="AZ23">
            <v>0</v>
          </cell>
          <cell r="BA23">
            <v>366442</v>
          </cell>
          <cell r="BB23">
            <v>123</v>
          </cell>
          <cell r="BC23">
            <v>2979.2</v>
          </cell>
        </row>
        <row r="24">
          <cell r="A24" t="str">
            <v>150</v>
          </cell>
          <cell r="B24" t="str">
            <v>Camden County</v>
          </cell>
          <cell r="C24">
            <v>132325</v>
          </cell>
          <cell r="D24">
            <v>93.5</v>
          </cell>
          <cell r="E24">
            <v>4762049</v>
          </cell>
          <cell r="F24">
            <v>551005</v>
          </cell>
          <cell r="G24">
            <v>496346</v>
          </cell>
          <cell r="H24">
            <v>61</v>
          </cell>
          <cell r="I24">
            <v>378053</v>
          </cell>
          <cell r="J24">
            <v>10</v>
          </cell>
          <cell r="K24">
            <v>536750</v>
          </cell>
          <cell r="L24">
            <v>41623</v>
          </cell>
          <cell r="M24">
            <v>131</v>
          </cell>
          <cell r="N24">
            <v>704649</v>
          </cell>
          <cell r="O24">
            <v>33960</v>
          </cell>
          <cell r="P24">
            <v>13511</v>
          </cell>
          <cell r="R24">
            <v>620094</v>
          </cell>
          <cell r="S24">
            <v>35640</v>
          </cell>
          <cell r="U24">
            <v>850450</v>
          </cell>
          <cell r="V24">
            <v>79997</v>
          </cell>
          <cell r="W24">
            <v>0</v>
          </cell>
          <cell r="X24">
            <v>428084</v>
          </cell>
          <cell r="Y24">
            <v>108328</v>
          </cell>
          <cell r="Z24">
            <v>252620</v>
          </cell>
          <cell r="AC24">
            <v>451478</v>
          </cell>
          <cell r="AE24">
            <v>10025484</v>
          </cell>
          <cell r="AG24">
            <v>103.5</v>
          </cell>
          <cell r="AH24">
            <v>192</v>
          </cell>
          <cell r="AI24">
            <v>9838025</v>
          </cell>
          <cell r="AJ24">
            <v>187459</v>
          </cell>
          <cell r="AK24">
            <v>10025484</v>
          </cell>
          <cell r="AL24">
            <v>0</v>
          </cell>
          <cell r="AN24">
            <v>9156805</v>
          </cell>
          <cell r="AO24">
            <v>1975</v>
          </cell>
          <cell r="AP24">
            <v>4636.3599999999997</v>
          </cell>
          <cell r="AQ24">
            <v>110.7</v>
          </cell>
          <cell r="AR24">
            <v>4747.0599999999995</v>
          </cell>
          <cell r="AS24">
            <v>0</v>
          </cell>
          <cell r="AT24">
            <v>4747.0599999999995</v>
          </cell>
          <cell r="AV24">
            <v>735710</v>
          </cell>
          <cell r="AW24">
            <v>233</v>
          </cell>
          <cell r="AX24">
            <v>3157.55</v>
          </cell>
          <cell r="AY24">
            <v>3157.55</v>
          </cell>
          <cell r="AZ24">
            <v>0</v>
          </cell>
          <cell r="BA24">
            <v>114740</v>
          </cell>
          <cell r="BB24">
            <v>25</v>
          </cell>
          <cell r="BC24">
            <v>4589.6000000000004</v>
          </cell>
        </row>
        <row r="25">
          <cell r="A25" t="str">
            <v>160</v>
          </cell>
          <cell r="B25" t="str">
            <v>Carteret County</v>
          </cell>
          <cell r="C25">
            <v>554358</v>
          </cell>
          <cell r="D25">
            <v>386</v>
          </cell>
          <cell r="E25">
            <v>21125008</v>
          </cell>
          <cell r="F25">
            <v>882450</v>
          </cell>
          <cell r="G25">
            <v>2079375</v>
          </cell>
          <cell r="H25">
            <v>307</v>
          </cell>
          <cell r="I25">
            <v>1998162</v>
          </cell>
          <cell r="J25">
            <v>42</v>
          </cell>
          <cell r="K25">
            <v>2646210</v>
          </cell>
          <cell r="L25">
            <v>204219</v>
          </cell>
          <cell r="M25">
            <v>425</v>
          </cell>
          <cell r="N25">
            <v>2264400</v>
          </cell>
          <cell r="O25">
            <v>121038</v>
          </cell>
          <cell r="P25">
            <v>56604</v>
          </cell>
          <cell r="R25">
            <v>2429775</v>
          </cell>
          <cell r="S25">
            <v>71536</v>
          </cell>
          <cell r="U25">
            <v>3490974</v>
          </cell>
          <cell r="V25">
            <v>335176</v>
          </cell>
          <cell r="W25">
            <v>86081</v>
          </cell>
          <cell r="X25">
            <v>1338704</v>
          </cell>
          <cell r="Y25">
            <v>454098</v>
          </cell>
          <cell r="Z25">
            <v>1229707</v>
          </cell>
          <cell r="AC25">
            <v>1404849</v>
          </cell>
          <cell r="AE25">
            <v>41367875</v>
          </cell>
          <cell r="AG25">
            <v>428</v>
          </cell>
          <cell r="AH25">
            <v>732</v>
          </cell>
          <cell r="AI25">
            <v>40552694</v>
          </cell>
          <cell r="AJ25">
            <v>815181</v>
          </cell>
          <cell r="AK25">
            <v>41367875</v>
          </cell>
          <cell r="AL25">
            <v>0</v>
          </cell>
          <cell r="AN25">
            <v>37652746</v>
          </cell>
          <cell r="AO25">
            <v>8274</v>
          </cell>
          <cell r="AP25">
            <v>4550.7299999999996</v>
          </cell>
          <cell r="AQ25">
            <v>110.7</v>
          </cell>
          <cell r="AR25">
            <v>4661.4299999999994</v>
          </cell>
          <cell r="AS25">
            <v>0</v>
          </cell>
          <cell r="AT25">
            <v>4661.4299999999994</v>
          </cell>
          <cell r="AV25">
            <v>3196447</v>
          </cell>
          <cell r="AW25">
            <v>1233</v>
          </cell>
          <cell r="AX25">
            <v>2592.42</v>
          </cell>
          <cell r="AY25">
            <v>2592.42</v>
          </cell>
          <cell r="AZ25">
            <v>0</v>
          </cell>
          <cell r="BA25">
            <v>294527</v>
          </cell>
          <cell r="BB25">
            <v>95</v>
          </cell>
          <cell r="BC25">
            <v>3100.28</v>
          </cell>
        </row>
        <row r="26">
          <cell r="A26" t="str">
            <v>170</v>
          </cell>
          <cell r="B26" t="str">
            <v>Caswell County</v>
          </cell>
          <cell r="C26">
            <v>221167</v>
          </cell>
          <cell r="D26">
            <v>155.5</v>
          </cell>
          <cell r="E26">
            <v>8956645</v>
          </cell>
          <cell r="F26">
            <v>700992</v>
          </cell>
          <cell r="G26">
            <v>829589</v>
          </cell>
          <cell r="H26">
            <v>113</v>
          </cell>
          <cell r="I26">
            <v>742502</v>
          </cell>
          <cell r="J26">
            <v>17</v>
          </cell>
          <cell r="K26">
            <v>957457</v>
          </cell>
          <cell r="L26">
            <v>87383</v>
          </cell>
          <cell r="M26">
            <v>193</v>
          </cell>
          <cell r="N26">
            <v>1070185</v>
          </cell>
          <cell r="O26">
            <v>52308</v>
          </cell>
          <cell r="P26">
            <v>22583</v>
          </cell>
          <cell r="R26">
            <v>1006040</v>
          </cell>
          <cell r="S26">
            <v>43196</v>
          </cell>
          <cell r="U26">
            <v>1429082</v>
          </cell>
          <cell r="V26">
            <v>133666</v>
          </cell>
          <cell r="W26">
            <v>48701</v>
          </cell>
          <cell r="X26">
            <v>1022725</v>
          </cell>
          <cell r="Y26">
            <v>181234</v>
          </cell>
          <cell r="Z26">
            <v>535522</v>
          </cell>
          <cell r="AC26">
            <v>1051286</v>
          </cell>
          <cell r="AE26">
            <v>18040977</v>
          </cell>
          <cell r="AG26">
            <v>172.5</v>
          </cell>
          <cell r="AH26">
            <v>306</v>
          </cell>
          <cell r="AI26">
            <v>17709844</v>
          </cell>
          <cell r="AJ26">
            <v>331133</v>
          </cell>
          <cell r="AK26">
            <v>18040977</v>
          </cell>
          <cell r="AL26">
            <v>0</v>
          </cell>
          <cell r="AN26">
            <v>16504372</v>
          </cell>
          <cell r="AO26">
            <v>3301</v>
          </cell>
          <cell r="AP26">
            <v>4999.8100000000004</v>
          </cell>
          <cell r="AQ26">
            <v>110.7</v>
          </cell>
          <cell r="AR26">
            <v>5110.51</v>
          </cell>
          <cell r="AS26">
            <v>0</v>
          </cell>
          <cell r="AT26">
            <v>5110.51</v>
          </cell>
          <cell r="AV26">
            <v>1304069</v>
          </cell>
          <cell r="AW26">
            <v>413</v>
          </cell>
          <cell r="AX26">
            <v>3157.55</v>
          </cell>
          <cell r="AY26">
            <v>3157.55</v>
          </cell>
          <cell r="AZ26">
            <v>0</v>
          </cell>
          <cell r="BA26">
            <v>125013</v>
          </cell>
          <cell r="BB26">
            <v>29</v>
          </cell>
          <cell r="BC26">
            <v>4310.79</v>
          </cell>
        </row>
        <row r="27">
          <cell r="A27" t="str">
            <v>180</v>
          </cell>
          <cell r="B27" t="str">
            <v>Catawba County</v>
          </cell>
          <cell r="C27">
            <v>1193404</v>
          </cell>
          <cell r="D27">
            <v>833.64</v>
          </cell>
          <cell r="E27">
            <v>43575196</v>
          </cell>
          <cell r="F27">
            <v>1190364</v>
          </cell>
          <cell r="G27">
            <v>4476411</v>
          </cell>
          <cell r="H27">
            <v>547</v>
          </cell>
          <cell r="I27">
            <v>3483275</v>
          </cell>
          <cell r="J27">
            <v>89</v>
          </cell>
          <cell r="K27">
            <v>4981508</v>
          </cell>
          <cell r="L27">
            <v>397971</v>
          </cell>
          <cell r="M27">
            <v>803</v>
          </cell>
          <cell r="N27">
            <v>4275172</v>
          </cell>
          <cell r="O27">
            <v>233258</v>
          </cell>
          <cell r="P27">
            <v>121855</v>
          </cell>
          <cell r="R27">
            <v>5518338</v>
          </cell>
          <cell r="S27">
            <v>125890</v>
          </cell>
          <cell r="U27">
            <v>7316123</v>
          </cell>
          <cell r="V27">
            <v>720984</v>
          </cell>
          <cell r="W27">
            <v>1214530</v>
          </cell>
          <cell r="X27">
            <v>3385160</v>
          </cell>
          <cell r="Y27">
            <v>977054</v>
          </cell>
          <cell r="Z27">
            <v>2176237</v>
          </cell>
          <cell r="AC27">
            <v>3532554</v>
          </cell>
          <cell r="AE27">
            <v>85362730</v>
          </cell>
          <cell r="AG27">
            <v>922.64</v>
          </cell>
          <cell r="AH27">
            <v>1350</v>
          </cell>
          <cell r="AI27">
            <v>83649500</v>
          </cell>
          <cell r="AJ27">
            <v>1713230</v>
          </cell>
          <cell r="AK27">
            <v>85362730</v>
          </cell>
          <cell r="AL27">
            <v>0</v>
          </cell>
          <cell r="AN27">
            <v>76581500</v>
          </cell>
          <cell r="AO27">
            <v>17812</v>
          </cell>
          <cell r="AP27">
            <v>4299.43</v>
          </cell>
          <cell r="AQ27">
            <v>110.7</v>
          </cell>
          <cell r="AR27">
            <v>4410.13</v>
          </cell>
          <cell r="AS27">
            <v>0</v>
          </cell>
          <cell r="AT27">
            <v>4410.13</v>
          </cell>
          <cell r="AV27">
            <v>7031869</v>
          </cell>
          <cell r="AW27">
            <v>2335</v>
          </cell>
          <cell r="AX27">
            <v>3011.51</v>
          </cell>
          <cell r="AY27">
            <v>3011.51</v>
          </cell>
          <cell r="AZ27">
            <v>0</v>
          </cell>
          <cell r="BA27">
            <v>284254</v>
          </cell>
          <cell r="BB27">
            <v>91</v>
          </cell>
          <cell r="BC27">
            <v>3123.67</v>
          </cell>
        </row>
        <row r="28">
          <cell r="A28" t="str">
            <v>181</v>
          </cell>
          <cell r="B28" t="str">
            <v>Hickory City</v>
          </cell>
          <cell r="C28">
            <v>302639</v>
          </cell>
          <cell r="D28">
            <v>212.71</v>
          </cell>
          <cell r="E28">
            <v>10716755</v>
          </cell>
          <cell r="F28">
            <v>572275</v>
          </cell>
          <cell r="G28">
            <v>1135187</v>
          </cell>
          <cell r="H28">
            <v>164</v>
          </cell>
          <cell r="I28">
            <v>1100696</v>
          </cell>
          <cell r="J28">
            <v>23</v>
          </cell>
          <cell r="K28">
            <v>1361485</v>
          </cell>
          <cell r="L28">
            <v>90061</v>
          </cell>
          <cell r="M28">
            <v>243</v>
          </cell>
          <cell r="N28">
            <v>1261656</v>
          </cell>
          <cell r="O28">
            <v>67078</v>
          </cell>
          <cell r="P28">
            <v>30902</v>
          </cell>
          <cell r="R28">
            <v>1487233</v>
          </cell>
          <cell r="S28">
            <v>50126</v>
          </cell>
          <cell r="U28">
            <v>1541411</v>
          </cell>
          <cell r="V28">
            <v>183284</v>
          </cell>
          <cell r="W28">
            <v>572261</v>
          </cell>
          <cell r="X28">
            <v>409637</v>
          </cell>
          <cell r="Y28">
            <v>247669</v>
          </cell>
          <cell r="Z28">
            <v>846709</v>
          </cell>
          <cell r="AC28">
            <v>446489</v>
          </cell>
          <cell r="AE28">
            <v>21977064</v>
          </cell>
          <cell r="AG28">
            <v>235.71</v>
          </cell>
          <cell r="AH28">
            <v>407</v>
          </cell>
          <cell r="AI28">
            <v>21553462</v>
          </cell>
          <cell r="AJ28">
            <v>423602</v>
          </cell>
          <cell r="AK28">
            <v>21977064</v>
          </cell>
          <cell r="AL28">
            <v>0</v>
          </cell>
          <cell r="AN28">
            <v>19810183</v>
          </cell>
          <cell r="AO28">
            <v>4517</v>
          </cell>
          <cell r="AP28">
            <v>4385.6899999999996</v>
          </cell>
          <cell r="AQ28">
            <v>110.7</v>
          </cell>
          <cell r="AR28">
            <v>4496.3899999999994</v>
          </cell>
          <cell r="AS28">
            <v>0</v>
          </cell>
          <cell r="AT28">
            <v>4496.3899999999994</v>
          </cell>
          <cell r="AV28">
            <v>1383008</v>
          </cell>
          <cell r="AW28">
            <v>438</v>
          </cell>
          <cell r="AX28">
            <v>3157.55</v>
          </cell>
          <cell r="AY28">
            <v>3157.55</v>
          </cell>
          <cell r="AZ28">
            <v>0</v>
          </cell>
          <cell r="BA28">
            <v>158403</v>
          </cell>
          <cell r="BB28">
            <v>42</v>
          </cell>
          <cell r="BC28">
            <v>3771.5</v>
          </cell>
        </row>
        <row r="29">
          <cell r="A29" t="str">
            <v>182</v>
          </cell>
          <cell r="B29" t="str">
            <v>Newton-Conover City</v>
          </cell>
          <cell r="C29">
            <v>199392</v>
          </cell>
          <cell r="D29">
            <v>141.15</v>
          </cell>
          <cell r="E29">
            <v>6987207</v>
          </cell>
          <cell r="F29">
            <v>521488</v>
          </cell>
          <cell r="G29">
            <v>747911</v>
          </cell>
          <cell r="H29">
            <v>110</v>
          </cell>
          <cell r="I29">
            <v>705890</v>
          </cell>
          <cell r="J29">
            <v>15</v>
          </cell>
          <cell r="K29">
            <v>790050</v>
          </cell>
          <cell r="L29">
            <v>63773</v>
          </cell>
          <cell r="M29">
            <v>178</v>
          </cell>
          <cell r="N29">
            <v>882880</v>
          </cell>
          <cell r="O29">
            <v>47943</v>
          </cell>
          <cell r="P29">
            <v>20359</v>
          </cell>
          <cell r="R29">
            <v>919723</v>
          </cell>
          <cell r="S29">
            <v>41344</v>
          </cell>
          <cell r="U29">
            <v>1132816</v>
          </cell>
          <cell r="V29">
            <v>120502</v>
          </cell>
          <cell r="W29">
            <v>372956</v>
          </cell>
          <cell r="X29">
            <v>397307</v>
          </cell>
          <cell r="Y29">
            <v>163263</v>
          </cell>
          <cell r="Z29">
            <v>575218</v>
          </cell>
          <cell r="AC29">
            <v>438359</v>
          </cell>
          <cell r="AE29">
            <v>14690022</v>
          </cell>
          <cell r="AG29">
            <v>156.15</v>
          </cell>
          <cell r="AH29">
            <v>288</v>
          </cell>
          <cell r="AI29">
            <v>14406498</v>
          </cell>
          <cell r="AJ29">
            <v>283524</v>
          </cell>
          <cell r="AK29">
            <v>14690022</v>
          </cell>
          <cell r="AL29">
            <v>0</v>
          </cell>
          <cell r="AN29">
            <v>13161529</v>
          </cell>
          <cell r="AO29">
            <v>2976</v>
          </cell>
          <cell r="AP29">
            <v>4422.5600000000004</v>
          </cell>
          <cell r="AQ29">
            <v>110.7</v>
          </cell>
          <cell r="AR29">
            <v>4533.26</v>
          </cell>
          <cell r="AS29">
            <v>0</v>
          </cell>
          <cell r="AT29">
            <v>4533.26</v>
          </cell>
          <cell r="AV29">
            <v>1051465</v>
          </cell>
          <cell r="AW29">
            <v>333</v>
          </cell>
          <cell r="AX29">
            <v>3157.55</v>
          </cell>
          <cell r="AY29">
            <v>3157.55</v>
          </cell>
          <cell r="AZ29">
            <v>0</v>
          </cell>
          <cell r="BA29">
            <v>81351</v>
          </cell>
          <cell r="BB29">
            <v>12</v>
          </cell>
          <cell r="BC29">
            <v>6779.25</v>
          </cell>
        </row>
        <row r="30">
          <cell r="A30" t="str">
            <v>190</v>
          </cell>
          <cell r="B30" t="str">
            <v>Chatham County</v>
          </cell>
          <cell r="C30">
            <v>517508</v>
          </cell>
          <cell r="D30">
            <v>364.5</v>
          </cell>
          <cell r="E30">
            <v>18265460</v>
          </cell>
          <cell r="F30">
            <v>782811</v>
          </cell>
          <cell r="G30">
            <v>1941152</v>
          </cell>
          <cell r="H30">
            <v>289</v>
          </cell>
          <cell r="I30">
            <v>1863071</v>
          </cell>
          <cell r="J30">
            <v>39</v>
          </cell>
          <cell r="K30">
            <v>2162394</v>
          </cell>
          <cell r="L30">
            <v>165517</v>
          </cell>
          <cell r="M30">
            <v>369</v>
          </cell>
          <cell r="N30">
            <v>1994076</v>
          </cell>
          <cell r="O30">
            <v>104463</v>
          </cell>
          <cell r="P30">
            <v>52841</v>
          </cell>
          <cell r="R30">
            <v>2515100</v>
          </cell>
          <cell r="S30">
            <v>68402</v>
          </cell>
          <cell r="U30">
            <v>3195941</v>
          </cell>
          <cell r="V30">
            <v>312899</v>
          </cell>
          <cell r="W30">
            <v>936042</v>
          </cell>
          <cell r="X30">
            <v>1697539</v>
          </cell>
          <cell r="Y30">
            <v>423542</v>
          </cell>
          <cell r="Z30">
            <v>1111303</v>
          </cell>
          <cell r="AC30">
            <v>1755419</v>
          </cell>
          <cell r="AE30">
            <v>38110061</v>
          </cell>
          <cell r="AG30">
            <v>403.5</v>
          </cell>
          <cell r="AH30">
            <v>658</v>
          </cell>
          <cell r="AI30">
            <v>37374195</v>
          </cell>
          <cell r="AJ30">
            <v>735866</v>
          </cell>
          <cell r="AK30">
            <v>38110061</v>
          </cell>
          <cell r="AL30">
            <v>0</v>
          </cell>
          <cell r="AN30">
            <v>33870441</v>
          </cell>
          <cell r="AO30">
            <v>7724</v>
          </cell>
          <cell r="AP30">
            <v>4385.09</v>
          </cell>
          <cell r="AQ30">
            <v>110.7</v>
          </cell>
          <cell r="AR30">
            <v>4495.79</v>
          </cell>
          <cell r="AS30">
            <v>0</v>
          </cell>
          <cell r="AT30">
            <v>4495.79</v>
          </cell>
          <cell r="AV30">
            <v>2886003</v>
          </cell>
          <cell r="AW30">
            <v>914</v>
          </cell>
          <cell r="AX30">
            <v>3157.55</v>
          </cell>
          <cell r="AY30">
            <v>3157.55</v>
          </cell>
          <cell r="AZ30">
            <v>0</v>
          </cell>
          <cell r="BA30">
            <v>309938</v>
          </cell>
          <cell r="BB30">
            <v>101</v>
          </cell>
          <cell r="BC30">
            <v>3068.69</v>
          </cell>
        </row>
        <row r="31">
          <cell r="A31" t="str">
            <v>200</v>
          </cell>
          <cell r="B31" t="str">
            <v>Cherokee County</v>
          </cell>
          <cell r="C31">
            <v>247498</v>
          </cell>
          <cell r="D31">
            <v>173.5</v>
          </cell>
          <cell r="E31">
            <v>9444820</v>
          </cell>
          <cell r="F31">
            <v>653701</v>
          </cell>
          <cell r="G31">
            <v>928355</v>
          </cell>
          <cell r="H31">
            <v>214</v>
          </cell>
          <cell r="I31">
            <v>1414112</v>
          </cell>
          <cell r="J31">
            <v>19</v>
          </cell>
          <cell r="K31">
            <v>1088244</v>
          </cell>
          <cell r="L31">
            <v>78134</v>
          </cell>
          <cell r="M31">
            <v>207</v>
          </cell>
          <cell r="N31">
            <v>1144503</v>
          </cell>
          <cell r="O31">
            <v>56673</v>
          </cell>
          <cell r="P31">
            <v>25271</v>
          </cell>
          <cell r="R31">
            <v>1115177</v>
          </cell>
          <cell r="S31">
            <v>45436</v>
          </cell>
          <cell r="U31">
            <v>1629735</v>
          </cell>
          <cell r="V31">
            <v>149867</v>
          </cell>
          <cell r="W31">
            <v>0</v>
          </cell>
          <cell r="X31">
            <v>754430</v>
          </cell>
          <cell r="Y31">
            <v>202640</v>
          </cell>
          <cell r="Z31">
            <v>734436</v>
          </cell>
          <cell r="AC31">
            <v>793471</v>
          </cell>
          <cell r="AE31">
            <v>19713032</v>
          </cell>
          <cell r="AG31">
            <v>192.5</v>
          </cell>
          <cell r="AH31">
            <v>421</v>
          </cell>
          <cell r="AI31">
            <v>19362129</v>
          </cell>
          <cell r="AJ31">
            <v>350903</v>
          </cell>
          <cell r="AK31">
            <v>19713032</v>
          </cell>
          <cell r="AL31">
            <v>0</v>
          </cell>
          <cell r="AN31">
            <v>18044204</v>
          </cell>
          <cell r="AO31">
            <v>3694</v>
          </cell>
          <cell r="AP31">
            <v>4884.7299999999996</v>
          </cell>
          <cell r="AQ31">
            <v>110.7</v>
          </cell>
          <cell r="AR31">
            <v>4995.4299999999994</v>
          </cell>
          <cell r="AS31">
            <v>0</v>
          </cell>
          <cell r="AT31">
            <v>4995.4299999999994</v>
          </cell>
          <cell r="AV31">
            <v>1453354</v>
          </cell>
          <cell r="AW31">
            <v>469</v>
          </cell>
          <cell r="AX31">
            <v>3098.84</v>
          </cell>
          <cell r="AY31">
            <v>3098.84</v>
          </cell>
          <cell r="AZ31">
            <v>0</v>
          </cell>
          <cell r="BA31">
            <v>176381</v>
          </cell>
          <cell r="BB31">
            <v>49</v>
          </cell>
          <cell r="BC31">
            <v>3599.61</v>
          </cell>
        </row>
        <row r="32">
          <cell r="A32" t="str">
            <v>210</v>
          </cell>
          <cell r="B32" t="str">
            <v>Chowan County</v>
          </cell>
          <cell r="C32">
            <v>171587</v>
          </cell>
          <cell r="D32">
            <v>121</v>
          </cell>
          <cell r="E32">
            <v>6555296</v>
          </cell>
          <cell r="F32">
            <v>699131</v>
          </cell>
          <cell r="G32">
            <v>643616</v>
          </cell>
          <cell r="H32">
            <v>80</v>
          </cell>
          <cell r="I32">
            <v>485396</v>
          </cell>
          <cell r="J32">
            <v>13</v>
          </cell>
          <cell r="K32">
            <v>748501</v>
          </cell>
          <cell r="L32">
            <v>51602</v>
          </cell>
          <cell r="M32">
            <v>162</v>
          </cell>
          <cell r="N32">
            <v>918540</v>
          </cell>
          <cell r="O32">
            <v>43118</v>
          </cell>
          <cell r="P32">
            <v>17520</v>
          </cell>
          <cell r="R32">
            <v>800665</v>
          </cell>
          <cell r="S32">
            <v>38979</v>
          </cell>
          <cell r="U32">
            <v>1112315</v>
          </cell>
          <cell r="V32">
            <v>103287</v>
          </cell>
          <cell r="W32">
            <v>38520</v>
          </cell>
          <cell r="X32">
            <v>608936</v>
          </cell>
          <cell r="Y32">
            <v>140464</v>
          </cell>
          <cell r="Z32">
            <v>423871</v>
          </cell>
          <cell r="AC32">
            <v>637978</v>
          </cell>
          <cell r="AE32">
            <v>13601344</v>
          </cell>
          <cell r="AG32">
            <v>134</v>
          </cell>
          <cell r="AH32">
            <v>242</v>
          </cell>
          <cell r="AI32">
            <v>13360635</v>
          </cell>
          <cell r="AJ32">
            <v>240709</v>
          </cell>
          <cell r="AK32">
            <v>13601344</v>
          </cell>
          <cell r="AL32">
            <v>0</v>
          </cell>
          <cell r="AN32">
            <v>12427949</v>
          </cell>
          <cell r="AO32">
            <v>2561</v>
          </cell>
          <cell r="AP32">
            <v>4852.7700000000004</v>
          </cell>
          <cell r="AQ32">
            <v>110.7</v>
          </cell>
          <cell r="AR32">
            <v>4963.47</v>
          </cell>
          <cell r="AS32">
            <v>0</v>
          </cell>
          <cell r="AT32">
            <v>4963.47</v>
          </cell>
          <cell r="AV32">
            <v>1010417</v>
          </cell>
          <cell r="AW32">
            <v>325</v>
          </cell>
          <cell r="AX32">
            <v>3108.98</v>
          </cell>
          <cell r="AY32">
            <v>3108.98</v>
          </cell>
          <cell r="AZ32">
            <v>0</v>
          </cell>
          <cell r="BA32">
            <v>101898</v>
          </cell>
          <cell r="BB32">
            <v>20</v>
          </cell>
          <cell r="BC32">
            <v>5094.8999999999996</v>
          </cell>
        </row>
        <row r="33">
          <cell r="A33" t="str">
            <v>220</v>
          </cell>
          <cell r="B33" t="str">
            <v>Clay County</v>
          </cell>
          <cell r="C33">
            <v>95006</v>
          </cell>
          <cell r="D33">
            <v>67.5</v>
          </cell>
          <cell r="E33">
            <v>3741255</v>
          </cell>
          <cell r="F33">
            <v>562011</v>
          </cell>
          <cell r="G33">
            <v>356364</v>
          </cell>
          <cell r="H33">
            <v>54</v>
          </cell>
          <cell r="I33">
            <v>377607</v>
          </cell>
          <cell r="J33">
            <v>7</v>
          </cell>
          <cell r="K33">
            <v>454503</v>
          </cell>
          <cell r="L33">
            <v>29696</v>
          </cell>
          <cell r="M33">
            <v>109</v>
          </cell>
          <cell r="N33">
            <v>588164</v>
          </cell>
          <cell r="O33">
            <v>27429</v>
          </cell>
          <cell r="P33">
            <v>9701</v>
          </cell>
          <cell r="R33">
            <v>444483</v>
          </cell>
          <cell r="S33">
            <v>32466</v>
          </cell>
          <cell r="U33">
            <v>642806</v>
          </cell>
          <cell r="V33">
            <v>57719</v>
          </cell>
          <cell r="W33">
            <v>0</v>
          </cell>
          <cell r="X33">
            <v>346842</v>
          </cell>
          <cell r="Y33">
            <v>77760</v>
          </cell>
          <cell r="Z33">
            <v>252620</v>
          </cell>
          <cell r="AC33">
            <v>374774</v>
          </cell>
          <cell r="AE33">
            <v>8096432</v>
          </cell>
          <cell r="AG33">
            <v>74.5</v>
          </cell>
          <cell r="AH33">
            <v>163</v>
          </cell>
          <cell r="AI33">
            <v>7962029</v>
          </cell>
          <cell r="AJ33">
            <v>134403</v>
          </cell>
          <cell r="AK33">
            <v>8096432</v>
          </cell>
          <cell r="AL33">
            <v>0</v>
          </cell>
          <cell r="AN33">
            <v>7451862</v>
          </cell>
          <cell r="AO33">
            <v>1418</v>
          </cell>
          <cell r="AP33">
            <v>5255.19</v>
          </cell>
          <cell r="AQ33">
            <v>110.7</v>
          </cell>
          <cell r="AR33">
            <v>5365.8899999999994</v>
          </cell>
          <cell r="AS33">
            <v>0</v>
          </cell>
          <cell r="AT33">
            <v>5365.8899999999994</v>
          </cell>
          <cell r="AV33">
            <v>558887</v>
          </cell>
          <cell r="AW33">
            <v>184</v>
          </cell>
          <cell r="AX33">
            <v>3037.43</v>
          </cell>
          <cell r="AY33">
            <v>3037.43</v>
          </cell>
          <cell r="AZ33">
            <v>0</v>
          </cell>
          <cell r="BA33">
            <v>83919</v>
          </cell>
          <cell r="BB33">
            <v>13</v>
          </cell>
          <cell r="BC33">
            <v>6455.31</v>
          </cell>
        </row>
        <row r="34">
          <cell r="A34" t="str">
            <v>230</v>
          </cell>
          <cell r="B34" t="str">
            <v>Cleveland County</v>
          </cell>
          <cell r="C34">
            <v>1136119</v>
          </cell>
          <cell r="D34">
            <v>795.5</v>
          </cell>
          <cell r="E34">
            <v>42140817</v>
          </cell>
          <cell r="F34">
            <v>1284395</v>
          </cell>
          <cell r="G34">
            <v>4261537</v>
          </cell>
          <cell r="H34">
            <v>548</v>
          </cell>
          <cell r="I34">
            <v>3615160</v>
          </cell>
          <cell r="J34">
            <v>85</v>
          </cell>
          <cell r="K34">
            <v>5001655</v>
          </cell>
          <cell r="L34">
            <v>412332</v>
          </cell>
          <cell r="M34">
            <v>777</v>
          </cell>
          <cell r="N34">
            <v>4184922</v>
          </cell>
          <cell r="O34">
            <v>225577</v>
          </cell>
          <cell r="P34">
            <v>116006</v>
          </cell>
          <cell r="R34">
            <v>5232599</v>
          </cell>
          <cell r="S34">
            <v>121018</v>
          </cell>
          <cell r="U34">
            <v>7081397</v>
          </cell>
          <cell r="V34">
            <v>686555</v>
          </cell>
          <cell r="W34">
            <v>117654</v>
          </cell>
          <cell r="X34">
            <v>2592840</v>
          </cell>
          <cell r="Y34">
            <v>930905</v>
          </cell>
          <cell r="Z34">
            <v>2654229</v>
          </cell>
          <cell r="AC34">
            <v>2705213</v>
          </cell>
          <cell r="AE34">
            <v>81795717</v>
          </cell>
          <cell r="AG34">
            <v>880.5</v>
          </cell>
          <cell r="AH34">
            <v>1325</v>
          </cell>
          <cell r="AI34">
            <v>80131260</v>
          </cell>
          <cell r="AJ34">
            <v>1664457</v>
          </cell>
          <cell r="AK34">
            <v>81795717</v>
          </cell>
          <cell r="AL34">
            <v>0</v>
          </cell>
          <cell r="AN34">
            <v>74296707</v>
          </cell>
          <cell r="AO34">
            <v>16957</v>
          </cell>
          <cell r="AP34">
            <v>4381.4799999999996</v>
          </cell>
          <cell r="AQ34">
            <v>110.7</v>
          </cell>
          <cell r="AR34">
            <v>4492.1799999999994</v>
          </cell>
          <cell r="AS34">
            <v>0</v>
          </cell>
          <cell r="AT34">
            <v>4492.1799999999994</v>
          </cell>
          <cell r="AV34">
            <v>6517188</v>
          </cell>
          <cell r="AW34">
            <v>2064</v>
          </cell>
          <cell r="AX34">
            <v>3157.55</v>
          </cell>
          <cell r="AY34">
            <v>3157.55</v>
          </cell>
          <cell r="AZ34">
            <v>0</v>
          </cell>
          <cell r="BA34">
            <v>564209</v>
          </cell>
          <cell r="BB34">
            <v>200</v>
          </cell>
          <cell r="BC34">
            <v>2821.05</v>
          </cell>
        </row>
        <row r="35">
          <cell r="A35" t="str">
            <v>240</v>
          </cell>
          <cell r="B35" t="str">
            <v>Columbus County</v>
          </cell>
          <cell r="C35">
            <v>471077</v>
          </cell>
          <cell r="D35">
            <v>331.6</v>
          </cell>
          <cell r="E35">
            <v>17520086</v>
          </cell>
          <cell r="F35">
            <v>807826</v>
          </cell>
          <cell r="G35">
            <v>1766991</v>
          </cell>
          <cell r="H35">
            <v>316</v>
          </cell>
          <cell r="I35">
            <v>1978842</v>
          </cell>
          <cell r="J35">
            <v>35</v>
          </cell>
          <cell r="K35">
            <v>2059855</v>
          </cell>
          <cell r="L35">
            <v>149695</v>
          </cell>
          <cell r="M35">
            <v>340</v>
          </cell>
          <cell r="N35">
            <v>1948880</v>
          </cell>
          <cell r="O35">
            <v>96027</v>
          </cell>
          <cell r="P35">
            <v>48100</v>
          </cell>
          <cell r="R35">
            <v>2295835</v>
          </cell>
          <cell r="S35">
            <v>64453</v>
          </cell>
          <cell r="U35">
            <v>2933891</v>
          </cell>
          <cell r="V35">
            <v>284546</v>
          </cell>
          <cell r="W35">
            <v>103277</v>
          </cell>
          <cell r="X35">
            <v>1952624</v>
          </cell>
          <cell r="Y35">
            <v>385662</v>
          </cell>
          <cell r="Z35">
            <v>1361123</v>
          </cell>
          <cell r="AC35">
            <v>2131210</v>
          </cell>
          <cell r="AE35">
            <v>36228790</v>
          </cell>
          <cell r="AG35">
            <v>366.6</v>
          </cell>
          <cell r="AH35">
            <v>656</v>
          </cell>
          <cell r="AI35">
            <v>35559918</v>
          </cell>
          <cell r="AJ35">
            <v>668872</v>
          </cell>
          <cell r="AK35">
            <v>36228790</v>
          </cell>
          <cell r="AL35">
            <v>0</v>
          </cell>
          <cell r="AN35">
            <v>33220513</v>
          </cell>
          <cell r="AO35">
            <v>7031</v>
          </cell>
          <cell r="AP35">
            <v>4724.8599999999997</v>
          </cell>
          <cell r="AQ35">
            <v>110.7</v>
          </cell>
          <cell r="AR35">
            <v>4835.5599999999995</v>
          </cell>
          <cell r="AS35">
            <v>0</v>
          </cell>
          <cell r="AT35">
            <v>4835.5599999999995</v>
          </cell>
          <cell r="AV35">
            <v>2775488</v>
          </cell>
          <cell r="AW35">
            <v>887</v>
          </cell>
          <cell r="AX35">
            <v>3129.07</v>
          </cell>
          <cell r="AY35">
            <v>3129.07</v>
          </cell>
          <cell r="AZ35">
            <v>0</v>
          </cell>
          <cell r="BA35">
            <v>158403</v>
          </cell>
          <cell r="BB35">
            <v>42</v>
          </cell>
          <cell r="BC35">
            <v>3771.5</v>
          </cell>
        </row>
        <row r="36">
          <cell r="A36" t="str">
            <v>241</v>
          </cell>
          <cell r="B36" t="str">
            <v>Whiteville City</v>
          </cell>
          <cell r="C36">
            <v>170716</v>
          </cell>
          <cell r="D36">
            <v>123.4</v>
          </cell>
          <cell r="E36">
            <v>6716909</v>
          </cell>
          <cell r="F36">
            <v>523017</v>
          </cell>
          <cell r="G36">
            <v>640349</v>
          </cell>
          <cell r="H36">
            <v>92</v>
          </cell>
          <cell r="I36">
            <v>646259</v>
          </cell>
          <cell r="J36">
            <v>13</v>
          </cell>
          <cell r="K36">
            <v>736931</v>
          </cell>
          <cell r="L36">
            <v>58661</v>
          </cell>
          <cell r="M36">
            <v>153</v>
          </cell>
          <cell r="N36">
            <v>790092</v>
          </cell>
          <cell r="O36">
            <v>40525</v>
          </cell>
          <cell r="P36">
            <v>17431</v>
          </cell>
          <cell r="R36">
            <v>823484</v>
          </cell>
          <cell r="S36">
            <v>38905</v>
          </cell>
          <cell r="U36">
            <v>947321</v>
          </cell>
          <cell r="V36">
            <v>103287</v>
          </cell>
          <cell r="W36">
            <v>62393</v>
          </cell>
          <cell r="X36">
            <v>275504</v>
          </cell>
          <cell r="Y36">
            <v>139714</v>
          </cell>
          <cell r="Z36">
            <v>542990</v>
          </cell>
          <cell r="AC36">
            <v>303883</v>
          </cell>
          <cell r="AE36">
            <v>13274488</v>
          </cell>
          <cell r="AG36">
            <v>136.4</v>
          </cell>
          <cell r="AH36">
            <v>245</v>
          </cell>
          <cell r="AI36">
            <v>13027680</v>
          </cell>
          <cell r="AJ36">
            <v>246808</v>
          </cell>
          <cell r="AK36">
            <v>13274488</v>
          </cell>
          <cell r="AL36">
            <v>0</v>
          </cell>
          <cell r="AN36">
            <v>12234492</v>
          </cell>
          <cell r="AO36">
            <v>2548</v>
          </cell>
          <cell r="AP36">
            <v>4801.6099999999997</v>
          </cell>
          <cell r="AQ36">
            <v>110.7</v>
          </cell>
          <cell r="AR36">
            <v>4912.3099999999995</v>
          </cell>
          <cell r="AS36">
            <v>0</v>
          </cell>
          <cell r="AT36">
            <v>4912.3099999999995</v>
          </cell>
          <cell r="AV36">
            <v>855697</v>
          </cell>
          <cell r="AW36">
            <v>271</v>
          </cell>
          <cell r="AX36">
            <v>3157.55</v>
          </cell>
          <cell r="AY36">
            <v>3157.55</v>
          </cell>
          <cell r="AZ36">
            <v>0</v>
          </cell>
          <cell r="BA36">
            <v>91624</v>
          </cell>
          <cell r="BB36">
            <v>16</v>
          </cell>
          <cell r="BC36">
            <v>5726.5</v>
          </cell>
        </row>
        <row r="37">
          <cell r="A37" t="str">
            <v>250</v>
          </cell>
          <cell r="B37" t="str">
            <v>Craven County</v>
          </cell>
          <cell r="C37">
            <v>990260</v>
          </cell>
          <cell r="D37">
            <v>699.5</v>
          </cell>
          <cell r="E37">
            <v>35867562</v>
          </cell>
          <cell r="F37">
            <v>1165041</v>
          </cell>
          <cell r="G37">
            <v>3714426</v>
          </cell>
          <cell r="H37">
            <v>461</v>
          </cell>
          <cell r="I37">
            <v>2949082</v>
          </cell>
          <cell r="J37">
            <v>74</v>
          </cell>
          <cell r="K37">
            <v>4273500</v>
          </cell>
          <cell r="L37">
            <v>327869</v>
          </cell>
          <cell r="M37">
            <v>642</v>
          </cell>
          <cell r="N37">
            <v>3483492</v>
          </cell>
          <cell r="O37">
            <v>185469</v>
          </cell>
          <cell r="P37">
            <v>101112</v>
          </cell>
          <cell r="R37">
            <v>5037146</v>
          </cell>
          <cell r="S37">
            <v>108612</v>
          </cell>
          <cell r="U37">
            <v>5113587</v>
          </cell>
          <cell r="V37">
            <v>598457</v>
          </cell>
          <cell r="W37">
            <v>170105</v>
          </cell>
          <cell r="X37">
            <v>2650716</v>
          </cell>
          <cell r="Y37">
            <v>810696</v>
          </cell>
          <cell r="Z37">
            <v>2270251</v>
          </cell>
          <cell r="AC37">
            <v>2746193</v>
          </cell>
          <cell r="AE37">
            <v>69817383</v>
          </cell>
          <cell r="AG37">
            <v>773.5</v>
          </cell>
          <cell r="AH37">
            <v>1103</v>
          </cell>
          <cell r="AI37">
            <v>68398142</v>
          </cell>
          <cell r="AJ37">
            <v>1419241</v>
          </cell>
          <cell r="AK37">
            <v>69817383</v>
          </cell>
          <cell r="AL37">
            <v>0</v>
          </cell>
          <cell r="AN37">
            <v>64301299</v>
          </cell>
          <cell r="AO37">
            <v>14780</v>
          </cell>
          <cell r="AP37">
            <v>4350.5600000000004</v>
          </cell>
          <cell r="AQ37">
            <v>110.7</v>
          </cell>
          <cell r="AR37">
            <v>4461.26</v>
          </cell>
          <cell r="AS37">
            <v>0</v>
          </cell>
          <cell r="AT37">
            <v>4461.26</v>
          </cell>
          <cell r="AV37">
            <v>4780534</v>
          </cell>
          <cell r="AW37">
            <v>1514</v>
          </cell>
          <cell r="AX37">
            <v>3157.55</v>
          </cell>
          <cell r="AY37">
            <v>3157.55</v>
          </cell>
          <cell r="AZ37">
            <v>0</v>
          </cell>
          <cell r="BA37">
            <v>333053</v>
          </cell>
          <cell r="BB37">
            <v>110</v>
          </cell>
          <cell r="BC37">
            <v>3027.75</v>
          </cell>
        </row>
        <row r="38">
          <cell r="A38" t="str">
            <v>260</v>
          </cell>
          <cell r="B38" t="str">
            <v>Cumberland County</v>
          </cell>
          <cell r="C38">
            <v>3555154</v>
          </cell>
          <cell r="D38">
            <v>2483.5</v>
          </cell>
          <cell r="E38">
            <v>122364529</v>
          </cell>
          <cell r="F38">
            <v>2625300</v>
          </cell>
          <cell r="G38">
            <v>13335240</v>
          </cell>
          <cell r="H38">
            <v>1683</v>
          </cell>
          <cell r="I38">
            <v>11721704</v>
          </cell>
          <cell r="J38">
            <v>265</v>
          </cell>
          <cell r="K38">
            <v>15758755</v>
          </cell>
          <cell r="L38">
            <v>1246975</v>
          </cell>
          <cell r="M38">
            <v>2319</v>
          </cell>
          <cell r="N38">
            <v>11557896</v>
          </cell>
          <cell r="O38">
            <v>682597</v>
          </cell>
          <cell r="P38">
            <v>363006</v>
          </cell>
          <cell r="R38">
            <v>16463737</v>
          </cell>
          <cell r="S38">
            <v>326769</v>
          </cell>
          <cell r="U38">
            <v>22001166</v>
          </cell>
          <cell r="V38">
            <v>2148775</v>
          </cell>
          <cell r="W38">
            <v>477914</v>
          </cell>
          <cell r="X38">
            <v>9288963</v>
          </cell>
          <cell r="Y38">
            <v>2911133</v>
          </cell>
          <cell r="Z38">
            <v>8601860</v>
          </cell>
          <cell r="AC38">
            <v>9451015</v>
          </cell>
          <cell r="AE38">
            <v>245431473</v>
          </cell>
          <cell r="AG38">
            <v>2748.5</v>
          </cell>
          <cell r="AH38">
            <v>4002</v>
          </cell>
          <cell r="AI38">
            <v>240266338</v>
          </cell>
          <cell r="AJ38">
            <v>5165135</v>
          </cell>
          <cell r="AK38">
            <v>245431473</v>
          </cell>
          <cell r="AL38">
            <v>0</v>
          </cell>
          <cell r="AN38">
            <v>221867470</v>
          </cell>
          <cell r="AO38">
            <v>53062</v>
          </cell>
          <cell r="AP38">
            <v>4181.29</v>
          </cell>
          <cell r="AQ38">
            <v>110.7</v>
          </cell>
          <cell r="AR38">
            <v>4291.99</v>
          </cell>
          <cell r="AS38">
            <v>0</v>
          </cell>
          <cell r="AT38">
            <v>4291.99</v>
          </cell>
          <cell r="AV38">
            <v>20936120</v>
          </cell>
          <cell r="AW38">
            <v>7090</v>
          </cell>
          <cell r="AX38">
            <v>2952.91</v>
          </cell>
          <cell r="AY38">
            <v>2952.91</v>
          </cell>
          <cell r="AZ38">
            <v>0</v>
          </cell>
          <cell r="BA38">
            <v>1065046</v>
          </cell>
          <cell r="BB38">
            <v>395</v>
          </cell>
          <cell r="BC38">
            <v>2696.32</v>
          </cell>
        </row>
        <row r="39">
          <cell r="A39" t="str">
            <v>270</v>
          </cell>
          <cell r="B39" t="str">
            <v>Currituck County</v>
          </cell>
          <cell r="C39">
            <v>275906</v>
          </cell>
          <cell r="D39">
            <v>193</v>
          </cell>
          <cell r="E39">
            <v>9580713</v>
          </cell>
          <cell r="F39">
            <v>614062</v>
          </cell>
          <cell r="G39">
            <v>1034912</v>
          </cell>
          <cell r="H39">
            <v>147</v>
          </cell>
          <cell r="I39">
            <v>983105</v>
          </cell>
          <cell r="J39">
            <v>21</v>
          </cell>
          <cell r="K39">
            <v>1249437</v>
          </cell>
          <cell r="L39">
            <v>89574</v>
          </cell>
          <cell r="M39">
            <v>230</v>
          </cell>
          <cell r="N39">
            <v>1223830</v>
          </cell>
          <cell r="O39">
            <v>63336</v>
          </cell>
          <cell r="P39">
            <v>28172</v>
          </cell>
          <cell r="R39">
            <v>1236219</v>
          </cell>
          <cell r="S39">
            <v>47852</v>
          </cell>
          <cell r="U39">
            <v>1615967</v>
          </cell>
          <cell r="V39">
            <v>167082</v>
          </cell>
          <cell r="W39">
            <v>36440</v>
          </cell>
          <cell r="X39">
            <v>1112403</v>
          </cell>
          <cell r="Y39">
            <v>226012</v>
          </cell>
          <cell r="Z39">
            <v>499124</v>
          </cell>
          <cell r="AC39">
            <v>1161561</v>
          </cell>
          <cell r="AE39">
            <v>20084146</v>
          </cell>
          <cell r="AG39">
            <v>214</v>
          </cell>
          <cell r="AH39">
            <v>377</v>
          </cell>
          <cell r="AI39">
            <v>19690494</v>
          </cell>
          <cell r="AJ39">
            <v>393652</v>
          </cell>
          <cell r="AK39">
            <v>20084146</v>
          </cell>
          <cell r="AL39">
            <v>0</v>
          </cell>
          <cell r="AN39">
            <v>18391323</v>
          </cell>
          <cell r="AO39">
            <v>4118</v>
          </cell>
          <cell r="AP39">
            <v>4466.08</v>
          </cell>
          <cell r="AQ39">
            <v>110.7</v>
          </cell>
          <cell r="AR39">
            <v>4576.78</v>
          </cell>
          <cell r="AS39">
            <v>0</v>
          </cell>
          <cell r="AT39">
            <v>4576.78</v>
          </cell>
          <cell r="AV39">
            <v>1493522</v>
          </cell>
          <cell r="AW39">
            <v>473</v>
          </cell>
          <cell r="AX39">
            <v>3157.55</v>
          </cell>
          <cell r="AY39">
            <v>3157.55</v>
          </cell>
          <cell r="AZ39">
            <v>0</v>
          </cell>
          <cell r="BA39">
            <v>122445</v>
          </cell>
          <cell r="BB39">
            <v>28</v>
          </cell>
          <cell r="BC39">
            <v>4373.04</v>
          </cell>
        </row>
        <row r="40">
          <cell r="A40" t="str">
            <v>280</v>
          </cell>
          <cell r="B40" t="str">
            <v>Dare County</v>
          </cell>
          <cell r="C40">
            <v>327362</v>
          </cell>
          <cell r="D40">
            <v>228.5</v>
          </cell>
          <cell r="E40">
            <v>12409150</v>
          </cell>
          <cell r="F40">
            <v>706810</v>
          </cell>
          <cell r="G40">
            <v>1227922</v>
          </cell>
          <cell r="H40">
            <v>193</v>
          </cell>
          <cell r="I40">
            <v>1314447</v>
          </cell>
          <cell r="J40">
            <v>25</v>
          </cell>
          <cell r="K40">
            <v>1583200</v>
          </cell>
          <cell r="L40">
            <v>98580</v>
          </cell>
          <cell r="M40">
            <v>269</v>
          </cell>
          <cell r="N40">
            <v>1505862</v>
          </cell>
          <cell r="O40">
            <v>74956</v>
          </cell>
          <cell r="P40">
            <v>33426</v>
          </cell>
          <cell r="R40">
            <v>1401908</v>
          </cell>
          <cell r="S40">
            <v>52229</v>
          </cell>
          <cell r="U40">
            <v>1880916</v>
          </cell>
          <cell r="V40">
            <v>197460</v>
          </cell>
          <cell r="W40">
            <v>111995</v>
          </cell>
          <cell r="X40">
            <v>948175</v>
          </cell>
          <cell r="Y40">
            <v>268046</v>
          </cell>
          <cell r="Z40">
            <v>676630</v>
          </cell>
          <cell r="AC40">
            <v>966427</v>
          </cell>
          <cell r="AE40">
            <v>24819074</v>
          </cell>
          <cell r="AG40">
            <v>253.5</v>
          </cell>
          <cell r="AH40">
            <v>462</v>
          </cell>
          <cell r="AI40">
            <v>24359706</v>
          </cell>
          <cell r="AJ40">
            <v>459368</v>
          </cell>
          <cell r="AK40">
            <v>24819074</v>
          </cell>
          <cell r="AL40">
            <v>0</v>
          </cell>
          <cell r="AN40">
            <v>22745835</v>
          </cell>
          <cell r="AO40">
            <v>4886</v>
          </cell>
          <cell r="AP40">
            <v>4655.3100000000004</v>
          </cell>
          <cell r="AQ40">
            <v>110.7</v>
          </cell>
          <cell r="AR40">
            <v>4766.01</v>
          </cell>
          <cell r="AS40">
            <v>0</v>
          </cell>
          <cell r="AT40">
            <v>4766.01</v>
          </cell>
          <cell r="AV40">
            <v>1660872</v>
          </cell>
          <cell r="AW40">
            <v>526</v>
          </cell>
          <cell r="AX40">
            <v>3157.55</v>
          </cell>
          <cell r="AY40">
            <v>3157.55</v>
          </cell>
          <cell r="AZ40">
            <v>0</v>
          </cell>
          <cell r="BA40">
            <v>220044</v>
          </cell>
          <cell r="BB40">
            <v>66</v>
          </cell>
          <cell r="BC40">
            <v>3334</v>
          </cell>
        </row>
        <row r="41">
          <cell r="A41" t="str">
            <v>290</v>
          </cell>
          <cell r="B41" t="str">
            <v>Davidson County</v>
          </cell>
          <cell r="C41">
            <v>1400769</v>
          </cell>
          <cell r="D41">
            <v>979.85</v>
          </cell>
          <cell r="E41">
            <v>48368336</v>
          </cell>
          <cell r="F41">
            <v>1339068</v>
          </cell>
          <cell r="G41">
            <v>5254228</v>
          </cell>
          <cell r="H41">
            <v>621</v>
          </cell>
          <cell r="I41">
            <v>3917856</v>
          </cell>
          <cell r="J41">
            <v>105</v>
          </cell>
          <cell r="K41">
            <v>5941110</v>
          </cell>
          <cell r="L41">
            <v>456388</v>
          </cell>
          <cell r="M41">
            <v>924</v>
          </cell>
          <cell r="N41">
            <v>4993296</v>
          </cell>
          <cell r="O41">
            <v>269231</v>
          </cell>
          <cell r="P41">
            <v>143028</v>
          </cell>
          <cell r="R41">
            <v>6445999</v>
          </cell>
          <cell r="S41">
            <v>143528</v>
          </cell>
          <cell r="U41">
            <v>7329195</v>
          </cell>
          <cell r="V41">
            <v>846548</v>
          </cell>
          <cell r="W41">
            <v>101175</v>
          </cell>
          <cell r="X41">
            <v>3717211</v>
          </cell>
          <cell r="Y41">
            <v>1146770</v>
          </cell>
          <cell r="Z41">
            <v>2377745</v>
          </cell>
          <cell r="AC41">
            <v>3886002</v>
          </cell>
          <cell r="AE41">
            <v>94191481</v>
          </cell>
          <cell r="AG41">
            <v>1084.8499999999999</v>
          </cell>
          <cell r="AH41">
            <v>1545</v>
          </cell>
          <cell r="AI41">
            <v>92191296</v>
          </cell>
          <cell r="AJ41">
            <v>2000185</v>
          </cell>
          <cell r="AK41">
            <v>94191481</v>
          </cell>
          <cell r="AL41">
            <v>0</v>
          </cell>
          <cell r="AN41">
            <v>86473514</v>
          </cell>
          <cell r="AO41">
            <v>20907</v>
          </cell>
          <cell r="AP41">
            <v>4136.1000000000004</v>
          </cell>
          <cell r="AQ41">
            <v>110.7</v>
          </cell>
          <cell r="AR41">
            <v>4246.8</v>
          </cell>
          <cell r="AS41">
            <v>0</v>
          </cell>
          <cell r="AT41">
            <v>4246.8</v>
          </cell>
          <cell r="AV41">
            <v>6826628</v>
          </cell>
          <cell r="AW41">
            <v>2162</v>
          </cell>
          <cell r="AX41">
            <v>3157.55</v>
          </cell>
          <cell r="AY41">
            <v>3157.55</v>
          </cell>
          <cell r="AZ41">
            <v>0</v>
          </cell>
          <cell r="BA41">
            <v>502567</v>
          </cell>
          <cell r="BB41">
            <v>176</v>
          </cell>
          <cell r="BC41">
            <v>2855.49</v>
          </cell>
        </row>
        <row r="42">
          <cell r="A42" t="str">
            <v>291</v>
          </cell>
          <cell r="B42" t="str">
            <v>Lexington City</v>
          </cell>
          <cell r="C42">
            <v>209107</v>
          </cell>
          <cell r="D42">
            <v>149.15</v>
          </cell>
          <cell r="E42">
            <v>7291049</v>
          </cell>
          <cell r="F42">
            <v>529546</v>
          </cell>
          <cell r="G42">
            <v>784352</v>
          </cell>
          <cell r="H42">
            <v>111</v>
          </cell>
          <cell r="I42">
            <v>669333</v>
          </cell>
          <cell r="J42">
            <v>16</v>
          </cell>
          <cell r="K42">
            <v>901232</v>
          </cell>
          <cell r="L42">
            <v>84462</v>
          </cell>
          <cell r="M42">
            <v>168</v>
          </cell>
          <cell r="N42">
            <v>967008</v>
          </cell>
          <cell r="O42">
            <v>44989</v>
          </cell>
          <cell r="P42">
            <v>21351</v>
          </cell>
          <cell r="R42">
            <v>1104263</v>
          </cell>
          <cell r="S42">
            <v>42171</v>
          </cell>
          <cell r="U42">
            <v>1351322</v>
          </cell>
          <cell r="V42">
            <v>126577</v>
          </cell>
          <cell r="W42">
            <v>493741</v>
          </cell>
          <cell r="X42">
            <v>314815</v>
          </cell>
          <cell r="Y42">
            <v>171413</v>
          </cell>
          <cell r="Z42">
            <v>755812</v>
          </cell>
          <cell r="AC42">
            <v>333948</v>
          </cell>
          <cell r="AE42">
            <v>15862543</v>
          </cell>
          <cell r="AG42">
            <v>165.15</v>
          </cell>
          <cell r="AH42">
            <v>279</v>
          </cell>
          <cell r="AI42">
            <v>15547623</v>
          </cell>
          <cell r="AJ42">
            <v>314920</v>
          </cell>
          <cell r="AK42">
            <v>15862543</v>
          </cell>
          <cell r="AL42">
            <v>0</v>
          </cell>
          <cell r="AN42">
            <v>13952151</v>
          </cell>
          <cell r="AO42">
            <v>3121</v>
          </cell>
          <cell r="AP42">
            <v>4470.41</v>
          </cell>
          <cell r="AQ42">
            <v>110.7</v>
          </cell>
          <cell r="AR42">
            <v>4581.1099999999997</v>
          </cell>
          <cell r="AS42">
            <v>0</v>
          </cell>
          <cell r="AT42">
            <v>4581.1099999999997</v>
          </cell>
          <cell r="AV42">
            <v>1231445</v>
          </cell>
          <cell r="AW42">
            <v>436</v>
          </cell>
          <cell r="AX42">
            <v>2824.42</v>
          </cell>
          <cell r="AY42">
            <v>2824.42</v>
          </cell>
          <cell r="AZ42">
            <v>0</v>
          </cell>
          <cell r="BA42">
            <v>119877</v>
          </cell>
          <cell r="BB42">
            <v>27</v>
          </cell>
          <cell r="BC42">
            <v>4439.8900000000003</v>
          </cell>
        </row>
        <row r="43">
          <cell r="A43" t="str">
            <v>292</v>
          </cell>
          <cell r="B43" t="str">
            <v>Thomasville City</v>
          </cell>
          <cell r="C43">
            <v>175339</v>
          </cell>
          <cell r="D43">
            <v>125</v>
          </cell>
          <cell r="E43">
            <v>6227500</v>
          </cell>
          <cell r="F43">
            <v>499415</v>
          </cell>
          <cell r="G43">
            <v>657690</v>
          </cell>
          <cell r="H43">
            <v>81</v>
          </cell>
          <cell r="I43">
            <v>593952</v>
          </cell>
          <cell r="J43">
            <v>14</v>
          </cell>
          <cell r="K43">
            <v>800436</v>
          </cell>
          <cell r="L43">
            <v>65477</v>
          </cell>
          <cell r="M43">
            <v>158</v>
          </cell>
          <cell r="N43">
            <v>836610</v>
          </cell>
          <cell r="O43">
            <v>41936</v>
          </cell>
          <cell r="P43">
            <v>17903</v>
          </cell>
          <cell r="R43">
            <v>842335</v>
          </cell>
          <cell r="S43">
            <v>39299</v>
          </cell>
          <cell r="U43">
            <v>785531</v>
          </cell>
          <cell r="V43">
            <v>106325</v>
          </cell>
          <cell r="W43">
            <v>271433</v>
          </cell>
          <cell r="X43">
            <v>211165</v>
          </cell>
          <cell r="Y43">
            <v>143659</v>
          </cell>
          <cell r="Z43">
            <v>621813</v>
          </cell>
          <cell r="AC43">
            <v>227522</v>
          </cell>
          <cell r="AE43">
            <v>12937818</v>
          </cell>
          <cell r="AG43">
            <v>139</v>
          </cell>
          <cell r="AH43">
            <v>239</v>
          </cell>
          <cell r="AI43">
            <v>12679099</v>
          </cell>
          <cell r="AJ43">
            <v>258719</v>
          </cell>
          <cell r="AK43">
            <v>12937818</v>
          </cell>
          <cell r="AL43">
            <v>0</v>
          </cell>
          <cell r="AN43">
            <v>11831734</v>
          </cell>
          <cell r="AO43">
            <v>2617</v>
          </cell>
          <cell r="AP43">
            <v>4521.1099999999997</v>
          </cell>
          <cell r="AQ43">
            <v>110.7</v>
          </cell>
          <cell r="AR43">
            <v>4631.8099999999995</v>
          </cell>
          <cell r="AS43">
            <v>0</v>
          </cell>
          <cell r="AT43">
            <v>4631.8099999999995</v>
          </cell>
          <cell r="AV43">
            <v>663086</v>
          </cell>
          <cell r="AW43">
            <v>210</v>
          </cell>
          <cell r="AX43">
            <v>3157.55</v>
          </cell>
          <cell r="AY43">
            <v>3157.55</v>
          </cell>
          <cell r="AZ43">
            <v>0</v>
          </cell>
          <cell r="BA43">
            <v>122445</v>
          </cell>
          <cell r="BB43">
            <v>28</v>
          </cell>
          <cell r="BC43">
            <v>4373.04</v>
          </cell>
        </row>
        <row r="44">
          <cell r="A44" t="str">
            <v>300</v>
          </cell>
          <cell r="B44" t="str">
            <v>Davie County</v>
          </cell>
          <cell r="C44">
            <v>451178</v>
          </cell>
          <cell r="D44">
            <v>317</v>
          </cell>
          <cell r="E44">
            <v>16049076</v>
          </cell>
          <cell r="F44">
            <v>690929</v>
          </cell>
          <cell r="G44">
            <v>1692351</v>
          </cell>
          <cell r="H44">
            <v>216</v>
          </cell>
          <cell r="I44">
            <v>1453678</v>
          </cell>
          <cell r="J44">
            <v>34</v>
          </cell>
          <cell r="K44">
            <v>1945072</v>
          </cell>
          <cell r="L44">
            <v>132900</v>
          </cell>
          <cell r="M44">
            <v>326</v>
          </cell>
          <cell r="N44">
            <v>1751924</v>
          </cell>
          <cell r="O44">
            <v>91728</v>
          </cell>
          <cell r="P44">
            <v>46068</v>
          </cell>
          <cell r="R44">
            <v>2094429</v>
          </cell>
          <cell r="S44">
            <v>62760</v>
          </cell>
          <cell r="U44">
            <v>2554441</v>
          </cell>
          <cell r="V44">
            <v>272394</v>
          </cell>
          <cell r="W44">
            <v>173596</v>
          </cell>
          <cell r="X44">
            <v>1164670</v>
          </cell>
          <cell r="Y44">
            <v>369281</v>
          </cell>
          <cell r="Z44">
            <v>808744</v>
          </cell>
          <cell r="AC44">
            <v>1211574</v>
          </cell>
          <cell r="AE44">
            <v>31805219</v>
          </cell>
          <cell r="AG44">
            <v>351</v>
          </cell>
          <cell r="AH44">
            <v>542</v>
          </cell>
          <cell r="AI44">
            <v>31175073</v>
          </cell>
          <cell r="AJ44">
            <v>630146</v>
          </cell>
          <cell r="AK44">
            <v>31805219</v>
          </cell>
          <cell r="AL44">
            <v>0</v>
          </cell>
          <cell r="AN44">
            <v>28991186</v>
          </cell>
          <cell r="AO44">
            <v>6734</v>
          </cell>
          <cell r="AP44">
            <v>4305.2</v>
          </cell>
          <cell r="AQ44">
            <v>110.7</v>
          </cell>
          <cell r="AR44">
            <v>4415.8999999999996</v>
          </cell>
          <cell r="AS44">
            <v>0</v>
          </cell>
          <cell r="AT44">
            <v>4415.8999999999996</v>
          </cell>
          <cell r="AV44">
            <v>2352376</v>
          </cell>
          <cell r="AW44">
            <v>745</v>
          </cell>
          <cell r="AX44">
            <v>3157.55</v>
          </cell>
          <cell r="AY44">
            <v>3157.55</v>
          </cell>
          <cell r="AZ44">
            <v>0</v>
          </cell>
          <cell r="BA44">
            <v>202065</v>
          </cell>
          <cell r="BB44">
            <v>59</v>
          </cell>
          <cell r="BC44">
            <v>3424.83</v>
          </cell>
        </row>
        <row r="45">
          <cell r="A45" t="str">
            <v>310</v>
          </cell>
          <cell r="B45" t="str">
            <v>Duplin County</v>
          </cell>
          <cell r="C45">
            <v>603201</v>
          </cell>
          <cell r="D45">
            <v>428.5</v>
          </cell>
          <cell r="E45">
            <v>21574547</v>
          </cell>
          <cell r="F45">
            <v>879726</v>
          </cell>
          <cell r="G45">
            <v>2262583</v>
          </cell>
          <cell r="H45">
            <v>293</v>
          </cell>
          <cell r="I45">
            <v>1764722</v>
          </cell>
          <cell r="J45">
            <v>45</v>
          </cell>
          <cell r="K45">
            <v>2598300</v>
          </cell>
          <cell r="L45">
            <v>185720</v>
          </cell>
          <cell r="M45">
            <v>390</v>
          </cell>
          <cell r="N45">
            <v>2111070</v>
          </cell>
          <cell r="O45">
            <v>110798</v>
          </cell>
          <cell r="P45">
            <v>61591</v>
          </cell>
          <cell r="R45">
            <v>3172896</v>
          </cell>
          <cell r="S45">
            <v>75690</v>
          </cell>
          <cell r="U45">
            <v>3073339</v>
          </cell>
          <cell r="V45">
            <v>364542</v>
          </cell>
          <cell r="W45">
            <v>1409096</v>
          </cell>
          <cell r="X45">
            <v>1844288</v>
          </cell>
          <cell r="Y45">
            <v>493738</v>
          </cell>
          <cell r="Z45">
            <v>1574998</v>
          </cell>
          <cell r="AC45">
            <v>1891819</v>
          </cell>
          <cell r="AE45">
            <v>44160845</v>
          </cell>
          <cell r="AG45">
            <v>473.5</v>
          </cell>
          <cell r="AH45">
            <v>683</v>
          </cell>
          <cell r="AI45">
            <v>43310333</v>
          </cell>
          <cell r="AJ45">
            <v>850512</v>
          </cell>
          <cell r="AK45">
            <v>44160845</v>
          </cell>
          <cell r="AL45">
            <v>0</v>
          </cell>
          <cell r="AN45">
            <v>39540221</v>
          </cell>
          <cell r="AO45">
            <v>9003</v>
          </cell>
          <cell r="AP45">
            <v>4391.8900000000003</v>
          </cell>
          <cell r="AQ45">
            <v>110.7</v>
          </cell>
          <cell r="AR45">
            <v>4502.59</v>
          </cell>
          <cell r="AS45">
            <v>0</v>
          </cell>
          <cell r="AT45">
            <v>4502.59</v>
          </cell>
          <cell r="AV45">
            <v>2807064</v>
          </cell>
          <cell r="AW45">
            <v>889</v>
          </cell>
          <cell r="AX45">
            <v>3157.55</v>
          </cell>
          <cell r="AY45">
            <v>3157.55</v>
          </cell>
          <cell r="AZ45">
            <v>0</v>
          </cell>
          <cell r="BA45">
            <v>266275</v>
          </cell>
          <cell r="BB45">
            <v>84</v>
          </cell>
          <cell r="BC45">
            <v>3169.94</v>
          </cell>
        </row>
        <row r="46">
          <cell r="A46" t="str">
            <v>320</v>
          </cell>
          <cell r="B46" t="str">
            <v>Durham Public Schools</v>
          </cell>
          <cell r="C46">
            <v>2129729</v>
          </cell>
          <cell r="D46">
            <v>1498.5</v>
          </cell>
          <cell r="E46">
            <v>76663260</v>
          </cell>
          <cell r="F46">
            <v>1770503</v>
          </cell>
          <cell r="G46">
            <v>7988528</v>
          </cell>
          <cell r="H46">
            <v>961</v>
          </cell>
          <cell r="I46">
            <v>6892601</v>
          </cell>
          <cell r="J46">
            <v>159</v>
          </cell>
          <cell r="K46">
            <v>9006714</v>
          </cell>
          <cell r="L46">
            <v>806651</v>
          </cell>
          <cell r="M46">
            <v>1380</v>
          </cell>
          <cell r="N46">
            <v>7181520</v>
          </cell>
          <cell r="O46">
            <v>404263</v>
          </cell>
          <cell r="P46">
            <v>217460</v>
          </cell>
          <cell r="R46">
            <v>10700338</v>
          </cell>
          <cell r="S46">
            <v>205530</v>
          </cell>
          <cell r="U46">
            <v>12634206</v>
          </cell>
          <cell r="V46">
            <v>1287037</v>
          </cell>
          <cell r="W46">
            <v>2719215</v>
          </cell>
          <cell r="X46">
            <v>8188224</v>
          </cell>
          <cell r="Y46">
            <v>1744322</v>
          </cell>
          <cell r="Z46">
            <v>5144233</v>
          </cell>
          <cell r="AC46">
            <v>8777955</v>
          </cell>
          <cell r="AE46">
            <v>155684334</v>
          </cell>
          <cell r="AG46">
            <v>1657.5</v>
          </cell>
          <cell r="AH46">
            <v>2341</v>
          </cell>
          <cell r="AI46">
            <v>152530494</v>
          </cell>
          <cell r="AJ46">
            <v>3153840</v>
          </cell>
          <cell r="AK46">
            <v>155684334</v>
          </cell>
          <cell r="AL46">
            <v>0</v>
          </cell>
          <cell r="AN46">
            <v>140113993</v>
          </cell>
          <cell r="AO46">
            <v>31787</v>
          </cell>
          <cell r="AP46">
            <v>4407.8999999999996</v>
          </cell>
          <cell r="AQ46">
            <v>110.7</v>
          </cell>
          <cell r="AR46">
            <v>4518.5999999999995</v>
          </cell>
          <cell r="AS46">
            <v>0</v>
          </cell>
          <cell r="AT46">
            <v>4518.5999999999995</v>
          </cell>
          <cell r="AV46">
            <v>11843978</v>
          </cell>
          <cell r="AW46">
            <v>3751</v>
          </cell>
          <cell r="AX46">
            <v>3157.55</v>
          </cell>
          <cell r="AY46">
            <v>3157.55</v>
          </cell>
          <cell r="AZ46">
            <v>0</v>
          </cell>
          <cell r="BA46">
            <v>790228</v>
          </cell>
          <cell r="BB46">
            <v>288</v>
          </cell>
          <cell r="BC46">
            <v>2743.85</v>
          </cell>
        </row>
        <row r="47">
          <cell r="A47" t="str">
            <v>330</v>
          </cell>
          <cell r="B47" t="str">
            <v>Edgecombe County</v>
          </cell>
          <cell r="C47">
            <v>501428</v>
          </cell>
          <cell r="D47">
            <v>351.5</v>
          </cell>
          <cell r="E47">
            <v>17303642</v>
          </cell>
          <cell r="F47">
            <v>873393</v>
          </cell>
          <cell r="G47">
            <v>1880836</v>
          </cell>
          <cell r="H47">
            <v>274</v>
          </cell>
          <cell r="I47">
            <v>1705758</v>
          </cell>
          <cell r="J47">
            <v>38</v>
          </cell>
          <cell r="K47">
            <v>2168850</v>
          </cell>
          <cell r="L47">
            <v>186937</v>
          </cell>
          <cell r="M47">
            <v>370</v>
          </cell>
          <cell r="N47">
            <v>1996890</v>
          </cell>
          <cell r="O47">
            <v>104791</v>
          </cell>
          <cell r="P47">
            <v>51199</v>
          </cell>
          <cell r="R47">
            <v>2316670</v>
          </cell>
          <cell r="S47">
            <v>67034</v>
          </cell>
          <cell r="U47">
            <v>2799718</v>
          </cell>
          <cell r="V47">
            <v>302773</v>
          </cell>
          <cell r="W47">
            <v>194787</v>
          </cell>
          <cell r="X47">
            <v>1352558</v>
          </cell>
          <cell r="Y47">
            <v>410881</v>
          </cell>
          <cell r="Z47">
            <v>1266197</v>
          </cell>
          <cell r="AC47">
            <v>1384689</v>
          </cell>
          <cell r="AE47">
            <v>35484342</v>
          </cell>
          <cell r="AG47">
            <v>389.5</v>
          </cell>
          <cell r="AH47">
            <v>644</v>
          </cell>
          <cell r="AI47">
            <v>34744778</v>
          </cell>
          <cell r="AJ47">
            <v>739564</v>
          </cell>
          <cell r="AK47">
            <v>35484342</v>
          </cell>
          <cell r="AL47">
            <v>0</v>
          </cell>
          <cell r="AN47">
            <v>32335031</v>
          </cell>
          <cell r="AO47">
            <v>7484</v>
          </cell>
          <cell r="AP47">
            <v>4320.55</v>
          </cell>
          <cell r="AQ47">
            <v>110.7</v>
          </cell>
          <cell r="AR47">
            <v>4431.25</v>
          </cell>
          <cell r="AS47">
            <v>0</v>
          </cell>
          <cell r="AT47">
            <v>4431.25</v>
          </cell>
          <cell r="AV47">
            <v>2620768</v>
          </cell>
          <cell r="AW47">
            <v>830</v>
          </cell>
          <cell r="AX47">
            <v>3157.55</v>
          </cell>
          <cell r="AY47">
            <v>3157.55</v>
          </cell>
          <cell r="AZ47">
            <v>0</v>
          </cell>
          <cell r="BA47">
            <v>178950</v>
          </cell>
          <cell r="BB47">
            <v>50</v>
          </cell>
          <cell r="BC47">
            <v>3579</v>
          </cell>
        </row>
        <row r="48">
          <cell r="A48" t="str">
            <v>340</v>
          </cell>
          <cell r="B48" t="str">
            <v>Forsyth County</v>
          </cell>
          <cell r="C48">
            <v>3447686</v>
          </cell>
          <cell r="D48">
            <v>2419.5</v>
          </cell>
          <cell r="E48">
            <v>127677015</v>
          </cell>
          <cell r="F48">
            <v>2257729</v>
          </cell>
          <cell r="G48">
            <v>12932132</v>
          </cell>
          <cell r="H48">
            <v>1507</v>
          </cell>
          <cell r="I48">
            <v>10581024</v>
          </cell>
          <cell r="J48">
            <v>257</v>
          </cell>
          <cell r="K48">
            <v>15232133</v>
          </cell>
          <cell r="L48">
            <v>1236265</v>
          </cell>
          <cell r="M48">
            <v>2190</v>
          </cell>
          <cell r="N48">
            <v>11729640</v>
          </cell>
          <cell r="O48">
            <v>644391</v>
          </cell>
          <cell r="P48">
            <v>352033</v>
          </cell>
          <cell r="R48">
            <v>16781225</v>
          </cell>
          <cell r="S48">
            <v>317629</v>
          </cell>
          <cell r="U48">
            <v>21626196</v>
          </cell>
          <cell r="V48">
            <v>2083967</v>
          </cell>
          <cell r="W48">
            <v>3055496</v>
          </cell>
          <cell r="X48">
            <v>9995000</v>
          </cell>
          <cell r="Y48">
            <v>2822561</v>
          </cell>
          <cell r="Z48">
            <v>7444708</v>
          </cell>
          <cell r="AC48">
            <v>10939797</v>
          </cell>
          <cell r="AE48">
            <v>250216830</v>
          </cell>
          <cell r="AG48">
            <v>2676.5</v>
          </cell>
          <cell r="AH48">
            <v>3697</v>
          </cell>
          <cell r="AI48">
            <v>245180846</v>
          </cell>
          <cell r="AJ48">
            <v>5035984</v>
          </cell>
          <cell r="AK48">
            <v>250216830</v>
          </cell>
          <cell r="AL48">
            <v>0</v>
          </cell>
          <cell r="AN48">
            <v>225243670</v>
          </cell>
          <cell r="AO48">
            <v>51458</v>
          </cell>
          <cell r="AP48">
            <v>4377.2299999999996</v>
          </cell>
          <cell r="AQ48">
            <v>110.7</v>
          </cell>
          <cell r="AR48">
            <v>4487.9299999999994</v>
          </cell>
          <cell r="AS48">
            <v>0</v>
          </cell>
          <cell r="AT48">
            <v>4487.9299999999994</v>
          </cell>
          <cell r="AV48">
            <v>20383931</v>
          </cell>
          <cell r="AW48">
            <v>6781</v>
          </cell>
          <cell r="AX48">
            <v>3006.04</v>
          </cell>
          <cell r="AY48">
            <v>3006.04</v>
          </cell>
          <cell r="AZ48">
            <v>0</v>
          </cell>
          <cell r="BA48">
            <v>1242265</v>
          </cell>
          <cell r="BB48">
            <v>464</v>
          </cell>
          <cell r="BC48">
            <v>2677.3</v>
          </cell>
        </row>
        <row r="49">
          <cell r="A49" t="str">
            <v>350</v>
          </cell>
          <cell r="B49" t="str">
            <v>Franklin County</v>
          </cell>
          <cell r="C49">
            <v>567356</v>
          </cell>
          <cell r="D49">
            <v>400</v>
          </cell>
          <cell r="E49">
            <v>19517200</v>
          </cell>
          <cell r="F49">
            <v>857652</v>
          </cell>
          <cell r="G49">
            <v>2128130</v>
          </cell>
          <cell r="H49">
            <v>274</v>
          </cell>
          <cell r="I49">
            <v>1778714</v>
          </cell>
          <cell r="J49">
            <v>43</v>
          </cell>
          <cell r="K49">
            <v>2464631</v>
          </cell>
          <cell r="L49">
            <v>175253</v>
          </cell>
          <cell r="M49">
            <v>393</v>
          </cell>
          <cell r="N49">
            <v>2080935</v>
          </cell>
          <cell r="O49">
            <v>111749</v>
          </cell>
          <cell r="P49">
            <v>57931</v>
          </cell>
          <cell r="R49">
            <v>2722460</v>
          </cell>
          <cell r="S49">
            <v>72642</v>
          </cell>
          <cell r="U49">
            <v>2276577</v>
          </cell>
          <cell r="V49">
            <v>343277</v>
          </cell>
          <cell r="W49">
            <v>189301</v>
          </cell>
          <cell r="X49">
            <v>1732931</v>
          </cell>
          <cell r="Y49">
            <v>464546</v>
          </cell>
          <cell r="Z49">
            <v>1261000</v>
          </cell>
          <cell r="AC49">
            <v>1802297</v>
          </cell>
          <cell r="AE49">
            <v>38802285</v>
          </cell>
          <cell r="AG49">
            <v>443</v>
          </cell>
          <cell r="AH49">
            <v>667</v>
          </cell>
          <cell r="AI49">
            <v>38001745</v>
          </cell>
          <cell r="AJ49">
            <v>800540</v>
          </cell>
          <cell r="AK49">
            <v>38802285</v>
          </cell>
          <cell r="AL49">
            <v>0</v>
          </cell>
          <cell r="AN49">
            <v>36230520</v>
          </cell>
          <cell r="AO49">
            <v>8468</v>
          </cell>
          <cell r="AP49">
            <v>4278.5200000000004</v>
          </cell>
          <cell r="AQ49">
            <v>110.7</v>
          </cell>
          <cell r="AR49">
            <v>4389.22</v>
          </cell>
          <cell r="AS49">
            <v>0</v>
          </cell>
          <cell r="AT49">
            <v>4389.22</v>
          </cell>
          <cell r="AV49">
            <v>2074512</v>
          </cell>
          <cell r="AW49">
            <v>657</v>
          </cell>
          <cell r="AX49">
            <v>3157.55</v>
          </cell>
          <cell r="AY49">
            <v>3157.55</v>
          </cell>
          <cell r="AZ49">
            <v>0</v>
          </cell>
          <cell r="BA49">
            <v>202065</v>
          </cell>
          <cell r="BB49">
            <v>59</v>
          </cell>
          <cell r="BC49">
            <v>3424.83</v>
          </cell>
        </row>
        <row r="50">
          <cell r="A50" t="str">
            <v>360</v>
          </cell>
          <cell r="B50" t="str">
            <v>Gaston County</v>
          </cell>
          <cell r="C50">
            <v>2180582</v>
          </cell>
          <cell r="D50">
            <v>1520.5</v>
          </cell>
          <cell r="E50">
            <v>76923616</v>
          </cell>
          <cell r="F50">
            <v>1823605</v>
          </cell>
          <cell r="G50">
            <v>8179276</v>
          </cell>
          <cell r="H50">
            <v>1043</v>
          </cell>
          <cell r="I50">
            <v>6998079</v>
          </cell>
          <cell r="J50">
            <v>163</v>
          </cell>
          <cell r="K50">
            <v>9199883</v>
          </cell>
          <cell r="L50">
            <v>752128</v>
          </cell>
          <cell r="M50">
            <v>1464</v>
          </cell>
          <cell r="N50">
            <v>7697712</v>
          </cell>
          <cell r="O50">
            <v>429109</v>
          </cell>
          <cell r="P50">
            <v>222653</v>
          </cell>
          <cell r="R50">
            <v>9933406</v>
          </cell>
          <cell r="S50">
            <v>209855</v>
          </cell>
          <cell r="U50">
            <v>12035972</v>
          </cell>
          <cell r="V50">
            <v>1318428</v>
          </cell>
          <cell r="W50">
            <v>805769</v>
          </cell>
          <cell r="X50">
            <v>4098675</v>
          </cell>
          <cell r="Y50">
            <v>1785559</v>
          </cell>
          <cell r="Z50">
            <v>4931859</v>
          </cell>
          <cell r="AC50">
            <v>4209220</v>
          </cell>
          <cell r="AE50">
            <v>149526166</v>
          </cell>
          <cell r="AG50">
            <v>1683.5</v>
          </cell>
          <cell r="AH50">
            <v>2507</v>
          </cell>
          <cell r="AI50">
            <v>146370803</v>
          </cell>
          <cell r="AJ50">
            <v>3155363</v>
          </cell>
          <cell r="AK50">
            <v>149526166</v>
          </cell>
          <cell r="AL50">
            <v>0</v>
          </cell>
          <cell r="AN50">
            <v>136042842</v>
          </cell>
          <cell r="AO50">
            <v>32546</v>
          </cell>
          <cell r="AP50">
            <v>4180.0200000000004</v>
          </cell>
          <cell r="AQ50">
            <v>110.7</v>
          </cell>
          <cell r="AR50">
            <v>4290.72</v>
          </cell>
          <cell r="AS50">
            <v>0</v>
          </cell>
          <cell r="AT50">
            <v>4290.72</v>
          </cell>
          <cell r="AV50">
            <v>11487174</v>
          </cell>
          <cell r="AW50">
            <v>3638</v>
          </cell>
          <cell r="AX50">
            <v>3157.55</v>
          </cell>
          <cell r="AY50">
            <v>3157.55</v>
          </cell>
          <cell r="AZ50">
            <v>0</v>
          </cell>
          <cell r="BA50">
            <v>548798</v>
          </cell>
          <cell r="BB50">
            <v>194</v>
          </cell>
          <cell r="BC50">
            <v>2828.86</v>
          </cell>
        </row>
        <row r="51">
          <cell r="A51" t="str">
            <v>370</v>
          </cell>
          <cell r="B51" t="str">
            <v>Gates County</v>
          </cell>
          <cell r="C51">
            <v>139293</v>
          </cell>
          <cell r="D51">
            <v>97.5</v>
          </cell>
          <cell r="E51">
            <v>5185635</v>
          </cell>
          <cell r="F51">
            <v>663569</v>
          </cell>
          <cell r="G51">
            <v>522482</v>
          </cell>
          <cell r="H51">
            <v>86</v>
          </cell>
          <cell r="I51">
            <v>594782</v>
          </cell>
          <cell r="J51">
            <v>11</v>
          </cell>
          <cell r="K51">
            <v>588808</v>
          </cell>
          <cell r="L51">
            <v>48438</v>
          </cell>
          <cell r="M51">
            <v>142</v>
          </cell>
          <cell r="N51">
            <v>777592</v>
          </cell>
          <cell r="O51">
            <v>37144</v>
          </cell>
          <cell r="P51">
            <v>14223</v>
          </cell>
          <cell r="R51">
            <v>617117</v>
          </cell>
          <cell r="S51">
            <v>36233</v>
          </cell>
          <cell r="U51">
            <v>930567</v>
          </cell>
          <cell r="V51">
            <v>84047</v>
          </cell>
          <cell r="W51">
            <v>0</v>
          </cell>
          <cell r="X51">
            <v>551571</v>
          </cell>
          <cell r="Y51">
            <v>114108</v>
          </cell>
          <cell r="Z51">
            <v>304382</v>
          </cell>
          <cell r="AC51">
            <v>602883</v>
          </cell>
          <cell r="AE51">
            <v>11209991</v>
          </cell>
          <cell r="AG51">
            <v>108.5</v>
          </cell>
          <cell r="AH51">
            <v>228</v>
          </cell>
          <cell r="AI51">
            <v>11008037</v>
          </cell>
          <cell r="AJ51">
            <v>201954</v>
          </cell>
          <cell r="AK51">
            <v>11209991</v>
          </cell>
          <cell r="AL51">
            <v>0</v>
          </cell>
          <cell r="AN51">
            <v>10282298</v>
          </cell>
          <cell r="AO51">
            <v>2079</v>
          </cell>
          <cell r="AP51">
            <v>4945.79</v>
          </cell>
          <cell r="AQ51">
            <v>110.7</v>
          </cell>
          <cell r="AR51">
            <v>5056.49</v>
          </cell>
          <cell r="AS51">
            <v>0</v>
          </cell>
          <cell r="AT51">
            <v>5056.49</v>
          </cell>
          <cell r="AV51">
            <v>820964</v>
          </cell>
          <cell r="AW51">
            <v>311</v>
          </cell>
          <cell r="AX51">
            <v>2639.76</v>
          </cell>
          <cell r="AY51">
            <v>2639.76</v>
          </cell>
          <cell r="AZ51">
            <v>0</v>
          </cell>
          <cell r="BA51">
            <v>109603</v>
          </cell>
          <cell r="BB51">
            <v>23</v>
          </cell>
          <cell r="BC51">
            <v>4765.3500000000004</v>
          </cell>
        </row>
        <row r="52">
          <cell r="A52" t="str">
            <v>380</v>
          </cell>
          <cell r="B52" t="str">
            <v>Graham County</v>
          </cell>
          <cell r="C52">
            <v>81673</v>
          </cell>
          <cell r="D52">
            <v>58.5</v>
          </cell>
          <cell r="E52">
            <v>3069905</v>
          </cell>
          <cell r="F52">
            <v>567341</v>
          </cell>
          <cell r="G52">
            <v>306352</v>
          </cell>
          <cell r="H52">
            <v>51</v>
          </cell>
          <cell r="I52">
            <v>329637</v>
          </cell>
          <cell r="J52">
            <v>6</v>
          </cell>
          <cell r="K52">
            <v>368340</v>
          </cell>
          <cell r="L52">
            <v>20933</v>
          </cell>
          <cell r="M52">
            <v>100</v>
          </cell>
          <cell r="N52">
            <v>558800</v>
          </cell>
          <cell r="O52">
            <v>24770</v>
          </cell>
          <cell r="P52">
            <v>8339</v>
          </cell>
          <cell r="R52">
            <v>412734</v>
          </cell>
          <cell r="S52">
            <v>31332</v>
          </cell>
          <cell r="U52">
            <v>498360</v>
          </cell>
          <cell r="V52">
            <v>49618</v>
          </cell>
          <cell r="W52">
            <v>0</v>
          </cell>
          <cell r="X52">
            <v>302859</v>
          </cell>
          <cell r="Y52">
            <v>66867</v>
          </cell>
          <cell r="Z52">
            <v>252620</v>
          </cell>
          <cell r="AC52">
            <v>309306</v>
          </cell>
          <cell r="AE52">
            <v>6950480</v>
          </cell>
          <cell r="AG52">
            <v>64.5</v>
          </cell>
          <cell r="AH52">
            <v>151</v>
          </cell>
          <cell r="AI52">
            <v>6839535</v>
          </cell>
          <cell r="AJ52">
            <v>110945</v>
          </cell>
          <cell r="AK52">
            <v>6950480</v>
          </cell>
          <cell r="AL52">
            <v>0</v>
          </cell>
          <cell r="AN52">
            <v>6437634</v>
          </cell>
          <cell r="AO52">
            <v>1219</v>
          </cell>
          <cell r="AP52">
            <v>5281.08</v>
          </cell>
          <cell r="AQ52">
            <v>110.7</v>
          </cell>
          <cell r="AR52">
            <v>5391.78</v>
          </cell>
          <cell r="AS52">
            <v>0</v>
          </cell>
          <cell r="AT52">
            <v>5391.78</v>
          </cell>
          <cell r="AV52">
            <v>404167</v>
          </cell>
          <cell r="AW52">
            <v>128</v>
          </cell>
          <cell r="AX52">
            <v>3157.55</v>
          </cell>
          <cell r="AY52">
            <v>3157.55</v>
          </cell>
          <cell r="AZ52">
            <v>0</v>
          </cell>
          <cell r="BA52">
            <v>94193</v>
          </cell>
          <cell r="BB52">
            <v>17</v>
          </cell>
          <cell r="BC52">
            <v>5540.76</v>
          </cell>
        </row>
        <row r="53">
          <cell r="A53" t="str">
            <v>390</v>
          </cell>
          <cell r="B53" t="str">
            <v>Granville County</v>
          </cell>
          <cell r="C53">
            <v>602196</v>
          </cell>
          <cell r="D53">
            <v>421</v>
          </cell>
          <cell r="E53">
            <v>20595320</v>
          </cell>
          <cell r="F53">
            <v>833901</v>
          </cell>
          <cell r="G53">
            <v>2258813</v>
          </cell>
          <cell r="H53">
            <v>292</v>
          </cell>
          <cell r="I53">
            <v>1982570</v>
          </cell>
          <cell r="J53">
            <v>45</v>
          </cell>
          <cell r="K53">
            <v>2414340</v>
          </cell>
          <cell r="L53">
            <v>215659</v>
          </cell>
          <cell r="M53">
            <v>433</v>
          </cell>
          <cell r="N53">
            <v>2219991</v>
          </cell>
          <cell r="O53">
            <v>123697</v>
          </cell>
          <cell r="P53">
            <v>61488</v>
          </cell>
          <cell r="R53">
            <v>2678805</v>
          </cell>
          <cell r="S53">
            <v>75605</v>
          </cell>
          <cell r="U53">
            <v>3181450</v>
          </cell>
          <cell r="V53">
            <v>364542</v>
          </cell>
          <cell r="W53">
            <v>310678</v>
          </cell>
          <cell r="X53">
            <v>1759049</v>
          </cell>
          <cell r="Y53">
            <v>493304</v>
          </cell>
          <cell r="Z53">
            <v>1246358</v>
          </cell>
          <cell r="AC53">
            <v>1825522</v>
          </cell>
          <cell r="AE53">
            <v>41417766</v>
          </cell>
          <cell r="AG53">
            <v>466</v>
          </cell>
          <cell r="AH53">
            <v>725</v>
          </cell>
          <cell r="AI53">
            <v>40538423</v>
          </cell>
          <cell r="AJ53">
            <v>879343</v>
          </cell>
          <cell r="AK53">
            <v>41417766</v>
          </cell>
          <cell r="AL53">
            <v>0</v>
          </cell>
          <cell r="AN53">
            <v>37776452</v>
          </cell>
          <cell r="AO53">
            <v>8988</v>
          </cell>
          <cell r="AP53">
            <v>4202.99</v>
          </cell>
          <cell r="AQ53">
            <v>110.7</v>
          </cell>
          <cell r="AR53">
            <v>4313.6899999999996</v>
          </cell>
          <cell r="AS53">
            <v>0</v>
          </cell>
          <cell r="AT53">
            <v>4313.6899999999996</v>
          </cell>
          <cell r="AV53">
            <v>2945996</v>
          </cell>
          <cell r="AW53">
            <v>933</v>
          </cell>
          <cell r="AX53">
            <v>3157.55</v>
          </cell>
          <cell r="AY53">
            <v>3157.55</v>
          </cell>
          <cell r="AZ53">
            <v>0</v>
          </cell>
          <cell r="BA53">
            <v>235454</v>
          </cell>
          <cell r="BB53">
            <v>72</v>
          </cell>
          <cell r="BC53">
            <v>3270.19</v>
          </cell>
        </row>
        <row r="54">
          <cell r="A54" t="str">
            <v>400</v>
          </cell>
          <cell r="B54" t="str">
            <v>Greene County</v>
          </cell>
          <cell r="C54">
            <v>218621</v>
          </cell>
          <cell r="D54">
            <v>155</v>
          </cell>
          <cell r="E54">
            <v>7658705</v>
          </cell>
          <cell r="F54">
            <v>617072</v>
          </cell>
          <cell r="G54">
            <v>820039</v>
          </cell>
          <cell r="H54">
            <v>101</v>
          </cell>
          <cell r="I54">
            <v>643854</v>
          </cell>
          <cell r="J54">
            <v>17</v>
          </cell>
          <cell r="K54">
            <v>962489</v>
          </cell>
          <cell r="L54">
            <v>85193</v>
          </cell>
          <cell r="M54">
            <v>179</v>
          </cell>
          <cell r="N54">
            <v>945299</v>
          </cell>
          <cell r="O54">
            <v>48271</v>
          </cell>
          <cell r="P54">
            <v>22323</v>
          </cell>
          <cell r="R54">
            <v>1097318</v>
          </cell>
          <cell r="S54">
            <v>42980</v>
          </cell>
          <cell r="U54">
            <v>1459526</v>
          </cell>
          <cell r="V54">
            <v>132653</v>
          </cell>
          <cell r="W54">
            <v>320567</v>
          </cell>
          <cell r="X54">
            <v>847927</v>
          </cell>
          <cell r="Y54">
            <v>179084</v>
          </cell>
          <cell r="Z54">
            <v>596556</v>
          </cell>
          <cell r="AC54">
            <v>900043</v>
          </cell>
          <cell r="AE54">
            <v>16698477</v>
          </cell>
          <cell r="AG54">
            <v>172</v>
          </cell>
          <cell r="AH54">
            <v>280</v>
          </cell>
          <cell r="AI54">
            <v>16372340</v>
          </cell>
          <cell r="AJ54">
            <v>326137</v>
          </cell>
          <cell r="AK54">
            <v>16698477</v>
          </cell>
          <cell r="AL54">
            <v>0</v>
          </cell>
          <cell r="AN54">
            <v>14885307</v>
          </cell>
          <cell r="AO54">
            <v>3263</v>
          </cell>
          <cell r="AP54">
            <v>4561.8500000000004</v>
          </cell>
          <cell r="AQ54">
            <v>110.7</v>
          </cell>
          <cell r="AR54">
            <v>4672.55</v>
          </cell>
          <cell r="AS54">
            <v>0</v>
          </cell>
          <cell r="AT54">
            <v>4672.55</v>
          </cell>
          <cell r="AV54">
            <v>1288281</v>
          </cell>
          <cell r="AW54">
            <v>446</v>
          </cell>
          <cell r="AX54">
            <v>2888.52</v>
          </cell>
          <cell r="AY54">
            <v>2888.52</v>
          </cell>
          <cell r="AZ54">
            <v>0</v>
          </cell>
          <cell r="BA54">
            <v>171245</v>
          </cell>
          <cell r="BB54">
            <v>47</v>
          </cell>
          <cell r="BC54">
            <v>3643.51</v>
          </cell>
        </row>
        <row r="55">
          <cell r="A55" t="str">
            <v>410</v>
          </cell>
          <cell r="B55" t="str">
            <v>Guilford County</v>
          </cell>
          <cell r="C55">
            <v>4795123</v>
          </cell>
          <cell r="D55">
            <v>3349</v>
          </cell>
          <cell r="E55">
            <v>165708520</v>
          </cell>
          <cell r="F55">
            <v>2991826</v>
          </cell>
          <cell r="G55">
            <v>17986314</v>
          </cell>
          <cell r="H55">
            <v>2263</v>
          </cell>
          <cell r="I55">
            <v>14172140</v>
          </cell>
          <cell r="J55">
            <v>359</v>
          </cell>
          <cell r="K55">
            <v>20189083</v>
          </cell>
          <cell r="L55">
            <v>1677806</v>
          </cell>
          <cell r="M55">
            <v>3124</v>
          </cell>
          <cell r="N55">
            <v>16547828</v>
          </cell>
          <cell r="O55">
            <v>921445</v>
          </cell>
          <cell r="P55">
            <v>489616</v>
          </cell>
          <cell r="R55">
            <v>21635815</v>
          </cell>
          <cell r="S55">
            <v>432235</v>
          </cell>
          <cell r="U55">
            <v>30139854</v>
          </cell>
          <cell r="V55">
            <v>2899125</v>
          </cell>
          <cell r="W55">
            <v>2713533</v>
          </cell>
          <cell r="X55">
            <v>17667148</v>
          </cell>
          <cell r="Y55">
            <v>3926565</v>
          </cell>
          <cell r="Z55">
            <v>10782090</v>
          </cell>
          <cell r="AC55">
            <v>18893450</v>
          </cell>
          <cell r="AE55">
            <v>335676066</v>
          </cell>
          <cell r="AG55">
            <v>3708</v>
          </cell>
          <cell r="AH55">
            <v>5387</v>
          </cell>
          <cell r="AI55">
            <v>328713521</v>
          </cell>
          <cell r="AJ55">
            <v>6962545</v>
          </cell>
          <cell r="AK55">
            <v>335676066</v>
          </cell>
          <cell r="AL55">
            <v>0</v>
          </cell>
          <cell r="AN55">
            <v>302371175</v>
          </cell>
          <cell r="AO55">
            <v>71569</v>
          </cell>
          <cell r="AP55">
            <v>4224.8900000000003</v>
          </cell>
          <cell r="AQ55">
            <v>110.7</v>
          </cell>
          <cell r="AR55">
            <v>4335.59</v>
          </cell>
          <cell r="AS55">
            <v>0</v>
          </cell>
          <cell r="AT55">
            <v>4335.59</v>
          </cell>
          <cell r="AV55">
            <v>28517467</v>
          </cell>
          <cell r="AW55">
            <v>9845</v>
          </cell>
          <cell r="AX55">
            <v>2896.64</v>
          </cell>
          <cell r="AY55">
            <v>2896.64</v>
          </cell>
          <cell r="AZ55">
            <v>0</v>
          </cell>
          <cell r="BA55">
            <v>1622387</v>
          </cell>
          <cell r="BB55">
            <v>612</v>
          </cell>
          <cell r="BC55">
            <v>2650.96</v>
          </cell>
        </row>
        <row r="56">
          <cell r="A56" t="str">
            <v>420</v>
          </cell>
          <cell r="B56" t="str">
            <v>Halifax County</v>
          </cell>
          <cell r="C56">
            <v>322136</v>
          </cell>
          <cell r="D56">
            <v>225.11</v>
          </cell>
          <cell r="E56">
            <v>11417579</v>
          </cell>
          <cell r="F56">
            <v>759169</v>
          </cell>
          <cell r="G56">
            <v>1208319</v>
          </cell>
          <cell r="H56">
            <v>240</v>
          </cell>
          <cell r="I56">
            <v>1512030</v>
          </cell>
          <cell r="J56">
            <v>24</v>
          </cell>
          <cell r="K56">
            <v>1358688</v>
          </cell>
          <cell r="L56">
            <v>127302</v>
          </cell>
          <cell r="M56">
            <v>268</v>
          </cell>
          <cell r="N56">
            <v>1508036</v>
          </cell>
          <cell r="O56">
            <v>74726</v>
          </cell>
          <cell r="P56">
            <v>32892</v>
          </cell>
          <cell r="R56">
            <v>1405877</v>
          </cell>
          <cell r="S56">
            <v>51784</v>
          </cell>
          <cell r="U56">
            <v>2030408</v>
          </cell>
          <cell r="V56">
            <v>194423</v>
          </cell>
          <cell r="W56">
            <v>40106</v>
          </cell>
          <cell r="X56">
            <v>1714310</v>
          </cell>
          <cell r="Y56">
            <v>264195</v>
          </cell>
          <cell r="Z56">
            <v>1122806</v>
          </cell>
          <cell r="AC56">
            <v>1724544</v>
          </cell>
          <cell r="AE56">
            <v>25144786</v>
          </cell>
          <cell r="AG56">
            <v>249.11</v>
          </cell>
          <cell r="AH56">
            <v>508</v>
          </cell>
          <cell r="AI56">
            <v>24662456</v>
          </cell>
          <cell r="AJ56">
            <v>482330</v>
          </cell>
          <cell r="AK56">
            <v>25144786</v>
          </cell>
          <cell r="AL56">
            <v>0</v>
          </cell>
          <cell r="AN56">
            <v>22957204</v>
          </cell>
          <cell r="AO56">
            <v>4808</v>
          </cell>
          <cell r="AP56">
            <v>4774.79</v>
          </cell>
          <cell r="AQ56">
            <v>110.7</v>
          </cell>
          <cell r="AR56">
            <v>4885.49</v>
          </cell>
          <cell r="AS56">
            <v>0</v>
          </cell>
          <cell r="AT56">
            <v>4885.49</v>
          </cell>
          <cell r="AV56">
            <v>1897689</v>
          </cell>
          <cell r="AW56">
            <v>661</v>
          </cell>
          <cell r="AX56">
            <v>2870.94</v>
          </cell>
          <cell r="AY56">
            <v>2870.94</v>
          </cell>
          <cell r="AZ56">
            <v>0</v>
          </cell>
          <cell r="BA56">
            <v>132719</v>
          </cell>
          <cell r="BB56">
            <v>32</v>
          </cell>
          <cell r="BC56">
            <v>4147.47</v>
          </cell>
        </row>
        <row r="57">
          <cell r="A57" t="str">
            <v>421</v>
          </cell>
          <cell r="B57" t="str">
            <v>Roanoke Rapids City</v>
          </cell>
          <cell r="C57">
            <v>198655</v>
          </cell>
          <cell r="D57">
            <v>142.28</v>
          </cell>
          <cell r="E57">
            <v>7587223</v>
          </cell>
          <cell r="F57">
            <v>541253</v>
          </cell>
          <cell r="G57">
            <v>745147</v>
          </cell>
          <cell r="H57">
            <v>86</v>
          </cell>
          <cell r="I57">
            <v>586508</v>
          </cell>
          <cell r="J57">
            <v>15</v>
          </cell>
          <cell r="K57">
            <v>861120</v>
          </cell>
          <cell r="L57">
            <v>75700</v>
          </cell>
          <cell r="M57">
            <v>177</v>
          </cell>
          <cell r="N57">
            <v>980049</v>
          </cell>
          <cell r="O57">
            <v>47483</v>
          </cell>
          <cell r="P57">
            <v>20284</v>
          </cell>
          <cell r="R57">
            <v>956433</v>
          </cell>
          <cell r="S57">
            <v>41282</v>
          </cell>
          <cell r="U57">
            <v>1123177</v>
          </cell>
          <cell r="V57">
            <v>120502</v>
          </cell>
          <cell r="W57">
            <v>34799</v>
          </cell>
          <cell r="X57">
            <v>185509</v>
          </cell>
          <cell r="Y57">
            <v>162799</v>
          </cell>
          <cell r="Z57">
            <v>462184</v>
          </cell>
          <cell r="AC57">
            <v>194728</v>
          </cell>
          <cell r="AE57">
            <v>14730107</v>
          </cell>
          <cell r="AG57">
            <v>157.28</v>
          </cell>
          <cell r="AH57">
            <v>263</v>
          </cell>
          <cell r="AI57">
            <v>14435468</v>
          </cell>
          <cell r="AJ57">
            <v>294639</v>
          </cell>
          <cell r="AK57">
            <v>14730107</v>
          </cell>
          <cell r="AL57">
            <v>0</v>
          </cell>
          <cell r="AN57">
            <v>13505650</v>
          </cell>
          <cell r="AO57">
            <v>2965</v>
          </cell>
          <cell r="AP57">
            <v>4555.03</v>
          </cell>
          <cell r="AQ57">
            <v>110.7</v>
          </cell>
          <cell r="AR57">
            <v>4665.7299999999996</v>
          </cell>
          <cell r="AS57">
            <v>0</v>
          </cell>
          <cell r="AT57">
            <v>4665.7299999999996</v>
          </cell>
          <cell r="AV57">
            <v>1013574</v>
          </cell>
          <cell r="AW57">
            <v>321</v>
          </cell>
          <cell r="AX57">
            <v>3157.55</v>
          </cell>
          <cell r="AY57">
            <v>3157.55</v>
          </cell>
          <cell r="AZ57">
            <v>0</v>
          </cell>
          <cell r="BA57">
            <v>109603</v>
          </cell>
          <cell r="BB57">
            <v>23</v>
          </cell>
          <cell r="BC57">
            <v>4765.3500000000004</v>
          </cell>
        </row>
        <row r="58">
          <cell r="A58" t="str">
            <v>422</v>
          </cell>
          <cell r="B58" t="str">
            <v>Weldon City</v>
          </cell>
          <cell r="C58">
            <v>67804</v>
          </cell>
          <cell r="D58">
            <v>50.11</v>
          </cell>
          <cell r="E58">
            <v>2589334</v>
          </cell>
          <cell r="F58">
            <v>472376</v>
          </cell>
          <cell r="G58">
            <v>254330</v>
          </cell>
          <cell r="H58">
            <v>49</v>
          </cell>
          <cell r="I58">
            <v>328828</v>
          </cell>
          <cell r="J58">
            <v>6</v>
          </cell>
          <cell r="K58">
            <v>354024</v>
          </cell>
          <cell r="L58">
            <v>44787</v>
          </cell>
          <cell r="M58">
            <v>98</v>
          </cell>
          <cell r="N58">
            <v>473242</v>
          </cell>
          <cell r="O58">
            <v>24015</v>
          </cell>
          <cell r="P58">
            <v>6923</v>
          </cell>
          <cell r="R58">
            <v>312527</v>
          </cell>
          <cell r="S58">
            <v>30152</v>
          </cell>
          <cell r="U58">
            <v>464381</v>
          </cell>
          <cell r="V58">
            <v>40505</v>
          </cell>
          <cell r="W58">
            <v>0</v>
          </cell>
          <cell r="X58">
            <v>97232</v>
          </cell>
          <cell r="Y58">
            <v>55651</v>
          </cell>
          <cell r="Z58">
            <v>278136</v>
          </cell>
          <cell r="AC58">
            <v>102058</v>
          </cell>
          <cell r="AE58">
            <v>5894247</v>
          </cell>
          <cell r="AG58">
            <v>56.11</v>
          </cell>
          <cell r="AH58">
            <v>147</v>
          </cell>
          <cell r="AI58">
            <v>5774733</v>
          </cell>
          <cell r="AJ58">
            <v>119514</v>
          </cell>
          <cell r="AK58">
            <v>5894247</v>
          </cell>
          <cell r="AL58">
            <v>0</v>
          </cell>
          <cell r="AN58">
            <v>5389905</v>
          </cell>
          <cell r="AO58">
            <v>1012</v>
          </cell>
          <cell r="AP58">
            <v>5325.99</v>
          </cell>
          <cell r="AQ58">
            <v>110.7</v>
          </cell>
          <cell r="AR58">
            <v>5436.69</v>
          </cell>
          <cell r="AS58">
            <v>0</v>
          </cell>
          <cell r="AT58">
            <v>5436.69</v>
          </cell>
          <cell r="AV58">
            <v>401009</v>
          </cell>
          <cell r="AW58">
            <v>130</v>
          </cell>
          <cell r="AX58">
            <v>3084.68</v>
          </cell>
          <cell r="AY58">
            <v>3084.68</v>
          </cell>
          <cell r="AZ58">
            <v>0</v>
          </cell>
          <cell r="BA58">
            <v>63372</v>
          </cell>
          <cell r="BB58">
            <v>5</v>
          </cell>
          <cell r="BC58">
            <v>12674.4</v>
          </cell>
        </row>
        <row r="59">
          <cell r="A59" t="str">
            <v>430</v>
          </cell>
          <cell r="B59" t="str">
            <v>Harnett County</v>
          </cell>
          <cell r="C59">
            <v>1243386</v>
          </cell>
          <cell r="D59">
            <v>876</v>
          </cell>
          <cell r="E59">
            <v>42641052</v>
          </cell>
          <cell r="F59">
            <v>1220254</v>
          </cell>
          <cell r="G59">
            <v>4663891</v>
          </cell>
          <cell r="H59">
            <v>544</v>
          </cell>
          <cell r="I59">
            <v>3557184</v>
          </cell>
          <cell r="J59">
            <v>93</v>
          </cell>
          <cell r="K59">
            <v>5186703</v>
          </cell>
          <cell r="L59">
            <v>391642</v>
          </cell>
          <cell r="M59">
            <v>789</v>
          </cell>
          <cell r="N59">
            <v>4085442</v>
          </cell>
          <cell r="O59">
            <v>229122</v>
          </cell>
          <cell r="P59">
            <v>126958</v>
          </cell>
          <cell r="R59">
            <v>6050131</v>
          </cell>
          <cell r="S59">
            <v>130141</v>
          </cell>
          <cell r="U59">
            <v>7586659</v>
          </cell>
          <cell r="V59">
            <v>751362</v>
          </cell>
          <cell r="W59">
            <v>674899</v>
          </cell>
          <cell r="X59">
            <v>3313050</v>
          </cell>
          <cell r="Y59">
            <v>1017730</v>
          </cell>
          <cell r="Z59">
            <v>2799738</v>
          </cell>
          <cell r="AC59">
            <v>3497373</v>
          </cell>
          <cell r="AE59">
            <v>85669344</v>
          </cell>
          <cell r="AG59">
            <v>969</v>
          </cell>
          <cell r="AH59">
            <v>1333</v>
          </cell>
          <cell r="AI59">
            <v>83907358</v>
          </cell>
          <cell r="AJ59">
            <v>1761986</v>
          </cell>
          <cell r="AK59">
            <v>85669344</v>
          </cell>
          <cell r="AL59">
            <v>0</v>
          </cell>
          <cell r="AN59">
            <v>77200467</v>
          </cell>
          <cell r="AO59">
            <v>18558</v>
          </cell>
          <cell r="AP59">
            <v>4159.96</v>
          </cell>
          <cell r="AQ59">
            <v>110.7</v>
          </cell>
          <cell r="AR59">
            <v>4270.66</v>
          </cell>
          <cell r="AS59">
            <v>0</v>
          </cell>
          <cell r="AT59">
            <v>4270.66</v>
          </cell>
          <cell r="AV59">
            <v>7325521</v>
          </cell>
          <cell r="AW59">
            <v>2479</v>
          </cell>
          <cell r="AX59">
            <v>2955.03</v>
          </cell>
          <cell r="AY59">
            <v>2955.03</v>
          </cell>
          <cell r="AZ59">
            <v>0</v>
          </cell>
          <cell r="BA59">
            <v>261138</v>
          </cell>
          <cell r="BB59">
            <v>82</v>
          </cell>
          <cell r="BC59">
            <v>3184.61</v>
          </cell>
        </row>
        <row r="60">
          <cell r="A60" t="str">
            <v>440</v>
          </cell>
          <cell r="B60" t="str">
            <v>Haywood County</v>
          </cell>
          <cell r="C60">
            <v>532516</v>
          </cell>
          <cell r="D60">
            <v>373.5</v>
          </cell>
          <cell r="E60">
            <v>19870200</v>
          </cell>
          <cell r="F60">
            <v>904073</v>
          </cell>
          <cell r="G60">
            <v>1997446</v>
          </cell>
          <cell r="H60">
            <v>291</v>
          </cell>
          <cell r="I60">
            <v>1870873</v>
          </cell>
          <cell r="J60">
            <v>40</v>
          </cell>
          <cell r="K60">
            <v>2337600</v>
          </cell>
          <cell r="L60">
            <v>184989</v>
          </cell>
          <cell r="M60">
            <v>383</v>
          </cell>
          <cell r="N60">
            <v>1973216</v>
          </cell>
          <cell r="O60">
            <v>108795</v>
          </cell>
          <cell r="P60">
            <v>54374</v>
          </cell>
          <cell r="R60">
            <v>2472438</v>
          </cell>
          <cell r="S60">
            <v>69678</v>
          </cell>
          <cell r="U60">
            <v>3332967</v>
          </cell>
          <cell r="V60">
            <v>322012</v>
          </cell>
          <cell r="W60">
            <v>81704</v>
          </cell>
          <cell r="X60">
            <v>1625408</v>
          </cell>
          <cell r="Y60">
            <v>436120</v>
          </cell>
          <cell r="Z60">
            <v>1266266</v>
          </cell>
          <cell r="AC60">
            <v>1659448</v>
          </cell>
          <cell r="AE60">
            <v>39440675</v>
          </cell>
          <cell r="AG60">
            <v>413.5</v>
          </cell>
          <cell r="AH60">
            <v>674</v>
          </cell>
          <cell r="AI60">
            <v>38668796</v>
          </cell>
          <cell r="AJ60">
            <v>771879</v>
          </cell>
          <cell r="AK60">
            <v>39440675</v>
          </cell>
          <cell r="AL60">
            <v>0</v>
          </cell>
          <cell r="AN60">
            <v>35875055</v>
          </cell>
          <cell r="AO60">
            <v>7948</v>
          </cell>
          <cell r="AP60">
            <v>4513.72</v>
          </cell>
          <cell r="AQ60">
            <v>110.7</v>
          </cell>
          <cell r="AR60">
            <v>4624.42</v>
          </cell>
          <cell r="AS60">
            <v>0</v>
          </cell>
          <cell r="AT60">
            <v>4624.42</v>
          </cell>
          <cell r="AV60">
            <v>3138607</v>
          </cell>
          <cell r="AW60">
            <v>1068</v>
          </cell>
          <cell r="AX60">
            <v>2938.77</v>
          </cell>
          <cell r="AY60">
            <v>2938.77</v>
          </cell>
          <cell r="AZ60">
            <v>0</v>
          </cell>
          <cell r="BA60">
            <v>194360</v>
          </cell>
          <cell r="BB60">
            <v>56</v>
          </cell>
          <cell r="BC60">
            <v>3470.71</v>
          </cell>
        </row>
        <row r="61">
          <cell r="A61" t="str">
            <v>450</v>
          </cell>
          <cell r="B61" t="str">
            <v>Henderson County</v>
          </cell>
          <cell r="C61">
            <v>891770</v>
          </cell>
          <cell r="D61">
            <v>627.5</v>
          </cell>
          <cell r="E61">
            <v>32868450</v>
          </cell>
          <cell r="F61">
            <v>1024049</v>
          </cell>
          <cell r="G61">
            <v>3344994</v>
          </cell>
          <cell r="H61">
            <v>418</v>
          </cell>
          <cell r="I61">
            <v>2759769</v>
          </cell>
          <cell r="J61">
            <v>67</v>
          </cell>
          <cell r="K61">
            <v>3622556</v>
          </cell>
          <cell r="L61">
            <v>284300</v>
          </cell>
          <cell r="M61">
            <v>582</v>
          </cell>
          <cell r="N61">
            <v>3128250</v>
          </cell>
          <cell r="O61">
            <v>167580</v>
          </cell>
          <cell r="P61">
            <v>91056</v>
          </cell>
          <cell r="R61">
            <v>4357523</v>
          </cell>
          <cell r="S61">
            <v>100235</v>
          </cell>
          <cell r="U61">
            <v>4727850</v>
          </cell>
          <cell r="V61">
            <v>538713</v>
          </cell>
          <cell r="W61">
            <v>823628</v>
          </cell>
          <cell r="X61">
            <v>2255234</v>
          </cell>
          <cell r="Y61">
            <v>729762</v>
          </cell>
          <cell r="Z61">
            <v>1920778</v>
          </cell>
          <cell r="AC61">
            <v>2345954</v>
          </cell>
          <cell r="AE61">
            <v>63636497</v>
          </cell>
          <cell r="AG61">
            <v>694.5</v>
          </cell>
          <cell r="AH61">
            <v>1000</v>
          </cell>
          <cell r="AI61">
            <v>62369371</v>
          </cell>
          <cell r="AJ61">
            <v>1267126</v>
          </cell>
          <cell r="AK61">
            <v>63636497</v>
          </cell>
          <cell r="AL61">
            <v>0</v>
          </cell>
          <cell r="AN61">
            <v>57891439</v>
          </cell>
          <cell r="AO61">
            <v>13310</v>
          </cell>
          <cell r="AP61">
            <v>4349.47</v>
          </cell>
          <cell r="AQ61">
            <v>110.7</v>
          </cell>
          <cell r="AR61">
            <v>4460.17</v>
          </cell>
          <cell r="AS61">
            <v>0</v>
          </cell>
          <cell r="AT61">
            <v>4460.17</v>
          </cell>
          <cell r="AV61">
            <v>4502669</v>
          </cell>
          <cell r="AW61">
            <v>1426</v>
          </cell>
          <cell r="AX61">
            <v>3157.55</v>
          </cell>
          <cell r="AY61">
            <v>3157.55</v>
          </cell>
          <cell r="AZ61">
            <v>0</v>
          </cell>
          <cell r="BA61">
            <v>225181</v>
          </cell>
          <cell r="BB61">
            <v>68</v>
          </cell>
          <cell r="BC61">
            <v>3311.49</v>
          </cell>
        </row>
        <row r="62">
          <cell r="A62" t="str">
            <v>460</v>
          </cell>
          <cell r="B62" t="str">
            <v>Hertford County</v>
          </cell>
          <cell r="C62">
            <v>230279</v>
          </cell>
          <cell r="D62">
            <v>161.5</v>
          </cell>
          <cell r="E62">
            <v>8138631</v>
          </cell>
          <cell r="F62">
            <v>713818</v>
          </cell>
          <cell r="G62">
            <v>863767</v>
          </cell>
          <cell r="H62">
            <v>103</v>
          </cell>
          <cell r="I62">
            <v>665426</v>
          </cell>
          <cell r="J62">
            <v>17</v>
          </cell>
          <cell r="K62">
            <v>991712</v>
          </cell>
          <cell r="L62">
            <v>97119</v>
          </cell>
          <cell r="M62">
            <v>204</v>
          </cell>
          <cell r="N62">
            <v>1108740</v>
          </cell>
          <cell r="O62">
            <v>55590</v>
          </cell>
          <cell r="P62">
            <v>23513</v>
          </cell>
          <cell r="R62">
            <v>1030844</v>
          </cell>
          <cell r="S62">
            <v>43971</v>
          </cell>
          <cell r="U62">
            <v>1505876</v>
          </cell>
          <cell r="V62">
            <v>138729</v>
          </cell>
          <cell r="W62">
            <v>41530</v>
          </cell>
          <cell r="X62">
            <v>1085478</v>
          </cell>
          <cell r="Y62">
            <v>188817</v>
          </cell>
          <cell r="Z62">
            <v>648949</v>
          </cell>
          <cell r="AC62">
            <v>1159023</v>
          </cell>
          <cell r="AE62">
            <v>17572789</v>
          </cell>
          <cell r="AG62">
            <v>178.5</v>
          </cell>
          <cell r="AH62">
            <v>307</v>
          </cell>
          <cell r="AI62">
            <v>17221878</v>
          </cell>
          <cell r="AJ62">
            <v>350911</v>
          </cell>
          <cell r="AK62">
            <v>17572789</v>
          </cell>
          <cell r="AL62">
            <v>0</v>
          </cell>
          <cell r="AN62">
            <v>16001809</v>
          </cell>
          <cell r="AO62">
            <v>3437</v>
          </cell>
          <cell r="AP62">
            <v>4655.75</v>
          </cell>
          <cell r="AQ62">
            <v>110.7</v>
          </cell>
          <cell r="AR62">
            <v>4766.45</v>
          </cell>
          <cell r="AS62">
            <v>0</v>
          </cell>
          <cell r="AT62">
            <v>4766.45</v>
          </cell>
          <cell r="AV62">
            <v>1357747</v>
          </cell>
          <cell r="AW62">
            <v>534</v>
          </cell>
          <cell r="AX62">
            <v>2542.6</v>
          </cell>
          <cell r="AY62">
            <v>2542.6</v>
          </cell>
          <cell r="AZ62">
            <v>0</v>
          </cell>
          <cell r="BA62">
            <v>148129</v>
          </cell>
          <cell r="BB62">
            <v>38</v>
          </cell>
          <cell r="BC62">
            <v>3898.13</v>
          </cell>
        </row>
        <row r="63">
          <cell r="A63" t="str">
            <v>470</v>
          </cell>
          <cell r="B63" t="str">
            <v>Hoke County</v>
          </cell>
          <cell r="C63">
            <v>498212</v>
          </cell>
          <cell r="D63">
            <v>358.5</v>
          </cell>
          <cell r="E63">
            <v>17342438</v>
          </cell>
          <cell r="F63">
            <v>741172</v>
          </cell>
          <cell r="G63">
            <v>1868773</v>
          </cell>
          <cell r="H63">
            <v>237</v>
          </cell>
          <cell r="I63">
            <v>1488225</v>
          </cell>
          <cell r="J63">
            <v>37</v>
          </cell>
          <cell r="K63">
            <v>1957966</v>
          </cell>
          <cell r="L63">
            <v>139472</v>
          </cell>
          <cell r="M63">
            <v>300</v>
          </cell>
          <cell r="N63">
            <v>1618500</v>
          </cell>
          <cell r="O63">
            <v>84244</v>
          </cell>
          <cell r="P63">
            <v>50871</v>
          </cell>
          <cell r="R63">
            <v>2825643</v>
          </cell>
          <cell r="S63">
            <v>66761</v>
          </cell>
          <cell r="U63">
            <v>3192525</v>
          </cell>
          <cell r="V63">
            <v>300747</v>
          </cell>
          <cell r="W63">
            <v>276458</v>
          </cell>
          <cell r="X63">
            <v>1454746</v>
          </cell>
          <cell r="Y63">
            <v>407632</v>
          </cell>
          <cell r="Z63">
            <v>1298875</v>
          </cell>
          <cell r="AC63">
            <v>1533400</v>
          </cell>
          <cell r="AE63">
            <v>35613260</v>
          </cell>
          <cell r="AG63">
            <v>395.5</v>
          </cell>
          <cell r="AH63">
            <v>537</v>
          </cell>
          <cell r="AI63">
            <v>34924705</v>
          </cell>
          <cell r="AJ63">
            <v>688555</v>
          </cell>
          <cell r="AK63">
            <v>35613260</v>
          </cell>
          <cell r="AL63">
            <v>0</v>
          </cell>
          <cell r="AN63">
            <v>32083459</v>
          </cell>
          <cell r="AO63">
            <v>7436</v>
          </cell>
          <cell r="AP63">
            <v>4314.6099999999997</v>
          </cell>
          <cell r="AQ63">
            <v>110.7</v>
          </cell>
          <cell r="AR63">
            <v>4425.3099999999995</v>
          </cell>
          <cell r="AS63">
            <v>0</v>
          </cell>
          <cell r="AT63">
            <v>4425.3099999999995</v>
          </cell>
          <cell r="AV63">
            <v>2936523</v>
          </cell>
          <cell r="AW63">
            <v>960</v>
          </cell>
          <cell r="AX63">
            <v>3058.88</v>
          </cell>
          <cell r="AY63">
            <v>3058.88</v>
          </cell>
          <cell r="AZ63">
            <v>0</v>
          </cell>
          <cell r="BA63">
            <v>256002</v>
          </cell>
          <cell r="BB63">
            <v>80</v>
          </cell>
          <cell r="BC63">
            <v>3200.03</v>
          </cell>
        </row>
        <row r="64">
          <cell r="A64" t="str">
            <v>480</v>
          </cell>
          <cell r="B64" t="str">
            <v>Hyde County</v>
          </cell>
          <cell r="C64">
            <v>43550</v>
          </cell>
          <cell r="D64">
            <v>31.5</v>
          </cell>
          <cell r="E64">
            <v>1731555</v>
          </cell>
          <cell r="F64">
            <v>537291</v>
          </cell>
          <cell r="G64">
            <v>163354</v>
          </cell>
          <cell r="H64">
            <v>56</v>
          </cell>
          <cell r="I64">
            <v>344456</v>
          </cell>
          <cell r="J64">
            <v>4</v>
          </cell>
          <cell r="K64">
            <v>216264</v>
          </cell>
          <cell r="L64">
            <v>18256</v>
          </cell>
          <cell r="M64">
            <v>80</v>
          </cell>
          <cell r="N64">
            <v>436160</v>
          </cell>
          <cell r="O64">
            <v>19026</v>
          </cell>
          <cell r="P64">
            <v>4447</v>
          </cell>
          <cell r="R64">
            <v>186524</v>
          </cell>
          <cell r="S64">
            <v>28089</v>
          </cell>
          <cell r="U64">
            <v>329408</v>
          </cell>
          <cell r="V64">
            <v>26328</v>
          </cell>
          <cell r="W64">
            <v>49263</v>
          </cell>
          <cell r="X64">
            <v>207197</v>
          </cell>
          <cell r="Y64">
            <v>35688</v>
          </cell>
          <cell r="Z64">
            <v>290458</v>
          </cell>
          <cell r="AC64">
            <v>209553</v>
          </cell>
          <cell r="AE64">
            <v>4667314</v>
          </cell>
          <cell r="AG64">
            <v>35.5</v>
          </cell>
          <cell r="AH64">
            <v>136</v>
          </cell>
          <cell r="AI64">
            <v>4601061</v>
          </cell>
          <cell r="AJ64">
            <v>66253</v>
          </cell>
          <cell r="AK64">
            <v>4667314</v>
          </cell>
          <cell r="AL64">
            <v>0</v>
          </cell>
          <cell r="AN64">
            <v>4272743</v>
          </cell>
          <cell r="AO64">
            <v>650</v>
          </cell>
          <cell r="AP64">
            <v>6573.45</v>
          </cell>
          <cell r="AQ64">
            <v>110.7</v>
          </cell>
          <cell r="AR64">
            <v>6684.15</v>
          </cell>
          <cell r="AS64">
            <v>0</v>
          </cell>
          <cell r="AT64">
            <v>6684.15</v>
          </cell>
          <cell r="AV64">
            <v>255762</v>
          </cell>
          <cell r="AW64">
            <v>121</v>
          </cell>
          <cell r="AX64">
            <v>2113.7399999999998</v>
          </cell>
          <cell r="AY64">
            <v>2113.7399999999998</v>
          </cell>
          <cell r="AZ64">
            <v>0</v>
          </cell>
          <cell r="BA64">
            <v>73646</v>
          </cell>
          <cell r="BB64">
            <v>9</v>
          </cell>
          <cell r="BC64">
            <v>8182.89</v>
          </cell>
        </row>
        <row r="65">
          <cell r="A65" t="str">
            <v>490</v>
          </cell>
          <cell r="B65" t="str">
            <v>Iredell County</v>
          </cell>
          <cell r="C65">
            <v>1437083</v>
          </cell>
          <cell r="D65">
            <v>1005.3</v>
          </cell>
          <cell r="E65">
            <v>50677173</v>
          </cell>
          <cell r="F65">
            <v>1217978</v>
          </cell>
          <cell r="G65">
            <v>5390441</v>
          </cell>
          <cell r="H65">
            <v>676</v>
          </cell>
          <cell r="I65">
            <v>4202242</v>
          </cell>
          <cell r="J65">
            <v>107</v>
          </cell>
          <cell r="K65">
            <v>6058875</v>
          </cell>
          <cell r="L65">
            <v>479512</v>
          </cell>
          <cell r="M65">
            <v>962</v>
          </cell>
          <cell r="N65">
            <v>5079360</v>
          </cell>
          <cell r="O65">
            <v>280391</v>
          </cell>
          <cell r="P65">
            <v>146736</v>
          </cell>
          <cell r="R65">
            <v>6585892</v>
          </cell>
          <cell r="S65">
            <v>146616</v>
          </cell>
          <cell r="U65">
            <v>8149265</v>
          </cell>
          <cell r="V65">
            <v>868826</v>
          </cell>
          <cell r="W65">
            <v>512615</v>
          </cell>
          <cell r="X65">
            <v>4058750</v>
          </cell>
          <cell r="Y65">
            <v>1176835</v>
          </cell>
          <cell r="Z65">
            <v>2661827</v>
          </cell>
          <cell r="AC65">
            <v>4372535</v>
          </cell>
          <cell r="AE65">
            <v>99130417</v>
          </cell>
          <cell r="AG65">
            <v>1112.3</v>
          </cell>
          <cell r="AH65">
            <v>1638</v>
          </cell>
          <cell r="AI65">
            <v>97067086</v>
          </cell>
          <cell r="AJ65">
            <v>2063331</v>
          </cell>
          <cell r="AK65">
            <v>99130417</v>
          </cell>
          <cell r="AL65">
            <v>0</v>
          </cell>
          <cell r="AN65">
            <v>90302810</v>
          </cell>
          <cell r="AO65">
            <v>21449</v>
          </cell>
          <cell r="AP65">
            <v>4210.12</v>
          </cell>
          <cell r="AQ65">
            <v>110.7</v>
          </cell>
          <cell r="AR65">
            <v>4320.82</v>
          </cell>
          <cell r="AS65">
            <v>0</v>
          </cell>
          <cell r="AT65">
            <v>4320.82</v>
          </cell>
          <cell r="AV65">
            <v>7739160</v>
          </cell>
          <cell r="AW65">
            <v>2451</v>
          </cell>
          <cell r="AX65">
            <v>3157.55</v>
          </cell>
          <cell r="AY65">
            <v>3157.55</v>
          </cell>
          <cell r="AZ65">
            <v>0</v>
          </cell>
          <cell r="BA65">
            <v>410105</v>
          </cell>
          <cell r="BB65">
            <v>140</v>
          </cell>
          <cell r="BC65">
            <v>2929.32</v>
          </cell>
        </row>
        <row r="66">
          <cell r="A66" t="str">
            <v>491</v>
          </cell>
          <cell r="B66" t="str">
            <v>Mooresville City</v>
          </cell>
          <cell r="C66">
            <v>377411</v>
          </cell>
          <cell r="D66">
            <v>265.2</v>
          </cell>
          <cell r="E66">
            <v>13339560</v>
          </cell>
          <cell r="F66">
            <v>550363</v>
          </cell>
          <cell r="G66">
            <v>1415654</v>
          </cell>
          <cell r="H66">
            <v>154</v>
          </cell>
          <cell r="I66">
            <v>951643</v>
          </cell>
          <cell r="J66">
            <v>28</v>
          </cell>
          <cell r="K66">
            <v>1529500</v>
          </cell>
          <cell r="L66">
            <v>120487</v>
          </cell>
          <cell r="M66">
            <v>284</v>
          </cell>
          <cell r="N66">
            <v>1518548</v>
          </cell>
          <cell r="O66">
            <v>79518</v>
          </cell>
          <cell r="P66">
            <v>38536</v>
          </cell>
          <cell r="R66">
            <v>1836470</v>
          </cell>
          <cell r="S66">
            <v>56486</v>
          </cell>
          <cell r="U66">
            <v>2044262</v>
          </cell>
          <cell r="V66">
            <v>227839</v>
          </cell>
          <cell r="W66">
            <v>61452</v>
          </cell>
          <cell r="X66">
            <v>880346</v>
          </cell>
          <cell r="Y66">
            <v>309004</v>
          </cell>
          <cell r="Z66">
            <v>608662</v>
          </cell>
          <cell r="AC66">
            <v>961013</v>
          </cell>
          <cell r="AE66">
            <v>25945741</v>
          </cell>
          <cell r="AG66">
            <v>293.2</v>
          </cell>
          <cell r="AH66">
            <v>438</v>
          </cell>
          <cell r="AI66">
            <v>25409307</v>
          </cell>
          <cell r="AJ66">
            <v>536434</v>
          </cell>
          <cell r="AK66">
            <v>25945741</v>
          </cell>
          <cell r="AL66">
            <v>0</v>
          </cell>
          <cell r="AN66">
            <v>23800207</v>
          </cell>
          <cell r="AO66">
            <v>5633</v>
          </cell>
          <cell r="AP66">
            <v>4225.1400000000003</v>
          </cell>
          <cell r="AQ66">
            <v>110.7</v>
          </cell>
          <cell r="AR66">
            <v>4335.84</v>
          </cell>
          <cell r="AS66">
            <v>0</v>
          </cell>
          <cell r="AT66">
            <v>4335.84</v>
          </cell>
          <cell r="AV66">
            <v>1875586</v>
          </cell>
          <cell r="AW66">
            <v>594</v>
          </cell>
          <cell r="AX66">
            <v>3157.55</v>
          </cell>
          <cell r="AY66">
            <v>3157.55</v>
          </cell>
          <cell r="AZ66">
            <v>0</v>
          </cell>
          <cell r="BA66">
            <v>168676</v>
          </cell>
          <cell r="BB66">
            <v>46</v>
          </cell>
          <cell r="BC66">
            <v>3666.87</v>
          </cell>
        </row>
        <row r="67">
          <cell r="A67" t="str">
            <v>500</v>
          </cell>
          <cell r="B67" t="str">
            <v>Jackson County</v>
          </cell>
          <cell r="C67">
            <v>246694</v>
          </cell>
          <cell r="D67">
            <v>174.5</v>
          </cell>
          <cell r="E67">
            <v>9345173</v>
          </cell>
          <cell r="F67">
            <v>670274</v>
          </cell>
          <cell r="G67">
            <v>925339</v>
          </cell>
          <cell r="H67">
            <v>130</v>
          </cell>
          <cell r="I67">
            <v>848844</v>
          </cell>
          <cell r="J67">
            <v>19</v>
          </cell>
          <cell r="K67">
            <v>1082297</v>
          </cell>
          <cell r="L67">
            <v>75943</v>
          </cell>
          <cell r="M67">
            <v>199</v>
          </cell>
          <cell r="N67">
            <v>998980</v>
          </cell>
          <cell r="O67">
            <v>54146</v>
          </cell>
          <cell r="P67">
            <v>25189</v>
          </cell>
          <cell r="R67">
            <v>1230266</v>
          </cell>
          <cell r="S67">
            <v>45368</v>
          </cell>
          <cell r="U67">
            <v>1624652</v>
          </cell>
          <cell r="V67">
            <v>148855</v>
          </cell>
          <cell r="W67">
            <v>73175</v>
          </cell>
          <cell r="X67">
            <v>911288</v>
          </cell>
          <cell r="Y67">
            <v>201864</v>
          </cell>
          <cell r="Z67">
            <v>633782</v>
          </cell>
          <cell r="AC67">
            <v>952821</v>
          </cell>
          <cell r="AE67">
            <v>19142129</v>
          </cell>
          <cell r="AG67">
            <v>193.5</v>
          </cell>
          <cell r="AH67">
            <v>329</v>
          </cell>
          <cell r="AI67">
            <v>18794303</v>
          </cell>
          <cell r="AJ67">
            <v>347826</v>
          </cell>
          <cell r="AK67">
            <v>19142129</v>
          </cell>
          <cell r="AL67">
            <v>0</v>
          </cell>
          <cell r="AN67">
            <v>17409892</v>
          </cell>
          <cell r="AO67">
            <v>3682</v>
          </cell>
          <cell r="AP67">
            <v>4728.38</v>
          </cell>
          <cell r="AQ67">
            <v>110.7</v>
          </cell>
          <cell r="AR67">
            <v>4839.08</v>
          </cell>
          <cell r="AS67">
            <v>0</v>
          </cell>
          <cell r="AT67">
            <v>4839.08</v>
          </cell>
          <cell r="AV67">
            <v>1484228</v>
          </cell>
          <cell r="AW67">
            <v>551</v>
          </cell>
          <cell r="AX67">
            <v>2693.7</v>
          </cell>
          <cell r="AY67">
            <v>2693.7</v>
          </cell>
          <cell r="AZ67">
            <v>0</v>
          </cell>
          <cell r="BA67">
            <v>140424</v>
          </cell>
          <cell r="BB67">
            <v>35</v>
          </cell>
          <cell r="BC67">
            <v>4012.11</v>
          </cell>
        </row>
        <row r="68">
          <cell r="A68" t="str">
            <v>510</v>
          </cell>
          <cell r="B68" t="str">
            <v>Johnston County</v>
          </cell>
          <cell r="C68">
            <v>2047721</v>
          </cell>
          <cell r="D68">
            <v>1445.5</v>
          </cell>
          <cell r="E68">
            <v>73078698</v>
          </cell>
          <cell r="F68">
            <v>1366397</v>
          </cell>
          <cell r="G68">
            <v>7680919</v>
          </cell>
          <cell r="H68">
            <v>838</v>
          </cell>
          <cell r="I68">
            <v>6480992</v>
          </cell>
          <cell r="J68">
            <v>153</v>
          </cell>
          <cell r="K68">
            <v>8475588</v>
          </cell>
          <cell r="L68">
            <v>600485</v>
          </cell>
          <cell r="M68">
            <v>1223</v>
          </cell>
          <cell r="N68">
            <v>6277659</v>
          </cell>
          <cell r="O68">
            <v>357753</v>
          </cell>
          <cell r="P68">
            <v>209087</v>
          </cell>
          <cell r="R68">
            <v>10058417</v>
          </cell>
          <cell r="S68">
            <v>198554</v>
          </cell>
          <cell r="U68">
            <v>12528459</v>
          </cell>
          <cell r="V68">
            <v>1238432</v>
          </cell>
          <cell r="W68">
            <v>1550890</v>
          </cell>
          <cell r="X68">
            <v>4867030</v>
          </cell>
          <cell r="Y68">
            <v>1675946</v>
          </cell>
          <cell r="Z68">
            <v>3888407</v>
          </cell>
          <cell r="AC68">
            <v>5121996</v>
          </cell>
          <cell r="AE68">
            <v>142581434</v>
          </cell>
          <cell r="AG68">
            <v>1598.5</v>
          </cell>
          <cell r="AH68">
            <v>2061</v>
          </cell>
          <cell r="AI68">
            <v>139724141</v>
          </cell>
          <cell r="AJ68">
            <v>2857293</v>
          </cell>
          <cell r="AK68">
            <v>142581434</v>
          </cell>
          <cell r="AL68">
            <v>0</v>
          </cell>
          <cell r="AN68">
            <v>128156566</v>
          </cell>
          <cell r="AO68">
            <v>30563</v>
          </cell>
          <cell r="AP68">
            <v>4193.1899999999996</v>
          </cell>
          <cell r="AQ68">
            <v>110.7</v>
          </cell>
          <cell r="AR68">
            <v>4303.8899999999994</v>
          </cell>
          <cell r="AS68">
            <v>0</v>
          </cell>
          <cell r="AT68">
            <v>4303.8899999999994</v>
          </cell>
          <cell r="AV68">
            <v>12061849</v>
          </cell>
          <cell r="AW68">
            <v>4349</v>
          </cell>
          <cell r="AX68">
            <v>2773.48</v>
          </cell>
          <cell r="AY68">
            <v>2773.48</v>
          </cell>
          <cell r="AZ68">
            <v>0</v>
          </cell>
          <cell r="BA68">
            <v>466610</v>
          </cell>
          <cell r="BB68">
            <v>162</v>
          </cell>
          <cell r="BC68">
            <v>2880.31</v>
          </cell>
        </row>
        <row r="69">
          <cell r="A69" t="str">
            <v>520</v>
          </cell>
          <cell r="B69" t="str">
            <v>Jones County</v>
          </cell>
          <cell r="C69">
            <v>86095</v>
          </cell>
          <cell r="D69">
            <v>61.5</v>
          </cell>
          <cell r="E69">
            <v>3262821</v>
          </cell>
          <cell r="F69">
            <v>605861</v>
          </cell>
          <cell r="G69">
            <v>322939</v>
          </cell>
          <cell r="H69">
            <v>88</v>
          </cell>
          <cell r="I69">
            <v>579094</v>
          </cell>
          <cell r="J69">
            <v>7</v>
          </cell>
          <cell r="K69">
            <v>448798</v>
          </cell>
          <cell r="L69">
            <v>31400</v>
          </cell>
          <cell r="M69">
            <v>105</v>
          </cell>
          <cell r="N69">
            <v>560910</v>
          </cell>
          <cell r="O69">
            <v>26411</v>
          </cell>
          <cell r="P69">
            <v>8791</v>
          </cell>
          <cell r="R69">
            <v>398844</v>
          </cell>
          <cell r="S69">
            <v>31708</v>
          </cell>
          <cell r="U69">
            <v>599990</v>
          </cell>
          <cell r="V69">
            <v>51644</v>
          </cell>
          <cell r="W69">
            <v>38031</v>
          </cell>
          <cell r="X69">
            <v>536090</v>
          </cell>
          <cell r="Y69">
            <v>70571</v>
          </cell>
          <cell r="Z69">
            <v>273596</v>
          </cell>
          <cell r="AC69">
            <v>537780</v>
          </cell>
          <cell r="AE69">
            <v>7933594</v>
          </cell>
          <cell r="AG69">
            <v>68.5</v>
          </cell>
          <cell r="AH69">
            <v>193</v>
          </cell>
          <cell r="AI69">
            <v>7807308</v>
          </cell>
          <cell r="AJ69">
            <v>126286</v>
          </cell>
          <cell r="AK69">
            <v>7933594</v>
          </cell>
          <cell r="AL69">
            <v>0</v>
          </cell>
          <cell r="AN69">
            <v>7265863</v>
          </cell>
          <cell r="AO69">
            <v>1285</v>
          </cell>
          <cell r="AP69">
            <v>5654.37</v>
          </cell>
          <cell r="AQ69">
            <v>110.7</v>
          </cell>
          <cell r="AR69">
            <v>5765.07</v>
          </cell>
          <cell r="AS69">
            <v>0</v>
          </cell>
          <cell r="AT69">
            <v>5765.07</v>
          </cell>
          <cell r="AV69">
            <v>508366</v>
          </cell>
          <cell r="AW69">
            <v>196</v>
          </cell>
          <cell r="AX69">
            <v>2593.6999999999998</v>
          </cell>
          <cell r="AY69">
            <v>2593.6999999999998</v>
          </cell>
          <cell r="AZ69">
            <v>0</v>
          </cell>
          <cell r="BA69">
            <v>91624</v>
          </cell>
          <cell r="BB69">
            <v>16</v>
          </cell>
          <cell r="BC69">
            <v>5726.5</v>
          </cell>
        </row>
        <row r="70">
          <cell r="A70" t="str">
            <v>530</v>
          </cell>
          <cell r="B70" t="str">
            <v>Lee County</v>
          </cell>
          <cell r="C70">
            <v>632614</v>
          </cell>
          <cell r="D70">
            <v>446</v>
          </cell>
          <cell r="E70">
            <v>22482414</v>
          </cell>
          <cell r="F70">
            <v>898468</v>
          </cell>
          <cell r="G70">
            <v>2372910</v>
          </cell>
          <cell r="H70">
            <v>286</v>
          </cell>
          <cell r="I70">
            <v>1807130</v>
          </cell>
          <cell r="J70">
            <v>47</v>
          </cell>
          <cell r="K70">
            <v>2638721</v>
          </cell>
          <cell r="L70">
            <v>227099</v>
          </cell>
          <cell r="M70">
            <v>432</v>
          </cell>
          <cell r="N70">
            <v>2273616</v>
          </cell>
          <cell r="O70">
            <v>123237</v>
          </cell>
          <cell r="P70">
            <v>64594</v>
          </cell>
          <cell r="R70">
            <v>3103445</v>
          </cell>
          <cell r="S70">
            <v>78192</v>
          </cell>
          <cell r="U70">
            <v>3292977</v>
          </cell>
          <cell r="V70">
            <v>382770</v>
          </cell>
          <cell r="W70">
            <v>938208</v>
          </cell>
          <cell r="X70">
            <v>1466466</v>
          </cell>
          <cell r="Y70">
            <v>518047</v>
          </cell>
          <cell r="Z70">
            <v>1409725</v>
          </cell>
          <cell r="AC70">
            <v>1500197</v>
          </cell>
          <cell r="AE70">
            <v>44710633</v>
          </cell>
          <cell r="AG70">
            <v>493</v>
          </cell>
          <cell r="AH70">
            <v>718</v>
          </cell>
          <cell r="AI70">
            <v>43786326</v>
          </cell>
          <cell r="AJ70">
            <v>924307</v>
          </cell>
          <cell r="AK70">
            <v>44710633</v>
          </cell>
          <cell r="AL70">
            <v>0</v>
          </cell>
          <cell r="AN70">
            <v>40286080</v>
          </cell>
          <cell r="AO70">
            <v>9442</v>
          </cell>
          <cell r="AP70">
            <v>4266.6899999999996</v>
          </cell>
          <cell r="AQ70">
            <v>110.7</v>
          </cell>
          <cell r="AR70">
            <v>4377.3899999999994</v>
          </cell>
          <cell r="AS70">
            <v>0</v>
          </cell>
          <cell r="AT70">
            <v>4377.3899999999994</v>
          </cell>
          <cell r="AV70">
            <v>3034407</v>
          </cell>
          <cell r="AW70">
            <v>961</v>
          </cell>
          <cell r="AX70">
            <v>3157.55</v>
          </cell>
          <cell r="AY70">
            <v>3157.55</v>
          </cell>
          <cell r="AZ70">
            <v>0</v>
          </cell>
          <cell r="BA70">
            <v>258570</v>
          </cell>
          <cell r="BB70">
            <v>81</v>
          </cell>
          <cell r="BC70">
            <v>3192.22</v>
          </cell>
        </row>
        <row r="71">
          <cell r="A71" t="str">
            <v>540</v>
          </cell>
          <cell r="B71" t="str">
            <v>Lenoir County</v>
          </cell>
          <cell r="C71">
            <v>654590</v>
          </cell>
          <cell r="D71">
            <v>457.5</v>
          </cell>
          <cell r="E71">
            <v>23138978</v>
          </cell>
          <cell r="F71">
            <v>1042469</v>
          </cell>
          <cell r="G71">
            <v>2455341</v>
          </cell>
          <cell r="H71">
            <v>362</v>
          </cell>
          <cell r="I71">
            <v>2311988</v>
          </cell>
          <cell r="J71">
            <v>49</v>
          </cell>
          <cell r="K71">
            <v>2830583</v>
          </cell>
          <cell r="L71">
            <v>267261</v>
          </cell>
          <cell r="M71">
            <v>484</v>
          </cell>
          <cell r="N71">
            <v>2627636</v>
          </cell>
          <cell r="O71">
            <v>138762</v>
          </cell>
          <cell r="P71">
            <v>66838</v>
          </cell>
          <cell r="R71">
            <v>2897078</v>
          </cell>
          <cell r="S71">
            <v>80061</v>
          </cell>
          <cell r="U71">
            <v>4080065</v>
          </cell>
          <cell r="V71">
            <v>395934</v>
          </cell>
          <cell r="W71">
            <v>222480</v>
          </cell>
          <cell r="X71">
            <v>2041244</v>
          </cell>
          <cell r="Y71">
            <v>536620</v>
          </cell>
          <cell r="Z71">
            <v>1768338</v>
          </cell>
          <cell r="AC71">
            <v>2088830</v>
          </cell>
          <cell r="AE71">
            <v>47556266</v>
          </cell>
          <cell r="AG71">
            <v>506.5</v>
          </cell>
          <cell r="AH71">
            <v>846</v>
          </cell>
          <cell r="AI71">
            <v>46567577</v>
          </cell>
          <cell r="AJ71">
            <v>988689</v>
          </cell>
          <cell r="AK71">
            <v>47556266</v>
          </cell>
          <cell r="AL71">
            <v>0</v>
          </cell>
          <cell r="AN71">
            <v>43034046</v>
          </cell>
          <cell r="AO71">
            <v>9770</v>
          </cell>
          <cell r="AP71">
            <v>4404.71</v>
          </cell>
          <cell r="AQ71">
            <v>110.7</v>
          </cell>
          <cell r="AR71">
            <v>4515.41</v>
          </cell>
          <cell r="AS71">
            <v>0</v>
          </cell>
          <cell r="AT71">
            <v>4515.41</v>
          </cell>
          <cell r="AV71">
            <v>3883137</v>
          </cell>
          <cell r="AW71">
            <v>1343</v>
          </cell>
          <cell r="AX71">
            <v>2891.39</v>
          </cell>
          <cell r="AY71">
            <v>2891.39</v>
          </cell>
          <cell r="AZ71">
            <v>0</v>
          </cell>
          <cell r="BA71">
            <v>196928</v>
          </cell>
          <cell r="BB71">
            <v>57</v>
          </cell>
          <cell r="BC71">
            <v>3454.88</v>
          </cell>
        </row>
        <row r="72">
          <cell r="A72" t="str">
            <v>550</v>
          </cell>
          <cell r="B72" t="str">
            <v>Lincoln County</v>
          </cell>
          <cell r="C72">
            <v>817065</v>
          </cell>
          <cell r="D72">
            <v>571.5</v>
          </cell>
          <cell r="E72">
            <v>28408694</v>
          </cell>
          <cell r="F72">
            <v>988512</v>
          </cell>
          <cell r="G72">
            <v>3064778</v>
          </cell>
          <cell r="H72">
            <v>428</v>
          </cell>
          <cell r="I72">
            <v>2692528</v>
          </cell>
          <cell r="J72">
            <v>61</v>
          </cell>
          <cell r="K72">
            <v>3328343</v>
          </cell>
          <cell r="L72">
            <v>275780</v>
          </cell>
          <cell r="M72">
            <v>581</v>
          </cell>
          <cell r="N72">
            <v>3067099</v>
          </cell>
          <cell r="O72">
            <v>167351</v>
          </cell>
          <cell r="P72">
            <v>83428</v>
          </cell>
          <cell r="R72">
            <v>3720562</v>
          </cell>
          <cell r="S72">
            <v>93881</v>
          </cell>
          <cell r="U72">
            <v>5175210</v>
          </cell>
          <cell r="V72">
            <v>494157</v>
          </cell>
          <cell r="W72">
            <v>415266</v>
          </cell>
          <cell r="X72">
            <v>1861567</v>
          </cell>
          <cell r="Y72">
            <v>669125</v>
          </cell>
          <cell r="Z72">
            <v>1670855</v>
          </cell>
          <cell r="AC72">
            <v>1989694</v>
          </cell>
          <cell r="AE72">
            <v>56994201</v>
          </cell>
          <cell r="AG72">
            <v>632.5</v>
          </cell>
          <cell r="AH72">
            <v>1009</v>
          </cell>
          <cell r="AI72">
            <v>55817928</v>
          </cell>
          <cell r="AJ72">
            <v>1176273</v>
          </cell>
          <cell r="AK72">
            <v>56994201</v>
          </cell>
          <cell r="AL72">
            <v>0</v>
          </cell>
          <cell r="AN72">
            <v>51256072</v>
          </cell>
          <cell r="AO72">
            <v>12195</v>
          </cell>
          <cell r="AP72">
            <v>4203.04</v>
          </cell>
          <cell r="AQ72">
            <v>110.7</v>
          </cell>
          <cell r="AR72">
            <v>4313.74</v>
          </cell>
          <cell r="AS72">
            <v>0</v>
          </cell>
          <cell r="AT72">
            <v>4313.74</v>
          </cell>
          <cell r="AV72">
            <v>4901230</v>
          </cell>
          <cell r="AW72">
            <v>1621</v>
          </cell>
          <cell r="AX72">
            <v>3023.58</v>
          </cell>
          <cell r="AY72">
            <v>3023.58</v>
          </cell>
          <cell r="AZ72">
            <v>0</v>
          </cell>
          <cell r="BA72">
            <v>273980</v>
          </cell>
          <cell r="BB72">
            <v>87</v>
          </cell>
          <cell r="BC72">
            <v>3149.2</v>
          </cell>
        </row>
        <row r="73">
          <cell r="A73" t="str">
            <v>560</v>
          </cell>
          <cell r="B73" t="str">
            <v>Macon County</v>
          </cell>
          <cell r="C73">
            <v>291718</v>
          </cell>
          <cell r="D73">
            <v>205</v>
          </cell>
          <cell r="E73">
            <v>10904975</v>
          </cell>
          <cell r="F73">
            <v>636584</v>
          </cell>
          <cell r="G73">
            <v>1094223</v>
          </cell>
          <cell r="H73">
            <v>186</v>
          </cell>
          <cell r="I73">
            <v>1252206</v>
          </cell>
          <cell r="J73">
            <v>22</v>
          </cell>
          <cell r="K73">
            <v>1271094</v>
          </cell>
          <cell r="L73">
            <v>105639</v>
          </cell>
          <cell r="M73">
            <v>240</v>
          </cell>
          <cell r="N73">
            <v>1211760</v>
          </cell>
          <cell r="O73">
            <v>66192</v>
          </cell>
          <cell r="P73">
            <v>29786</v>
          </cell>
          <cell r="R73">
            <v>1334442</v>
          </cell>
          <cell r="S73">
            <v>49197</v>
          </cell>
          <cell r="U73">
            <v>1953162</v>
          </cell>
          <cell r="V73">
            <v>176195</v>
          </cell>
          <cell r="W73">
            <v>90804</v>
          </cell>
          <cell r="X73">
            <v>1109159</v>
          </cell>
          <cell r="Y73">
            <v>239120</v>
          </cell>
          <cell r="Z73">
            <v>764559</v>
          </cell>
          <cell r="AC73">
            <v>1180662</v>
          </cell>
          <cell r="AE73">
            <v>22580815</v>
          </cell>
          <cell r="AG73">
            <v>227</v>
          </cell>
          <cell r="AH73">
            <v>426</v>
          </cell>
          <cell r="AI73">
            <v>22153672</v>
          </cell>
          <cell r="AJ73">
            <v>427143</v>
          </cell>
          <cell r="AK73">
            <v>22580815</v>
          </cell>
          <cell r="AL73">
            <v>0</v>
          </cell>
          <cell r="AN73">
            <v>20502713</v>
          </cell>
          <cell r="AO73">
            <v>4354</v>
          </cell>
          <cell r="AP73">
            <v>4708.9399999999996</v>
          </cell>
          <cell r="AQ73">
            <v>110.7</v>
          </cell>
          <cell r="AR73">
            <v>4819.6399999999994</v>
          </cell>
          <cell r="AS73">
            <v>0</v>
          </cell>
          <cell r="AT73">
            <v>4819.6399999999994</v>
          </cell>
          <cell r="AV73">
            <v>1717708</v>
          </cell>
          <cell r="AW73">
            <v>646</v>
          </cell>
          <cell r="AX73">
            <v>2658.99</v>
          </cell>
          <cell r="AY73">
            <v>2658.99</v>
          </cell>
          <cell r="AZ73">
            <v>0</v>
          </cell>
          <cell r="BA73">
            <v>235454</v>
          </cell>
          <cell r="BB73">
            <v>72</v>
          </cell>
          <cell r="BC73">
            <v>3270.19</v>
          </cell>
        </row>
        <row r="74">
          <cell r="A74" t="str">
            <v>570</v>
          </cell>
          <cell r="B74" t="str">
            <v>Madison County</v>
          </cell>
          <cell r="C74">
            <v>176947</v>
          </cell>
          <cell r="D74">
            <v>124.5</v>
          </cell>
          <cell r="E74">
            <v>6233342</v>
          </cell>
          <cell r="F74">
            <v>702642</v>
          </cell>
          <cell r="G74">
            <v>663721</v>
          </cell>
          <cell r="H74">
            <v>105</v>
          </cell>
          <cell r="I74">
            <v>601077</v>
          </cell>
          <cell r="J74">
            <v>13</v>
          </cell>
          <cell r="K74">
            <v>732953</v>
          </cell>
          <cell r="L74">
            <v>58174</v>
          </cell>
          <cell r="M74">
            <v>160</v>
          </cell>
          <cell r="N74">
            <v>858240</v>
          </cell>
          <cell r="O74">
            <v>42691</v>
          </cell>
          <cell r="P74">
            <v>18068</v>
          </cell>
          <cell r="R74">
            <v>847296</v>
          </cell>
          <cell r="S74">
            <v>39435</v>
          </cell>
          <cell r="U74">
            <v>1182416</v>
          </cell>
          <cell r="V74">
            <v>107337</v>
          </cell>
          <cell r="W74">
            <v>38192</v>
          </cell>
          <cell r="X74">
            <v>1105751</v>
          </cell>
          <cell r="Y74">
            <v>144827</v>
          </cell>
          <cell r="Z74">
            <v>441844</v>
          </cell>
          <cell r="AC74">
            <v>1151961</v>
          </cell>
          <cell r="AE74">
            <v>13994953</v>
          </cell>
          <cell r="AG74">
            <v>137.5</v>
          </cell>
          <cell r="AH74">
            <v>265</v>
          </cell>
          <cell r="AI74">
            <v>13741764</v>
          </cell>
          <cell r="AJ74">
            <v>253189</v>
          </cell>
          <cell r="AK74">
            <v>13994953</v>
          </cell>
          <cell r="AL74">
            <v>0</v>
          </cell>
          <cell r="AN74">
            <v>12762381</v>
          </cell>
          <cell r="AO74">
            <v>2641</v>
          </cell>
          <cell r="AP74">
            <v>4832.3999999999996</v>
          </cell>
          <cell r="AQ74">
            <v>110.7</v>
          </cell>
          <cell r="AR74">
            <v>4943.0999999999995</v>
          </cell>
          <cell r="AS74">
            <v>0</v>
          </cell>
          <cell r="AT74">
            <v>4943.0999999999995</v>
          </cell>
          <cell r="AV74">
            <v>1041992</v>
          </cell>
          <cell r="AW74">
            <v>348</v>
          </cell>
          <cell r="AX74">
            <v>2994.23</v>
          </cell>
          <cell r="AY74">
            <v>2994.23</v>
          </cell>
          <cell r="AZ74">
            <v>0</v>
          </cell>
          <cell r="BA74">
            <v>140424</v>
          </cell>
          <cell r="BB74">
            <v>35</v>
          </cell>
          <cell r="BC74">
            <v>4012.11</v>
          </cell>
        </row>
        <row r="75">
          <cell r="A75" t="str">
            <v>580</v>
          </cell>
          <cell r="B75" t="str">
            <v>Martin County</v>
          </cell>
          <cell r="C75">
            <v>279926</v>
          </cell>
          <cell r="D75">
            <v>197.5</v>
          </cell>
          <cell r="E75">
            <v>10271185</v>
          </cell>
          <cell r="F75">
            <v>674191</v>
          </cell>
          <cell r="G75">
            <v>1049991</v>
          </cell>
          <cell r="H75">
            <v>196</v>
          </cell>
          <cell r="I75">
            <v>1340624</v>
          </cell>
          <cell r="J75">
            <v>21</v>
          </cell>
          <cell r="K75">
            <v>1215417</v>
          </cell>
          <cell r="L75">
            <v>91521</v>
          </cell>
          <cell r="M75">
            <v>223</v>
          </cell>
          <cell r="N75">
            <v>1197064</v>
          </cell>
          <cell r="O75">
            <v>61170</v>
          </cell>
          <cell r="P75">
            <v>28582</v>
          </cell>
          <cell r="R75">
            <v>1309638</v>
          </cell>
          <cell r="S75">
            <v>48194</v>
          </cell>
          <cell r="U75">
            <v>1873423</v>
          </cell>
          <cell r="V75">
            <v>169107</v>
          </cell>
          <cell r="W75">
            <v>40490</v>
          </cell>
          <cell r="X75">
            <v>949541</v>
          </cell>
          <cell r="Y75">
            <v>229175</v>
          </cell>
          <cell r="Z75">
            <v>855757</v>
          </cell>
          <cell r="AC75">
            <v>970030</v>
          </cell>
          <cell r="AE75">
            <v>21684996</v>
          </cell>
          <cell r="AG75">
            <v>218.5</v>
          </cell>
          <cell r="AH75">
            <v>419</v>
          </cell>
          <cell r="AI75">
            <v>21284967</v>
          </cell>
          <cell r="AJ75">
            <v>400029</v>
          </cell>
          <cell r="AK75">
            <v>21684996</v>
          </cell>
          <cell r="AL75">
            <v>0</v>
          </cell>
          <cell r="AN75">
            <v>19700051</v>
          </cell>
          <cell r="AO75">
            <v>4178</v>
          </cell>
          <cell r="AP75">
            <v>4715.1899999999996</v>
          </cell>
          <cell r="AQ75">
            <v>110.7</v>
          </cell>
          <cell r="AR75">
            <v>4825.8899999999994</v>
          </cell>
          <cell r="AS75">
            <v>0</v>
          </cell>
          <cell r="AT75">
            <v>4825.8899999999994</v>
          </cell>
          <cell r="AV75">
            <v>1648242</v>
          </cell>
          <cell r="AW75">
            <v>547</v>
          </cell>
          <cell r="AX75">
            <v>3013.24</v>
          </cell>
          <cell r="AY75">
            <v>3013.24</v>
          </cell>
          <cell r="AZ75">
            <v>0</v>
          </cell>
          <cell r="BA75">
            <v>225181</v>
          </cell>
          <cell r="BB75">
            <v>68</v>
          </cell>
          <cell r="BC75">
            <v>3311.49</v>
          </cell>
        </row>
        <row r="76">
          <cell r="A76" t="str">
            <v>590</v>
          </cell>
          <cell r="B76" t="str">
            <v>McDowell County</v>
          </cell>
          <cell r="C76">
            <v>435299</v>
          </cell>
          <cell r="D76">
            <v>306.5</v>
          </cell>
          <cell r="E76">
            <v>15733871</v>
          </cell>
          <cell r="F76">
            <v>929898</v>
          </cell>
          <cell r="G76">
            <v>1632789</v>
          </cell>
          <cell r="H76">
            <v>225</v>
          </cell>
          <cell r="I76">
            <v>1390917</v>
          </cell>
          <cell r="J76">
            <v>33</v>
          </cell>
          <cell r="K76">
            <v>1835691</v>
          </cell>
          <cell r="L76">
            <v>129249</v>
          </cell>
          <cell r="M76">
            <v>313</v>
          </cell>
          <cell r="N76">
            <v>1622592</v>
          </cell>
          <cell r="O76">
            <v>88019</v>
          </cell>
          <cell r="P76">
            <v>44447</v>
          </cell>
          <cell r="R76">
            <v>2060696</v>
          </cell>
          <cell r="S76">
            <v>61409</v>
          </cell>
          <cell r="U76">
            <v>2758292</v>
          </cell>
          <cell r="V76">
            <v>263281</v>
          </cell>
          <cell r="W76">
            <v>304084</v>
          </cell>
          <cell r="X76">
            <v>1229600</v>
          </cell>
          <cell r="Y76">
            <v>356215</v>
          </cell>
          <cell r="Z76">
            <v>952706</v>
          </cell>
          <cell r="AC76">
            <v>1250198</v>
          </cell>
          <cell r="AE76">
            <v>31829055</v>
          </cell>
          <cell r="AG76">
            <v>339.5</v>
          </cell>
          <cell r="AH76">
            <v>538</v>
          </cell>
          <cell r="AI76">
            <v>31220060</v>
          </cell>
          <cell r="AJ76">
            <v>608995</v>
          </cell>
          <cell r="AK76">
            <v>31829055</v>
          </cell>
          <cell r="AL76">
            <v>0</v>
          </cell>
          <cell r="AN76">
            <v>28658028</v>
          </cell>
          <cell r="AO76">
            <v>6497</v>
          </cell>
          <cell r="AP76">
            <v>4410.96</v>
          </cell>
          <cell r="AQ76">
            <v>110.7</v>
          </cell>
          <cell r="AR76">
            <v>4521.66</v>
          </cell>
          <cell r="AS76">
            <v>0</v>
          </cell>
          <cell r="AT76">
            <v>4521.66</v>
          </cell>
          <cell r="AV76">
            <v>2563932</v>
          </cell>
          <cell r="AW76">
            <v>895</v>
          </cell>
          <cell r="AX76">
            <v>2864.73</v>
          </cell>
          <cell r="AY76">
            <v>2864.73</v>
          </cell>
          <cell r="AZ76">
            <v>0</v>
          </cell>
          <cell r="BA76">
            <v>194360</v>
          </cell>
          <cell r="BB76">
            <v>56</v>
          </cell>
          <cell r="BC76">
            <v>3470.71</v>
          </cell>
        </row>
        <row r="77">
          <cell r="A77" t="str">
            <v>600</v>
          </cell>
          <cell r="B77" t="str">
            <v>Mecklenburg County</v>
          </cell>
          <cell r="C77">
            <v>9015118</v>
          </cell>
          <cell r="D77">
            <v>6368</v>
          </cell>
          <cell r="E77">
            <v>306530048</v>
          </cell>
          <cell r="F77">
            <v>4427138</v>
          </cell>
          <cell r="G77">
            <v>33815346</v>
          </cell>
          <cell r="H77">
            <v>3458</v>
          </cell>
          <cell r="I77">
            <v>22777138</v>
          </cell>
          <cell r="J77">
            <v>673</v>
          </cell>
          <cell r="K77">
            <v>38159100</v>
          </cell>
          <cell r="L77">
            <v>3408674</v>
          </cell>
          <cell r="M77">
            <v>5336</v>
          </cell>
          <cell r="N77">
            <v>28563608</v>
          </cell>
          <cell r="O77">
            <v>1577040</v>
          </cell>
          <cell r="P77">
            <v>920506</v>
          </cell>
          <cell r="R77">
            <v>45724225</v>
          </cell>
          <cell r="S77">
            <v>791168</v>
          </cell>
          <cell r="U77">
            <v>45338235</v>
          </cell>
          <cell r="V77">
            <v>5449909</v>
          </cell>
          <cell r="W77">
            <v>9761576</v>
          </cell>
          <cell r="X77">
            <v>40560558</v>
          </cell>
          <cell r="Y77">
            <v>7382103</v>
          </cell>
          <cell r="Z77">
            <v>17470639</v>
          </cell>
          <cell r="AC77">
            <v>44971553</v>
          </cell>
          <cell r="AE77">
            <v>621672129</v>
          </cell>
          <cell r="AG77">
            <v>7041</v>
          </cell>
          <cell r="AH77">
            <v>8794</v>
          </cell>
          <cell r="AI77">
            <v>608327831</v>
          </cell>
          <cell r="AJ77">
            <v>13344298</v>
          </cell>
          <cell r="AK77">
            <v>621672129</v>
          </cell>
          <cell r="AL77">
            <v>0</v>
          </cell>
          <cell r="AN77">
            <v>567574639</v>
          </cell>
          <cell r="AO77">
            <v>134554</v>
          </cell>
          <cell r="AP77">
            <v>4218.1899999999996</v>
          </cell>
          <cell r="AQ77">
            <v>110.7</v>
          </cell>
          <cell r="AR77">
            <v>4328.8899999999994</v>
          </cell>
          <cell r="AS77">
            <v>0</v>
          </cell>
          <cell r="AT77">
            <v>4328.8899999999994</v>
          </cell>
          <cell r="AV77">
            <v>43245832</v>
          </cell>
          <cell r="AW77">
            <v>13696</v>
          </cell>
          <cell r="AX77">
            <v>3157.55</v>
          </cell>
          <cell r="AY77">
            <v>3157.55</v>
          </cell>
          <cell r="AZ77">
            <v>0</v>
          </cell>
          <cell r="BA77">
            <v>2092403</v>
          </cell>
          <cell r="BB77">
            <v>795</v>
          </cell>
          <cell r="BC77">
            <v>2631.95</v>
          </cell>
        </row>
        <row r="78">
          <cell r="A78" t="str">
            <v>610</v>
          </cell>
          <cell r="B78" t="str">
            <v>Mitchell County</v>
          </cell>
          <cell r="C78">
            <v>148204</v>
          </cell>
          <cell r="D78">
            <v>104.5</v>
          </cell>
          <cell r="E78">
            <v>5615935</v>
          </cell>
          <cell r="F78">
            <v>601223</v>
          </cell>
          <cell r="G78">
            <v>555907</v>
          </cell>
          <cell r="H78">
            <v>124</v>
          </cell>
          <cell r="I78">
            <v>751916</v>
          </cell>
          <cell r="J78">
            <v>11</v>
          </cell>
          <cell r="K78">
            <v>630003</v>
          </cell>
          <cell r="L78">
            <v>54767</v>
          </cell>
          <cell r="M78">
            <v>146</v>
          </cell>
          <cell r="N78">
            <v>810446</v>
          </cell>
          <cell r="O78">
            <v>38359</v>
          </cell>
          <cell r="P78">
            <v>15133</v>
          </cell>
          <cell r="R78">
            <v>685576</v>
          </cell>
          <cell r="S78">
            <v>36991</v>
          </cell>
          <cell r="U78">
            <v>976540</v>
          </cell>
          <cell r="V78">
            <v>89110</v>
          </cell>
          <cell r="W78">
            <v>66009</v>
          </cell>
          <cell r="X78">
            <v>695241</v>
          </cell>
          <cell r="Y78">
            <v>121428</v>
          </cell>
          <cell r="Z78">
            <v>364640</v>
          </cell>
          <cell r="AC78">
            <v>751592</v>
          </cell>
          <cell r="AE78">
            <v>12257428</v>
          </cell>
          <cell r="AG78">
            <v>115.5</v>
          </cell>
          <cell r="AH78">
            <v>270</v>
          </cell>
          <cell r="AI78">
            <v>12039324</v>
          </cell>
          <cell r="AJ78">
            <v>218104</v>
          </cell>
          <cell r="AK78">
            <v>12257428</v>
          </cell>
          <cell r="AL78">
            <v>0</v>
          </cell>
          <cell r="AN78">
            <v>11216463</v>
          </cell>
          <cell r="AO78">
            <v>2212</v>
          </cell>
          <cell r="AP78">
            <v>5070.7299999999996</v>
          </cell>
          <cell r="AQ78">
            <v>110.7</v>
          </cell>
          <cell r="AR78">
            <v>5181.4299999999994</v>
          </cell>
          <cell r="AS78">
            <v>0</v>
          </cell>
          <cell r="AT78">
            <v>5181.4299999999994</v>
          </cell>
          <cell r="AV78">
            <v>874642</v>
          </cell>
          <cell r="AW78">
            <v>328</v>
          </cell>
          <cell r="AX78">
            <v>2666.59</v>
          </cell>
          <cell r="AY78">
            <v>2666.59</v>
          </cell>
          <cell r="AZ78">
            <v>0</v>
          </cell>
          <cell r="BA78">
            <v>101898</v>
          </cell>
          <cell r="BB78">
            <v>20</v>
          </cell>
          <cell r="BC78">
            <v>5094.8999999999996</v>
          </cell>
        </row>
        <row r="79">
          <cell r="A79" t="str">
            <v>620</v>
          </cell>
          <cell r="B79" t="str">
            <v>Montgomery County</v>
          </cell>
          <cell r="C79">
            <v>304046</v>
          </cell>
          <cell r="D79">
            <v>215.5</v>
          </cell>
          <cell r="E79">
            <v>11123679</v>
          </cell>
          <cell r="F79">
            <v>682341</v>
          </cell>
          <cell r="G79">
            <v>1140464</v>
          </cell>
          <cell r="H79">
            <v>177</v>
          </cell>
          <cell r="I79">
            <v>1059147</v>
          </cell>
          <cell r="J79">
            <v>23</v>
          </cell>
          <cell r="K79">
            <v>1325122</v>
          </cell>
          <cell r="L79">
            <v>102718</v>
          </cell>
          <cell r="M79">
            <v>236</v>
          </cell>
          <cell r="N79">
            <v>1271332</v>
          </cell>
          <cell r="O79">
            <v>65174</v>
          </cell>
          <cell r="P79">
            <v>31045</v>
          </cell>
          <cell r="R79">
            <v>1531880</v>
          </cell>
          <cell r="S79">
            <v>50246</v>
          </cell>
          <cell r="U79">
            <v>1884193</v>
          </cell>
          <cell r="V79">
            <v>184296</v>
          </cell>
          <cell r="W79">
            <v>921437</v>
          </cell>
          <cell r="X79">
            <v>952838</v>
          </cell>
          <cell r="Y79">
            <v>248985</v>
          </cell>
          <cell r="Z79">
            <v>791129</v>
          </cell>
          <cell r="AC79">
            <v>972124</v>
          </cell>
          <cell r="AE79">
            <v>23670072</v>
          </cell>
          <cell r="AG79">
            <v>238.5</v>
          </cell>
          <cell r="AH79">
            <v>413</v>
          </cell>
          <cell r="AI79">
            <v>23232263</v>
          </cell>
          <cell r="AJ79">
            <v>437809</v>
          </cell>
          <cell r="AK79">
            <v>23670072</v>
          </cell>
          <cell r="AL79">
            <v>0</v>
          </cell>
          <cell r="AN79">
            <v>20781010</v>
          </cell>
          <cell r="AO79">
            <v>4538</v>
          </cell>
          <cell r="AP79">
            <v>4579.33</v>
          </cell>
          <cell r="AQ79">
            <v>110.7</v>
          </cell>
          <cell r="AR79">
            <v>4690.03</v>
          </cell>
          <cell r="AS79">
            <v>0</v>
          </cell>
          <cell r="AT79">
            <v>4690.03</v>
          </cell>
          <cell r="AV79">
            <v>1733496</v>
          </cell>
          <cell r="AW79">
            <v>549</v>
          </cell>
          <cell r="AX79">
            <v>3157.55</v>
          </cell>
          <cell r="AY79">
            <v>3157.55</v>
          </cell>
          <cell r="AZ79">
            <v>0</v>
          </cell>
          <cell r="BA79">
            <v>150697</v>
          </cell>
          <cell r="BB79">
            <v>39</v>
          </cell>
          <cell r="BC79">
            <v>3864.03</v>
          </cell>
        </row>
        <row r="80">
          <cell r="A80" t="str">
            <v>630</v>
          </cell>
          <cell r="B80" t="str">
            <v>Moore County</v>
          </cell>
          <cell r="C80">
            <v>831269</v>
          </cell>
          <cell r="D80">
            <v>579.5</v>
          </cell>
          <cell r="E80">
            <v>30643960</v>
          </cell>
          <cell r="F80">
            <v>1058827</v>
          </cell>
          <cell r="G80">
            <v>3118057</v>
          </cell>
          <cell r="H80">
            <v>419</v>
          </cell>
          <cell r="I80">
            <v>2738068</v>
          </cell>
          <cell r="J80">
            <v>62</v>
          </cell>
          <cell r="K80">
            <v>3558738</v>
          </cell>
          <cell r="L80">
            <v>289898</v>
          </cell>
          <cell r="M80">
            <v>591</v>
          </cell>
          <cell r="N80">
            <v>3170715</v>
          </cell>
          <cell r="O80">
            <v>170534</v>
          </cell>
          <cell r="P80">
            <v>84878</v>
          </cell>
          <cell r="R80">
            <v>3709649</v>
          </cell>
          <cell r="S80">
            <v>95089</v>
          </cell>
          <cell r="U80">
            <v>4816870</v>
          </cell>
          <cell r="V80">
            <v>502258</v>
          </cell>
          <cell r="W80">
            <v>275532</v>
          </cell>
          <cell r="X80">
            <v>2427183</v>
          </cell>
          <cell r="Y80">
            <v>680825</v>
          </cell>
          <cell r="Z80">
            <v>1764316</v>
          </cell>
          <cell r="AC80">
            <v>2512419</v>
          </cell>
          <cell r="AE80">
            <v>59936666</v>
          </cell>
          <cell r="AG80">
            <v>641.5</v>
          </cell>
          <cell r="AH80">
            <v>1010</v>
          </cell>
          <cell r="AI80">
            <v>58730621</v>
          </cell>
          <cell r="AJ80">
            <v>1206045</v>
          </cell>
          <cell r="AK80">
            <v>59936666</v>
          </cell>
          <cell r="AL80">
            <v>0</v>
          </cell>
          <cell r="AN80">
            <v>54639602</v>
          </cell>
          <cell r="AO80">
            <v>12407</v>
          </cell>
          <cell r="AP80">
            <v>4403.93</v>
          </cell>
          <cell r="AQ80">
            <v>110.7</v>
          </cell>
          <cell r="AR80">
            <v>4514.63</v>
          </cell>
          <cell r="AS80">
            <v>0</v>
          </cell>
          <cell r="AT80">
            <v>4514.63</v>
          </cell>
          <cell r="AV80">
            <v>4401628</v>
          </cell>
          <cell r="AW80">
            <v>1394</v>
          </cell>
          <cell r="AX80">
            <v>3157.55</v>
          </cell>
          <cell r="AY80">
            <v>3157.55</v>
          </cell>
          <cell r="AZ80">
            <v>0</v>
          </cell>
          <cell r="BA80">
            <v>415242</v>
          </cell>
          <cell r="BB80">
            <v>142</v>
          </cell>
          <cell r="BC80">
            <v>2924.24</v>
          </cell>
        </row>
        <row r="81">
          <cell r="A81" t="str">
            <v>640</v>
          </cell>
          <cell r="B81" t="str">
            <v>Nash-Rocky Mount</v>
          </cell>
          <cell r="C81">
            <v>1215715</v>
          </cell>
          <cell r="D81">
            <v>852</v>
          </cell>
          <cell r="E81">
            <v>44705292</v>
          </cell>
          <cell r="F81">
            <v>1305633</v>
          </cell>
          <cell r="G81">
            <v>4560098</v>
          </cell>
          <cell r="H81">
            <v>575</v>
          </cell>
          <cell r="I81">
            <v>3824505</v>
          </cell>
          <cell r="J81">
            <v>91</v>
          </cell>
          <cell r="K81">
            <v>5317858</v>
          </cell>
          <cell r="L81">
            <v>423528</v>
          </cell>
          <cell r="M81">
            <v>803</v>
          </cell>
          <cell r="N81">
            <v>4397228</v>
          </cell>
          <cell r="O81">
            <v>233127</v>
          </cell>
          <cell r="P81">
            <v>124133</v>
          </cell>
          <cell r="R81">
            <v>5691965</v>
          </cell>
          <cell r="S81">
            <v>127788</v>
          </cell>
          <cell r="U81">
            <v>6895155</v>
          </cell>
          <cell r="V81">
            <v>735160</v>
          </cell>
          <cell r="W81">
            <v>535271</v>
          </cell>
          <cell r="X81">
            <v>3005677</v>
          </cell>
          <cell r="Y81">
            <v>995367</v>
          </cell>
          <cell r="Z81">
            <v>3014775</v>
          </cell>
          <cell r="AC81">
            <v>3074486</v>
          </cell>
          <cell r="AE81">
            <v>87108275</v>
          </cell>
          <cell r="AG81">
            <v>943</v>
          </cell>
          <cell r="AH81">
            <v>1378</v>
          </cell>
          <cell r="AI81">
            <v>85344899</v>
          </cell>
          <cell r="AJ81">
            <v>1763376</v>
          </cell>
          <cell r="AK81">
            <v>87108275</v>
          </cell>
          <cell r="AL81">
            <v>0</v>
          </cell>
          <cell r="AN81">
            <v>79323130</v>
          </cell>
          <cell r="AO81">
            <v>18145</v>
          </cell>
          <cell r="AP81">
            <v>4371.62</v>
          </cell>
          <cell r="AQ81">
            <v>110.7</v>
          </cell>
          <cell r="AR81">
            <v>4482.32</v>
          </cell>
          <cell r="AS81">
            <v>0</v>
          </cell>
          <cell r="AT81">
            <v>4482.32</v>
          </cell>
          <cell r="AV81">
            <v>6634017</v>
          </cell>
          <cell r="AW81">
            <v>2101</v>
          </cell>
          <cell r="AX81">
            <v>3157.55</v>
          </cell>
          <cell r="AY81">
            <v>3157.55</v>
          </cell>
          <cell r="AZ81">
            <v>0</v>
          </cell>
          <cell r="BA81">
            <v>261138</v>
          </cell>
          <cell r="BB81">
            <v>82</v>
          </cell>
          <cell r="BC81">
            <v>3184.61</v>
          </cell>
        </row>
        <row r="82">
          <cell r="A82" t="str">
            <v>650</v>
          </cell>
          <cell r="B82" t="str">
            <v>New Hanover County</v>
          </cell>
          <cell r="C82">
            <v>1619055</v>
          </cell>
          <cell r="D82">
            <v>1135</v>
          </cell>
          <cell r="E82">
            <v>57257345</v>
          </cell>
          <cell r="F82">
            <v>1413217</v>
          </cell>
          <cell r="G82">
            <v>6073010</v>
          </cell>
          <cell r="H82">
            <v>758</v>
          </cell>
          <cell r="I82">
            <v>4906642</v>
          </cell>
          <cell r="J82">
            <v>121</v>
          </cell>
          <cell r="K82">
            <v>6924588</v>
          </cell>
          <cell r="L82">
            <v>544502</v>
          </cell>
          <cell r="M82">
            <v>1069</v>
          </cell>
          <cell r="N82">
            <v>5616526</v>
          </cell>
          <cell r="O82">
            <v>311999</v>
          </cell>
          <cell r="P82">
            <v>165317</v>
          </cell>
          <cell r="R82">
            <v>7722896</v>
          </cell>
          <cell r="S82">
            <v>162094</v>
          </cell>
          <cell r="U82">
            <v>9925596</v>
          </cell>
          <cell r="V82">
            <v>979201</v>
          </cell>
          <cell r="W82">
            <v>441835</v>
          </cell>
          <cell r="X82">
            <v>5385126</v>
          </cell>
          <cell r="Y82">
            <v>1325526</v>
          </cell>
          <cell r="Z82">
            <v>3517168</v>
          </cell>
          <cell r="AC82">
            <v>5709508</v>
          </cell>
          <cell r="AE82">
            <v>114291643</v>
          </cell>
          <cell r="AG82">
            <v>1256</v>
          </cell>
          <cell r="AH82">
            <v>1827</v>
          </cell>
          <cell r="AI82">
            <v>111962769</v>
          </cell>
          <cell r="AJ82">
            <v>2328874</v>
          </cell>
          <cell r="AK82">
            <v>114291643</v>
          </cell>
          <cell r="AL82">
            <v>0</v>
          </cell>
          <cell r="AN82">
            <v>103704092</v>
          </cell>
          <cell r="AO82">
            <v>24165</v>
          </cell>
          <cell r="AP82">
            <v>4291.5</v>
          </cell>
          <cell r="AQ82">
            <v>110.7</v>
          </cell>
          <cell r="AR82">
            <v>4402.2</v>
          </cell>
          <cell r="AS82">
            <v>0</v>
          </cell>
          <cell r="AT82">
            <v>4402.2</v>
          </cell>
          <cell r="AV82">
            <v>9330566</v>
          </cell>
          <cell r="AW82">
            <v>2955</v>
          </cell>
          <cell r="AX82">
            <v>3157.55</v>
          </cell>
          <cell r="AY82">
            <v>3157.55</v>
          </cell>
          <cell r="AZ82">
            <v>0</v>
          </cell>
          <cell r="BA82">
            <v>595030</v>
          </cell>
          <cell r="BB82">
            <v>212</v>
          </cell>
          <cell r="BC82">
            <v>2806.75</v>
          </cell>
        </row>
        <row r="83">
          <cell r="A83" t="str">
            <v>660</v>
          </cell>
          <cell r="B83" t="str">
            <v>Northampton County</v>
          </cell>
          <cell r="C83">
            <v>199794</v>
          </cell>
          <cell r="D83">
            <v>140.5</v>
          </cell>
          <cell r="E83">
            <v>7155525</v>
          </cell>
          <cell r="F83">
            <v>685185</v>
          </cell>
          <cell r="G83">
            <v>749419</v>
          </cell>
          <cell r="H83">
            <v>145</v>
          </cell>
          <cell r="I83">
            <v>872447</v>
          </cell>
          <cell r="J83">
            <v>15</v>
          </cell>
          <cell r="K83">
            <v>858780</v>
          </cell>
          <cell r="L83">
            <v>111480</v>
          </cell>
          <cell r="M83">
            <v>181</v>
          </cell>
          <cell r="N83">
            <v>911335</v>
          </cell>
          <cell r="O83">
            <v>48862</v>
          </cell>
          <cell r="P83">
            <v>20400</v>
          </cell>
          <cell r="R83">
            <v>928652</v>
          </cell>
          <cell r="S83">
            <v>41379</v>
          </cell>
          <cell r="U83">
            <v>1060192</v>
          </cell>
          <cell r="V83">
            <v>120502</v>
          </cell>
          <cell r="W83">
            <v>41914</v>
          </cell>
          <cell r="X83">
            <v>877654</v>
          </cell>
          <cell r="Y83">
            <v>163743</v>
          </cell>
          <cell r="Z83">
            <v>662750</v>
          </cell>
          <cell r="AC83">
            <v>880603</v>
          </cell>
          <cell r="AE83">
            <v>15510013</v>
          </cell>
          <cell r="AG83">
            <v>155.5</v>
          </cell>
          <cell r="AH83">
            <v>326</v>
          </cell>
          <cell r="AI83">
            <v>15178339</v>
          </cell>
          <cell r="AJ83">
            <v>331674</v>
          </cell>
          <cell r="AK83">
            <v>15510013</v>
          </cell>
          <cell r="AL83">
            <v>0</v>
          </cell>
          <cell r="AN83">
            <v>14299376</v>
          </cell>
          <cell r="AO83">
            <v>2982</v>
          </cell>
          <cell r="AP83">
            <v>4795.2299999999996</v>
          </cell>
          <cell r="AQ83">
            <v>110.7</v>
          </cell>
          <cell r="AR83">
            <v>4905.9299999999994</v>
          </cell>
          <cell r="AS83">
            <v>0</v>
          </cell>
          <cell r="AT83">
            <v>4905.9299999999994</v>
          </cell>
          <cell r="AV83">
            <v>978841</v>
          </cell>
          <cell r="AW83">
            <v>310</v>
          </cell>
          <cell r="AX83">
            <v>3157.55</v>
          </cell>
          <cell r="AY83">
            <v>3157.55</v>
          </cell>
          <cell r="AZ83">
            <v>0</v>
          </cell>
          <cell r="BA83">
            <v>81351</v>
          </cell>
          <cell r="BB83">
            <v>12</v>
          </cell>
          <cell r="BC83">
            <v>6779.25</v>
          </cell>
        </row>
        <row r="84">
          <cell r="A84" t="str">
            <v>670</v>
          </cell>
          <cell r="B84" t="str">
            <v>Onslow County</v>
          </cell>
          <cell r="C84">
            <v>1558688</v>
          </cell>
          <cell r="D84">
            <v>1096.5</v>
          </cell>
          <cell r="E84">
            <v>53481788</v>
          </cell>
          <cell r="F84">
            <v>1401014</v>
          </cell>
          <cell r="G84">
            <v>5846576</v>
          </cell>
          <cell r="H84">
            <v>687</v>
          </cell>
          <cell r="I84">
            <v>4281729</v>
          </cell>
          <cell r="J84">
            <v>117</v>
          </cell>
          <cell r="K84">
            <v>6220305</v>
          </cell>
          <cell r="L84">
            <v>500202</v>
          </cell>
          <cell r="M84">
            <v>986</v>
          </cell>
          <cell r="N84">
            <v>5181430</v>
          </cell>
          <cell r="O84">
            <v>287513</v>
          </cell>
          <cell r="P84">
            <v>159153</v>
          </cell>
          <cell r="R84">
            <v>7594908</v>
          </cell>
          <cell r="S84">
            <v>156960</v>
          </cell>
          <cell r="U84">
            <v>8859475</v>
          </cell>
          <cell r="V84">
            <v>942747</v>
          </cell>
          <cell r="W84">
            <v>185577</v>
          </cell>
          <cell r="X84">
            <v>4899475</v>
          </cell>
          <cell r="Y84">
            <v>1275714</v>
          </cell>
          <cell r="Z84">
            <v>3720342</v>
          </cell>
          <cell r="AC84">
            <v>5198456</v>
          </cell>
          <cell r="AE84">
            <v>106553596</v>
          </cell>
          <cell r="AG84">
            <v>1213.5</v>
          </cell>
          <cell r="AH84">
            <v>1673</v>
          </cell>
          <cell r="AI84">
            <v>104335553</v>
          </cell>
          <cell r="AJ84">
            <v>2218043</v>
          </cell>
          <cell r="AK84">
            <v>106553596</v>
          </cell>
          <cell r="AL84">
            <v>0</v>
          </cell>
          <cell r="AN84">
            <v>97307323</v>
          </cell>
          <cell r="AO84">
            <v>23264</v>
          </cell>
          <cell r="AP84">
            <v>4182.74</v>
          </cell>
          <cell r="AQ84">
            <v>110.7</v>
          </cell>
          <cell r="AR84">
            <v>4293.4399999999996</v>
          </cell>
          <cell r="AS84">
            <v>0</v>
          </cell>
          <cell r="AT84">
            <v>4293.4399999999996</v>
          </cell>
          <cell r="AV84">
            <v>8310677</v>
          </cell>
          <cell r="AW84">
            <v>2632</v>
          </cell>
          <cell r="AX84">
            <v>3157.55</v>
          </cell>
          <cell r="AY84">
            <v>3157.55</v>
          </cell>
          <cell r="AZ84">
            <v>0</v>
          </cell>
          <cell r="BA84">
            <v>548798</v>
          </cell>
          <cell r="BB84">
            <v>194</v>
          </cell>
          <cell r="BC84">
            <v>2828.86</v>
          </cell>
        </row>
        <row r="85">
          <cell r="A85" t="str">
            <v>680</v>
          </cell>
          <cell r="B85" t="str">
            <v>Orange County</v>
          </cell>
          <cell r="C85">
            <v>465918</v>
          </cell>
          <cell r="D85">
            <v>325</v>
          </cell>
          <cell r="E85">
            <v>17461600</v>
          </cell>
          <cell r="F85">
            <v>783935</v>
          </cell>
          <cell r="G85">
            <v>1747640</v>
          </cell>
          <cell r="H85">
            <v>243</v>
          </cell>
          <cell r="I85">
            <v>1563003</v>
          </cell>
          <cell r="J85">
            <v>35</v>
          </cell>
          <cell r="K85">
            <v>2012745</v>
          </cell>
          <cell r="L85">
            <v>162109</v>
          </cell>
          <cell r="M85">
            <v>354</v>
          </cell>
          <cell r="N85">
            <v>1908414</v>
          </cell>
          <cell r="O85">
            <v>100130</v>
          </cell>
          <cell r="P85">
            <v>47573</v>
          </cell>
          <cell r="R85">
            <v>2119232</v>
          </cell>
          <cell r="S85">
            <v>64014</v>
          </cell>
          <cell r="U85">
            <v>2918426</v>
          </cell>
          <cell r="V85">
            <v>281508</v>
          </cell>
          <cell r="W85">
            <v>159682</v>
          </cell>
          <cell r="X85">
            <v>2021915</v>
          </cell>
          <cell r="Y85">
            <v>381531</v>
          </cell>
          <cell r="Z85">
            <v>832003</v>
          </cell>
          <cell r="AC85">
            <v>2041785</v>
          </cell>
          <cell r="AE85">
            <v>35031378</v>
          </cell>
          <cell r="AG85">
            <v>360</v>
          </cell>
          <cell r="AH85">
            <v>597</v>
          </cell>
          <cell r="AI85">
            <v>34355778</v>
          </cell>
          <cell r="AJ85">
            <v>675600</v>
          </cell>
          <cell r="AK85">
            <v>35031378</v>
          </cell>
          <cell r="AL85">
            <v>0</v>
          </cell>
          <cell r="AN85">
            <v>31811031</v>
          </cell>
          <cell r="AO85">
            <v>6954</v>
          </cell>
          <cell r="AP85">
            <v>4574.49</v>
          </cell>
          <cell r="AQ85">
            <v>110.7</v>
          </cell>
          <cell r="AR85">
            <v>4685.1899999999996</v>
          </cell>
          <cell r="AS85">
            <v>0</v>
          </cell>
          <cell r="AT85">
            <v>4685.1899999999996</v>
          </cell>
          <cell r="AV85">
            <v>2729203</v>
          </cell>
          <cell r="AW85">
            <v>1020</v>
          </cell>
          <cell r="AX85">
            <v>2675.69</v>
          </cell>
          <cell r="AY85">
            <v>2675.69</v>
          </cell>
          <cell r="AZ85">
            <v>0</v>
          </cell>
          <cell r="BA85">
            <v>189223</v>
          </cell>
          <cell r="BB85">
            <v>54</v>
          </cell>
          <cell r="BC85">
            <v>3504.13</v>
          </cell>
        </row>
        <row r="86">
          <cell r="A86" t="str">
            <v>681</v>
          </cell>
          <cell r="B86" t="str">
            <v>Chapel Hill-Carrboro</v>
          </cell>
          <cell r="C86">
            <v>760115</v>
          </cell>
          <cell r="D86">
            <v>529.5</v>
          </cell>
          <cell r="E86">
            <v>28917054</v>
          </cell>
          <cell r="F86">
            <v>820232</v>
          </cell>
          <cell r="G86">
            <v>2851161</v>
          </cell>
          <cell r="H86">
            <v>346</v>
          </cell>
          <cell r="I86">
            <v>2198640</v>
          </cell>
          <cell r="J86">
            <v>57</v>
          </cell>
          <cell r="K86">
            <v>3497463</v>
          </cell>
          <cell r="L86">
            <v>252657</v>
          </cell>
          <cell r="M86">
            <v>545</v>
          </cell>
          <cell r="N86">
            <v>3049820</v>
          </cell>
          <cell r="O86">
            <v>156782</v>
          </cell>
          <cell r="P86">
            <v>77613</v>
          </cell>
          <cell r="R86">
            <v>3409027</v>
          </cell>
          <cell r="S86">
            <v>89037</v>
          </cell>
          <cell r="U86">
            <v>3356248</v>
          </cell>
          <cell r="V86">
            <v>459728</v>
          </cell>
          <cell r="W86">
            <v>819842</v>
          </cell>
          <cell r="X86">
            <v>992496</v>
          </cell>
          <cell r="Y86">
            <v>622390</v>
          </cell>
          <cell r="Z86">
            <v>1314631</v>
          </cell>
          <cell r="AC86">
            <v>1072441</v>
          </cell>
          <cell r="AE86">
            <v>53644936</v>
          </cell>
          <cell r="AG86">
            <v>586.5</v>
          </cell>
          <cell r="AH86">
            <v>891</v>
          </cell>
          <cell r="AI86">
            <v>52554551</v>
          </cell>
          <cell r="AJ86">
            <v>1090385</v>
          </cell>
          <cell r="AK86">
            <v>53644936</v>
          </cell>
          <cell r="AL86">
            <v>0</v>
          </cell>
          <cell r="AN86">
            <v>49296134</v>
          </cell>
          <cell r="AO86">
            <v>11345</v>
          </cell>
          <cell r="AP86">
            <v>4345.1899999999996</v>
          </cell>
          <cell r="AQ86">
            <v>110.7</v>
          </cell>
          <cell r="AR86">
            <v>4455.8899999999994</v>
          </cell>
          <cell r="AS86">
            <v>0</v>
          </cell>
          <cell r="AT86">
            <v>4455.8899999999994</v>
          </cell>
          <cell r="AV86">
            <v>3167025</v>
          </cell>
          <cell r="AW86">
            <v>1003</v>
          </cell>
          <cell r="AX86">
            <v>3157.55</v>
          </cell>
          <cell r="AY86">
            <v>3157.55</v>
          </cell>
          <cell r="AZ86">
            <v>0</v>
          </cell>
          <cell r="BA86">
            <v>189223</v>
          </cell>
          <cell r="BB86">
            <v>54</v>
          </cell>
          <cell r="BC86">
            <v>3504.13</v>
          </cell>
        </row>
        <row r="87">
          <cell r="A87" t="str">
            <v>690</v>
          </cell>
          <cell r="B87" t="str">
            <v>Pamlico County</v>
          </cell>
          <cell r="C87">
            <v>103180</v>
          </cell>
          <cell r="D87">
            <v>71</v>
          </cell>
          <cell r="E87">
            <v>3843443</v>
          </cell>
          <cell r="F87">
            <v>758462</v>
          </cell>
          <cell r="G87">
            <v>387024</v>
          </cell>
          <cell r="H87">
            <v>67</v>
          </cell>
          <cell r="I87">
            <v>437150</v>
          </cell>
          <cell r="J87">
            <v>8</v>
          </cell>
          <cell r="K87">
            <v>481432</v>
          </cell>
          <cell r="L87">
            <v>43570</v>
          </cell>
          <cell r="M87">
            <v>131</v>
          </cell>
          <cell r="N87">
            <v>719452</v>
          </cell>
          <cell r="O87">
            <v>34092</v>
          </cell>
          <cell r="P87">
            <v>10535</v>
          </cell>
          <cell r="R87">
            <v>401821</v>
          </cell>
          <cell r="S87">
            <v>33161</v>
          </cell>
          <cell r="U87">
            <v>721729</v>
          </cell>
          <cell r="V87">
            <v>62782</v>
          </cell>
          <cell r="W87">
            <v>33869</v>
          </cell>
          <cell r="X87">
            <v>416460</v>
          </cell>
          <cell r="Y87">
            <v>84540</v>
          </cell>
          <cell r="Z87">
            <v>298572</v>
          </cell>
          <cell r="AC87">
            <v>425473</v>
          </cell>
          <cell r="AE87">
            <v>8871274</v>
          </cell>
          <cell r="AG87">
            <v>79</v>
          </cell>
          <cell r="AH87">
            <v>198</v>
          </cell>
          <cell r="AI87">
            <v>8713989</v>
          </cell>
          <cell r="AJ87">
            <v>157285</v>
          </cell>
          <cell r="AK87">
            <v>8871274</v>
          </cell>
          <cell r="AL87">
            <v>0</v>
          </cell>
          <cell r="AN87">
            <v>8081119</v>
          </cell>
          <cell r="AO87">
            <v>1540</v>
          </cell>
          <cell r="AP87">
            <v>5247.48</v>
          </cell>
          <cell r="AQ87">
            <v>110.7</v>
          </cell>
          <cell r="AR87">
            <v>5358.1799999999994</v>
          </cell>
          <cell r="AS87">
            <v>0</v>
          </cell>
          <cell r="AT87">
            <v>5358.1799999999994</v>
          </cell>
          <cell r="AV87">
            <v>591579</v>
          </cell>
          <cell r="AW87">
            <v>285</v>
          </cell>
          <cell r="AX87">
            <v>2075.7199999999998</v>
          </cell>
          <cell r="AY87">
            <v>2075.7199999999998</v>
          </cell>
          <cell r="AZ87">
            <v>0</v>
          </cell>
          <cell r="BA87">
            <v>130150</v>
          </cell>
          <cell r="BB87">
            <v>31</v>
          </cell>
          <cell r="BC87">
            <v>4198.3900000000003</v>
          </cell>
        </row>
        <row r="88">
          <cell r="A88" t="str">
            <v>700</v>
          </cell>
          <cell r="B88" t="str">
            <v>Pasquotank County</v>
          </cell>
          <cell r="C88">
            <v>423373</v>
          </cell>
          <cell r="D88">
            <v>298</v>
          </cell>
          <cell r="E88">
            <v>15115156</v>
          </cell>
          <cell r="F88">
            <v>851878</v>
          </cell>
          <cell r="G88">
            <v>1588055</v>
          </cell>
          <cell r="H88">
            <v>223</v>
          </cell>
          <cell r="I88">
            <v>1512846</v>
          </cell>
          <cell r="J88">
            <v>32</v>
          </cell>
          <cell r="K88">
            <v>1874432</v>
          </cell>
          <cell r="L88">
            <v>156024</v>
          </cell>
          <cell r="M88">
            <v>310</v>
          </cell>
          <cell r="N88">
            <v>1638660</v>
          </cell>
          <cell r="O88">
            <v>87001</v>
          </cell>
          <cell r="P88">
            <v>43229</v>
          </cell>
          <cell r="R88">
            <v>2088476</v>
          </cell>
          <cell r="S88">
            <v>60395</v>
          </cell>
          <cell r="U88">
            <v>2806972</v>
          </cell>
          <cell r="V88">
            <v>256192</v>
          </cell>
          <cell r="W88">
            <v>50176</v>
          </cell>
          <cell r="X88">
            <v>1131672</v>
          </cell>
          <cell r="Y88">
            <v>346595</v>
          </cell>
          <cell r="Z88">
            <v>1055123</v>
          </cell>
          <cell r="AC88">
            <v>1198834</v>
          </cell>
          <cell r="AE88">
            <v>31086255</v>
          </cell>
          <cell r="AG88">
            <v>330</v>
          </cell>
          <cell r="AH88">
            <v>533</v>
          </cell>
          <cell r="AI88">
            <v>30463629</v>
          </cell>
          <cell r="AJ88">
            <v>622626</v>
          </cell>
          <cell r="AK88">
            <v>31086255</v>
          </cell>
          <cell r="AL88">
            <v>0</v>
          </cell>
          <cell r="AN88">
            <v>28140245</v>
          </cell>
          <cell r="AO88">
            <v>6319</v>
          </cell>
          <cell r="AP88">
            <v>4453.28</v>
          </cell>
          <cell r="AQ88">
            <v>110.7</v>
          </cell>
          <cell r="AR88">
            <v>4563.9799999999996</v>
          </cell>
          <cell r="AS88">
            <v>0</v>
          </cell>
          <cell r="AT88">
            <v>4563.9799999999996</v>
          </cell>
          <cell r="AV88">
            <v>2494466</v>
          </cell>
          <cell r="AW88">
            <v>813</v>
          </cell>
          <cell r="AX88">
            <v>3068.22</v>
          </cell>
          <cell r="AY88">
            <v>3068.22</v>
          </cell>
          <cell r="AZ88">
            <v>0</v>
          </cell>
          <cell r="BA88">
            <v>312506</v>
          </cell>
          <cell r="BB88">
            <v>102</v>
          </cell>
          <cell r="BC88">
            <v>3063.78</v>
          </cell>
        </row>
        <row r="89">
          <cell r="A89" t="str">
            <v>710</v>
          </cell>
          <cell r="B89" t="str">
            <v>Pender County</v>
          </cell>
          <cell r="C89">
            <v>529702</v>
          </cell>
          <cell r="D89">
            <v>371</v>
          </cell>
          <cell r="E89">
            <v>18570776</v>
          </cell>
          <cell r="F89">
            <v>755176</v>
          </cell>
          <cell r="G89">
            <v>1986891</v>
          </cell>
          <cell r="H89">
            <v>279</v>
          </cell>
          <cell r="I89">
            <v>1724256</v>
          </cell>
          <cell r="J89">
            <v>40</v>
          </cell>
          <cell r="K89">
            <v>2209040</v>
          </cell>
          <cell r="L89">
            <v>201298</v>
          </cell>
          <cell r="M89">
            <v>391</v>
          </cell>
          <cell r="N89">
            <v>2071127</v>
          </cell>
          <cell r="O89">
            <v>110995</v>
          </cell>
          <cell r="P89">
            <v>54086</v>
          </cell>
          <cell r="R89">
            <v>2413901</v>
          </cell>
          <cell r="S89">
            <v>69439</v>
          </cell>
          <cell r="U89">
            <v>2835463</v>
          </cell>
          <cell r="V89">
            <v>319987</v>
          </cell>
          <cell r="W89">
            <v>227153</v>
          </cell>
          <cell r="X89">
            <v>1636293</v>
          </cell>
          <cell r="Y89">
            <v>434147</v>
          </cell>
          <cell r="Z89">
            <v>1213964</v>
          </cell>
          <cell r="AC89">
            <v>1734305</v>
          </cell>
          <cell r="AE89">
            <v>37363694</v>
          </cell>
          <cell r="AG89">
            <v>411</v>
          </cell>
          <cell r="AH89">
            <v>670</v>
          </cell>
          <cell r="AI89">
            <v>36578608</v>
          </cell>
          <cell r="AJ89">
            <v>785086</v>
          </cell>
          <cell r="AK89">
            <v>37363694</v>
          </cell>
          <cell r="AL89">
            <v>0</v>
          </cell>
          <cell r="AN89">
            <v>34197792</v>
          </cell>
          <cell r="AO89">
            <v>7906</v>
          </cell>
          <cell r="AP89">
            <v>4325.55</v>
          </cell>
          <cell r="AQ89">
            <v>110.7</v>
          </cell>
          <cell r="AR89">
            <v>4436.25</v>
          </cell>
          <cell r="AS89">
            <v>0</v>
          </cell>
          <cell r="AT89">
            <v>4436.25</v>
          </cell>
          <cell r="AV89">
            <v>2633398</v>
          </cell>
          <cell r="AW89">
            <v>834</v>
          </cell>
          <cell r="AX89">
            <v>3157.55</v>
          </cell>
          <cell r="AY89">
            <v>3157.55</v>
          </cell>
          <cell r="AZ89">
            <v>0</v>
          </cell>
          <cell r="BA89">
            <v>202065</v>
          </cell>
          <cell r="BB89">
            <v>59</v>
          </cell>
          <cell r="BC89">
            <v>3424.83</v>
          </cell>
        </row>
        <row r="90">
          <cell r="A90" t="str">
            <v>720</v>
          </cell>
          <cell r="B90" t="str">
            <v>Perquimans County</v>
          </cell>
          <cell r="C90">
            <v>117585</v>
          </cell>
          <cell r="D90">
            <v>83.5</v>
          </cell>
          <cell r="E90">
            <v>4546241</v>
          </cell>
          <cell r="F90">
            <v>600455</v>
          </cell>
          <cell r="G90">
            <v>441057</v>
          </cell>
          <cell r="H90">
            <v>70</v>
          </cell>
          <cell r="I90">
            <v>437288</v>
          </cell>
          <cell r="J90">
            <v>9</v>
          </cell>
          <cell r="K90">
            <v>535680</v>
          </cell>
          <cell r="L90">
            <v>41136</v>
          </cell>
          <cell r="M90">
            <v>126</v>
          </cell>
          <cell r="N90">
            <v>648144</v>
          </cell>
          <cell r="O90">
            <v>32385</v>
          </cell>
          <cell r="P90">
            <v>12006</v>
          </cell>
          <cell r="R90">
            <v>536753</v>
          </cell>
          <cell r="S90">
            <v>34386</v>
          </cell>
          <cell r="U90">
            <v>778414</v>
          </cell>
          <cell r="V90">
            <v>70883</v>
          </cell>
          <cell r="W90">
            <v>0</v>
          </cell>
          <cell r="X90">
            <v>473882</v>
          </cell>
          <cell r="Y90">
            <v>96339</v>
          </cell>
          <cell r="Z90">
            <v>319741</v>
          </cell>
          <cell r="AC90">
            <v>501468</v>
          </cell>
          <cell r="AE90">
            <v>9722375</v>
          </cell>
          <cell r="AG90">
            <v>92.5</v>
          </cell>
          <cell r="AH90">
            <v>196</v>
          </cell>
          <cell r="AI90">
            <v>9551648</v>
          </cell>
          <cell r="AJ90">
            <v>170727</v>
          </cell>
          <cell r="AK90">
            <v>9722375</v>
          </cell>
          <cell r="AL90">
            <v>0</v>
          </cell>
          <cell r="AN90">
            <v>8930411</v>
          </cell>
          <cell r="AO90">
            <v>1755</v>
          </cell>
          <cell r="AP90">
            <v>5088.55</v>
          </cell>
          <cell r="AQ90">
            <v>110.7</v>
          </cell>
          <cell r="AR90">
            <v>5199.25</v>
          </cell>
          <cell r="AS90">
            <v>0</v>
          </cell>
          <cell r="AT90">
            <v>5199.25</v>
          </cell>
          <cell r="AV90">
            <v>666243</v>
          </cell>
          <cell r="AW90">
            <v>211</v>
          </cell>
          <cell r="AX90">
            <v>3157.55</v>
          </cell>
          <cell r="AY90">
            <v>3157.55</v>
          </cell>
          <cell r="AZ90">
            <v>0</v>
          </cell>
          <cell r="BA90">
            <v>112171</v>
          </cell>
          <cell r="BB90">
            <v>24</v>
          </cell>
          <cell r="BC90">
            <v>4673.79</v>
          </cell>
        </row>
        <row r="91">
          <cell r="A91" t="str">
            <v>730</v>
          </cell>
          <cell r="B91" t="str">
            <v>Person County</v>
          </cell>
          <cell r="C91">
            <v>379957</v>
          </cell>
          <cell r="D91">
            <v>265</v>
          </cell>
          <cell r="E91">
            <v>13345930</v>
          </cell>
          <cell r="F91">
            <v>720425</v>
          </cell>
          <cell r="G91">
            <v>1425203</v>
          </cell>
          <cell r="H91">
            <v>191</v>
          </cell>
          <cell r="I91">
            <v>1284337</v>
          </cell>
          <cell r="J91">
            <v>29</v>
          </cell>
          <cell r="K91">
            <v>1700125</v>
          </cell>
          <cell r="L91">
            <v>138499</v>
          </cell>
          <cell r="M91">
            <v>297</v>
          </cell>
          <cell r="N91">
            <v>1656666</v>
          </cell>
          <cell r="O91">
            <v>83358</v>
          </cell>
          <cell r="P91">
            <v>38796</v>
          </cell>
          <cell r="R91">
            <v>1717412</v>
          </cell>
          <cell r="S91">
            <v>56702</v>
          </cell>
          <cell r="U91">
            <v>2607727</v>
          </cell>
          <cell r="V91">
            <v>229864</v>
          </cell>
          <cell r="W91">
            <v>95616</v>
          </cell>
          <cell r="X91">
            <v>1202481</v>
          </cell>
          <cell r="Y91">
            <v>311163</v>
          </cell>
          <cell r="Z91">
            <v>798281</v>
          </cell>
          <cell r="AC91">
            <v>1191460</v>
          </cell>
          <cell r="AE91">
            <v>27792542</v>
          </cell>
          <cell r="AG91">
            <v>294</v>
          </cell>
          <cell r="AH91">
            <v>488</v>
          </cell>
          <cell r="AI91">
            <v>27235290</v>
          </cell>
          <cell r="AJ91">
            <v>557252</v>
          </cell>
          <cell r="AK91">
            <v>27792542</v>
          </cell>
          <cell r="AL91">
            <v>0</v>
          </cell>
          <cell r="AN91">
            <v>24939679</v>
          </cell>
          <cell r="AO91">
            <v>5671</v>
          </cell>
          <cell r="AP91">
            <v>4397.76</v>
          </cell>
          <cell r="AQ91">
            <v>110.7</v>
          </cell>
          <cell r="AR91">
            <v>4508.46</v>
          </cell>
          <cell r="AS91">
            <v>0</v>
          </cell>
          <cell r="AT91">
            <v>4508.46</v>
          </cell>
          <cell r="AV91">
            <v>2364567</v>
          </cell>
          <cell r="AW91">
            <v>861</v>
          </cell>
          <cell r="AX91">
            <v>2746.3</v>
          </cell>
          <cell r="AY91">
            <v>2746.3</v>
          </cell>
          <cell r="AZ91">
            <v>0</v>
          </cell>
          <cell r="BA91">
            <v>243160</v>
          </cell>
          <cell r="BB91">
            <v>75</v>
          </cell>
          <cell r="BC91">
            <v>3242.13</v>
          </cell>
        </row>
        <row r="92">
          <cell r="A92" t="str">
            <v>740</v>
          </cell>
          <cell r="B92" t="str">
            <v>Pitt County</v>
          </cell>
          <cell r="C92">
            <v>1536176</v>
          </cell>
          <cell r="D92">
            <v>1076</v>
          </cell>
          <cell r="E92">
            <v>56068208</v>
          </cell>
          <cell r="F92">
            <v>1388731</v>
          </cell>
          <cell r="G92">
            <v>5762135</v>
          </cell>
          <cell r="H92">
            <v>707</v>
          </cell>
          <cell r="I92">
            <v>4512221</v>
          </cell>
          <cell r="J92">
            <v>115</v>
          </cell>
          <cell r="K92">
            <v>6378245</v>
          </cell>
          <cell r="L92">
            <v>553265</v>
          </cell>
          <cell r="M92">
            <v>1011</v>
          </cell>
          <cell r="N92">
            <v>5288541</v>
          </cell>
          <cell r="O92">
            <v>294997</v>
          </cell>
          <cell r="P92">
            <v>156854</v>
          </cell>
          <cell r="R92">
            <v>7209954</v>
          </cell>
          <cell r="S92">
            <v>155045</v>
          </cell>
          <cell r="U92">
            <v>9626595</v>
          </cell>
          <cell r="V92">
            <v>928570</v>
          </cell>
          <cell r="W92">
            <v>427110</v>
          </cell>
          <cell r="X92">
            <v>4429245</v>
          </cell>
          <cell r="Y92">
            <v>1258067</v>
          </cell>
          <cell r="Z92">
            <v>3663126</v>
          </cell>
          <cell r="AC92">
            <v>4627679</v>
          </cell>
          <cell r="AE92">
            <v>109637085</v>
          </cell>
          <cell r="AG92">
            <v>1191</v>
          </cell>
          <cell r="AH92">
            <v>1718</v>
          </cell>
          <cell r="AI92">
            <v>107390790</v>
          </cell>
          <cell r="AJ92">
            <v>2246295</v>
          </cell>
          <cell r="AK92">
            <v>109637085</v>
          </cell>
          <cell r="AL92">
            <v>0</v>
          </cell>
          <cell r="AN92">
            <v>99228549</v>
          </cell>
          <cell r="AO92">
            <v>22928</v>
          </cell>
          <cell r="AP92">
            <v>4327.83</v>
          </cell>
          <cell r="AQ92">
            <v>110.7</v>
          </cell>
          <cell r="AR92">
            <v>4438.53</v>
          </cell>
          <cell r="AS92">
            <v>0</v>
          </cell>
          <cell r="AT92">
            <v>4438.53</v>
          </cell>
          <cell r="AV92">
            <v>9049544</v>
          </cell>
          <cell r="AW92">
            <v>2894</v>
          </cell>
          <cell r="AX92">
            <v>3127</v>
          </cell>
          <cell r="AY92">
            <v>3127</v>
          </cell>
          <cell r="AZ92">
            <v>0</v>
          </cell>
          <cell r="BA92">
            <v>577051</v>
          </cell>
          <cell r="BB92">
            <v>205</v>
          </cell>
          <cell r="BC92">
            <v>2814.88</v>
          </cell>
        </row>
        <row r="93">
          <cell r="A93" t="str">
            <v>750</v>
          </cell>
          <cell r="B93" t="str">
            <v>Polk County</v>
          </cell>
          <cell r="C93">
            <v>162810</v>
          </cell>
          <cell r="D93">
            <v>114.5</v>
          </cell>
          <cell r="E93">
            <v>6334369</v>
          </cell>
          <cell r="F93">
            <v>582592</v>
          </cell>
          <cell r="G93">
            <v>610694</v>
          </cell>
          <cell r="H93">
            <v>102</v>
          </cell>
          <cell r="I93">
            <v>727566</v>
          </cell>
          <cell r="J93">
            <v>12</v>
          </cell>
          <cell r="K93">
            <v>691896</v>
          </cell>
          <cell r="L93">
            <v>55984</v>
          </cell>
          <cell r="M93">
            <v>155</v>
          </cell>
          <cell r="N93">
            <v>879470</v>
          </cell>
          <cell r="O93">
            <v>41017</v>
          </cell>
          <cell r="P93">
            <v>16624</v>
          </cell>
          <cell r="R93">
            <v>738160</v>
          </cell>
          <cell r="S93">
            <v>38233</v>
          </cell>
          <cell r="U93">
            <v>1072067</v>
          </cell>
          <cell r="V93">
            <v>98224</v>
          </cell>
          <cell r="W93">
            <v>92517</v>
          </cell>
          <cell r="X93">
            <v>528295</v>
          </cell>
          <cell r="Y93">
            <v>133336</v>
          </cell>
          <cell r="Z93">
            <v>346472</v>
          </cell>
          <cell r="AC93">
            <v>547975</v>
          </cell>
          <cell r="AE93">
            <v>13150326</v>
          </cell>
          <cell r="AG93">
            <v>126.5</v>
          </cell>
          <cell r="AH93">
            <v>257</v>
          </cell>
          <cell r="AI93">
            <v>12914908</v>
          </cell>
          <cell r="AJ93">
            <v>235418</v>
          </cell>
          <cell r="AK93">
            <v>13150326</v>
          </cell>
          <cell r="AL93">
            <v>0</v>
          </cell>
          <cell r="AN93">
            <v>11949438</v>
          </cell>
          <cell r="AO93">
            <v>2430</v>
          </cell>
          <cell r="AP93">
            <v>4917.46</v>
          </cell>
          <cell r="AQ93">
            <v>110.7</v>
          </cell>
          <cell r="AR93">
            <v>5028.16</v>
          </cell>
          <cell r="AS93">
            <v>0</v>
          </cell>
          <cell r="AT93">
            <v>5028.16</v>
          </cell>
          <cell r="AV93">
            <v>959896</v>
          </cell>
          <cell r="AW93">
            <v>359</v>
          </cell>
          <cell r="AX93">
            <v>2673.81</v>
          </cell>
          <cell r="AY93">
            <v>2673.81</v>
          </cell>
          <cell r="AZ93">
            <v>0</v>
          </cell>
          <cell r="BA93">
            <v>112171</v>
          </cell>
          <cell r="BB93">
            <v>24</v>
          </cell>
          <cell r="BC93">
            <v>4673.79</v>
          </cell>
        </row>
        <row r="94">
          <cell r="A94" t="str">
            <v>760</v>
          </cell>
          <cell r="B94" t="str">
            <v>Randolph County</v>
          </cell>
          <cell r="C94">
            <v>1272598</v>
          </cell>
          <cell r="D94">
            <v>895</v>
          </cell>
          <cell r="E94">
            <v>44381260</v>
          </cell>
          <cell r="F94">
            <v>1217922</v>
          </cell>
          <cell r="G94">
            <v>4773464</v>
          </cell>
          <cell r="H94">
            <v>585</v>
          </cell>
          <cell r="I94">
            <v>3684399</v>
          </cell>
          <cell r="J94">
            <v>95</v>
          </cell>
          <cell r="K94">
            <v>5293305</v>
          </cell>
          <cell r="L94">
            <v>416470</v>
          </cell>
          <cell r="M94">
            <v>827</v>
          </cell>
          <cell r="N94">
            <v>4360771</v>
          </cell>
          <cell r="O94">
            <v>240249</v>
          </cell>
          <cell r="P94">
            <v>129941</v>
          </cell>
          <cell r="R94">
            <v>6135456</v>
          </cell>
          <cell r="S94">
            <v>132626</v>
          </cell>
          <cell r="U94">
            <v>6558688</v>
          </cell>
          <cell r="V94">
            <v>769589</v>
          </cell>
          <cell r="W94">
            <v>722553</v>
          </cell>
          <cell r="X94">
            <v>3459781</v>
          </cell>
          <cell r="Y94">
            <v>1042023</v>
          </cell>
          <cell r="Z94">
            <v>2326966</v>
          </cell>
          <cell r="AC94">
            <v>3687896</v>
          </cell>
          <cell r="AE94">
            <v>86918061</v>
          </cell>
          <cell r="AG94">
            <v>990</v>
          </cell>
          <cell r="AH94">
            <v>1412</v>
          </cell>
          <cell r="AI94">
            <v>85099052</v>
          </cell>
          <cell r="AJ94">
            <v>1819009</v>
          </cell>
          <cell r="AK94">
            <v>86918061</v>
          </cell>
          <cell r="AL94">
            <v>0</v>
          </cell>
          <cell r="AN94">
            <v>79448465</v>
          </cell>
          <cell r="AO94">
            <v>18994</v>
          </cell>
          <cell r="AP94">
            <v>4182.82</v>
          </cell>
          <cell r="AQ94">
            <v>110.7</v>
          </cell>
          <cell r="AR94">
            <v>4293.5199999999995</v>
          </cell>
          <cell r="AS94">
            <v>0</v>
          </cell>
          <cell r="AT94">
            <v>4293.5199999999995</v>
          </cell>
          <cell r="AV94">
            <v>6289844</v>
          </cell>
          <cell r="AW94">
            <v>1992</v>
          </cell>
          <cell r="AX94">
            <v>3157.55</v>
          </cell>
          <cell r="AY94">
            <v>3157.55</v>
          </cell>
          <cell r="AZ94">
            <v>0</v>
          </cell>
          <cell r="BA94">
            <v>268844</v>
          </cell>
          <cell r="BB94">
            <v>85</v>
          </cell>
          <cell r="BC94">
            <v>3162.87</v>
          </cell>
        </row>
        <row r="95">
          <cell r="A95" t="str">
            <v>761</v>
          </cell>
          <cell r="B95" t="str">
            <v>Asheboro City</v>
          </cell>
          <cell r="C95">
            <v>300227</v>
          </cell>
          <cell r="D95">
            <v>211.5</v>
          </cell>
          <cell r="E95">
            <v>10787346</v>
          </cell>
          <cell r="F95">
            <v>566152</v>
          </cell>
          <cell r="G95">
            <v>1126139</v>
          </cell>
          <cell r="H95">
            <v>152</v>
          </cell>
          <cell r="I95">
            <v>1015192</v>
          </cell>
          <cell r="J95">
            <v>23</v>
          </cell>
          <cell r="K95">
            <v>1270474</v>
          </cell>
          <cell r="L95">
            <v>104422</v>
          </cell>
          <cell r="M95">
            <v>230</v>
          </cell>
          <cell r="N95">
            <v>1183120</v>
          </cell>
          <cell r="O95">
            <v>63369</v>
          </cell>
          <cell r="P95">
            <v>30655</v>
          </cell>
          <cell r="R95">
            <v>1497154</v>
          </cell>
          <cell r="S95">
            <v>49921</v>
          </cell>
          <cell r="U95">
            <v>1640685</v>
          </cell>
          <cell r="V95">
            <v>181259</v>
          </cell>
          <cell r="W95">
            <v>823894</v>
          </cell>
          <cell r="X95">
            <v>264826</v>
          </cell>
          <cell r="Y95">
            <v>245780</v>
          </cell>
          <cell r="Z95">
            <v>728945</v>
          </cell>
          <cell r="AC95">
            <v>287250</v>
          </cell>
          <cell r="AE95">
            <v>21879560</v>
          </cell>
          <cell r="AG95">
            <v>234.5</v>
          </cell>
          <cell r="AH95">
            <v>382</v>
          </cell>
          <cell r="AI95">
            <v>21444256</v>
          </cell>
          <cell r="AJ95">
            <v>435304</v>
          </cell>
          <cell r="AK95">
            <v>21879560</v>
          </cell>
          <cell r="AL95">
            <v>0</v>
          </cell>
          <cell r="AN95">
            <v>19332983</v>
          </cell>
          <cell r="AO95">
            <v>4481</v>
          </cell>
          <cell r="AP95">
            <v>4314.43</v>
          </cell>
          <cell r="AQ95">
            <v>110.7</v>
          </cell>
          <cell r="AR95">
            <v>4425.13</v>
          </cell>
          <cell r="AS95">
            <v>0</v>
          </cell>
          <cell r="AT95">
            <v>4425.13</v>
          </cell>
          <cell r="AV95">
            <v>1474577</v>
          </cell>
          <cell r="AW95">
            <v>467</v>
          </cell>
          <cell r="AX95">
            <v>3157.55</v>
          </cell>
          <cell r="AY95">
            <v>3157.55</v>
          </cell>
          <cell r="AZ95">
            <v>0</v>
          </cell>
          <cell r="BA95">
            <v>166108</v>
          </cell>
          <cell r="BB95">
            <v>45</v>
          </cell>
          <cell r="BC95">
            <v>3691.29</v>
          </cell>
        </row>
        <row r="96">
          <cell r="A96" t="str">
            <v>770</v>
          </cell>
          <cell r="B96" t="str">
            <v>Richmond County</v>
          </cell>
          <cell r="C96">
            <v>547390</v>
          </cell>
          <cell r="D96">
            <v>385.5</v>
          </cell>
          <cell r="E96">
            <v>20381771</v>
          </cell>
          <cell r="F96">
            <v>895323</v>
          </cell>
          <cell r="G96">
            <v>2053238</v>
          </cell>
          <cell r="H96">
            <v>330</v>
          </cell>
          <cell r="I96">
            <v>2167976</v>
          </cell>
          <cell r="J96">
            <v>41</v>
          </cell>
          <cell r="K96">
            <v>2294237</v>
          </cell>
          <cell r="L96">
            <v>166977</v>
          </cell>
          <cell r="M96">
            <v>380</v>
          </cell>
          <cell r="N96">
            <v>2110140</v>
          </cell>
          <cell r="O96">
            <v>107975</v>
          </cell>
          <cell r="P96">
            <v>55892</v>
          </cell>
          <cell r="R96">
            <v>2531967</v>
          </cell>
          <cell r="S96">
            <v>70943</v>
          </cell>
          <cell r="U96">
            <v>3242835</v>
          </cell>
          <cell r="V96">
            <v>331126</v>
          </cell>
          <cell r="W96">
            <v>138482</v>
          </cell>
          <cell r="X96">
            <v>1859491</v>
          </cell>
          <cell r="Y96">
            <v>448092</v>
          </cell>
          <cell r="Z96">
            <v>1478290</v>
          </cell>
          <cell r="AC96">
            <v>1937278</v>
          </cell>
          <cell r="AE96">
            <v>40882145</v>
          </cell>
          <cell r="AG96">
            <v>426.5</v>
          </cell>
          <cell r="AH96">
            <v>710</v>
          </cell>
          <cell r="AI96">
            <v>40111886</v>
          </cell>
          <cell r="AJ96">
            <v>770259</v>
          </cell>
          <cell r="AK96">
            <v>40882145</v>
          </cell>
          <cell r="AL96">
            <v>0</v>
          </cell>
          <cell r="AN96">
            <v>37411638</v>
          </cell>
          <cell r="AO96">
            <v>8170</v>
          </cell>
          <cell r="AP96">
            <v>4579.1499999999996</v>
          </cell>
          <cell r="AQ96">
            <v>110.7</v>
          </cell>
          <cell r="AR96">
            <v>4689.8499999999995</v>
          </cell>
          <cell r="AS96">
            <v>0</v>
          </cell>
          <cell r="AT96">
            <v>4689.8499999999995</v>
          </cell>
          <cell r="AV96">
            <v>2999675</v>
          </cell>
          <cell r="AW96">
            <v>950</v>
          </cell>
          <cell r="AX96">
            <v>3157.55</v>
          </cell>
          <cell r="AY96">
            <v>3157.55</v>
          </cell>
          <cell r="AZ96">
            <v>0</v>
          </cell>
          <cell r="BA96">
            <v>243160</v>
          </cell>
          <cell r="BB96">
            <v>75</v>
          </cell>
          <cell r="BC96">
            <v>3242.13</v>
          </cell>
        </row>
        <row r="97">
          <cell r="A97" t="str">
            <v>780</v>
          </cell>
          <cell r="B97" t="str">
            <v>Robeson County</v>
          </cell>
          <cell r="C97">
            <v>1613695</v>
          </cell>
          <cell r="D97">
            <v>1140</v>
          </cell>
          <cell r="E97">
            <v>56671680</v>
          </cell>
          <cell r="F97">
            <v>1558361</v>
          </cell>
          <cell r="G97">
            <v>6052905</v>
          </cell>
          <cell r="H97">
            <v>805</v>
          </cell>
          <cell r="I97">
            <v>5187007</v>
          </cell>
          <cell r="J97">
            <v>121</v>
          </cell>
          <cell r="K97">
            <v>6679079</v>
          </cell>
          <cell r="L97">
            <v>574684</v>
          </cell>
          <cell r="M97">
            <v>999</v>
          </cell>
          <cell r="N97">
            <v>5175819</v>
          </cell>
          <cell r="O97">
            <v>291255</v>
          </cell>
          <cell r="P97">
            <v>164770</v>
          </cell>
          <cell r="R97">
            <v>8068164</v>
          </cell>
          <cell r="S97">
            <v>161638</v>
          </cell>
          <cell r="U97">
            <v>11090401</v>
          </cell>
          <cell r="V97">
            <v>975151</v>
          </cell>
          <cell r="W97">
            <v>741605</v>
          </cell>
          <cell r="X97">
            <v>4605623</v>
          </cell>
          <cell r="Y97">
            <v>1321555</v>
          </cell>
          <cell r="Z97">
            <v>4718522</v>
          </cell>
          <cell r="AC97">
            <v>4690241</v>
          </cell>
          <cell r="AE97">
            <v>115651914</v>
          </cell>
          <cell r="AG97">
            <v>1261</v>
          </cell>
          <cell r="AH97">
            <v>1804</v>
          </cell>
          <cell r="AI97">
            <v>113298765</v>
          </cell>
          <cell r="AJ97">
            <v>2353149</v>
          </cell>
          <cell r="AK97">
            <v>115651914</v>
          </cell>
          <cell r="AL97">
            <v>0</v>
          </cell>
          <cell r="AN97">
            <v>103329842</v>
          </cell>
          <cell r="AO97">
            <v>24085</v>
          </cell>
          <cell r="AP97">
            <v>4290.22</v>
          </cell>
          <cell r="AQ97">
            <v>110.7</v>
          </cell>
          <cell r="AR97">
            <v>4400.92</v>
          </cell>
          <cell r="AS97">
            <v>0</v>
          </cell>
          <cell r="AT97">
            <v>4400.92</v>
          </cell>
          <cell r="AV97">
            <v>9483424</v>
          </cell>
          <cell r="AW97">
            <v>3756</v>
          </cell>
          <cell r="AX97">
            <v>2524.87</v>
          </cell>
          <cell r="AY97">
            <v>2524.87</v>
          </cell>
          <cell r="AZ97">
            <v>0</v>
          </cell>
          <cell r="BA97">
            <v>1606977</v>
          </cell>
          <cell r="BB97">
            <v>606</v>
          </cell>
          <cell r="BC97">
            <v>2651.78</v>
          </cell>
        </row>
        <row r="98">
          <cell r="A98" t="str">
            <v>790</v>
          </cell>
          <cell r="B98" t="str">
            <v>Rockingham County</v>
          </cell>
          <cell r="C98">
            <v>963326</v>
          </cell>
          <cell r="D98">
            <v>674.5</v>
          </cell>
          <cell r="E98">
            <v>36269889</v>
          </cell>
          <cell r="F98">
            <v>1166321</v>
          </cell>
          <cell r="G98">
            <v>3613397</v>
          </cell>
          <cell r="H98">
            <v>480</v>
          </cell>
          <cell r="I98">
            <v>3098700</v>
          </cell>
          <cell r="J98">
            <v>72</v>
          </cell>
          <cell r="K98">
            <v>4290624</v>
          </cell>
          <cell r="L98">
            <v>312535</v>
          </cell>
          <cell r="M98">
            <v>662</v>
          </cell>
          <cell r="N98">
            <v>3583406</v>
          </cell>
          <cell r="O98">
            <v>191311</v>
          </cell>
          <cell r="P98">
            <v>98362</v>
          </cell>
          <cell r="R98">
            <v>4434910</v>
          </cell>
          <cell r="S98">
            <v>106321</v>
          </cell>
          <cell r="U98">
            <v>6335248</v>
          </cell>
          <cell r="V98">
            <v>582255</v>
          </cell>
          <cell r="W98">
            <v>323988</v>
          </cell>
          <cell r="X98">
            <v>2660743</v>
          </cell>
          <cell r="Y98">
            <v>788922</v>
          </cell>
          <cell r="Z98">
            <v>2106005</v>
          </cell>
          <cell r="AC98">
            <v>2813201</v>
          </cell>
          <cell r="AE98">
            <v>70926263</v>
          </cell>
          <cell r="AG98">
            <v>746.5</v>
          </cell>
          <cell r="AH98">
            <v>1142</v>
          </cell>
          <cell r="AI98">
            <v>69552040</v>
          </cell>
          <cell r="AJ98">
            <v>1374223</v>
          </cell>
          <cell r="AK98">
            <v>70926263</v>
          </cell>
          <cell r="AL98">
            <v>0</v>
          </cell>
          <cell r="AN98">
            <v>64106950</v>
          </cell>
          <cell r="AO98">
            <v>14378</v>
          </cell>
          <cell r="AP98">
            <v>4458.68</v>
          </cell>
          <cell r="AQ98">
            <v>110.7</v>
          </cell>
          <cell r="AR98">
            <v>4569.38</v>
          </cell>
          <cell r="AS98">
            <v>0</v>
          </cell>
          <cell r="AT98">
            <v>4569.38</v>
          </cell>
          <cell r="AV98">
            <v>5678577</v>
          </cell>
          <cell r="AW98">
            <v>1843</v>
          </cell>
          <cell r="AX98">
            <v>3081.16</v>
          </cell>
          <cell r="AY98">
            <v>3081.16</v>
          </cell>
          <cell r="AZ98">
            <v>0</v>
          </cell>
          <cell r="BA98">
            <v>656671</v>
          </cell>
          <cell r="BB98">
            <v>236</v>
          </cell>
          <cell r="BC98">
            <v>2782.5</v>
          </cell>
        </row>
        <row r="99">
          <cell r="A99" t="str">
            <v>800</v>
          </cell>
          <cell r="B99" t="str">
            <v>Rowan-Salisbury</v>
          </cell>
          <cell r="C99">
            <v>1402511</v>
          </cell>
          <cell r="D99">
            <v>979</v>
          </cell>
          <cell r="E99">
            <v>49943685</v>
          </cell>
          <cell r="F99">
            <v>1362223</v>
          </cell>
          <cell r="G99">
            <v>5260763</v>
          </cell>
          <cell r="H99">
            <v>670</v>
          </cell>
          <cell r="I99">
            <v>4585174</v>
          </cell>
          <cell r="J99">
            <v>105</v>
          </cell>
          <cell r="K99">
            <v>6067845</v>
          </cell>
          <cell r="L99">
            <v>508964</v>
          </cell>
          <cell r="M99">
            <v>961</v>
          </cell>
          <cell r="N99">
            <v>5024108</v>
          </cell>
          <cell r="O99">
            <v>280194</v>
          </cell>
          <cell r="P99">
            <v>143206</v>
          </cell>
          <cell r="R99">
            <v>6382501</v>
          </cell>
          <cell r="S99">
            <v>143676</v>
          </cell>
          <cell r="U99">
            <v>8647735</v>
          </cell>
          <cell r="V99">
            <v>847561</v>
          </cell>
          <cell r="W99">
            <v>861292</v>
          </cell>
          <cell r="X99">
            <v>3618268</v>
          </cell>
          <cell r="Y99">
            <v>1148946</v>
          </cell>
          <cell r="Z99">
            <v>2928538</v>
          </cell>
          <cell r="AC99">
            <v>3756029</v>
          </cell>
          <cell r="AE99">
            <v>99157190</v>
          </cell>
          <cell r="AG99">
            <v>1084</v>
          </cell>
          <cell r="AH99">
            <v>1631</v>
          </cell>
          <cell r="AI99">
            <v>97102509</v>
          </cell>
          <cell r="AJ99">
            <v>2054681</v>
          </cell>
          <cell r="AK99">
            <v>99157190</v>
          </cell>
          <cell r="AL99">
            <v>0</v>
          </cell>
          <cell r="AN99">
            <v>89276960</v>
          </cell>
          <cell r="AO99">
            <v>20933</v>
          </cell>
          <cell r="AP99">
            <v>4264.8900000000003</v>
          </cell>
          <cell r="AQ99">
            <v>110.7</v>
          </cell>
          <cell r="AR99">
            <v>4375.59</v>
          </cell>
          <cell r="AS99">
            <v>0</v>
          </cell>
          <cell r="AT99">
            <v>4375.59</v>
          </cell>
          <cell r="AV99">
            <v>8263314</v>
          </cell>
          <cell r="AW99">
            <v>2648</v>
          </cell>
          <cell r="AX99">
            <v>3120.59</v>
          </cell>
          <cell r="AY99">
            <v>3120.59</v>
          </cell>
          <cell r="AZ99">
            <v>0</v>
          </cell>
          <cell r="BA99">
            <v>384421</v>
          </cell>
          <cell r="BB99">
            <v>130</v>
          </cell>
          <cell r="BC99">
            <v>2957.08</v>
          </cell>
        </row>
        <row r="100">
          <cell r="A100" t="str">
            <v>810</v>
          </cell>
          <cell r="B100" t="str">
            <v>Rutherford County</v>
          </cell>
          <cell r="C100">
            <v>672546</v>
          </cell>
          <cell r="D100">
            <v>471</v>
          </cell>
          <cell r="E100">
            <v>24981369</v>
          </cell>
          <cell r="F100">
            <v>973626</v>
          </cell>
          <cell r="G100">
            <v>2522693</v>
          </cell>
          <cell r="H100">
            <v>353</v>
          </cell>
          <cell r="I100">
            <v>2234097</v>
          </cell>
          <cell r="J100">
            <v>50</v>
          </cell>
          <cell r="K100">
            <v>2758700</v>
          </cell>
          <cell r="L100">
            <v>241460</v>
          </cell>
          <cell r="M100">
            <v>479</v>
          </cell>
          <cell r="N100">
            <v>2562171</v>
          </cell>
          <cell r="O100">
            <v>137121</v>
          </cell>
          <cell r="P100">
            <v>68672</v>
          </cell>
          <cell r="R100">
            <v>3170911</v>
          </cell>
          <cell r="S100">
            <v>81589</v>
          </cell>
          <cell r="U100">
            <v>4338565</v>
          </cell>
          <cell r="V100">
            <v>407072</v>
          </cell>
          <cell r="W100">
            <v>148385</v>
          </cell>
          <cell r="X100">
            <v>2056589</v>
          </cell>
          <cell r="Y100">
            <v>550620</v>
          </cell>
          <cell r="Z100">
            <v>1679183</v>
          </cell>
          <cell r="AC100">
            <v>2125016</v>
          </cell>
          <cell r="AE100">
            <v>49585369</v>
          </cell>
          <cell r="AG100">
            <v>521</v>
          </cell>
          <cell r="AH100">
            <v>832</v>
          </cell>
          <cell r="AI100">
            <v>48602691</v>
          </cell>
          <cell r="AJ100">
            <v>982678</v>
          </cell>
          <cell r="AK100">
            <v>49585369</v>
          </cell>
          <cell r="AL100">
            <v>0</v>
          </cell>
          <cell r="AN100">
            <v>44925386</v>
          </cell>
          <cell r="AO100">
            <v>10038</v>
          </cell>
          <cell r="AP100">
            <v>4475.53</v>
          </cell>
          <cell r="AQ100">
            <v>110.7</v>
          </cell>
          <cell r="AR100">
            <v>4586.2299999999996</v>
          </cell>
          <cell r="AS100">
            <v>0</v>
          </cell>
          <cell r="AT100">
            <v>4586.2299999999996</v>
          </cell>
          <cell r="AV100">
            <v>4136500</v>
          </cell>
          <cell r="AW100">
            <v>1480</v>
          </cell>
          <cell r="AX100">
            <v>2794.93</v>
          </cell>
          <cell r="AY100">
            <v>2794.93</v>
          </cell>
          <cell r="AZ100">
            <v>0</v>
          </cell>
          <cell r="BA100">
            <v>202065</v>
          </cell>
          <cell r="BB100">
            <v>59</v>
          </cell>
          <cell r="BC100">
            <v>3424.83</v>
          </cell>
        </row>
        <row r="101">
          <cell r="A101" t="str">
            <v>820</v>
          </cell>
          <cell r="B101" t="str">
            <v>Sampson County</v>
          </cell>
          <cell r="C101">
            <v>543102</v>
          </cell>
          <cell r="D101">
            <v>386.21</v>
          </cell>
          <cell r="E101">
            <v>19365342</v>
          </cell>
          <cell r="F101">
            <v>837108</v>
          </cell>
          <cell r="G101">
            <v>2037154</v>
          </cell>
          <cell r="H101">
            <v>293</v>
          </cell>
          <cell r="I101">
            <v>1921312</v>
          </cell>
          <cell r="J101">
            <v>41</v>
          </cell>
          <cell r="K101">
            <v>2233926</v>
          </cell>
          <cell r="L101">
            <v>161136</v>
          </cell>
          <cell r="M101">
            <v>354</v>
          </cell>
          <cell r="N101">
            <v>1856376</v>
          </cell>
          <cell r="O101">
            <v>100097</v>
          </cell>
          <cell r="P101">
            <v>55455</v>
          </cell>
          <cell r="R101">
            <v>2781989</v>
          </cell>
          <cell r="S101">
            <v>70579</v>
          </cell>
          <cell r="U101">
            <v>3261780</v>
          </cell>
          <cell r="V101">
            <v>328088</v>
          </cell>
          <cell r="W101">
            <v>906951</v>
          </cell>
          <cell r="X101">
            <v>2309932</v>
          </cell>
          <cell r="Y101">
            <v>444446</v>
          </cell>
          <cell r="Z101">
            <v>1383840</v>
          </cell>
          <cell r="AC101">
            <v>2366696</v>
          </cell>
          <cell r="AE101">
            <v>40598613</v>
          </cell>
          <cell r="AG101">
            <v>427.21</v>
          </cell>
          <cell r="AH101">
            <v>647</v>
          </cell>
          <cell r="AI101">
            <v>39838920</v>
          </cell>
          <cell r="AJ101">
            <v>759693</v>
          </cell>
          <cell r="AK101">
            <v>40598613</v>
          </cell>
          <cell r="AL101">
            <v>0</v>
          </cell>
          <cell r="AN101">
            <v>36325510</v>
          </cell>
          <cell r="AO101">
            <v>8106</v>
          </cell>
          <cell r="AP101">
            <v>4481.3100000000004</v>
          </cell>
          <cell r="AQ101">
            <v>110.7</v>
          </cell>
          <cell r="AR101">
            <v>4592.01</v>
          </cell>
          <cell r="AS101">
            <v>0</v>
          </cell>
          <cell r="AT101">
            <v>4592.01</v>
          </cell>
          <cell r="AV101">
            <v>3018620</v>
          </cell>
          <cell r="AW101">
            <v>956</v>
          </cell>
          <cell r="AX101">
            <v>3157.55</v>
          </cell>
          <cell r="AY101">
            <v>3157.55</v>
          </cell>
          <cell r="AZ101">
            <v>0</v>
          </cell>
          <cell r="BA101">
            <v>243160</v>
          </cell>
          <cell r="BB101">
            <v>75</v>
          </cell>
          <cell r="BC101">
            <v>3242.13</v>
          </cell>
        </row>
        <row r="102">
          <cell r="A102" t="str">
            <v>821</v>
          </cell>
          <cell r="B102" t="str">
            <v>Clinton City</v>
          </cell>
          <cell r="C102">
            <v>223847</v>
          </cell>
          <cell r="D102">
            <v>157.79</v>
          </cell>
          <cell r="E102">
            <v>8355296</v>
          </cell>
          <cell r="F102">
            <v>521788</v>
          </cell>
          <cell r="G102">
            <v>839641</v>
          </cell>
          <cell r="H102">
            <v>102</v>
          </cell>
          <cell r="I102">
            <v>699392</v>
          </cell>
          <cell r="J102">
            <v>17</v>
          </cell>
          <cell r="K102">
            <v>929441</v>
          </cell>
          <cell r="L102">
            <v>79351</v>
          </cell>
          <cell r="M102">
            <v>191</v>
          </cell>
          <cell r="N102">
            <v>975055</v>
          </cell>
          <cell r="O102">
            <v>51849</v>
          </cell>
          <cell r="P102">
            <v>22856</v>
          </cell>
          <cell r="R102">
            <v>1117161</v>
          </cell>
          <cell r="S102">
            <v>43424</v>
          </cell>
          <cell r="U102">
            <v>926819</v>
          </cell>
          <cell r="V102">
            <v>135691</v>
          </cell>
          <cell r="W102">
            <v>141094</v>
          </cell>
          <cell r="X102">
            <v>242400</v>
          </cell>
          <cell r="Y102">
            <v>183296</v>
          </cell>
          <cell r="Z102">
            <v>555285</v>
          </cell>
          <cell r="AC102">
            <v>269556</v>
          </cell>
          <cell r="AE102">
            <v>16043686</v>
          </cell>
          <cell r="AG102">
            <v>174.79</v>
          </cell>
          <cell r="AH102">
            <v>293</v>
          </cell>
          <cell r="AI102">
            <v>15717632</v>
          </cell>
          <cell r="AJ102">
            <v>326054</v>
          </cell>
          <cell r="AK102">
            <v>16043686</v>
          </cell>
          <cell r="AL102">
            <v>0</v>
          </cell>
          <cell r="AN102">
            <v>14923578</v>
          </cell>
          <cell r="AO102">
            <v>3341</v>
          </cell>
          <cell r="AP102">
            <v>4466.8</v>
          </cell>
          <cell r="AQ102">
            <v>110.7</v>
          </cell>
          <cell r="AR102">
            <v>4577.5</v>
          </cell>
          <cell r="AS102">
            <v>0</v>
          </cell>
          <cell r="AT102">
            <v>4577.5</v>
          </cell>
          <cell r="AV102">
            <v>814648</v>
          </cell>
          <cell r="AW102">
            <v>258</v>
          </cell>
          <cell r="AX102">
            <v>3157.55</v>
          </cell>
          <cell r="AY102">
            <v>3157.55</v>
          </cell>
          <cell r="AZ102">
            <v>0</v>
          </cell>
          <cell r="BA102">
            <v>112171</v>
          </cell>
          <cell r="BB102">
            <v>24</v>
          </cell>
          <cell r="BC102">
            <v>4673.79</v>
          </cell>
        </row>
        <row r="103">
          <cell r="A103" t="str">
            <v>830</v>
          </cell>
          <cell r="B103" t="str">
            <v>Scotland County</v>
          </cell>
          <cell r="C103">
            <v>458816</v>
          </cell>
          <cell r="D103">
            <v>323</v>
          </cell>
          <cell r="E103">
            <v>17364480</v>
          </cell>
          <cell r="F103">
            <v>819657</v>
          </cell>
          <cell r="G103">
            <v>1721000</v>
          </cell>
          <cell r="H103">
            <v>266</v>
          </cell>
          <cell r="I103">
            <v>1867443</v>
          </cell>
          <cell r="J103">
            <v>34</v>
          </cell>
          <cell r="K103">
            <v>1835864</v>
          </cell>
          <cell r="L103">
            <v>158945</v>
          </cell>
          <cell r="M103">
            <v>327</v>
          </cell>
          <cell r="N103">
            <v>1754028</v>
          </cell>
          <cell r="O103">
            <v>92122</v>
          </cell>
          <cell r="P103">
            <v>46848</v>
          </cell>
          <cell r="R103">
            <v>2184714</v>
          </cell>
          <cell r="S103">
            <v>63410</v>
          </cell>
          <cell r="U103">
            <v>2959998</v>
          </cell>
          <cell r="V103">
            <v>277457</v>
          </cell>
          <cell r="W103">
            <v>55923</v>
          </cell>
          <cell r="X103">
            <v>1582725</v>
          </cell>
          <cell r="Y103">
            <v>375640</v>
          </cell>
          <cell r="Z103">
            <v>1179206</v>
          </cell>
          <cell r="AC103">
            <v>1625664</v>
          </cell>
          <cell r="AE103">
            <v>34798276</v>
          </cell>
          <cell r="AG103">
            <v>357</v>
          </cell>
          <cell r="AH103">
            <v>593</v>
          </cell>
          <cell r="AI103">
            <v>34133667</v>
          </cell>
          <cell r="AJ103">
            <v>664609</v>
          </cell>
          <cell r="AK103">
            <v>34798276</v>
          </cell>
          <cell r="AL103">
            <v>0</v>
          </cell>
          <cell r="AN103">
            <v>31666349</v>
          </cell>
          <cell r="AO103">
            <v>6848</v>
          </cell>
          <cell r="AP103">
            <v>4624.17</v>
          </cell>
          <cell r="AQ103">
            <v>110.7</v>
          </cell>
          <cell r="AR103">
            <v>4734.87</v>
          </cell>
          <cell r="AS103">
            <v>0</v>
          </cell>
          <cell r="AT103">
            <v>4734.87</v>
          </cell>
          <cell r="AV103">
            <v>2750228</v>
          </cell>
          <cell r="AW103">
            <v>1006</v>
          </cell>
          <cell r="AX103">
            <v>2733.83</v>
          </cell>
          <cell r="AY103">
            <v>2733.83</v>
          </cell>
          <cell r="AZ103">
            <v>0</v>
          </cell>
          <cell r="BA103">
            <v>209770</v>
          </cell>
          <cell r="BB103">
            <v>62</v>
          </cell>
          <cell r="BC103">
            <v>3383.39</v>
          </cell>
        </row>
        <row r="104">
          <cell r="A104" t="str">
            <v>840</v>
          </cell>
          <cell r="B104" t="str">
            <v>Stanly County</v>
          </cell>
          <cell r="C104">
            <v>647354</v>
          </cell>
          <cell r="D104">
            <v>451.5</v>
          </cell>
          <cell r="E104">
            <v>23742579</v>
          </cell>
          <cell r="F104">
            <v>995978</v>
          </cell>
          <cell r="G104">
            <v>2428199</v>
          </cell>
          <cell r="H104">
            <v>397</v>
          </cell>
          <cell r="I104">
            <v>2649379</v>
          </cell>
          <cell r="J104">
            <v>49</v>
          </cell>
          <cell r="K104">
            <v>2828231</v>
          </cell>
          <cell r="L104">
            <v>230507</v>
          </cell>
          <cell r="M104">
            <v>473</v>
          </cell>
          <cell r="N104">
            <v>2555146</v>
          </cell>
          <cell r="O104">
            <v>135316</v>
          </cell>
          <cell r="P104">
            <v>66099</v>
          </cell>
          <cell r="R104">
            <v>2901047</v>
          </cell>
          <cell r="S104">
            <v>79446</v>
          </cell>
          <cell r="U104">
            <v>4165104</v>
          </cell>
          <cell r="V104">
            <v>390870</v>
          </cell>
          <cell r="W104">
            <v>332636</v>
          </cell>
          <cell r="X104">
            <v>1536502</v>
          </cell>
          <cell r="Y104">
            <v>530110</v>
          </cell>
          <cell r="Z104">
            <v>1499774</v>
          </cell>
          <cell r="AC104">
            <v>1649212</v>
          </cell>
          <cell r="AE104">
            <v>47714277</v>
          </cell>
          <cell r="AG104">
            <v>500.5</v>
          </cell>
          <cell r="AH104">
            <v>870</v>
          </cell>
          <cell r="AI104">
            <v>46770317</v>
          </cell>
          <cell r="AJ104">
            <v>943960</v>
          </cell>
          <cell r="AK104">
            <v>47714277</v>
          </cell>
          <cell r="AL104">
            <v>0</v>
          </cell>
          <cell r="AN104">
            <v>43098740</v>
          </cell>
          <cell r="AO104">
            <v>9662</v>
          </cell>
          <cell r="AP104">
            <v>4460.6400000000003</v>
          </cell>
          <cell r="AQ104">
            <v>110.7</v>
          </cell>
          <cell r="AR104">
            <v>4571.34</v>
          </cell>
          <cell r="AS104">
            <v>0</v>
          </cell>
          <cell r="AT104">
            <v>4571.34</v>
          </cell>
          <cell r="AV104">
            <v>3909102</v>
          </cell>
          <cell r="AW104">
            <v>1660</v>
          </cell>
          <cell r="AX104">
            <v>2354.88</v>
          </cell>
          <cell r="AY104">
            <v>2354.88</v>
          </cell>
          <cell r="AZ104">
            <v>0</v>
          </cell>
          <cell r="BA104">
            <v>256002</v>
          </cell>
          <cell r="BB104">
            <v>80</v>
          </cell>
          <cell r="BC104">
            <v>3200.03</v>
          </cell>
        </row>
        <row r="105">
          <cell r="A105" t="str">
            <v>850</v>
          </cell>
          <cell r="B105" t="str">
            <v>Stokes County</v>
          </cell>
          <cell r="C105">
            <v>490172</v>
          </cell>
          <cell r="D105">
            <v>342</v>
          </cell>
          <cell r="E105">
            <v>17618130</v>
          </cell>
          <cell r="F105">
            <v>800888</v>
          </cell>
          <cell r="G105">
            <v>1838616</v>
          </cell>
          <cell r="H105">
            <v>307</v>
          </cell>
          <cell r="I105">
            <v>1850184</v>
          </cell>
          <cell r="J105">
            <v>37</v>
          </cell>
          <cell r="K105">
            <v>2112330</v>
          </cell>
          <cell r="L105">
            <v>164543</v>
          </cell>
          <cell r="M105">
            <v>363</v>
          </cell>
          <cell r="N105">
            <v>1978350</v>
          </cell>
          <cell r="O105">
            <v>102789</v>
          </cell>
          <cell r="P105">
            <v>50050</v>
          </cell>
          <cell r="R105">
            <v>2158918</v>
          </cell>
          <cell r="S105">
            <v>66077</v>
          </cell>
          <cell r="U105">
            <v>3147730</v>
          </cell>
          <cell r="V105">
            <v>296697</v>
          </cell>
          <cell r="W105">
            <v>55210</v>
          </cell>
          <cell r="X105">
            <v>1985844</v>
          </cell>
          <cell r="Y105">
            <v>401301</v>
          </cell>
          <cell r="Z105">
            <v>1033188</v>
          </cell>
          <cell r="AC105">
            <v>2119850</v>
          </cell>
          <cell r="AE105">
            <v>36151017</v>
          </cell>
          <cell r="AG105">
            <v>379</v>
          </cell>
          <cell r="AH105">
            <v>670</v>
          </cell>
          <cell r="AI105">
            <v>35446252</v>
          </cell>
          <cell r="AJ105">
            <v>704765</v>
          </cell>
          <cell r="AK105">
            <v>36151017</v>
          </cell>
          <cell r="AL105">
            <v>0</v>
          </cell>
          <cell r="AN105">
            <v>32917540</v>
          </cell>
          <cell r="AO105">
            <v>7316</v>
          </cell>
          <cell r="AP105">
            <v>4499.3900000000003</v>
          </cell>
          <cell r="AQ105">
            <v>110.7</v>
          </cell>
          <cell r="AR105">
            <v>4610.09</v>
          </cell>
          <cell r="AS105">
            <v>0</v>
          </cell>
          <cell r="AT105">
            <v>4610.09</v>
          </cell>
          <cell r="AV105">
            <v>2889160</v>
          </cell>
          <cell r="AW105">
            <v>1157</v>
          </cell>
          <cell r="AX105">
            <v>2497.11</v>
          </cell>
          <cell r="AY105">
            <v>2497.11</v>
          </cell>
          <cell r="AZ105">
            <v>0</v>
          </cell>
          <cell r="BA105">
            <v>258570</v>
          </cell>
          <cell r="BB105">
            <v>81</v>
          </cell>
          <cell r="BC105">
            <v>3192.22</v>
          </cell>
        </row>
        <row r="106">
          <cell r="A106" t="str">
            <v>860</v>
          </cell>
          <cell r="B106" t="str">
            <v>Surry County</v>
          </cell>
          <cell r="C106">
            <v>584106</v>
          </cell>
          <cell r="D106">
            <v>409.42</v>
          </cell>
          <cell r="E106">
            <v>20680623</v>
          </cell>
          <cell r="F106">
            <v>860602</v>
          </cell>
          <cell r="G106">
            <v>2190958</v>
          </cell>
          <cell r="H106">
            <v>313</v>
          </cell>
          <cell r="I106">
            <v>2027935</v>
          </cell>
          <cell r="J106">
            <v>44</v>
          </cell>
          <cell r="K106">
            <v>2499948</v>
          </cell>
          <cell r="L106">
            <v>189614</v>
          </cell>
          <cell r="M106">
            <v>418</v>
          </cell>
          <cell r="N106">
            <v>2275174</v>
          </cell>
          <cell r="O106">
            <v>119102</v>
          </cell>
          <cell r="P106">
            <v>59641</v>
          </cell>
          <cell r="R106">
            <v>2752224</v>
          </cell>
          <cell r="S106">
            <v>74066</v>
          </cell>
          <cell r="U106">
            <v>3732053</v>
          </cell>
          <cell r="V106">
            <v>353404</v>
          </cell>
          <cell r="W106">
            <v>591634</v>
          </cell>
          <cell r="X106">
            <v>2146839</v>
          </cell>
          <cell r="Y106">
            <v>478311</v>
          </cell>
          <cell r="Z106">
            <v>1361099</v>
          </cell>
          <cell r="AC106">
            <v>2194158</v>
          </cell>
          <cell r="AE106">
            <v>42977333</v>
          </cell>
          <cell r="AG106">
            <v>453.42</v>
          </cell>
          <cell r="AH106">
            <v>731</v>
          </cell>
          <cell r="AI106">
            <v>42143972</v>
          </cell>
          <cell r="AJ106">
            <v>833361</v>
          </cell>
          <cell r="AK106">
            <v>42977333</v>
          </cell>
          <cell r="AL106">
            <v>0</v>
          </cell>
          <cell r="AN106">
            <v>38511351</v>
          </cell>
          <cell r="AO106">
            <v>8718</v>
          </cell>
          <cell r="AP106">
            <v>4417.45</v>
          </cell>
          <cell r="AQ106">
            <v>110.7</v>
          </cell>
          <cell r="AR106">
            <v>4528.1499999999996</v>
          </cell>
          <cell r="AS106">
            <v>0</v>
          </cell>
          <cell r="AT106">
            <v>4528.1499999999996</v>
          </cell>
          <cell r="AV106">
            <v>3499167</v>
          </cell>
          <cell r="AW106">
            <v>1315</v>
          </cell>
          <cell r="AX106">
            <v>2660.96</v>
          </cell>
          <cell r="AY106">
            <v>2660.96</v>
          </cell>
          <cell r="AZ106">
            <v>0</v>
          </cell>
          <cell r="BA106">
            <v>232886</v>
          </cell>
          <cell r="BB106">
            <v>71</v>
          </cell>
          <cell r="BC106">
            <v>3280.08</v>
          </cell>
        </row>
        <row r="107">
          <cell r="A107" t="str">
            <v>861</v>
          </cell>
          <cell r="B107" t="str">
            <v>Elkin City</v>
          </cell>
          <cell r="C107">
            <v>81740</v>
          </cell>
          <cell r="D107">
            <v>60.08</v>
          </cell>
          <cell r="E107">
            <v>3185742</v>
          </cell>
          <cell r="F107">
            <v>433050</v>
          </cell>
          <cell r="G107">
            <v>306603</v>
          </cell>
          <cell r="H107">
            <v>52</v>
          </cell>
          <cell r="I107">
            <v>286606</v>
          </cell>
          <cell r="J107">
            <v>7</v>
          </cell>
          <cell r="K107">
            <v>367500</v>
          </cell>
          <cell r="L107">
            <v>25071</v>
          </cell>
          <cell r="M107">
            <v>104</v>
          </cell>
          <cell r="N107">
            <v>570024</v>
          </cell>
          <cell r="O107">
            <v>25853</v>
          </cell>
          <cell r="P107">
            <v>8346</v>
          </cell>
          <cell r="R107">
            <v>362135</v>
          </cell>
          <cell r="S107">
            <v>31337</v>
          </cell>
          <cell r="U107">
            <v>446614</v>
          </cell>
          <cell r="V107">
            <v>49618</v>
          </cell>
          <cell r="W107">
            <v>129966</v>
          </cell>
          <cell r="X107">
            <v>39710</v>
          </cell>
          <cell r="Y107">
            <v>66943</v>
          </cell>
          <cell r="Z107">
            <v>252620</v>
          </cell>
          <cell r="AC107">
            <v>40099</v>
          </cell>
          <cell r="AE107">
            <v>6669478</v>
          </cell>
          <cell r="AG107">
            <v>67.08</v>
          </cell>
          <cell r="AH107">
            <v>156</v>
          </cell>
          <cell r="AI107">
            <v>6554321</v>
          </cell>
          <cell r="AJ107">
            <v>115157</v>
          </cell>
          <cell r="AK107">
            <v>6669478</v>
          </cell>
          <cell r="AL107">
            <v>0</v>
          </cell>
          <cell r="AN107">
            <v>6068216</v>
          </cell>
          <cell r="AO107">
            <v>1220</v>
          </cell>
          <cell r="AP107">
            <v>4973.95</v>
          </cell>
          <cell r="AQ107">
            <v>110.7</v>
          </cell>
          <cell r="AR107">
            <v>5084.6499999999996</v>
          </cell>
          <cell r="AS107">
            <v>0</v>
          </cell>
          <cell r="AT107">
            <v>5084.6499999999996</v>
          </cell>
          <cell r="AV107">
            <v>388379</v>
          </cell>
          <cell r="AW107">
            <v>123</v>
          </cell>
          <cell r="AX107">
            <v>3157.55</v>
          </cell>
          <cell r="AY107">
            <v>3157.55</v>
          </cell>
          <cell r="AZ107">
            <v>0</v>
          </cell>
          <cell r="BA107">
            <v>58235</v>
          </cell>
          <cell r="BB107">
            <v>3</v>
          </cell>
          <cell r="BC107">
            <v>19411.669999999998</v>
          </cell>
        </row>
        <row r="108">
          <cell r="A108" t="str">
            <v>862</v>
          </cell>
          <cell r="B108" t="str">
            <v>Mount Airy City</v>
          </cell>
          <cell r="C108">
            <v>117853</v>
          </cell>
          <cell r="D108">
            <v>84</v>
          </cell>
          <cell r="E108">
            <v>4288704</v>
          </cell>
          <cell r="F108">
            <v>504825</v>
          </cell>
          <cell r="G108">
            <v>442062</v>
          </cell>
          <cell r="H108">
            <v>70</v>
          </cell>
          <cell r="I108">
            <v>437736</v>
          </cell>
          <cell r="J108">
            <v>9</v>
          </cell>
          <cell r="K108">
            <v>490509</v>
          </cell>
          <cell r="L108">
            <v>41136</v>
          </cell>
          <cell r="M108">
            <v>137</v>
          </cell>
          <cell r="N108">
            <v>717743</v>
          </cell>
          <cell r="O108">
            <v>35503</v>
          </cell>
          <cell r="P108">
            <v>12034</v>
          </cell>
          <cell r="R108">
            <v>486153</v>
          </cell>
          <cell r="S108">
            <v>34409</v>
          </cell>
          <cell r="U108">
            <v>814538</v>
          </cell>
          <cell r="V108">
            <v>70883</v>
          </cell>
          <cell r="W108">
            <v>130384</v>
          </cell>
          <cell r="X108">
            <v>84441</v>
          </cell>
          <cell r="Y108">
            <v>96596</v>
          </cell>
          <cell r="Z108">
            <v>320390</v>
          </cell>
          <cell r="AC108">
            <v>84131</v>
          </cell>
          <cell r="AE108">
            <v>9125899</v>
          </cell>
          <cell r="AG108">
            <v>93</v>
          </cell>
          <cell r="AH108">
            <v>207</v>
          </cell>
          <cell r="AI108">
            <v>8954876</v>
          </cell>
          <cell r="AJ108">
            <v>171023</v>
          </cell>
          <cell r="AK108">
            <v>9125899</v>
          </cell>
          <cell r="AL108">
            <v>0</v>
          </cell>
          <cell r="AN108">
            <v>8139531</v>
          </cell>
          <cell r="AO108">
            <v>1759</v>
          </cell>
          <cell r="AP108">
            <v>4627.3599999999997</v>
          </cell>
          <cell r="AQ108">
            <v>110.7</v>
          </cell>
          <cell r="AR108">
            <v>4738.0599999999995</v>
          </cell>
          <cell r="AS108">
            <v>0</v>
          </cell>
          <cell r="AT108">
            <v>4738.0599999999995</v>
          </cell>
          <cell r="AV108">
            <v>694661</v>
          </cell>
          <cell r="AW108">
            <v>257</v>
          </cell>
          <cell r="AX108">
            <v>2702.96</v>
          </cell>
          <cell r="AY108">
            <v>2702.96</v>
          </cell>
          <cell r="AZ108">
            <v>0</v>
          </cell>
          <cell r="BA108">
            <v>119877</v>
          </cell>
          <cell r="BB108">
            <v>27</v>
          </cell>
          <cell r="BC108">
            <v>4439.8900000000003</v>
          </cell>
        </row>
        <row r="109">
          <cell r="A109" t="str">
            <v>870</v>
          </cell>
          <cell r="B109" t="str">
            <v>Swain County</v>
          </cell>
          <cell r="C109">
            <v>123548</v>
          </cell>
          <cell r="D109">
            <v>86.5</v>
          </cell>
          <cell r="E109">
            <v>4472915</v>
          </cell>
          <cell r="F109">
            <v>651275</v>
          </cell>
          <cell r="G109">
            <v>463424</v>
          </cell>
          <cell r="H109">
            <v>71</v>
          </cell>
          <cell r="I109">
            <v>457225</v>
          </cell>
          <cell r="J109">
            <v>9</v>
          </cell>
          <cell r="K109">
            <v>476559</v>
          </cell>
          <cell r="L109">
            <v>83245</v>
          </cell>
          <cell r="M109">
            <v>135</v>
          </cell>
          <cell r="N109">
            <v>748305</v>
          </cell>
          <cell r="O109">
            <v>35175</v>
          </cell>
          <cell r="P109">
            <v>12615</v>
          </cell>
          <cell r="R109">
            <v>525839</v>
          </cell>
          <cell r="S109">
            <v>34893</v>
          </cell>
          <cell r="U109">
            <v>851014</v>
          </cell>
          <cell r="V109">
            <v>74934</v>
          </cell>
          <cell r="W109">
            <v>35566</v>
          </cell>
          <cell r="X109">
            <v>468793</v>
          </cell>
          <cell r="Y109">
            <v>101315</v>
          </cell>
          <cell r="Z109">
            <v>289946</v>
          </cell>
          <cell r="AC109">
            <v>494253</v>
          </cell>
          <cell r="AE109">
            <v>9906586</v>
          </cell>
          <cell r="AG109">
            <v>95.5</v>
          </cell>
          <cell r="AH109">
            <v>206</v>
          </cell>
          <cell r="AI109">
            <v>9687178</v>
          </cell>
          <cell r="AJ109">
            <v>219408</v>
          </cell>
          <cell r="AK109">
            <v>9906586</v>
          </cell>
          <cell r="AL109">
            <v>0</v>
          </cell>
          <cell r="AN109">
            <v>8962221</v>
          </cell>
          <cell r="AO109">
            <v>1844</v>
          </cell>
          <cell r="AP109">
            <v>4860.21</v>
          </cell>
          <cell r="AQ109">
            <v>110.7</v>
          </cell>
          <cell r="AR109">
            <v>4970.91</v>
          </cell>
          <cell r="AS109">
            <v>0</v>
          </cell>
          <cell r="AT109">
            <v>4970.91</v>
          </cell>
          <cell r="AV109">
            <v>700317</v>
          </cell>
          <cell r="AW109">
            <v>269</v>
          </cell>
          <cell r="AX109">
            <v>2603.41</v>
          </cell>
          <cell r="AY109">
            <v>2603.41</v>
          </cell>
          <cell r="AZ109">
            <v>0</v>
          </cell>
          <cell r="BA109">
            <v>150697</v>
          </cell>
          <cell r="BB109">
            <v>39</v>
          </cell>
          <cell r="BC109">
            <v>3864.03</v>
          </cell>
        </row>
        <row r="110">
          <cell r="A110" t="str">
            <v>880</v>
          </cell>
          <cell r="B110" t="str">
            <v>Transylvania County</v>
          </cell>
          <cell r="C110">
            <v>255270</v>
          </cell>
          <cell r="D110">
            <v>178.5</v>
          </cell>
          <cell r="E110">
            <v>9472281</v>
          </cell>
          <cell r="F110">
            <v>712630</v>
          </cell>
          <cell r="G110">
            <v>957508</v>
          </cell>
          <cell r="H110">
            <v>156</v>
          </cell>
          <cell r="I110">
            <v>1033554</v>
          </cell>
          <cell r="J110">
            <v>19</v>
          </cell>
          <cell r="K110">
            <v>1037362</v>
          </cell>
          <cell r="L110">
            <v>100284</v>
          </cell>
          <cell r="M110">
            <v>220</v>
          </cell>
          <cell r="N110">
            <v>1206700</v>
          </cell>
          <cell r="O110">
            <v>60448</v>
          </cell>
          <cell r="P110">
            <v>26065</v>
          </cell>
          <cell r="R110">
            <v>1148910</v>
          </cell>
          <cell r="S110">
            <v>46097</v>
          </cell>
          <cell r="U110">
            <v>1431061</v>
          </cell>
          <cell r="V110">
            <v>153918</v>
          </cell>
          <cell r="W110">
            <v>46950</v>
          </cell>
          <cell r="X110">
            <v>665788</v>
          </cell>
          <cell r="Y110">
            <v>209218</v>
          </cell>
          <cell r="Z110">
            <v>661081</v>
          </cell>
          <cell r="AC110">
            <v>686126</v>
          </cell>
          <cell r="AE110">
            <v>19225125</v>
          </cell>
          <cell r="AG110">
            <v>197.5</v>
          </cell>
          <cell r="AH110">
            <v>376</v>
          </cell>
          <cell r="AI110">
            <v>18843506</v>
          </cell>
          <cell r="AJ110">
            <v>381619</v>
          </cell>
          <cell r="AK110">
            <v>19225125</v>
          </cell>
          <cell r="AL110">
            <v>0</v>
          </cell>
          <cell r="AN110">
            <v>17667168</v>
          </cell>
          <cell r="AO110">
            <v>3810</v>
          </cell>
          <cell r="AP110">
            <v>4637.05</v>
          </cell>
          <cell r="AQ110">
            <v>110.7</v>
          </cell>
          <cell r="AR110">
            <v>4747.75</v>
          </cell>
          <cell r="AS110">
            <v>0</v>
          </cell>
          <cell r="AT110">
            <v>4747.75</v>
          </cell>
          <cell r="AV110">
            <v>1300911</v>
          </cell>
          <cell r="AW110">
            <v>412</v>
          </cell>
          <cell r="AX110">
            <v>3157.55</v>
          </cell>
          <cell r="AY110">
            <v>3157.55</v>
          </cell>
          <cell r="AZ110">
            <v>0</v>
          </cell>
          <cell r="BA110">
            <v>130150</v>
          </cell>
          <cell r="BB110">
            <v>31</v>
          </cell>
          <cell r="BC110">
            <v>4198.3900000000003</v>
          </cell>
        </row>
        <row r="111">
          <cell r="A111" t="str">
            <v>890</v>
          </cell>
          <cell r="B111" t="str">
            <v>Tyrrell County</v>
          </cell>
          <cell r="C111">
            <v>41004</v>
          </cell>
          <cell r="D111">
            <v>30</v>
          </cell>
          <cell r="E111">
            <v>1714740</v>
          </cell>
          <cell r="F111">
            <v>545339</v>
          </cell>
          <cell r="G111">
            <v>153804</v>
          </cell>
          <cell r="H111">
            <v>44</v>
          </cell>
          <cell r="I111">
            <v>243654</v>
          </cell>
          <cell r="J111">
            <v>4</v>
          </cell>
          <cell r="K111">
            <v>212580</v>
          </cell>
          <cell r="L111">
            <v>15578</v>
          </cell>
          <cell r="M111">
            <v>78</v>
          </cell>
          <cell r="N111">
            <v>447720</v>
          </cell>
          <cell r="O111">
            <v>18370</v>
          </cell>
          <cell r="P111">
            <v>4187</v>
          </cell>
          <cell r="R111">
            <v>197438</v>
          </cell>
          <cell r="S111">
            <v>27873</v>
          </cell>
          <cell r="U111">
            <v>319346</v>
          </cell>
          <cell r="V111">
            <v>24303</v>
          </cell>
          <cell r="W111">
            <v>80554</v>
          </cell>
          <cell r="X111">
            <v>171421</v>
          </cell>
          <cell r="Y111">
            <v>33609</v>
          </cell>
          <cell r="Z111">
            <v>252620</v>
          </cell>
          <cell r="AC111">
            <v>176697</v>
          </cell>
          <cell r="AE111">
            <v>4504140</v>
          </cell>
          <cell r="AG111">
            <v>34</v>
          </cell>
          <cell r="AH111">
            <v>122</v>
          </cell>
          <cell r="AI111">
            <v>4443371</v>
          </cell>
          <cell r="AJ111">
            <v>60769</v>
          </cell>
          <cell r="AK111">
            <v>4504140</v>
          </cell>
          <cell r="AL111">
            <v>0</v>
          </cell>
          <cell r="AN111">
            <v>4093938</v>
          </cell>
          <cell r="AO111">
            <v>612</v>
          </cell>
          <cell r="AP111">
            <v>6689.44</v>
          </cell>
          <cell r="AQ111">
            <v>110.7</v>
          </cell>
          <cell r="AR111">
            <v>6800.1399999999994</v>
          </cell>
          <cell r="AS111">
            <v>0</v>
          </cell>
          <cell r="AT111">
            <v>6800.1399999999994</v>
          </cell>
          <cell r="AV111">
            <v>243132</v>
          </cell>
          <cell r="AW111">
            <v>83</v>
          </cell>
          <cell r="AX111">
            <v>2929.3</v>
          </cell>
          <cell r="AY111">
            <v>2929.3</v>
          </cell>
          <cell r="AZ111">
            <v>0</v>
          </cell>
          <cell r="BA111">
            <v>76214</v>
          </cell>
          <cell r="BB111">
            <v>10</v>
          </cell>
          <cell r="BC111">
            <v>7621.4</v>
          </cell>
        </row>
        <row r="112">
          <cell r="A112" t="str">
            <v>900</v>
          </cell>
          <cell r="B112" t="str">
            <v>Union County</v>
          </cell>
          <cell r="C112">
            <v>2477057</v>
          </cell>
          <cell r="D112">
            <v>1757.5</v>
          </cell>
          <cell r="E112">
            <v>86040170</v>
          </cell>
          <cell r="F112">
            <v>1439807</v>
          </cell>
          <cell r="G112">
            <v>9291342</v>
          </cell>
          <cell r="H112">
            <v>1026</v>
          </cell>
          <cell r="I112">
            <v>6547806</v>
          </cell>
          <cell r="J112">
            <v>186</v>
          </cell>
          <cell r="K112">
            <v>10376010</v>
          </cell>
          <cell r="L112">
            <v>752615</v>
          </cell>
          <cell r="M112">
            <v>1458</v>
          </cell>
          <cell r="N112">
            <v>7648668</v>
          </cell>
          <cell r="O112">
            <v>427501</v>
          </cell>
          <cell r="P112">
            <v>252925</v>
          </cell>
          <cell r="R112">
            <v>11962352</v>
          </cell>
          <cell r="S112">
            <v>235072</v>
          </cell>
          <cell r="U112">
            <v>11996334</v>
          </cell>
          <cell r="V112">
            <v>1497662</v>
          </cell>
          <cell r="W112">
            <v>811645</v>
          </cell>
          <cell r="X112">
            <v>7300334</v>
          </cell>
          <cell r="Y112">
            <v>2027018</v>
          </cell>
          <cell r="Z112">
            <v>4135453</v>
          </cell>
          <cell r="AC112">
            <v>7810635</v>
          </cell>
          <cell r="AE112">
            <v>165219771</v>
          </cell>
          <cell r="AG112">
            <v>1943.5</v>
          </cell>
          <cell r="AH112">
            <v>2484</v>
          </cell>
          <cell r="AI112">
            <v>161737174</v>
          </cell>
          <cell r="AJ112">
            <v>3482597</v>
          </cell>
          <cell r="AK112">
            <v>165219771</v>
          </cell>
          <cell r="AL112">
            <v>0</v>
          </cell>
          <cell r="AN112">
            <v>152169478</v>
          </cell>
          <cell r="AO112">
            <v>36971</v>
          </cell>
          <cell r="AP112">
            <v>4115.91</v>
          </cell>
          <cell r="AQ112">
            <v>110.7</v>
          </cell>
          <cell r="AR112">
            <v>4226.6099999999997</v>
          </cell>
          <cell r="AS112">
            <v>0</v>
          </cell>
          <cell r="AT112">
            <v>4226.6099999999997</v>
          </cell>
          <cell r="AV112">
            <v>11247201</v>
          </cell>
          <cell r="AW112">
            <v>3562</v>
          </cell>
          <cell r="AX112">
            <v>3157.55</v>
          </cell>
          <cell r="AY112">
            <v>3157.55</v>
          </cell>
          <cell r="AZ112">
            <v>0</v>
          </cell>
          <cell r="BA112">
            <v>749133</v>
          </cell>
          <cell r="BB112">
            <v>272</v>
          </cell>
          <cell r="BC112">
            <v>2754.17</v>
          </cell>
        </row>
        <row r="113">
          <cell r="A113" t="str">
            <v>910</v>
          </cell>
          <cell r="B113" t="str">
            <v>Vance County</v>
          </cell>
          <cell r="C113">
            <v>527424</v>
          </cell>
          <cell r="D113">
            <v>370.5</v>
          </cell>
          <cell r="E113">
            <v>18554270</v>
          </cell>
          <cell r="F113">
            <v>935555</v>
          </cell>
          <cell r="G113">
            <v>1978346</v>
          </cell>
          <cell r="H113">
            <v>278</v>
          </cell>
          <cell r="I113">
            <v>1861087</v>
          </cell>
          <cell r="J113">
            <v>40</v>
          </cell>
          <cell r="K113">
            <v>2216560</v>
          </cell>
          <cell r="L113">
            <v>215172</v>
          </cell>
          <cell r="M113">
            <v>386</v>
          </cell>
          <cell r="N113">
            <v>2076680</v>
          </cell>
          <cell r="O113">
            <v>109518</v>
          </cell>
          <cell r="P113">
            <v>53854</v>
          </cell>
          <cell r="R113">
            <v>2516092</v>
          </cell>
          <cell r="S113">
            <v>69245</v>
          </cell>
          <cell r="U113">
            <v>3310123</v>
          </cell>
          <cell r="V113">
            <v>318975</v>
          </cell>
          <cell r="W113">
            <v>276837</v>
          </cell>
          <cell r="X113">
            <v>1423648</v>
          </cell>
          <cell r="Y113">
            <v>432254</v>
          </cell>
          <cell r="Z113">
            <v>1459838</v>
          </cell>
          <cell r="AC113">
            <v>1461536</v>
          </cell>
          <cell r="AE113">
            <v>38335478</v>
          </cell>
          <cell r="AG113">
            <v>410.5</v>
          </cell>
          <cell r="AH113">
            <v>664</v>
          </cell>
          <cell r="AI113">
            <v>37539028</v>
          </cell>
          <cell r="AJ113">
            <v>796450</v>
          </cell>
          <cell r="AK113">
            <v>38335478</v>
          </cell>
          <cell r="AL113">
            <v>0</v>
          </cell>
          <cell r="AN113">
            <v>34571234</v>
          </cell>
          <cell r="AO113">
            <v>7872</v>
          </cell>
          <cell r="AP113">
            <v>4391.67</v>
          </cell>
          <cell r="AQ113">
            <v>110.7</v>
          </cell>
          <cell r="AR113">
            <v>4502.37</v>
          </cell>
          <cell r="AS113">
            <v>0</v>
          </cell>
          <cell r="AT113">
            <v>4502.37</v>
          </cell>
          <cell r="AV113">
            <v>3167131</v>
          </cell>
          <cell r="AW113">
            <v>1004</v>
          </cell>
          <cell r="AX113">
            <v>3154.51</v>
          </cell>
          <cell r="AY113">
            <v>3154.51</v>
          </cell>
          <cell r="AZ113">
            <v>0</v>
          </cell>
          <cell r="BA113">
            <v>142992</v>
          </cell>
          <cell r="BB113">
            <v>36</v>
          </cell>
          <cell r="BC113">
            <v>3972</v>
          </cell>
        </row>
        <row r="114">
          <cell r="A114" t="str">
            <v>920</v>
          </cell>
          <cell r="B114" t="str">
            <v>Wake County</v>
          </cell>
          <cell r="C114">
            <v>9039506</v>
          </cell>
          <cell r="D114">
            <v>6370</v>
          </cell>
          <cell r="E114">
            <v>314843620</v>
          </cell>
          <cell r="F114">
            <v>4251199</v>
          </cell>
          <cell r="G114">
            <v>33906825</v>
          </cell>
          <cell r="H114">
            <v>3486</v>
          </cell>
          <cell r="I114">
            <v>22973052</v>
          </cell>
          <cell r="J114">
            <v>675</v>
          </cell>
          <cell r="K114">
            <v>38138175</v>
          </cell>
          <cell r="L114">
            <v>3144090</v>
          </cell>
          <cell r="M114">
            <v>5397</v>
          </cell>
          <cell r="N114">
            <v>28490763</v>
          </cell>
          <cell r="O114">
            <v>1595223</v>
          </cell>
          <cell r="P114">
            <v>922997</v>
          </cell>
          <cell r="R114">
            <v>44976143</v>
          </cell>
          <cell r="S114">
            <v>793242</v>
          </cell>
          <cell r="U114">
            <v>56372629</v>
          </cell>
          <cell r="V114">
            <v>5465098</v>
          </cell>
          <cell r="W114">
            <v>4875168</v>
          </cell>
          <cell r="X114">
            <v>36276507</v>
          </cell>
          <cell r="Y114">
            <v>7399357</v>
          </cell>
          <cell r="Z114">
            <v>14541989</v>
          </cell>
          <cell r="AC114">
            <v>38306448</v>
          </cell>
          <cell r="AE114">
            <v>628005583</v>
          </cell>
          <cell r="AG114">
            <v>7045</v>
          </cell>
          <cell r="AH114">
            <v>8883</v>
          </cell>
          <cell r="AI114">
            <v>614898990</v>
          </cell>
          <cell r="AJ114">
            <v>13106593</v>
          </cell>
          <cell r="AK114">
            <v>628005583</v>
          </cell>
          <cell r="AL114">
            <v>0</v>
          </cell>
          <cell r="AN114">
            <v>565643637</v>
          </cell>
          <cell r="AO114">
            <v>134918</v>
          </cell>
          <cell r="AP114">
            <v>4192.5</v>
          </cell>
          <cell r="AQ114">
            <v>110.7</v>
          </cell>
          <cell r="AR114">
            <v>4303.2</v>
          </cell>
          <cell r="AS114">
            <v>0</v>
          </cell>
          <cell r="AT114">
            <v>4303.2</v>
          </cell>
          <cell r="AV114">
            <v>53553370</v>
          </cell>
          <cell r="AW114">
            <v>17124</v>
          </cell>
          <cell r="AX114">
            <v>3127.39</v>
          </cell>
          <cell r="AY114">
            <v>3127.39</v>
          </cell>
          <cell r="AZ114">
            <v>0</v>
          </cell>
          <cell r="BA114">
            <v>2819259</v>
          </cell>
          <cell r="BB114">
            <v>1078</v>
          </cell>
          <cell r="BC114">
            <v>2615.27</v>
          </cell>
        </row>
        <row r="115">
          <cell r="A115" t="str">
            <v>930</v>
          </cell>
          <cell r="B115" t="str">
            <v>Warren County</v>
          </cell>
          <cell r="C115">
            <v>188203</v>
          </cell>
          <cell r="D115">
            <v>130.5</v>
          </cell>
          <cell r="E115">
            <v>6403113</v>
          </cell>
          <cell r="F115">
            <v>643213</v>
          </cell>
          <cell r="G115">
            <v>705942</v>
          </cell>
          <cell r="H115">
            <v>107</v>
          </cell>
          <cell r="I115">
            <v>666450</v>
          </cell>
          <cell r="J115">
            <v>14</v>
          </cell>
          <cell r="K115">
            <v>780122</v>
          </cell>
          <cell r="L115">
            <v>77890</v>
          </cell>
          <cell r="M115">
            <v>181</v>
          </cell>
          <cell r="N115">
            <v>1048714</v>
          </cell>
          <cell r="O115">
            <v>48960</v>
          </cell>
          <cell r="P115">
            <v>19217</v>
          </cell>
          <cell r="R115">
            <v>789751</v>
          </cell>
          <cell r="S115">
            <v>40393</v>
          </cell>
          <cell r="U115">
            <v>1262336</v>
          </cell>
          <cell r="V115">
            <v>113413</v>
          </cell>
          <cell r="W115">
            <v>48757</v>
          </cell>
          <cell r="X115">
            <v>1172747</v>
          </cell>
          <cell r="Y115">
            <v>154232</v>
          </cell>
          <cell r="Z115">
            <v>546646</v>
          </cell>
          <cell r="AC115">
            <v>1194641</v>
          </cell>
          <cell r="AE115">
            <v>14710099</v>
          </cell>
          <cell r="AG115">
            <v>144.5</v>
          </cell>
          <cell r="AH115">
            <v>288</v>
          </cell>
          <cell r="AI115">
            <v>14424789</v>
          </cell>
          <cell r="AJ115">
            <v>285310</v>
          </cell>
          <cell r="AK115">
            <v>14710099</v>
          </cell>
          <cell r="AL115">
            <v>0</v>
          </cell>
          <cell r="AN115">
            <v>13343010</v>
          </cell>
          <cell r="AO115">
            <v>2809</v>
          </cell>
          <cell r="AP115">
            <v>4750.09</v>
          </cell>
          <cell r="AQ115">
            <v>110.7</v>
          </cell>
          <cell r="AR115">
            <v>4860.79</v>
          </cell>
          <cell r="AS115">
            <v>0</v>
          </cell>
          <cell r="AT115">
            <v>4860.79</v>
          </cell>
          <cell r="AV115">
            <v>1145028</v>
          </cell>
          <cell r="AW115">
            <v>390</v>
          </cell>
          <cell r="AX115">
            <v>2935.97</v>
          </cell>
          <cell r="AY115">
            <v>2935.97</v>
          </cell>
          <cell r="AZ115">
            <v>0</v>
          </cell>
          <cell r="BA115">
            <v>117308</v>
          </cell>
          <cell r="BB115">
            <v>26</v>
          </cell>
          <cell r="BC115">
            <v>4511.8500000000004</v>
          </cell>
        </row>
        <row r="116">
          <cell r="A116" t="str">
            <v>940</v>
          </cell>
          <cell r="B116" t="str">
            <v>Washington County</v>
          </cell>
          <cell r="C116">
            <v>138221</v>
          </cell>
          <cell r="D116">
            <v>97.5</v>
          </cell>
          <cell r="E116">
            <v>5354700</v>
          </cell>
          <cell r="F116">
            <v>721147</v>
          </cell>
          <cell r="G116">
            <v>518461</v>
          </cell>
          <cell r="H116">
            <v>86</v>
          </cell>
          <cell r="I116">
            <v>652111</v>
          </cell>
          <cell r="J116">
            <v>11</v>
          </cell>
          <cell r="K116">
            <v>585552</v>
          </cell>
          <cell r="L116">
            <v>46004</v>
          </cell>
          <cell r="M116">
            <v>139</v>
          </cell>
          <cell r="N116">
            <v>747542</v>
          </cell>
          <cell r="O116">
            <v>36324</v>
          </cell>
          <cell r="P116">
            <v>14113</v>
          </cell>
          <cell r="R116">
            <v>612157</v>
          </cell>
          <cell r="S116">
            <v>36141</v>
          </cell>
          <cell r="U116">
            <v>929388</v>
          </cell>
          <cell r="V116">
            <v>84047</v>
          </cell>
          <cell r="W116">
            <v>44434</v>
          </cell>
          <cell r="X116">
            <v>490571</v>
          </cell>
          <cell r="Y116">
            <v>113246</v>
          </cell>
          <cell r="Z116">
            <v>471668</v>
          </cell>
          <cell r="AC116">
            <v>517471</v>
          </cell>
          <cell r="AE116">
            <v>11595827</v>
          </cell>
          <cell r="AG116">
            <v>108.5</v>
          </cell>
          <cell r="AH116">
            <v>225</v>
          </cell>
          <cell r="AI116">
            <v>11397489</v>
          </cell>
          <cell r="AJ116">
            <v>198338</v>
          </cell>
          <cell r="AK116">
            <v>11595827</v>
          </cell>
          <cell r="AL116">
            <v>0</v>
          </cell>
          <cell r="AN116">
            <v>10602901</v>
          </cell>
          <cell r="AO116">
            <v>2063</v>
          </cell>
          <cell r="AP116">
            <v>5139.55</v>
          </cell>
          <cell r="AQ116">
            <v>110.7</v>
          </cell>
          <cell r="AR116">
            <v>5250.25</v>
          </cell>
          <cell r="AS116">
            <v>0</v>
          </cell>
          <cell r="AT116">
            <v>5250.25</v>
          </cell>
          <cell r="AV116">
            <v>814648</v>
          </cell>
          <cell r="AW116">
            <v>345</v>
          </cell>
          <cell r="AX116">
            <v>2361.3000000000002</v>
          </cell>
          <cell r="AY116">
            <v>2361.3000000000002</v>
          </cell>
          <cell r="AZ116">
            <v>0</v>
          </cell>
          <cell r="BA116">
            <v>114740</v>
          </cell>
          <cell r="BB116">
            <v>25</v>
          </cell>
          <cell r="BC116">
            <v>4589.6000000000004</v>
          </cell>
        </row>
        <row r="117">
          <cell r="A117" t="str">
            <v>950</v>
          </cell>
          <cell r="B117" t="str">
            <v>Watauga County</v>
          </cell>
          <cell r="C117">
            <v>304448</v>
          </cell>
          <cell r="D117">
            <v>212</v>
          </cell>
          <cell r="E117">
            <v>11883236</v>
          </cell>
          <cell r="F117">
            <v>670295</v>
          </cell>
          <cell r="G117">
            <v>1141972</v>
          </cell>
          <cell r="H117">
            <v>165</v>
          </cell>
          <cell r="I117">
            <v>996582</v>
          </cell>
          <cell r="J117">
            <v>23</v>
          </cell>
          <cell r="K117">
            <v>1389154</v>
          </cell>
          <cell r="L117">
            <v>100527</v>
          </cell>
          <cell r="M117">
            <v>254</v>
          </cell>
          <cell r="N117">
            <v>1371346</v>
          </cell>
          <cell r="O117">
            <v>70590</v>
          </cell>
          <cell r="P117">
            <v>31086</v>
          </cell>
          <cell r="R117">
            <v>1293764</v>
          </cell>
          <cell r="S117">
            <v>50280</v>
          </cell>
          <cell r="U117">
            <v>1945577</v>
          </cell>
          <cell r="V117">
            <v>184296</v>
          </cell>
          <cell r="W117">
            <v>64685</v>
          </cell>
          <cell r="X117">
            <v>1058740</v>
          </cell>
          <cell r="Y117">
            <v>249265</v>
          </cell>
          <cell r="Z117">
            <v>584958</v>
          </cell>
          <cell r="AC117">
            <v>1075204</v>
          </cell>
          <cell r="AE117">
            <v>23390801</v>
          </cell>
          <cell r="AG117">
            <v>235</v>
          </cell>
          <cell r="AH117">
            <v>419</v>
          </cell>
          <cell r="AI117">
            <v>22954740</v>
          </cell>
          <cell r="AJ117">
            <v>436061</v>
          </cell>
          <cell r="AK117">
            <v>23390801</v>
          </cell>
          <cell r="AL117">
            <v>0</v>
          </cell>
          <cell r="AN117">
            <v>21296476</v>
          </cell>
          <cell r="AO117">
            <v>4544</v>
          </cell>
          <cell r="AP117">
            <v>4686.72</v>
          </cell>
          <cell r="AQ117">
            <v>110.7</v>
          </cell>
          <cell r="AR117">
            <v>4797.42</v>
          </cell>
          <cell r="AS117">
            <v>0</v>
          </cell>
          <cell r="AT117">
            <v>4797.42</v>
          </cell>
          <cell r="AV117">
            <v>1761490</v>
          </cell>
          <cell r="AW117">
            <v>694</v>
          </cell>
          <cell r="AX117">
            <v>2538.17</v>
          </cell>
          <cell r="AY117">
            <v>2538.17</v>
          </cell>
          <cell r="AZ117">
            <v>0</v>
          </cell>
          <cell r="BA117">
            <v>184087</v>
          </cell>
          <cell r="BB117">
            <v>52</v>
          </cell>
          <cell r="BC117">
            <v>3540.13</v>
          </cell>
        </row>
        <row r="118">
          <cell r="A118" t="str">
            <v>960</v>
          </cell>
          <cell r="B118" t="str">
            <v>Wayne County</v>
          </cell>
          <cell r="C118">
            <v>1301207</v>
          </cell>
          <cell r="D118">
            <v>915.5</v>
          </cell>
          <cell r="E118">
            <v>45922396</v>
          </cell>
          <cell r="F118">
            <v>1351569</v>
          </cell>
          <cell r="G118">
            <v>4880775</v>
          </cell>
          <cell r="H118">
            <v>615</v>
          </cell>
          <cell r="I118">
            <v>4000297</v>
          </cell>
          <cell r="J118">
            <v>97</v>
          </cell>
          <cell r="K118">
            <v>5346543</v>
          </cell>
          <cell r="L118">
            <v>424502</v>
          </cell>
          <cell r="M118">
            <v>848</v>
          </cell>
          <cell r="N118">
            <v>4534256</v>
          </cell>
          <cell r="O118">
            <v>246485</v>
          </cell>
          <cell r="P118">
            <v>132862</v>
          </cell>
          <cell r="R118">
            <v>6328925</v>
          </cell>
          <cell r="S118">
            <v>135059</v>
          </cell>
          <cell r="U118">
            <v>8125944</v>
          </cell>
          <cell r="V118">
            <v>786804</v>
          </cell>
          <cell r="W118">
            <v>633144</v>
          </cell>
          <cell r="X118">
            <v>3594266</v>
          </cell>
          <cell r="Y118">
            <v>1065282</v>
          </cell>
          <cell r="Z118">
            <v>3179914</v>
          </cell>
          <cell r="AC118">
            <v>3668118</v>
          </cell>
          <cell r="AE118">
            <v>91990230</v>
          </cell>
          <cell r="AG118">
            <v>1012.5</v>
          </cell>
          <cell r="AH118">
            <v>1463</v>
          </cell>
          <cell r="AI118">
            <v>90131659</v>
          </cell>
          <cell r="AJ118">
            <v>1858571</v>
          </cell>
          <cell r="AK118">
            <v>91990230</v>
          </cell>
          <cell r="AL118">
            <v>0</v>
          </cell>
          <cell r="AN118">
            <v>82880492</v>
          </cell>
          <cell r="AO118">
            <v>19421</v>
          </cell>
          <cell r="AP118">
            <v>4267.57</v>
          </cell>
          <cell r="AQ118">
            <v>110.7</v>
          </cell>
          <cell r="AR118">
            <v>4378.2699999999995</v>
          </cell>
          <cell r="AS118">
            <v>0</v>
          </cell>
          <cell r="AT118">
            <v>4378.2699999999995</v>
          </cell>
          <cell r="AV118">
            <v>7533483</v>
          </cell>
          <cell r="AW118">
            <v>2635</v>
          </cell>
          <cell r="AX118">
            <v>2859.01</v>
          </cell>
          <cell r="AY118">
            <v>2859.01</v>
          </cell>
          <cell r="AZ118">
            <v>0</v>
          </cell>
          <cell r="BA118">
            <v>592461</v>
          </cell>
          <cell r="BB118">
            <v>211</v>
          </cell>
          <cell r="BC118">
            <v>2807.87</v>
          </cell>
        </row>
        <row r="119">
          <cell r="A119" t="str">
            <v>970</v>
          </cell>
          <cell r="B119" t="str">
            <v>Wilkes County</v>
          </cell>
          <cell r="C119">
            <v>676298</v>
          </cell>
          <cell r="D119">
            <v>477</v>
          </cell>
          <cell r="E119">
            <v>23975928</v>
          </cell>
          <cell r="F119">
            <v>1016050</v>
          </cell>
          <cell r="G119">
            <v>2536767</v>
          </cell>
          <cell r="H119">
            <v>390</v>
          </cell>
          <cell r="I119">
            <v>2367666</v>
          </cell>
          <cell r="J119">
            <v>51</v>
          </cell>
          <cell r="K119">
            <v>2982837</v>
          </cell>
          <cell r="L119">
            <v>216389</v>
          </cell>
          <cell r="M119">
            <v>458</v>
          </cell>
          <cell r="N119">
            <v>2410912</v>
          </cell>
          <cell r="O119">
            <v>131016</v>
          </cell>
          <cell r="P119">
            <v>69055</v>
          </cell>
          <cell r="R119">
            <v>3313781</v>
          </cell>
          <cell r="S119">
            <v>81908</v>
          </cell>
          <cell r="U119">
            <v>4192429</v>
          </cell>
          <cell r="V119">
            <v>409098</v>
          </cell>
          <cell r="W119">
            <v>349008</v>
          </cell>
          <cell r="X119">
            <v>2368849</v>
          </cell>
          <cell r="Y119">
            <v>553756</v>
          </cell>
          <cell r="Z119">
            <v>1538187</v>
          </cell>
          <cell r="AC119">
            <v>2476368</v>
          </cell>
          <cell r="AE119">
            <v>49189934</v>
          </cell>
          <cell r="AG119">
            <v>528</v>
          </cell>
          <cell r="AH119">
            <v>848</v>
          </cell>
          <cell r="AI119">
            <v>48228192</v>
          </cell>
          <cell r="AJ119">
            <v>961742</v>
          </cell>
          <cell r="AK119">
            <v>49189934</v>
          </cell>
          <cell r="AL119">
            <v>0</v>
          </cell>
          <cell r="AN119">
            <v>44539627</v>
          </cell>
          <cell r="AO119">
            <v>10094</v>
          </cell>
          <cell r="AP119">
            <v>4412.49</v>
          </cell>
          <cell r="AQ119">
            <v>110.7</v>
          </cell>
          <cell r="AR119">
            <v>4523.1899999999996</v>
          </cell>
          <cell r="AS119">
            <v>0</v>
          </cell>
          <cell r="AT119">
            <v>4523.1899999999996</v>
          </cell>
          <cell r="AV119">
            <v>3808008</v>
          </cell>
          <cell r="AW119">
            <v>1206</v>
          </cell>
          <cell r="AX119">
            <v>3157.55</v>
          </cell>
          <cell r="AY119">
            <v>3157.55</v>
          </cell>
          <cell r="AZ119">
            <v>0</v>
          </cell>
          <cell r="BA119">
            <v>384421</v>
          </cell>
          <cell r="BB119">
            <v>130</v>
          </cell>
          <cell r="BC119">
            <v>2957.08</v>
          </cell>
        </row>
        <row r="120">
          <cell r="A120" t="str">
            <v>980</v>
          </cell>
          <cell r="B120" t="str">
            <v>Wilson County</v>
          </cell>
          <cell r="C120">
            <v>840850</v>
          </cell>
          <cell r="D120">
            <v>593</v>
          </cell>
          <cell r="E120">
            <v>29676092</v>
          </cell>
          <cell r="F120">
            <v>1046399</v>
          </cell>
          <cell r="G120">
            <v>3153995</v>
          </cell>
          <cell r="H120">
            <v>433</v>
          </cell>
          <cell r="I120">
            <v>2660324</v>
          </cell>
          <cell r="J120">
            <v>63</v>
          </cell>
          <cell r="K120">
            <v>3600450</v>
          </cell>
          <cell r="L120">
            <v>286490</v>
          </cell>
          <cell r="M120">
            <v>557</v>
          </cell>
          <cell r="N120">
            <v>3006686</v>
          </cell>
          <cell r="O120">
            <v>160425</v>
          </cell>
          <cell r="P120">
            <v>85857</v>
          </cell>
          <cell r="R120">
            <v>4099564</v>
          </cell>
          <cell r="S120">
            <v>95904</v>
          </cell>
          <cell r="U120">
            <v>4076474</v>
          </cell>
          <cell r="V120">
            <v>508334</v>
          </cell>
          <cell r="W120">
            <v>346351</v>
          </cell>
          <cell r="X120">
            <v>1953344</v>
          </cell>
          <cell r="Y120">
            <v>688619</v>
          </cell>
          <cell r="Z120">
            <v>2020396</v>
          </cell>
          <cell r="AC120">
            <v>2008387</v>
          </cell>
          <cell r="AE120">
            <v>58306554</v>
          </cell>
          <cell r="AG120">
            <v>656</v>
          </cell>
          <cell r="AH120">
            <v>990</v>
          </cell>
          <cell r="AI120">
            <v>57093357</v>
          </cell>
          <cell r="AJ120">
            <v>1213197</v>
          </cell>
          <cell r="AK120">
            <v>58306554</v>
          </cell>
          <cell r="AL120">
            <v>0</v>
          </cell>
          <cell r="AN120">
            <v>53652282</v>
          </cell>
          <cell r="AO120">
            <v>12550</v>
          </cell>
          <cell r="AP120">
            <v>4275.08</v>
          </cell>
          <cell r="AQ120">
            <v>110.7</v>
          </cell>
          <cell r="AR120">
            <v>4385.78</v>
          </cell>
          <cell r="AS120">
            <v>0</v>
          </cell>
          <cell r="AT120">
            <v>4385.78</v>
          </cell>
          <cell r="AV120">
            <v>3792220</v>
          </cell>
          <cell r="AW120">
            <v>1201</v>
          </cell>
          <cell r="AX120">
            <v>3157.55</v>
          </cell>
          <cell r="AY120">
            <v>3157.55</v>
          </cell>
          <cell r="AZ120">
            <v>0</v>
          </cell>
          <cell r="BA120">
            <v>284254</v>
          </cell>
          <cell r="BB120">
            <v>91</v>
          </cell>
          <cell r="BC120">
            <v>3123.67</v>
          </cell>
        </row>
        <row r="121">
          <cell r="A121" t="str">
            <v>990</v>
          </cell>
          <cell r="B121" t="str">
            <v>Yadkin County</v>
          </cell>
          <cell r="C121">
            <v>415333</v>
          </cell>
          <cell r="D121">
            <v>292</v>
          </cell>
          <cell r="E121">
            <v>14649348</v>
          </cell>
          <cell r="F121">
            <v>716412</v>
          </cell>
          <cell r="G121">
            <v>1557897</v>
          </cell>
          <cell r="H121">
            <v>221</v>
          </cell>
          <cell r="I121">
            <v>1398172</v>
          </cell>
          <cell r="J121">
            <v>31</v>
          </cell>
          <cell r="K121">
            <v>1675519</v>
          </cell>
          <cell r="L121">
            <v>127789</v>
          </cell>
          <cell r="M121">
            <v>310</v>
          </cell>
          <cell r="N121">
            <v>1636180</v>
          </cell>
          <cell r="O121">
            <v>86969</v>
          </cell>
          <cell r="P121">
            <v>42408</v>
          </cell>
          <cell r="R121">
            <v>1951559</v>
          </cell>
          <cell r="S121">
            <v>59711</v>
          </cell>
          <cell r="U121">
            <v>2682557</v>
          </cell>
          <cell r="V121">
            <v>251129</v>
          </cell>
          <cell r="W121">
            <v>351207</v>
          </cell>
          <cell r="X121">
            <v>1276363</v>
          </cell>
          <cell r="Y121">
            <v>340033</v>
          </cell>
          <cell r="Z121">
            <v>914572</v>
          </cell>
          <cell r="AC121">
            <v>1319212</v>
          </cell>
          <cell r="AE121">
            <v>30133158</v>
          </cell>
          <cell r="AG121">
            <v>323</v>
          </cell>
          <cell r="AH121">
            <v>531</v>
          </cell>
          <cell r="AI121">
            <v>29547628</v>
          </cell>
          <cell r="AJ121">
            <v>585530</v>
          </cell>
          <cell r="AK121">
            <v>30133158</v>
          </cell>
          <cell r="AL121">
            <v>0</v>
          </cell>
          <cell r="AN121">
            <v>27014454</v>
          </cell>
          <cell r="AO121">
            <v>6199</v>
          </cell>
          <cell r="AP121">
            <v>4357.87</v>
          </cell>
          <cell r="AQ121">
            <v>110.7</v>
          </cell>
          <cell r="AR121">
            <v>4468.57</v>
          </cell>
          <cell r="AS121">
            <v>0</v>
          </cell>
          <cell r="AT121">
            <v>4468.57</v>
          </cell>
          <cell r="AV121">
            <v>2447103</v>
          </cell>
          <cell r="AW121">
            <v>935</v>
          </cell>
          <cell r="AX121">
            <v>2617.2199999999998</v>
          </cell>
          <cell r="AY121">
            <v>2617.2199999999998</v>
          </cell>
          <cell r="AZ121">
            <v>0</v>
          </cell>
          <cell r="BA121">
            <v>235454</v>
          </cell>
          <cell r="BB121">
            <v>72</v>
          </cell>
          <cell r="BC121">
            <v>3270.19</v>
          </cell>
        </row>
        <row r="122">
          <cell r="A122" t="str">
            <v>995</v>
          </cell>
          <cell r="B122" t="str">
            <v>Yancey County</v>
          </cell>
          <cell r="C122">
            <v>172592</v>
          </cell>
          <cell r="D122">
            <v>120.5</v>
          </cell>
          <cell r="E122">
            <v>6245636</v>
          </cell>
          <cell r="F122">
            <v>607431</v>
          </cell>
          <cell r="G122">
            <v>647386</v>
          </cell>
          <cell r="H122">
            <v>128</v>
          </cell>
          <cell r="I122">
            <v>855600</v>
          </cell>
          <cell r="J122">
            <v>13</v>
          </cell>
          <cell r="K122">
            <v>782587</v>
          </cell>
          <cell r="L122">
            <v>51846</v>
          </cell>
          <cell r="M122">
            <v>161</v>
          </cell>
          <cell r="N122">
            <v>806288</v>
          </cell>
          <cell r="O122">
            <v>42921</v>
          </cell>
          <cell r="P122">
            <v>17623</v>
          </cell>
          <cell r="R122">
            <v>760979</v>
          </cell>
          <cell r="S122">
            <v>39065</v>
          </cell>
          <cell r="U122">
            <v>1144314</v>
          </cell>
          <cell r="V122">
            <v>104300</v>
          </cell>
          <cell r="W122">
            <v>100238</v>
          </cell>
          <cell r="X122">
            <v>805817</v>
          </cell>
          <cell r="Y122">
            <v>141274</v>
          </cell>
          <cell r="Z122">
            <v>440987</v>
          </cell>
          <cell r="AC122">
            <v>832806</v>
          </cell>
          <cell r="AE122">
            <v>13766884</v>
          </cell>
          <cell r="AG122">
            <v>133.5</v>
          </cell>
          <cell r="AH122">
            <v>289</v>
          </cell>
          <cell r="AI122">
            <v>13524823</v>
          </cell>
          <cell r="AJ122">
            <v>242061</v>
          </cell>
          <cell r="AK122">
            <v>13766884</v>
          </cell>
          <cell r="AL122">
            <v>0</v>
          </cell>
          <cell r="AN122">
            <v>12497475</v>
          </cell>
          <cell r="AO122">
            <v>2576</v>
          </cell>
          <cell r="AP122">
            <v>4851.5</v>
          </cell>
          <cell r="AQ122">
            <v>110.7</v>
          </cell>
          <cell r="AR122">
            <v>4962.2</v>
          </cell>
          <cell r="AS122">
            <v>0</v>
          </cell>
          <cell r="AT122">
            <v>4962.2</v>
          </cell>
          <cell r="AV122">
            <v>1016732</v>
          </cell>
          <cell r="AW122">
            <v>392</v>
          </cell>
          <cell r="AX122">
            <v>2593.6999999999998</v>
          </cell>
          <cell r="AY122">
            <v>2593.6999999999998</v>
          </cell>
          <cell r="AZ122">
            <v>0</v>
          </cell>
          <cell r="BA122">
            <v>127582</v>
          </cell>
          <cell r="BB122">
            <v>30</v>
          </cell>
          <cell r="BC122">
            <v>4252.7299999999996</v>
          </cell>
        </row>
        <row r="125">
          <cell r="C125">
            <v>95866816</v>
          </cell>
          <cell r="D125">
            <v>67375.5</v>
          </cell>
          <cell r="E125">
            <v>3403537414</v>
          </cell>
          <cell r="F125">
            <v>111408844</v>
          </cell>
          <cell r="G125">
            <v>359592584</v>
          </cell>
          <cell r="H125">
            <v>45365</v>
          </cell>
          <cell r="I125">
            <v>296675718</v>
          </cell>
          <cell r="J125">
            <v>7186</v>
          </cell>
          <cell r="K125">
            <v>408524221</v>
          </cell>
          <cell r="L125">
            <v>33275956</v>
          </cell>
          <cell r="M125">
            <v>64885</v>
          </cell>
          <cell r="N125">
            <v>344507139</v>
          </cell>
          <cell r="O125">
            <v>18681034</v>
          </cell>
          <cell r="P125">
            <v>9788663</v>
          </cell>
          <cell r="R125">
            <v>457968503</v>
          </cell>
          <cell r="S125">
            <v>10958251</v>
          </cell>
          <cell r="U125">
            <v>566158118</v>
          </cell>
          <cell r="V125">
            <v>57955148</v>
          </cell>
          <cell r="W125">
            <v>58336095</v>
          </cell>
          <cell r="X125">
            <v>304327877</v>
          </cell>
          <cell r="Y125">
            <v>78497841</v>
          </cell>
          <cell r="Z125">
            <v>208971158</v>
          </cell>
          <cell r="AA125">
            <v>0</v>
          </cell>
          <cell r="AB125">
            <v>0</v>
          </cell>
          <cell r="AC125">
            <v>322199162</v>
          </cell>
          <cell r="AE125">
            <v>6825031380</v>
          </cell>
          <cell r="AF125">
            <v>0</v>
          </cell>
          <cell r="AG125">
            <v>74561.5</v>
          </cell>
          <cell r="AI125">
            <v>6686099945</v>
          </cell>
          <cell r="AJ125">
            <v>138931435</v>
          </cell>
          <cell r="AK125">
            <v>6825031380</v>
          </cell>
          <cell r="AO125">
            <v>1430848</v>
          </cell>
          <cell r="AS125">
            <v>0</v>
          </cell>
          <cell r="AV125">
            <v>529385177</v>
          </cell>
          <cell r="AW125">
            <v>176033</v>
          </cell>
          <cell r="AX125">
            <v>340068.5499999997</v>
          </cell>
          <cell r="BA125">
            <v>36772941</v>
          </cell>
          <cell r="BB125">
            <v>12055</v>
          </cell>
        </row>
      </sheetData>
      <sheetData sheetId="3"/>
      <sheetData sheetId="4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1729</v>
          </cell>
          <cell r="D8">
            <v>1832</v>
          </cell>
          <cell r="E8">
            <v>1826</v>
          </cell>
          <cell r="F8">
            <v>1766</v>
          </cell>
          <cell r="G8">
            <v>1667</v>
          </cell>
          <cell r="H8">
            <v>1726</v>
          </cell>
          <cell r="I8">
            <v>1637</v>
          </cell>
          <cell r="J8">
            <v>1732</v>
          </cell>
          <cell r="K8">
            <v>1798</v>
          </cell>
          <cell r="L8">
            <v>2119</v>
          </cell>
          <cell r="M8">
            <v>1667</v>
          </cell>
          <cell r="N8">
            <v>1651</v>
          </cell>
          <cell r="O8">
            <v>1382</v>
          </cell>
          <cell r="P8">
            <v>22532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430</v>
          </cell>
          <cell r="D9">
            <v>446</v>
          </cell>
          <cell r="E9">
            <v>488</v>
          </cell>
          <cell r="F9">
            <v>446</v>
          </cell>
          <cell r="G9">
            <v>426</v>
          </cell>
          <cell r="H9">
            <v>432</v>
          </cell>
          <cell r="I9">
            <v>479</v>
          </cell>
          <cell r="J9">
            <v>449</v>
          </cell>
          <cell r="K9">
            <v>463</v>
          </cell>
          <cell r="L9">
            <v>485</v>
          </cell>
          <cell r="M9">
            <v>390</v>
          </cell>
          <cell r="N9">
            <v>378</v>
          </cell>
          <cell r="O9">
            <v>344</v>
          </cell>
          <cell r="P9">
            <v>5656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124</v>
          </cell>
          <cell r="D10">
            <v>144</v>
          </cell>
          <cell r="E10">
            <v>116</v>
          </cell>
          <cell r="F10">
            <v>124</v>
          </cell>
          <cell r="G10">
            <v>127</v>
          </cell>
          <cell r="H10">
            <v>106</v>
          </cell>
          <cell r="I10">
            <v>116</v>
          </cell>
          <cell r="J10">
            <v>108</v>
          </cell>
          <cell r="K10">
            <v>113</v>
          </cell>
          <cell r="L10">
            <v>137</v>
          </cell>
          <cell r="M10">
            <v>138</v>
          </cell>
          <cell r="N10">
            <v>111</v>
          </cell>
          <cell r="O10">
            <v>123</v>
          </cell>
          <cell r="P10">
            <v>1587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324</v>
          </cell>
          <cell r="D11">
            <v>318</v>
          </cell>
          <cell r="E11">
            <v>330</v>
          </cell>
          <cell r="F11">
            <v>303</v>
          </cell>
          <cell r="G11">
            <v>279</v>
          </cell>
          <cell r="H11">
            <v>291</v>
          </cell>
          <cell r="I11">
            <v>293</v>
          </cell>
          <cell r="J11">
            <v>299</v>
          </cell>
          <cell r="K11">
            <v>370</v>
          </cell>
          <cell r="L11">
            <v>381</v>
          </cell>
          <cell r="M11">
            <v>307</v>
          </cell>
          <cell r="N11">
            <v>315</v>
          </cell>
          <cell r="O11">
            <v>248</v>
          </cell>
          <cell r="P11">
            <v>4058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258</v>
          </cell>
          <cell r="D12">
            <v>260</v>
          </cell>
          <cell r="E12">
            <v>247</v>
          </cell>
          <cell r="F12">
            <v>279</v>
          </cell>
          <cell r="G12">
            <v>277</v>
          </cell>
          <cell r="H12">
            <v>263</v>
          </cell>
          <cell r="I12">
            <v>243</v>
          </cell>
          <cell r="J12">
            <v>233</v>
          </cell>
          <cell r="K12">
            <v>244</v>
          </cell>
          <cell r="L12">
            <v>282</v>
          </cell>
          <cell r="M12">
            <v>235</v>
          </cell>
          <cell r="N12">
            <v>237</v>
          </cell>
          <cell r="O12">
            <v>208</v>
          </cell>
          <cell r="P12">
            <v>3266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167</v>
          </cell>
          <cell r="D13">
            <v>169</v>
          </cell>
          <cell r="E13">
            <v>181</v>
          </cell>
          <cell r="F13">
            <v>186</v>
          </cell>
          <cell r="G13">
            <v>172</v>
          </cell>
          <cell r="H13">
            <v>170</v>
          </cell>
          <cell r="I13">
            <v>184</v>
          </cell>
          <cell r="J13">
            <v>151</v>
          </cell>
          <cell r="K13">
            <v>183</v>
          </cell>
          <cell r="L13">
            <v>222</v>
          </cell>
          <cell r="M13">
            <v>184</v>
          </cell>
          <cell r="N13">
            <v>141</v>
          </cell>
          <cell r="O13">
            <v>131</v>
          </cell>
          <cell r="P13">
            <v>2241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613</v>
          </cell>
          <cell r="D14">
            <v>586</v>
          </cell>
          <cell r="E14">
            <v>612</v>
          </cell>
          <cell r="F14">
            <v>543</v>
          </cell>
          <cell r="G14">
            <v>519</v>
          </cell>
          <cell r="H14">
            <v>531</v>
          </cell>
          <cell r="I14">
            <v>514</v>
          </cell>
          <cell r="J14">
            <v>540</v>
          </cell>
          <cell r="K14">
            <v>538</v>
          </cell>
          <cell r="L14">
            <v>685</v>
          </cell>
          <cell r="M14">
            <v>578</v>
          </cell>
          <cell r="N14">
            <v>487</v>
          </cell>
          <cell r="O14">
            <v>425</v>
          </cell>
          <cell r="P14">
            <v>7171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206</v>
          </cell>
          <cell r="D15">
            <v>237</v>
          </cell>
          <cell r="E15">
            <v>218</v>
          </cell>
          <cell r="F15">
            <v>246</v>
          </cell>
          <cell r="G15">
            <v>226</v>
          </cell>
          <cell r="H15">
            <v>229</v>
          </cell>
          <cell r="I15">
            <v>245</v>
          </cell>
          <cell r="J15">
            <v>254</v>
          </cell>
          <cell r="K15">
            <v>262</v>
          </cell>
          <cell r="L15">
            <v>303</v>
          </cell>
          <cell r="M15">
            <v>209</v>
          </cell>
          <cell r="N15">
            <v>199</v>
          </cell>
          <cell r="O15">
            <v>211</v>
          </cell>
          <cell r="P15">
            <v>3045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434</v>
          </cell>
          <cell r="D16">
            <v>430</v>
          </cell>
          <cell r="E16">
            <v>434</v>
          </cell>
          <cell r="F16">
            <v>423</v>
          </cell>
          <cell r="G16">
            <v>406</v>
          </cell>
          <cell r="H16">
            <v>383</v>
          </cell>
          <cell r="I16">
            <v>422</v>
          </cell>
          <cell r="J16">
            <v>421</v>
          </cell>
          <cell r="K16">
            <v>441</v>
          </cell>
          <cell r="L16">
            <v>467</v>
          </cell>
          <cell r="M16">
            <v>387</v>
          </cell>
          <cell r="N16">
            <v>415</v>
          </cell>
          <cell r="O16">
            <v>366</v>
          </cell>
          <cell r="P16">
            <v>5429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936</v>
          </cell>
          <cell r="D17">
            <v>983</v>
          </cell>
          <cell r="E17">
            <v>978</v>
          </cell>
          <cell r="F17">
            <v>904</v>
          </cell>
          <cell r="G17">
            <v>836</v>
          </cell>
          <cell r="H17">
            <v>893</v>
          </cell>
          <cell r="I17">
            <v>902</v>
          </cell>
          <cell r="J17">
            <v>843</v>
          </cell>
          <cell r="K17">
            <v>938</v>
          </cell>
          <cell r="L17">
            <v>1243</v>
          </cell>
          <cell r="M17">
            <v>896</v>
          </cell>
          <cell r="N17">
            <v>716</v>
          </cell>
          <cell r="O17">
            <v>732</v>
          </cell>
          <cell r="P17">
            <v>11800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1945</v>
          </cell>
          <cell r="D18">
            <v>2037</v>
          </cell>
          <cell r="E18">
            <v>2028</v>
          </cell>
          <cell r="F18">
            <v>2020</v>
          </cell>
          <cell r="G18">
            <v>1878</v>
          </cell>
          <cell r="H18">
            <v>1915</v>
          </cell>
          <cell r="I18">
            <v>1986</v>
          </cell>
          <cell r="J18">
            <v>1926</v>
          </cell>
          <cell r="K18">
            <v>2069</v>
          </cell>
          <cell r="L18">
            <v>2435</v>
          </cell>
          <cell r="M18">
            <v>1961</v>
          </cell>
          <cell r="N18">
            <v>1930</v>
          </cell>
          <cell r="O18">
            <v>1557</v>
          </cell>
          <cell r="P18">
            <v>25687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332</v>
          </cell>
          <cell r="D19">
            <v>341</v>
          </cell>
          <cell r="E19">
            <v>323</v>
          </cell>
          <cell r="F19">
            <v>301</v>
          </cell>
          <cell r="G19">
            <v>276</v>
          </cell>
          <cell r="H19">
            <v>270</v>
          </cell>
          <cell r="I19">
            <v>219</v>
          </cell>
          <cell r="J19">
            <v>243</v>
          </cell>
          <cell r="K19">
            <v>239</v>
          </cell>
          <cell r="L19">
            <v>342</v>
          </cell>
          <cell r="M19">
            <v>293</v>
          </cell>
          <cell r="N19">
            <v>298</v>
          </cell>
          <cell r="O19">
            <v>247</v>
          </cell>
          <cell r="P19">
            <v>3724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1023</v>
          </cell>
          <cell r="D20">
            <v>1044</v>
          </cell>
          <cell r="E20">
            <v>1121</v>
          </cell>
          <cell r="F20">
            <v>1056</v>
          </cell>
          <cell r="G20">
            <v>1073</v>
          </cell>
          <cell r="H20">
            <v>1042</v>
          </cell>
          <cell r="I20">
            <v>1122</v>
          </cell>
          <cell r="J20">
            <v>1096</v>
          </cell>
          <cell r="K20">
            <v>1196</v>
          </cell>
          <cell r="L20">
            <v>1185</v>
          </cell>
          <cell r="M20">
            <v>1208</v>
          </cell>
          <cell r="N20">
            <v>1063</v>
          </cell>
          <cell r="O20">
            <v>921</v>
          </cell>
          <cell r="P20">
            <v>14150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2315</v>
          </cell>
          <cell r="D21">
            <v>2237</v>
          </cell>
          <cell r="E21">
            <v>2245</v>
          </cell>
          <cell r="F21">
            <v>2153</v>
          </cell>
          <cell r="G21">
            <v>2045</v>
          </cell>
          <cell r="H21">
            <v>2045</v>
          </cell>
          <cell r="I21">
            <v>2062</v>
          </cell>
          <cell r="J21">
            <v>2117</v>
          </cell>
          <cell r="K21">
            <v>2074</v>
          </cell>
          <cell r="L21">
            <v>2516</v>
          </cell>
          <cell r="M21">
            <v>2011</v>
          </cell>
          <cell r="N21">
            <v>1688</v>
          </cell>
          <cell r="O21">
            <v>1623</v>
          </cell>
          <cell r="P21">
            <v>27131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474</v>
          </cell>
          <cell r="D22">
            <v>497</v>
          </cell>
          <cell r="E22">
            <v>420</v>
          </cell>
          <cell r="F22">
            <v>422</v>
          </cell>
          <cell r="G22">
            <v>385</v>
          </cell>
          <cell r="H22">
            <v>389</v>
          </cell>
          <cell r="I22">
            <v>356</v>
          </cell>
          <cell r="J22">
            <v>383</v>
          </cell>
          <cell r="K22">
            <v>403</v>
          </cell>
          <cell r="L22">
            <v>430</v>
          </cell>
          <cell r="M22">
            <v>298</v>
          </cell>
          <cell r="N22">
            <v>277</v>
          </cell>
          <cell r="O22">
            <v>259</v>
          </cell>
          <cell r="P22">
            <v>4993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1023</v>
          </cell>
          <cell r="D23">
            <v>1049</v>
          </cell>
          <cell r="E23">
            <v>1016</v>
          </cell>
          <cell r="F23">
            <v>1018</v>
          </cell>
          <cell r="G23">
            <v>1057</v>
          </cell>
          <cell r="H23">
            <v>978</v>
          </cell>
          <cell r="I23">
            <v>1002</v>
          </cell>
          <cell r="J23">
            <v>1003</v>
          </cell>
          <cell r="K23">
            <v>1056</v>
          </cell>
          <cell r="L23">
            <v>1188</v>
          </cell>
          <cell r="M23">
            <v>1028</v>
          </cell>
          <cell r="N23">
            <v>932</v>
          </cell>
          <cell r="O23">
            <v>803</v>
          </cell>
          <cell r="P23">
            <v>13153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152</v>
          </cell>
          <cell r="D24">
            <v>156</v>
          </cell>
          <cell r="E24">
            <v>140</v>
          </cell>
          <cell r="F24">
            <v>144</v>
          </cell>
          <cell r="G24">
            <v>152</v>
          </cell>
          <cell r="H24">
            <v>149</v>
          </cell>
          <cell r="I24">
            <v>145</v>
          </cell>
          <cell r="J24">
            <v>149</v>
          </cell>
          <cell r="K24">
            <v>146</v>
          </cell>
          <cell r="L24">
            <v>163</v>
          </cell>
          <cell r="M24">
            <v>144</v>
          </cell>
          <cell r="N24">
            <v>132</v>
          </cell>
          <cell r="O24">
            <v>140</v>
          </cell>
          <cell r="P24">
            <v>1912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541</v>
          </cell>
          <cell r="D25">
            <v>647</v>
          </cell>
          <cell r="E25">
            <v>625</v>
          </cell>
          <cell r="F25">
            <v>603</v>
          </cell>
          <cell r="G25">
            <v>614</v>
          </cell>
          <cell r="H25">
            <v>586</v>
          </cell>
          <cell r="I25">
            <v>614</v>
          </cell>
          <cell r="J25">
            <v>646</v>
          </cell>
          <cell r="K25">
            <v>706</v>
          </cell>
          <cell r="L25">
            <v>751</v>
          </cell>
          <cell r="M25">
            <v>745</v>
          </cell>
          <cell r="N25">
            <v>653</v>
          </cell>
          <cell r="O25">
            <v>545</v>
          </cell>
          <cell r="P25">
            <v>8276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237</v>
          </cell>
          <cell r="D26">
            <v>270</v>
          </cell>
          <cell r="E26">
            <v>240</v>
          </cell>
          <cell r="F26">
            <v>248</v>
          </cell>
          <cell r="G26">
            <v>235</v>
          </cell>
          <cell r="H26">
            <v>225</v>
          </cell>
          <cell r="I26">
            <v>226</v>
          </cell>
          <cell r="J26">
            <v>251</v>
          </cell>
          <cell r="K26">
            <v>257</v>
          </cell>
          <cell r="L26">
            <v>308</v>
          </cell>
          <cell r="M26">
            <v>254</v>
          </cell>
          <cell r="N26">
            <v>229</v>
          </cell>
          <cell r="O26">
            <v>206</v>
          </cell>
          <cell r="P26">
            <v>3186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1350</v>
          </cell>
          <cell r="D27">
            <v>1374</v>
          </cell>
          <cell r="E27">
            <v>1381</v>
          </cell>
          <cell r="F27">
            <v>1340</v>
          </cell>
          <cell r="G27">
            <v>1330</v>
          </cell>
          <cell r="H27">
            <v>1330</v>
          </cell>
          <cell r="I27">
            <v>1275</v>
          </cell>
          <cell r="J27">
            <v>1376</v>
          </cell>
          <cell r="K27">
            <v>1332</v>
          </cell>
          <cell r="L27">
            <v>1642</v>
          </cell>
          <cell r="M27">
            <v>1444</v>
          </cell>
          <cell r="N27">
            <v>1289</v>
          </cell>
          <cell r="O27">
            <v>1123</v>
          </cell>
          <cell r="P27">
            <v>17586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410</v>
          </cell>
          <cell r="D28">
            <v>394</v>
          </cell>
          <cell r="E28">
            <v>409</v>
          </cell>
          <cell r="F28">
            <v>366</v>
          </cell>
          <cell r="G28">
            <v>363</v>
          </cell>
          <cell r="H28">
            <v>322</v>
          </cell>
          <cell r="I28">
            <v>335</v>
          </cell>
          <cell r="J28">
            <v>327</v>
          </cell>
          <cell r="K28">
            <v>349</v>
          </cell>
          <cell r="L28">
            <v>417</v>
          </cell>
          <cell r="M28">
            <v>335</v>
          </cell>
          <cell r="N28">
            <v>316</v>
          </cell>
          <cell r="O28">
            <v>287</v>
          </cell>
          <cell r="P28">
            <v>4630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217</v>
          </cell>
          <cell r="D29">
            <v>232</v>
          </cell>
          <cell r="E29">
            <v>237</v>
          </cell>
          <cell r="F29">
            <v>204</v>
          </cell>
          <cell r="G29">
            <v>225</v>
          </cell>
          <cell r="H29">
            <v>215</v>
          </cell>
          <cell r="I29">
            <v>203</v>
          </cell>
          <cell r="J29">
            <v>209</v>
          </cell>
          <cell r="K29">
            <v>232</v>
          </cell>
          <cell r="L29">
            <v>234</v>
          </cell>
          <cell r="M29">
            <v>201</v>
          </cell>
          <cell r="N29">
            <v>212</v>
          </cell>
          <cell r="O29">
            <v>236</v>
          </cell>
          <cell r="P29">
            <v>2857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680</v>
          </cell>
          <cell r="D30">
            <v>649</v>
          </cell>
          <cell r="E30">
            <v>646</v>
          </cell>
          <cell r="F30">
            <v>613</v>
          </cell>
          <cell r="G30">
            <v>599</v>
          </cell>
          <cell r="H30">
            <v>592</v>
          </cell>
          <cell r="I30">
            <v>534</v>
          </cell>
          <cell r="J30">
            <v>583</v>
          </cell>
          <cell r="K30">
            <v>601</v>
          </cell>
          <cell r="L30">
            <v>606</v>
          </cell>
          <cell r="M30">
            <v>568</v>
          </cell>
          <cell r="N30">
            <v>544</v>
          </cell>
          <cell r="O30">
            <v>530</v>
          </cell>
          <cell r="P30">
            <v>7745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259</v>
          </cell>
          <cell r="D31">
            <v>292</v>
          </cell>
          <cell r="E31">
            <v>283</v>
          </cell>
          <cell r="F31">
            <v>256</v>
          </cell>
          <cell r="G31">
            <v>272</v>
          </cell>
          <cell r="H31">
            <v>269</v>
          </cell>
          <cell r="I31">
            <v>295</v>
          </cell>
          <cell r="J31">
            <v>286</v>
          </cell>
          <cell r="K31">
            <v>297</v>
          </cell>
          <cell r="L31">
            <v>336</v>
          </cell>
          <cell r="M31">
            <v>304</v>
          </cell>
          <cell r="N31">
            <v>269</v>
          </cell>
          <cell r="O31">
            <v>238</v>
          </cell>
          <cell r="P31">
            <v>3656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190</v>
          </cell>
          <cell r="D32">
            <v>202</v>
          </cell>
          <cell r="E32">
            <v>182</v>
          </cell>
          <cell r="F32">
            <v>189</v>
          </cell>
          <cell r="G32">
            <v>154</v>
          </cell>
          <cell r="H32">
            <v>207</v>
          </cell>
          <cell r="I32">
            <v>167</v>
          </cell>
          <cell r="J32">
            <v>208</v>
          </cell>
          <cell r="K32">
            <v>197</v>
          </cell>
          <cell r="L32">
            <v>209</v>
          </cell>
          <cell r="M32">
            <v>195</v>
          </cell>
          <cell r="N32">
            <v>200</v>
          </cell>
          <cell r="O32">
            <v>132</v>
          </cell>
          <cell r="P32">
            <v>2432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118</v>
          </cell>
          <cell r="D33">
            <v>110</v>
          </cell>
          <cell r="E33">
            <v>107</v>
          </cell>
          <cell r="F33">
            <v>102</v>
          </cell>
          <cell r="G33">
            <v>91</v>
          </cell>
          <cell r="H33">
            <v>109</v>
          </cell>
          <cell r="I33">
            <v>107</v>
          </cell>
          <cell r="J33">
            <v>112</v>
          </cell>
          <cell r="K33">
            <v>95</v>
          </cell>
          <cell r="L33">
            <v>115</v>
          </cell>
          <cell r="M33">
            <v>109</v>
          </cell>
          <cell r="N33">
            <v>102</v>
          </cell>
          <cell r="O33">
            <v>84</v>
          </cell>
          <cell r="P33">
            <v>1361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1246</v>
          </cell>
          <cell r="D34">
            <v>1316</v>
          </cell>
          <cell r="E34">
            <v>1315</v>
          </cell>
          <cell r="F34">
            <v>1241</v>
          </cell>
          <cell r="G34">
            <v>1321</v>
          </cell>
          <cell r="H34">
            <v>1301</v>
          </cell>
          <cell r="I34">
            <v>1212</v>
          </cell>
          <cell r="J34">
            <v>1272</v>
          </cell>
          <cell r="K34">
            <v>1360</v>
          </cell>
          <cell r="L34">
            <v>1765</v>
          </cell>
          <cell r="M34">
            <v>1252</v>
          </cell>
          <cell r="N34">
            <v>1145</v>
          </cell>
          <cell r="O34">
            <v>1022</v>
          </cell>
          <cell r="P34">
            <v>16768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510</v>
          </cell>
          <cell r="D35">
            <v>583</v>
          </cell>
          <cell r="E35">
            <v>555</v>
          </cell>
          <cell r="F35">
            <v>578</v>
          </cell>
          <cell r="G35">
            <v>534</v>
          </cell>
          <cell r="H35">
            <v>484</v>
          </cell>
          <cell r="I35">
            <v>542</v>
          </cell>
          <cell r="J35">
            <v>540</v>
          </cell>
          <cell r="K35">
            <v>507</v>
          </cell>
          <cell r="L35">
            <v>577</v>
          </cell>
          <cell r="M35">
            <v>565</v>
          </cell>
          <cell r="N35">
            <v>490</v>
          </cell>
          <cell r="O35">
            <v>425</v>
          </cell>
          <cell r="P35">
            <v>6890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190</v>
          </cell>
          <cell r="D36">
            <v>245</v>
          </cell>
          <cell r="E36">
            <v>187</v>
          </cell>
          <cell r="F36">
            <v>207</v>
          </cell>
          <cell r="G36">
            <v>176</v>
          </cell>
          <cell r="H36">
            <v>231</v>
          </cell>
          <cell r="I36">
            <v>198</v>
          </cell>
          <cell r="J36">
            <v>186</v>
          </cell>
          <cell r="K36">
            <v>181</v>
          </cell>
          <cell r="L36">
            <v>211</v>
          </cell>
          <cell r="M36">
            <v>217</v>
          </cell>
          <cell r="N36">
            <v>178</v>
          </cell>
          <cell r="O36">
            <v>148</v>
          </cell>
          <cell r="P36">
            <v>2555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1204</v>
          </cell>
          <cell r="D37">
            <v>1296</v>
          </cell>
          <cell r="E37">
            <v>1219</v>
          </cell>
          <cell r="F37">
            <v>1216</v>
          </cell>
          <cell r="G37">
            <v>1134</v>
          </cell>
          <cell r="H37">
            <v>1114</v>
          </cell>
          <cell r="I37">
            <v>1048</v>
          </cell>
          <cell r="J37">
            <v>1068</v>
          </cell>
          <cell r="K37">
            <v>1073</v>
          </cell>
          <cell r="L37">
            <v>1431</v>
          </cell>
          <cell r="M37">
            <v>1060</v>
          </cell>
          <cell r="N37">
            <v>899</v>
          </cell>
          <cell r="O37">
            <v>895</v>
          </cell>
          <cell r="P37">
            <v>14657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4057</v>
          </cell>
          <cell r="D38">
            <v>4251</v>
          </cell>
          <cell r="E38">
            <v>4075</v>
          </cell>
          <cell r="F38">
            <v>4089</v>
          </cell>
          <cell r="G38">
            <v>3964</v>
          </cell>
          <cell r="H38">
            <v>4118</v>
          </cell>
          <cell r="I38">
            <v>3810</v>
          </cell>
          <cell r="J38">
            <v>3996</v>
          </cell>
          <cell r="K38">
            <v>4067</v>
          </cell>
          <cell r="L38">
            <v>4785</v>
          </cell>
          <cell r="M38">
            <v>4305</v>
          </cell>
          <cell r="N38">
            <v>3856</v>
          </cell>
          <cell r="O38">
            <v>3417</v>
          </cell>
          <cell r="P38">
            <v>52790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263</v>
          </cell>
          <cell r="D39">
            <v>321</v>
          </cell>
          <cell r="E39">
            <v>296</v>
          </cell>
          <cell r="F39">
            <v>352</v>
          </cell>
          <cell r="G39">
            <v>307</v>
          </cell>
          <cell r="H39">
            <v>279</v>
          </cell>
          <cell r="I39">
            <v>324</v>
          </cell>
          <cell r="J39">
            <v>314</v>
          </cell>
          <cell r="K39">
            <v>323</v>
          </cell>
          <cell r="L39">
            <v>371</v>
          </cell>
          <cell r="M39">
            <v>315</v>
          </cell>
          <cell r="N39">
            <v>292</v>
          </cell>
          <cell r="O39">
            <v>309</v>
          </cell>
          <cell r="P39">
            <v>4066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364</v>
          </cell>
          <cell r="D40">
            <v>355</v>
          </cell>
          <cell r="E40">
            <v>363</v>
          </cell>
          <cell r="F40">
            <v>341</v>
          </cell>
          <cell r="G40">
            <v>342</v>
          </cell>
          <cell r="H40">
            <v>376</v>
          </cell>
          <cell r="I40">
            <v>372</v>
          </cell>
          <cell r="J40">
            <v>388</v>
          </cell>
          <cell r="K40">
            <v>354</v>
          </cell>
          <cell r="L40">
            <v>439</v>
          </cell>
          <cell r="M40">
            <v>385</v>
          </cell>
          <cell r="N40">
            <v>365</v>
          </cell>
          <cell r="O40">
            <v>370</v>
          </cell>
          <cell r="P40">
            <v>4814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1609</v>
          </cell>
          <cell r="D41">
            <v>1678</v>
          </cell>
          <cell r="E41">
            <v>1657</v>
          </cell>
          <cell r="F41">
            <v>1551</v>
          </cell>
          <cell r="G41">
            <v>1654</v>
          </cell>
          <cell r="H41">
            <v>1568</v>
          </cell>
          <cell r="I41">
            <v>1618</v>
          </cell>
          <cell r="J41">
            <v>1569</v>
          </cell>
          <cell r="K41">
            <v>1590</v>
          </cell>
          <cell r="L41">
            <v>1842</v>
          </cell>
          <cell r="M41">
            <v>1647</v>
          </cell>
          <cell r="N41">
            <v>1439</v>
          </cell>
          <cell r="O41">
            <v>1294</v>
          </cell>
          <cell r="P41">
            <v>20716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260</v>
          </cell>
          <cell r="D42">
            <v>289</v>
          </cell>
          <cell r="E42">
            <v>311</v>
          </cell>
          <cell r="F42">
            <v>243</v>
          </cell>
          <cell r="G42">
            <v>243</v>
          </cell>
          <cell r="H42">
            <v>228</v>
          </cell>
          <cell r="I42">
            <v>242</v>
          </cell>
          <cell r="J42">
            <v>210</v>
          </cell>
          <cell r="K42">
            <v>250</v>
          </cell>
          <cell r="L42">
            <v>319</v>
          </cell>
          <cell r="M42">
            <v>190</v>
          </cell>
          <cell r="N42">
            <v>173</v>
          </cell>
          <cell r="O42">
            <v>136</v>
          </cell>
          <cell r="P42">
            <v>3094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216</v>
          </cell>
          <cell r="D43">
            <v>231</v>
          </cell>
          <cell r="E43">
            <v>205</v>
          </cell>
          <cell r="F43">
            <v>212</v>
          </cell>
          <cell r="G43">
            <v>212</v>
          </cell>
          <cell r="H43">
            <v>216</v>
          </cell>
          <cell r="I43">
            <v>169</v>
          </cell>
          <cell r="J43">
            <v>195</v>
          </cell>
          <cell r="K43">
            <v>205</v>
          </cell>
          <cell r="L43">
            <v>266</v>
          </cell>
          <cell r="M43">
            <v>180</v>
          </cell>
          <cell r="N43">
            <v>170</v>
          </cell>
          <cell r="O43">
            <v>136</v>
          </cell>
          <cell r="P43">
            <v>2613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511</v>
          </cell>
          <cell r="D44">
            <v>537</v>
          </cell>
          <cell r="E44">
            <v>526</v>
          </cell>
          <cell r="F44">
            <v>530</v>
          </cell>
          <cell r="G44">
            <v>529</v>
          </cell>
          <cell r="H44">
            <v>514</v>
          </cell>
          <cell r="I44">
            <v>521</v>
          </cell>
          <cell r="J44">
            <v>559</v>
          </cell>
          <cell r="K44">
            <v>527</v>
          </cell>
          <cell r="L44">
            <v>555</v>
          </cell>
          <cell r="M44">
            <v>523</v>
          </cell>
          <cell r="N44">
            <v>441</v>
          </cell>
          <cell r="O44">
            <v>431</v>
          </cell>
          <cell r="P44">
            <v>6704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824</v>
          </cell>
          <cell r="D45">
            <v>800</v>
          </cell>
          <cell r="E45">
            <v>811</v>
          </cell>
          <cell r="F45">
            <v>712</v>
          </cell>
          <cell r="G45">
            <v>758</v>
          </cell>
          <cell r="H45">
            <v>703</v>
          </cell>
          <cell r="I45">
            <v>649</v>
          </cell>
          <cell r="J45">
            <v>615</v>
          </cell>
          <cell r="K45">
            <v>683</v>
          </cell>
          <cell r="L45">
            <v>809</v>
          </cell>
          <cell r="M45">
            <v>627</v>
          </cell>
          <cell r="N45">
            <v>525</v>
          </cell>
          <cell r="O45">
            <v>471</v>
          </cell>
          <cell r="P45">
            <v>8987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2754</v>
          </cell>
          <cell r="D46">
            <v>2841</v>
          </cell>
          <cell r="E46">
            <v>2833</v>
          </cell>
          <cell r="F46">
            <v>2665</v>
          </cell>
          <cell r="G46">
            <v>2329</v>
          </cell>
          <cell r="H46">
            <v>2353</v>
          </cell>
          <cell r="I46">
            <v>2094</v>
          </cell>
          <cell r="J46">
            <v>2154</v>
          </cell>
          <cell r="K46">
            <v>2386</v>
          </cell>
          <cell r="L46">
            <v>3212</v>
          </cell>
          <cell r="M46">
            <v>2467</v>
          </cell>
          <cell r="N46">
            <v>2199</v>
          </cell>
          <cell r="O46">
            <v>2015</v>
          </cell>
          <cell r="P46">
            <v>32302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575</v>
          </cell>
          <cell r="D47">
            <v>663</v>
          </cell>
          <cell r="E47">
            <v>598</v>
          </cell>
          <cell r="F47">
            <v>558</v>
          </cell>
          <cell r="G47">
            <v>524</v>
          </cell>
          <cell r="H47">
            <v>544</v>
          </cell>
          <cell r="I47">
            <v>577</v>
          </cell>
          <cell r="J47">
            <v>550</v>
          </cell>
          <cell r="K47">
            <v>570</v>
          </cell>
          <cell r="L47">
            <v>747</v>
          </cell>
          <cell r="M47">
            <v>606</v>
          </cell>
          <cell r="N47">
            <v>479</v>
          </cell>
          <cell r="O47">
            <v>464</v>
          </cell>
          <cell r="P47">
            <v>7455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4278</v>
          </cell>
          <cell r="D48">
            <v>4276</v>
          </cell>
          <cell r="E48">
            <v>4280</v>
          </cell>
          <cell r="F48">
            <v>4110</v>
          </cell>
          <cell r="G48">
            <v>3891</v>
          </cell>
          <cell r="H48">
            <v>3868</v>
          </cell>
          <cell r="I48">
            <v>3696</v>
          </cell>
          <cell r="J48">
            <v>3704</v>
          </cell>
          <cell r="K48">
            <v>3798</v>
          </cell>
          <cell r="L48">
            <v>4642</v>
          </cell>
          <cell r="M48">
            <v>3706</v>
          </cell>
          <cell r="N48">
            <v>3812</v>
          </cell>
          <cell r="O48">
            <v>3169</v>
          </cell>
          <cell r="P48">
            <v>51230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679</v>
          </cell>
          <cell r="D49">
            <v>765</v>
          </cell>
          <cell r="E49">
            <v>656</v>
          </cell>
          <cell r="F49">
            <v>653</v>
          </cell>
          <cell r="G49">
            <v>671</v>
          </cell>
          <cell r="H49">
            <v>663</v>
          </cell>
          <cell r="I49">
            <v>610</v>
          </cell>
          <cell r="J49">
            <v>693</v>
          </cell>
          <cell r="K49">
            <v>686</v>
          </cell>
          <cell r="L49">
            <v>746</v>
          </cell>
          <cell r="M49">
            <v>585</v>
          </cell>
          <cell r="N49">
            <v>572</v>
          </cell>
          <cell r="O49">
            <v>549</v>
          </cell>
          <cell r="P49">
            <v>8528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2459</v>
          </cell>
          <cell r="D50">
            <v>2545</v>
          </cell>
          <cell r="E50">
            <v>2592</v>
          </cell>
          <cell r="F50">
            <v>2560</v>
          </cell>
          <cell r="G50">
            <v>2485</v>
          </cell>
          <cell r="H50">
            <v>2387</v>
          </cell>
          <cell r="I50">
            <v>2439</v>
          </cell>
          <cell r="J50">
            <v>2457</v>
          </cell>
          <cell r="K50">
            <v>2501</v>
          </cell>
          <cell r="L50">
            <v>2893</v>
          </cell>
          <cell r="M50">
            <v>2649</v>
          </cell>
          <cell r="N50">
            <v>2394</v>
          </cell>
          <cell r="O50">
            <v>2124</v>
          </cell>
          <cell r="P50">
            <v>32485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134</v>
          </cell>
          <cell r="D51">
            <v>159</v>
          </cell>
          <cell r="E51">
            <v>143</v>
          </cell>
          <cell r="F51">
            <v>152</v>
          </cell>
          <cell r="G51">
            <v>168</v>
          </cell>
          <cell r="H51">
            <v>143</v>
          </cell>
          <cell r="I51">
            <v>147</v>
          </cell>
          <cell r="J51">
            <v>145</v>
          </cell>
          <cell r="K51">
            <v>168</v>
          </cell>
          <cell r="L51">
            <v>192</v>
          </cell>
          <cell r="M51">
            <v>164</v>
          </cell>
          <cell r="N51">
            <v>156</v>
          </cell>
          <cell r="O51">
            <v>128</v>
          </cell>
          <cell r="P51">
            <v>1999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102</v>
          </cell>
          <cell r="D52">
            <v>93</v>
          </cell>
          <cell r="E52">
            <v>97</v>
          </cell>
          <cell r="F52">
            <v>108</v>
          </cell>
          <cell r="G52">
            <v>93</v>
          </cell>
          <cell r="H52">
            <v>86</v>
          </cell>
          <cell r="I52">
            <v>92</v>
          </cell>
          <cell r="J52">
            <v>96</v>
          </cell>
          <cell r="K52">
            <v>93</v>
          </cell>
          <cell r="L52">
            <v>104</v>
          </cell>
          <cell r="M52">
            <v>85</v>
          </cell>
          <cell r="N52">
            <v>70</v>
          </cell>
          <cell r="O52">
            <v>78</v>
          </cell>
          <cell r="P52">
            <v>1197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649</v>
          </cell>
          <cell r="D53">
            <v>671</v>
          </cell>
          <cell r="E53">
            <v>660</v>
          </cell>
          <cell r="F53">
            <v>694</v>
          </cell>
          <cell r="G53">
            <v>659</v>
          </cell>
          <cell r="H53">
            <v>693</v>
          </cell>
          <cell r="I53">
            <v>664</v>
          </cell>
          <cell r="J53">
            <v>745</v>
          </cell>
          <cell r="K53">
            <v>726</v>
          </cell>
          <cell r="L53">
            <v>959</v>
          </cell>
          <cell r="M53">
            <v>652</v>
          </cell>
          <cell r="N53">
            <v>613</v>
          </cell>
          <cell r="O53">
            <v>558</v>
          </cell>
          <cell r="P53">
            <v>8943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253</v>
          </cell>
          <cell r="D54">
            <v>278</v>
          </cell>
          <cell r="E54">
            <v>299</v>
          </cell>
          <cell r="F54">
            <v>280</v>
          </cell>
          <cell r="G54">
            <v>279</v>
          </cell>
          <cell r="H54">
            <v>257</v>
          </cell>
          <cell r="I54">
            <v>256</v>
          </cell>
          <cell r="J54">
            <v>243</v>
          </cell>
          <cell r="K54">
            <v>252</v>
          </cell>
          <cell r="L54">
            <v>301</v>
          </cell>
          <cell r="M54">
            <v>243</v>
          </cell>
          <cell r="N54">
            <v>205</v>
          </cell>
          <cell r="O54">
            <v>171</v>
          </cell>
          <cell r="P54">
            <v>3317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5420</v>
          </cell>
          <cell r="D55">
            <v>5582</v>
          </cell>
          <cell r="E55">
            <v>5603</v>
          </cell>
          <cell r="F55">
            <v>5392</v>
          </cell>
          <cell r="G55">
            <v>5486</v>
          </cell>
          <cell r="H55">
            <v>5375</v>
          </cell>
          <cell r="I55">
            <v>5383</v>
          </cell>
          <cell r="J55">
            <v>5343</v>
          </cell>
          <cell r="K55">
            <v>5522</v>
          </cell>
          <cell r="L55">
            <v>6554</v>
          </cell>
          <cell r="M55">
            <v>5693</v>
          </cell>
          <cell r="N55">
            <v>5192</v>
          </cell>
          <cell r="O55">
            <v>4683</v>
          </cell>
          <cell r="P55">
            <v>71228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334</v>
          </cell>
          <cell r="D56">
            <v>387</v>
          </cell>
          <cell r="E56">
            <v>345</v>
          </cell>
          <cell r="F56">
            <v>333</v>
          </cell>
          <cell r="G56">
            <v>328</v>
          </cell>
          <cell r="H56">
            <v>319</v>
          </cell>
          <cell r="I56">
            <v>293</v>
          </cell>
          <cell r="J56">
            <v>350</v>
          </cell>
          <cell r="K56">
            <v>374</v>
          </cell>
          <cell r="L56">
            <v>523</v>
          </cell>
          <cell r="M56">
            <v>371</v>
          </cell>
          <cell r="N56">
            <v>297</v>
          </cell>
          <cell r="O56">
            <v>289</v>
          </cell>
          <cell r="P56">
            <v>4543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268</v>
          </cell>
          <cell r="D57">
            <v>250</v>
          </cell>
          <cell r="E57">
            <v>243</v>
          </cell>
          <cell r="F57">
            <v>235</v>
          </cell>
          <cell r="G57">
            <v>235</v>
          </cell>
          <cell r="H57">
            <v>185</v>
          </cell>
          <cell r="I57">
            <v>200</v>
          </cell>
          <cell r="J57">
            <v>239</v>
          </cell>
          <cell r="K57">
            <v>215</v>
          </cell>
          <cell r="L57">
            <v>299</v>
          </cell>
          <cell r="M57">
            <v>237</v>
          </cell>
          <cell r="N57">
            <v>181</v>
          </cell>
          <cell r="O57">
            <v>177</v>
          </cell>
          <cell r="P57">
            <v>2964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91</v>
          </cell>
          <cell r="D58">
            <v>80</v>
          </cell>
          <cell r="E58">
            <v>90</v>
          </cell>
          <cell r="F58">
            <v>67</v>
          </cell>
          <cell r="G58">
            <v>86</v>
          </cell>
          <cell r="H58">
            <v>61</v>
          </cell>
          <cell r="I58">
            <v>81</v>
          </cell>
          <cell r="J58">
            <v>56</v>
          </cell>
          <cell r="K58">
            <v>74</v>
          </cell>
          <cell r="L58">
            <v>129</v>
          </cell>
          <cell r="M58">
            <v>88</v>
          </cell>
          <cell r="N58">
            <v>61</v>
          </cell>
          <cell r="O58">
            <v>58</v>
          </cell>
          <cell r="P58">
            <v>1022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1459</v>
          </cell>
          <cell r="D59">
            <v>1646</v>
          </cell>
          <cell r="E59">
            <v>1474</v>
          </cell>
          <cell r="F59">
            <v>1446</v>
          </cell>
          <cell r="G59">
            <v>1413</v>
          </cell>
          <cell r="H59">
            <v>1415</v>
          </cell>
          <cell r="I59">
            <v>1455</v>
          </cell>
          <cell r="J59">
            <v>1393</v>
          </cell>
          <cell r="K59">
            <v>1387</v>
          </cell>
          <cell r="L59">
            <v>1675</v>
          </cell>
          <cell r="M59">
            <v>1305</v>
          </cell>
          <cell r="N59">
            <v>1317</v>
          </cell>
          <cell r="O59">
            <v>1036</v>
          </cell>
          <cell r="P59">
            <v>18421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641</v>
          </cell>
          <cell r="D60">
            <v>630</v>
          </cell>
          <cell r="E60">
            <v>601</v>
          </cell>
          <cell r="F60">
            <v>616</v>
          </cell>
          <cell r="G60">
            <v>631</v>
          </cell>
          <cell r="H60">
            <v>587</v>
          </cell>
          <cell r="I60">
            <v>600</v>
          </cell>
          <cell r="J60">
            <v>640</v>
          </cell>
          <cell r="K60">
            <v>617</v>
          </cell>
          <cell r="L60">
            <v>769</v>
          </cell>
          <cell r="M60">
            <v>614</v>
          </cell>
          <cell r="N60">
            <v>533</v>
          </cell>
          <cell r="O60">
            <v>489</v>
          </cell>
          <cell r="P60">
            <v>7968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1060</v>
          </cell>
          <cell r="D61">
            <v>1081</v>
          </cell>
          <cell r="E61">
            <v>1076</v>
          </cell>
          <cell r="F61">
            <v>1067</v>
          </cell>
          <cell r="G61">
            <v>1048</v>
          </cell>
          <cell r="H61">
            <v>1014</v>
          </cell>
          <cell r="I61">
            <v>959</v>
          </cell>
          <cell r="J61">
            <v>1002</v>
          </cell>
          <cell r="K61">
            <v>969</v>
          </cell>
          <cell r="L61">
            <v>1126</v>
          </cell>
          <cell r="M61">
            <v>927</v>
          </cell>
          <cell r="N61">
            <v>934</v>
          </cell>
          <cell r="O61">
            <v>849</v>
          </cell>
          <cell r="P61">
            <v>13112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240</v>
          </cell>
          <cell r="D62">
            <v>252</v>
          </cell>
          <cell r="E62">
            <v>247</v>
          </cell>
          <cell r="F62">
            <v>266</v>
          </cell>
          <cell r="G62">
            <v>227</v>
          </cell>
          <cell r="H62">
            <v>217</v>
          </cell>
          <cell r="I62">
            <v>259</v>
          </cell>
          <cell r="J62">
            <v>244</v>
          </cell>
          <cell r="K62">
            <v>255</v>
          </cell>
          <cell r="L62">
            <v>370</v>
          </cell>
          <cell r="M62">
            <v>252</v>
          </cell>
          <cell r="N62">
            <v>247</v>
          </cell>
          <cell r="O62">
            <v>210</v>
          </cell>
          <cell r="P62">
            <v>3286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689</v>
          </cell>
          <cell r="D63">
            <v>755</v>
          </cell>
          <cell r="E63">
            <v>705</v>
          </cell>
          <cell r="F63">
            <v>675</v>
          </cell>
          <cell r="G63">
            <v>591</v>
          </cell>
          <cell r="H63">
            <v>547</v>
          </cell>
          <cell r="I63">
            <v>540</v>
          </cell>
          <cell r="J63">
            <v>552</v>
          </cell>
          <cell r="K63">
            <v>561</v>
          </cell>
          <cell r="L63">
            <v>605</v>
          </cell>
          <cell r="M63">
            <v>458</v>
          </cell>
          <cell r="N63">
            <v>383</v>
          </cell>
          <cell r="O63">
            <v>338</v>
          </cell>
          <cell r="P63">
            <v>7399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48</v>
          </cell>
          <cell r="D64">
            <v>68</v>
          </cell>
          <cell r="E64">
            <v>38</v>
          </cell>
          <cell r="F64">
            <v>40</v>
          </cell>
          <cell r="G64">
            <v>46</v>
          </cell>
          <cell r="H64">
            <v>42</v>
          </cell>
          <cell r="I64">
            <v>54</v>
          </cell>
          <cell r="J64">
            <v>45</v>
          </cell>
          <cell r="K64">
            <v>48</v>
          </cell>
          <cell r="L64">
            <v>66</v>
          </cell>
          <cell r="M64">
            <v>48</v>
          </cell>
          <cell r="N64">
            <v>55</v>
          </cell>
          <cell r="O64">
            <v>43</v>
          </cell>
          <cell r="P64">
            <v>641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1596</v>
          </cell>
          <cell r="D65">
            <v>1669</v>
          </cell>
          <cell r="E65">
            <v>1673</v>
          </cell>
          <cell r="F65">
            <v>1639</v>
          </cell>
          <cell r="G65">
            <v>1681</v>
          </cell>
          <cell r="H65">
            <v>1618</v>
          </cell>
          <cell r="I65">
            <v>1632</v>
          </cell>
          <cell r="J65">
            <v>1636</v>
          </cell>
          <cell r="K65">
            <v>1724</v>
          </cell>
          <cell r="L65">
            <v>1984</v>
          </cell>
          <cell r="M65">
            <v>1685</v>
          </cell>
          <cell r="N65">
            <v>1541</v>
          </cell>
          <cell r="O65">
            <v>1338</v>
          </cell>
          <cell r="P65">
            <v>21416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445</v>
          </cell>
          <cell r="D66">
            <v>484</v>
          </cell>
          <cell r="E66">
            <v>422</v>
          </cell>
          <cell r="F66">
            <v>439</v>
          </cell>
          <cell r="G66">
            <v>413</v>
          </cell>
          <cell r="H66">
            <v>417</v>
          </cell>
          <cell r="I66">
            <v>371</v>
          </cell>
          <cell r="J66">
            <v>398</v>
          </cell>
          <cell r="K66">
            <v>432</v>
          </cell>
          <cell r="L66">
            <v>475</v>
          </cell>
          <cell r="M66">
            <v>436</v>
          </cell>
          <cell r="N66">
            <v>342</v>
          </cell>
          <cell r="O66">
            <v>370</v>
          </cell>
          <cell r="P66">
            <v>5444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297</v>
          </cell>
          <cell r="D67">
            <v>332</v>
          </cell>
          <cell r="E67">
            <v>309</v>
          </cell>
          <cell r="F67">
            <v>306</v>
          </cell>
          <cell r="G67">
            <v>285</v>
          </cell>
          <cell r="H67">
            <v>304</v>
          </cell>
          <cell r="I67">
            <v>271</v>
          </cell>
          <cell r="J67">
            <v>264</v>
          </cell>
          <cell r="K67">
            <v>270</v>
          </cell>
          <cell r="L67">
            <v>293</v>
          </cell>
          <cell r="M67">
            <v>288</v>
          </cell>
          <cell r="N67">
            <v>273</v>
          </cell>
          <cell r="O67">
            <v>249</v>
          </cell>
          <cell r="P67">
            <v>3741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2537</v>
          </cell>
          <cell r="D68">
            <v>2617</v>
          </cell>
          <cell r="E68">
            <v>2517</v>
          </cell>
          <cell r="F68">
            <v>2564</v>
          </cell>
          <cell r="G68">
            <v>2487</v>
          </cell>
          <cell r="H68">
            <v>2279</v>
          </cell>
          <cell r="I68">
            <v>2477</v>
          </cell>
          <cell r="J68">
            <v>2400</v>
          </cell>
          <cell r="K68">
            <v>2324</v>
          </cell>
          <cell r="L68">
            <v>2426</v>
          </cell>
          <cell r="M68">
            <v>2143</v>
          </cell>
          <cell r="N68">
            <v>1923</v>
          </cell>
          <cell r="O68">
            <v>1589</v>
          </cell>
          <cell r="P68">
            <v>30283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95</v>
          </cell>
          <cell r="D69">
            <v>99</v>
          </cell>
          <cell r="E69">
            <v>103</v>
          </cell>
          <cell r="F69">
            <v>101</v>
          </cell>
          <cell r="G69">
            <v>92</v>
          </cell>
          <cell r="H69">
            <v>100</v>
          </cell>
          <cell r="I69">
            <v>84</v>
          </cell>
          <cell r="J69">
            <v>93</v>
          </cell>
          <cell r="K69">
            <v>95</v>
          </cell>
          <cell r="L69">
            <v>123</v>
          </cell>
          <cell r="M69">
            <v>115</v>
          </cell>
          <cell r="N69">
            <v>84</v>
          </cell>
          <cell r="O69">
            <v>63</v>
          </cell>
          <cell r="P69">
            <v>1247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770</v>
          </cell>
          <cell r="D70">
            <v>822</v>
          </cell>
          <cell r="E70">
            <v>753</v>
          </cell>
          <cell r="F70">
            <v>789</v>
          </cell>
          <cell r="G70">
            <v>718</v>
          </cell>
          <cell r="H70">
            <v>715</v>
          </cell>
          <cell r="I70">
            <v>681</v>
          </cell>
          <cell r="J70">
            <v>735</v>
          </cell>
          <cell r="K70">
            <v>700</v>
          </cell>
          <cell r="L70">
            <v>922</v>
          </cell>
          <cell r="M70">
            <v>702</v>
          </cell>
          <cell r="N70">
            <v>649</v>
          </cell>
          <cell r="O70">
            <v>548</v>
          </cell>
          <cell r="P70">
            <v>9504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689</v>
          </cell>
          <cell r="D71">
            <v>755</v>
          </cell>
          <cell r="E71">
            <v>709</v>
          </cell>
          <cell r="F71">
            <v>721</v>
          </cell>
          <cell r="G71">
            <v>723</v>
          </cell>
          <cell r="H71">
            <v>716</v>
          </cell>
          <cell r="I71">
            <v>709</v>
          </cell>
          <cell r="J71">
            <v>780</v>
          </cell>
          <cell r="K71">
            <v>738</v>
          </cell>
          <cell r="L71">
            <v>1005</v>
          </cell>
          <cell r="M71">
            <v>810</v>
          </cell>
          <cell r="N71">
            <v>686</v>
          </cell>
          <cell r="O71">
            <v>593</v>
          </cell>
          <cell r="P71">
            <v>9634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864</v>
          </cell>
          <cell r="D72">
            <v>919</v>
          </cell>
          <cell r="E72">
            <v>978</v>
          </cell>
          <cell r="F72">
            <v>927</v>
          </cell>
          <cell r="G72">
            <v>913</v>
          </cell>
          <cell r="H72">
            <v>889</v>
          </cell>
          <cell r="I72">
            <v>920</v>
          </cell>
          <cell r="J72">
            <v>947</v>
          </cell>
          <cell r="K72">
            <v>1001</v>
          </cell>
          <cell r="L72">
            <v>1088</v>
          </cell>
          <cell r="M72">
            <v>993</v>
          </cell>
          <cell r="N72">
            <v>905</v>
          </cell>
          <cell r="O72">
            <v>849</v>
          </cell>
          <cell r="P72">
            <v>12193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341</v>
          </cell>
          <cell r="D73">
            <v>346</v>
          </cell>
          <cell r="E73">
            <v>328</v>
          </cell>
          <cell r="F73">
            <v>362</v>
          </cell>
          <cell r="G73">
            <v>346</v>
          </cell>
          <cell r="H73">
            <v>328</v>
          </cell>
          <cell r="I73">
            <v>320</v>
          </cell>
          <cell r="J73">
            <v>325</v>
          </cell>
          <cell r="K73">
            <v>351</v>
          </cell>
          <cell r="L73">
            <v>421</v>
          </cell>
          <cell r="M73">
            <v>306</v>
          </cell>
          <cell r="N73">
            <v>316</v>
          </cell>
          <cell r="O73">
            <v>274</v>
          </cell>
          <cell r="P73">
            <v>4364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215</v>
          </cell>
          <cell r="D74">
            <v>224</v>
          </cell>
          <cell r="E74">
            <v>195</v>
          </cell>
          <cell r="F74">
            <v>226</v>
          </cell>
          <cell r="G74">
            <v>205</v>
          </cell>
          <cell r="H74">
            <v>200</v>
          </cell>
          <cell r="I74">
            <v>200</v>
          </cell>
          <cell r="J74">
            <v>207</v>
          </cell>
          <cell r="K74">
            <v>192</v>
          </cell>
          <cell r="L74">
            <v>229</v>
          </cell>
          <cell r="M74">
            <v>188</v>
          </cell>
          <cell r="N74">
            <v>196</v>
          </cell>
          <cell r="O74">
            <v>158</v>
          </cell>
          <cell r="P74">
            <v>2635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300</v>
          </cell>
          <cell r="D75">
            <v>333</v>
          </cell>
          <cell r="E75">
            <v>315</v>
          </cell>
          <cell r="F75">
            <v>353</v>
          </cell>
          <cell r="G75">
            <v>316</v>
          </cell>
          <cell r="H75">
            <v>296</v>
          </cell>
          <cell r="I75">
            <v>317</v>
          </cell>
          <cell r="J75">
            <v>318</v>
          </cell>
          <cell r="K75">
            <v>311</v>
          </cell>
          <cell r="L75">
            <v>370</v>
          </cell>
          <cell r="M75">
            <v>289</v>
          </cell>
          <cell r="N75">
            <v>277</v>
          </cell>
          <cell r="O75">
            <v>276</v>
          </cell>
          <cell r="P75">
            <v>4071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507</v>
          </cell>
          <cell r="D76">
            <v>529</v>
          </cell>
          <cell r="E76">
            <v>549</v>
          </cell>
          <cell r="F76">
            <v>526</v>
          </cell>
          <cell r="G76">
            <v>508</v>
          </cell>
          <cell r="H76">
            <v>501</v>
          </cell>
          <cell r="I76">
            <v>513</v>
          </cell>
          <cell r="J76">
            <v>545</v>
          </cell>
          <cell r="K76">
            <v>496</v>
          </cell>
          <cell r="L76">
            <v>539</v>
          </cell>
          <cell r="M76">
            <v>495</v>
          </cell>
          <cell r="N76">
            <v>448</v>
          </cell>
          <cell r="O76">
            <v>421</v>
          </cell>
          <cell r="P76">
            <v>6577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11253</v>
          </cell>
          <cell r="D77">
            <v>11458</v>
          </cell>
          <cell r="E77">
            <v>11235</v>
          </cell>
          <cell r="F77">
            <v>11038</v>
          </cell>
          <cell r="G77">
            <v>10428</v>
          </cell>
          <cell r="H77">
            <v>9953</v>
          </cell>
          <cell r="I77">
            <v>9633</v>
          </cell>
          <cell r="J77">
            <v>9811</v>
          </cell>
          <cell r="K77">
            <v>9937</v>
          </cell>
          <cell r="L77">
            <v>12837</v>
          </cell>
          <cell r="M77">
            <v>9933</v>
          </cell>
          <cell r="N77">
            <v>7776</v>
          </cell>
          <cell r="O77">
            <v>6572</v>
          </cell>
          <cell r="P77">
            <v>131864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179</v>
          </cell>
          <cell r="D78">
            <v>163</v>
          </cell>
          <cell r="E78">
            <v>187</v>
          </cell>
          <cell r="F78">
            <v>170</v>
          </cell>
          <cell r="G78">
            <v>165</v>
          </cell>
          <cell r="H78">
            <v>148</v>
          </cell>
          <cell r="I78">
            <v>159</v>
          </cell>
          <cell r="J78">
            <v>183</v>
          </cell>
          <cell r="K78">
            <v>172</v>
          </cell>
          <cell r="L78">
            <v>213</v>
          </cell>
          <cell r="M78">
            <v>168</v>
          </cell>
          <cell r="N78">
            <v>156</v>
          </cell>
          <cell r="O78">
            <v>136</v>
          </cell>
          <cell r="P78">
            <v>2199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364</v>
          </cell>
          <cell r="D79">
            <v>406</v>
          </cell>
          <cell r="E79">
            <v>371</v>
          </cell>
          <cell r="F79">
            <v>373</v>
          </cell>
          <cell r="G79">
            <v>341</v>
          </cell>
          <cell r="H79">
            <v>306</v>
          </cell>
          <cell r="I79">
            <v>346</v>
          </cell>
          <cell r="J79">
            <v>301</v>
          </cell>
          <cell r="K79">
            <v>328</v>
          </cell>
          <cell r="L79">
            <v>424</v>
          </cell>
          <cell r="M79">
            <v>340</v>
          </cell>
          <cell r="N79">
            <v>283</v>
          </cell>
          <cell r="O79">
            <v>271</v>
          </cell>
          <cell r="P79">
            <v>4454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906</v>
          </cell>
          <cell r="D80">
            <v>941</v>
          </cell>
          <cell r="E80">
            <v>944</v>
          </cell>
          <cell r="F80">
            <v>934</v>
          </cell>
          <cell r="G80">
            <v>977</v>
          </cell>
          <cell r="H80">
            <v>888</v>
          </cell>
          <cell r="I80">
            <v>939</v>
          </cell>
          <cell r="J80">
            <v>947</v>
          </cell>
          <cell r="K80">
            <v>987</v>
          </cell>
          <cell r="L80">
            <v>1152</v>
          </cell>
          <cell r="M80">
            <v>976</v>
          </cell>
          <cell r="N80">
            <v>852</v>
          </cell>
          <cell r="O80">
            <v>889</v>
          </cell>
          <cell r="P80">
            <v>12332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1367</v>
          </cell>
          <cell r="D81">
            <v>1444</v>
          </cell>
          <cell r="E81">
            <v>1380</v>
          </cell>
          <cell r="F81">
            <v>1380</v>
          </cell>
          <cell r="G81">
            <v>1322</v>
          </cell>
          <cell r="H81">
            <v>1372</v>
          </cell>
          <cell r="I81">
            <v>1336</v>
          </cell>
          <cell r="J81">
            <v>1437</v>
          </cell>
          <cell r="K81">
            <v>1357</v>
          </cell>
          <cell r="L81">
            <v>1626</v>
          </cell>
          <cell r="M81">
            <v>1344</v>
          </cell>
          <cell r="N81">
            <v>1281</v>
          </cell>
          <cell r="O81">
            <v>1108</v>
          </cell>
          <cell r="P81">
            <v>17754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1912</v>
          </cell>
          <cell r="D82">
            <v>1953</v>
          </cell>
          <cell r="E82">
            <v>2015</v>
          </cell>
          <cell r="F82">
            <v>1834</v>
          </cell>
          <cell r="G82">
            <v>1778</v>
          </cell>
          <cell r="H82">
            <v>1790</v>
          </cell>
          <cell r="I82">
            <v>1731</v>
          </cell>
          <cell r="J82">
            <v>1861</v>
          </cell>
          <cell r="K82">
            <v>1797</v>
          </cell>
          <cell r="L82">
            <v>2048</v>
          </cell>
          <cell r="M82">
            <v>1971</v>
          </cell>
          <cell r="N82">
            <v>1728</v>
          </cell>
          <cell r="O82">
            <v>1593</v>
          </cell>
          <cell r="P82">
            <v>24011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193</v>
          </cell>
          <cell r="D83">
            <v>239</v>
          </cell>
          <cell r="E83">
            <v>235</v>
          </cell>
          <cell r="F83">
            <v>214</v>
          </cell>
          <cell r="G83">
            <v>208</v>
          </cell>
          <cell r="H83">
            <v>202</v>
          </cell>
          <cell r="I83">
            <v>199</v>
          </cell>
          <cell r="J83">
            <v>198</v>
          </cell>
          <cell r="K83">
            <v>201</v>
          </cell>
          <cell r="L83">
            <v>267</v>
          </cell>
          <cell r="M83">
            <v>228</v>
          </cell>
          <cell r="N83">
            <v>141</v>
          </cell>
          <cell r="O83">
            <v>203</v>
          </cell>
          <cell r="P83">
            <v>2728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1944</v>
          </cell>
          <cell r="D84">
            <v>2039</v>
          </cell>
          <cell r="E84">
            <v>1975</v>
          </cell>
          <cell r="F84">
            <v>1951</v>
          </cell>
          <cell r="G84">
            <v>1811</v>
          </cell>
          <cell r="H84">
            <v>1761</v>
          </cell>
          <cell r="I84">
            <v>1777</v>
          </cell>
          <cell r="J84">
            <v>1811</v>
          </cell>
          <cell r="K84">
            <v>1733</v>
          </cell>
          <cell r="L84">
            <v>1885</v>
          </cell>
          <cell r="M84">
            <v>1780</v>
          </cell>
          <cell r="N84">
            <v>1591</v>
          </cell>
          <cell r="O84">
            <v>1445</v>
          </cell>
          <cell r="P84">
            <v>23503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552</v>
          </cell>
          <cell r="D85">
            <v>501</v>
          </cell>
          <cell r="E85">
            <v>524</v>
          </cell>
          <cell r="F85">
            <v>569</v>
          </cell>
          <cell r="G85">
            <v>498</v>
          </cell>
          <cell r="H85">
            <v>504</v>
          </cell>
          <cell r="I85">
            <v>520</v>
          </cell>
          <cell r="J85">
            <v>532</v>
          </cell>
          <cell r="K85">
            <v>576</v>
          </cell>
          <cell r="L85">
            <v>649</v>
          </cell>
          <cell r="M85">
            <v>560</v>
          </cell>
          <cell r="N85">
            <v>525</v>
          </cell>
          <cell r="O85">
            <v>463</v>
          </cell>
          <cell r="P85">
            <v>6973</v>
          </cell>
        </row>
        <row r="86">
          <cell r="A86" t="str">
            <v>681</v>
          </cell>
          <cell r="B86" t="str">
            <v>Chapel Hill-Carrboro</v>
          </cell>
          <cell r="C86">
            <v>835</v>
          </cell>
          <cell r="D86">
            <v>861</v>
          </cell>
          <cell r="E86">
            <v>856</v>
          </cell>
          <cell r="F86">
            <v>825</v>
          </cell>
          <cell r="G86">
            <v>878</v>
          </cell>
          <cell r="H86">
            <v>893</v>
          </cell>
          <cell r="I86">
            <v>847</v>
          </cell>
          <cell r="J86">
            <v>868</v>
          </cell>
          <cell r="K86">
            <v>905</v>
          </cell>
          <cell r="L86">
            <v>1054</v>
          </cell>
          <cell r="M86">
            <v>925</v>
          </cell>
          <cell r="N86">
            <v>883</v>
          </cell>
          <cell r="O86">
            <v>800</v>
          </cell>
          <cell r="P86">
            <v>11430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111</v>
          </cell>
          <cell r="D87">
            <v>86</v>
          </cell>
          <cell r="E87">
            <v>88</v>
          </cell>
          <cell r="F87">
            <v>101</v>
          </cell>
          <cell r="G87">
            <v>104</v>
          </cell>
          <cell r="H87">
            <v>100</v>
          </cell>
          <cell r="I87">
            <v>92</v>
          </cell>
          <cell r="J87">
            <v>99</v>
          </cell>
          <cell r="K87">
            <v>110</v>
          </cell>
          <cell r="L87">
            <v>170</v>
          </cell>
          <cell r="M87">
            <v>161</v>
          </cell>
          <cell r="N87">
            <v>147</v>
          </cell>
          <cell r="O87">
            <v>131</v>
          </cell>
          <cell r="P87">
            <v>1500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475</v>
          </cell>
          <cell r="D88">
            <v>528</v>
          </cell>
          <cell r="E88">
            <v>518</v>
          </cell>
          <cell r="F88">
            <v>503</v>
          </cell>
          <cell r="G88">
            <v>479</v>
          </cell>
          <cell r="H88">
            <v>436</v>
          </cell>
          <cell r="I88">
            <v>436</v>
          </cell>
          <cell r="J88">
            <v>474</v>
          </cell>
          <cell r="K88">
            <v>439</v>
          </cell>
          <cell r="L88">
            <v>562</v>
          </cell>
          <cell r="M88">
            <v>469</v>
          </cell>
          <cell r="N88">
            <v>428</v>
          </cell>
          <cell r="O88">
            <v>412</v>
          </cell>
          <cell r="P88">
            <v>6159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625</v>
          </cell>
          <cell r="D89">
            <v>672</v>
          </cell>
          <cell r="E89">
            <v>613</v>
          </cell>
          <cell r="F89">
            <v>569</v>
          </cell>
          <cell r="G89">
            <v>606</v>
          </cell>
          <cell r="H89">
            <v>632</v>
          </cell>
          <cell r="I89">
            <v>540</v>
          </cell>
          <cell r="J89">
            <v>618</v>
          </cell>
          <cell r="K89">
            <v>650</v>
          </cell>
          <cell r="L89">
            <v>773</v>
          </cell>
          <cell r="M89">
            <v>671</v>
          </cell>
          <cell r="N89">
            <v>541</v>
          </cell>
          <cell r="O89">
            <v>449</v>
          </cell>
          <cell r="P89">
            <v>7959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152</v>
          </cell>
          <cell r="D90">
            <v>130</v>
          </cell>
          <cell r="E90">
            <v>151</v>
          </cell>
          <cell r="F90">
            <v>142</v>
          </cell>
          <cell r="G90">
            <v>149</v>
          </cell>
          <cell r="H90">
            <v>115</v>
          </cell>
          <cell r="I90">
            <v>124</v>
          </cell>
          <cell r="J90">
            <v>144</v>
          </cell>
          <cell r="K90">
            <v>147</v>
          </cell>
          <cell r="L90">
            <v>179</v>
          </cell>
          <cell r="M90">
            <v>142</v>
          </cell>
          <cell r="N90">
            <v>125</v>
          </cell>
          <cell r="O90">
            <v>103</v>
          </cell>
          <cell r="P90">
            <v>1803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492</v>
          </cell>
          <cell r="D91">
            <v>435</v>
          </cell>
          <cell r="E91">
            <v>436</v>
          </cell>
          <cell r="F91">
            <v>401</v>
          </cell>
          <cell r="G91">
            <v>419</v>
          </cell>
          <cell r="H91">
            <v>379</v>
          </cell>
          <cell r="I91">
            <v>439</v>
          </cell>
          <cell r="J91">
            <v>421</v>
          </cell>
          <cell r="K91">
            <v>414</v>
          </cell>
          <cell r="L91">
            <v>492</v>
          </cell>
          <cell r="M91">
            <v>436</v>
          </cell>
          <cell r="N91">
            <v>419</v>
          </cell>
          <cell r="O91">
            <v>391</v>
          </cell>
          <cell r="P91">
            <v>5574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1784</v>
          </cell>
          <cell r="D92">
            <v>1894</v>
          </cell>
          <cell r="E92">
            <v>1807</v>
          </cell>
          <cell r="F92">
            <v>1844</v>
          </cell>
          <cell r="G92">
            <v>1757</v>
          </cell>
          <cell r="H92">
            <v>1702</v>
          </cell>
          <cell r="I92">
            <v>1667</v>
          </cell>
          <cell r="J92">
            <v>1746</v>
          </cell>
          <cell r="K92">
            <v>1773</v>
          </cell>
          <cell r="L92">
            <v>2311</v>
          </cell>
          <cell r="M92">
            <v>1640</v>
          </cell>
          <cell r="N92">
            <v>1605</v>
          </cell>
          <cell r="O92">
            <v>1399</v>
          </cell>
          <cell r="P92">
            <v>22929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220</v>
          </cell>
          <cell r="D93">
            <v>190</v>
          </cell>
          <cell r="E93">
            <v>197</v>
          </cell>
          <cell r="F93">
            <v>185</v>
          </cell>
          <cell r="G93">
            <v>192</v>
          </cell>
          <cell r="H93">
            <v>186</v>
          </cell>
          <cell r="I93">
            <v>168</v>
          </cell>
          <cell r="J93">
            <v>188</v>
          </cell>
          <cell r="K93">
            <v>207</v>
          </cell>
          <cell r="L93">
            <v>212</v>
          </cell>
          <cell r="M93">
            <v>216</v>
          </cell>
          <cell r="N93">
            <v>172</v>
          </cell>
          <cell r="O93">
            <v>155</v>
          </cell>
          <cell r="P93">
            <v>2488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1523</v>
          </cell>
          <cell r="D94">
            <v>1581</v>
          </cell>
          <cell r="E94">
            <v>1551</v>
          </cell>
          <cell r="F94">
            <v>1553</v>
          </cell>
          <cell r="G94">
            <v>1479</v>
          </cell>
          <cell r="H94">
            <v>1454</v>
          </cell>
          <cell r="I94">
            <v>1429</v>
          </cell>
          <cell r="J94">
            <v>1485</v>
          </cell>
          <cell r="K94">
            <v>1482</v>
          </cell>
          <cell r="L94">
            <v>1714</v>
          </cell>
          <cell r="M94">
            <v>1369</v>
          </cell>
          <cell r="N94">
            <v>1241</v>
          </cell>
          <cell r="O94">
            <v>1185</v>
          </cell>
          <cell r="P94">
            <v>19046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371</v>
          </cell>
          <cell r="D95">
            <v>347</v>
          </cell>
          <cell r="E95">
            <v>385</v>
          </cell>
          <cell r="F95">
            <v>383</v>
          </cell>
          <cell r="G95">
            <v>342</v>
          </cell>
          <cell r="H95">
            <v>332</v>
          </cell>
          <cell r="I95">
            <v>314</v>
          </cell>
          <cell r="J95">
            <v>331</v>
          </cell>
          <cell r="K95">
            <v>360</v>
          </cell>
          <cell r="L95">
            <v>354</v>
          </cell>
          <cell r="M95">
            <v>372</v>
          </cell>
          <cell r="N95">
            <v>280</v>
          </cell>
          <cell r="O95">
            <v>281</v>
          </cell>
          <cell r="P95">
            <v>4452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600</v>
          </cell>
          <cell r="D96">
            <v>642</v>
          </cell>
          <cell r="E96">
            <v>583</v>
          </cell>
          <cell r="F96">
            <v>616</v>
          </cell>
          <cell r="G96">
            <v>636</v>
          </cell>
          <cell r="H96">
            <v>665</v>
          </cell>
          <cell r="I96">
            <v>634</v>
          </cell>
          <cell r="J96">
            <v>635</v>
          </cell>
          <cell r="K96">
            <v>718</v>
          </cell>
          <cell r="L96">
            <v>605</v>
          </cell>
          <cell r="M96">
            <v>649</v>
          </cell>
          <cell r="N96">
            <v>510</v>
          </cell>
          <cell r="O96">
            <v>480</v>
          </cell>
          <cell r="P96">
            <v>7973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1884</v>
          </cell>
          <cell r="D97">
            <v>2090</v>
          </cell>
          <cell r="E97">
            <v>2061</v>
          </cell>
          <cell r="F97">
            <v>1981</v>
          </cell>
          <cell r="G97">
            <v>1833</v>
          </cell>
          <cell r="H97">
            <v>1806</v>
          </cell>
          <cell r="I97">
            <v>1730</v>
          </cell>
          <cell r="J97">
            <v>1810</v>
          </cell>
          <cell r="K97">
            <v>1854</v>
          </cell>
          <cell r="L97">
            <v>2275</v>
          </cell>
          <cell r="M97">
            <v>1775</v>
          </cell>
          <cell r="N97">
            <v>1444</v>
          </cell>
          <cell r="O97">
            <v>1324</v>
          </cell>
          <cell r="P97">
            <v>23867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1153</v>
          </cell>
          <cell r="D98">
            <v>1158</v>
          </cell>
          <cell r="E98">
            <v>1085</v>
          </cell>
          <cell r="F98">
            <v>1127</v>
          </cell>
          <cell r="G98">
            <v>1075</v>
          </cell>
          <cell r="H98">
            <v>1092</v>
          </cell>
          <cell r="I98">
            <v>1045</v>
          </cell>
          <cell r="J98">
            <v>1083</v>
          </cell>
          <cell r="K98">
            <v>1140</v>
          </cell>
          <cell r="L98">
            <v>1375</v>
          </cell>
          <cell r="M98">
            <v>1085</v>
          </cell>
          <cell r="N98">
            <v>1027</v>
          </cell>
          <cell r="O98">
            <v>887</v>
          </cell>
          <cell r="P98">
            <v>14332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1657</v>
          </cell>
          <cell r="D99">
            <v>1603</v>
          </cell>
          <cell r="E99">
            <v>1638</v>
          </cell>
          <cell r="F99">
            <v>1552</v>
          </cell>
          <cell r="G99">
            <v>1622</v>
          </cell>
          <cell r="H99">
            <v>1596</v>
          </cell>
          <cell r="I99">
            <v>1539</v>
          </cell>
          <cell r="J99">
            <v>1533</v>
          </cell>
          <cell r="K99">
            <v>1651</v>
          </cell>
          <cell r="L99">
            <v>1994</v>
          </cell>
          <cell r="M99">
            <v>1560</v>
          </cell>
          <cell r="N99">
            <v>1550</v>
          </cell>
          <cell r="O99">
            <v>1336</v>
          </cell>
          <cell r="P99">
            <v>20831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719</v>
          </cell>
          <cell r="D100">
            <v>782</v>
          </cell>
          <cell r="E100">
            <v>773</v>
          </cell>
          <cell r="F100">
            <v>735</v>
          </cell>
          <cell r="G100">
            <v>724</v>
          </cell>
          <cell r="H100">
            <v>660</v>
          </cell>
          <cell r="I100">
            <v>712</v>
          </cell>
          <cell r="J100">
            <v>742</v>
          </cell>
          <cell r="K100">
            <v>763</v>
          </cell>
          <cell r="L100">
            <v>877</v>
          </cell>
          <cell r="M100">
            <v>795</v>
          </cell>
          <cell r="N100">
            <v>744</v>
          </cell>
          <cell r="O100">
            <v>640</v>
          </cell>
          <cell r="P100">
            <v>9666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721</v>
          </cell>
          <cell r="D101">
            <v>744</v>
          </cell>
          <cell r="E101">
            <v>733</v>
          </cell>
          <cell r="F101">
            <v>688</v>
          </cell>
          <cell r="G101">
            <v>658</v>
          </cell>
          <cell r="H101">
            <v>608</v>
          </cell>
          <cell r="I101">
            <v>641</v>
          </cell>
          <cell r="J101">
            <v>654</v>
          </cell>
          <cell r="K101">
            <v>643</v>
          </cell>
          <cell r="L101">
            <v>740</v>
          </cell>
          <cell r="M101">
            <v>607</v>
          </cell>
          <cell r="N101">
            <v>514</v>
          </cell>
          <cell r="O101">
            <v>448</v>
          </cell>
          <cell r="P101">
            <v>8399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286</v>
          </cell>
          <cell r="D102">
            <v>298</v>
          </cell>
          <cell r="E102">
            <v>275</v>
          </cell>
          <cell r="F102">
            <v>260</v>
          </cell>
          <cell r="G102">
            <v>238</v>
          </cell>
          <cell r="H102">
            <v>234</v>
          </cell>
          <cell r="I102">
            <v>233</v>
          </cell>
          <cell r="J102">
            <v>242</v>
          </cell>
          <cell r="K102">
            <v>215</v>
          </cell>
          <cell r="L102">
            <v>263</v>
          </cell>
          <cell r="M102">
            <v>205</v>
          </cell>
          <cell r="N102">
            <v>196</v>
          </cell>
          <cell r="O102">
            <v>154</v>
          </cell>
          <cell r="P102">
            <v>3099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545</v>
          </cell>
          <cell r="D103">
            <v>519</v>
          </cell>
          <cell r="E103">
            <v>601</v>
          </cell>
          <cell r="F103">
            <v>518</v>
          </cell>
          <cell r="G103">
            <v>515</v>
          </cell>
          <cell r="H103">
            <v>536</v>
          </cell>
          <cell r="I103">
            <v>522</v>
          </cell>
          <cell r="J103">
            <v>501</v>
          </cell>
          <cell r="K103">
            <v>540</v>
          </cell>
          <cell r="L103">
            <v>562</v>
          </cell>
          <cell r="M103">
            <v>595</v>
          </cell>
          <cell r="N103">
            <v>432</v>
          </cell>
          <cell r="O103">
            <v>386</v>
          </cell>
          <cell r="P103">
            <v>6772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719</v>
          </cell>
          <cell r="D104">
            <v>790</v>
          </cell>
          <cell r="E104">
            <v>700</v>
          </cell>
          <cell r="F104">
            <v>683</v>
          </cell>
          <cell r="G104">
            <v>732</v>
          </cell>
          <cell r="H104">
            <v>639</v>
          </cell>
          <cell r="I104">
            <v>748</v>
          </cell>
          <cell r="J104">
            <v>772</v>
          </cell>
          <cell r="K104">
            <v>804</v>
          </cell>
          <cell r="L104">
            <v>796</v>
          </cell>
          <cell r="M104">
            <v>776</v>
          </cell>
          <cell r="N104">
            <v>704</v>
          </cell>
          <cell r="O104">
            <v>661</v>
          </cell>
          <cell r="P104">
            <v>9524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559</v>
          </cell>
          <cell r="D105">
            <v>513</v>
          </cell>
          <cell r="E105">
            <v>544</v>
          </cell>
          <cell r="F105">
            <v>522</v>
          </cell>
          <cell r="G105">
            <v>549</v>
          </cell>
          <cell r="H105">
            <v>565</v>
          </cell>
          <cell r="I105">
            <v>558</v>
          </cell>
          <cell r="J105">
            <v>582</v>
          </cell>
          <cell r="K105">
            <v>618</v>
          </cell>
          <cell r="L105">
            <v>607</v>
          </cell>
          <cell r="M105">
            <v>598</v>
          </cell>
          <cell r="N105">
            <v>567</v>
          </cell>
          <cell r="O105">
            <v>509</v>
          </cell>
          <cell r="P105">
            <v>7291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715</v>
          </cell>
          <cell r="D106">
            <v>639</v>
          </cell>
          <cell r="E106">
            <v>713</v>
          </cell>
          <cell r="F106">
            <v>704</v>
          </cell>
          <cell r="G106">
            <v>688</v>
          </cell>
          <cell r="H106">
            <v>680</v>
          </cell>
          <cell r="I106">
            <v>654</v>
          </cell>
          <cell r="J106">
            <v>647</v>
          </cell>
          <cell r="K106">
            <v>662</v>
          </cell>
          <cell r="L106">
            <v>801</v>
          </cell>
          <cell r="M106">
            <v>661</v>
          </cell>
          <cell r="N106">
            <v>604</v>
          </cell>
          <cell r="O106">
            <v>562</v>
          </cell>
          <cell r="P106">
            <v>8730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94</v>
          </cell>
          <cell r="D107">
            <v>87</v>
          </cell>
          <cell r="E107">
            <v>104</v>
          </cell>
          <cell r="F107">
            <v>85</v>
          </cell>
          <cell r="G107">
            <v>102</v>
          </cell>
          <cell r="H107">
            <v>85</v>
          </cell>
          <cell r="I107">
            <v>105</v>
          </cell>
          <cell r="J107">
            <v>90</v>
          </cell>
          <cell r="K107">
            <v>105</v>
          </cell>
          <cell r="L107">
            <v>113</v>
          </cell>
          <cell r="M107">
            <v>96</v>
          </cell>
          <cell r="N107">
            <v>92</v>
          </cell>
          <cell r="O107">
            <v>101</v>
          </cell>
          <cell r="P107">
            <v>1259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126</v>
          </cell>
          <cell r="D108">
            <v>126</v>
          </cell>
          <cell r="E108">
            <v>107</v>
          </cell>
          <cell r="F108">
            <v>109</v>
          </cell>
          <cell r="G108">
            <v>110</v>
          </cell>
          <cell r="H108">
            <v>127</v>
          </cell>
          <cell r="I108">
            <v>125</v>
          </cell>
          <cell r="J108">
            <v>138</v>
          </cell>
          <cell r="K108">
            <v>111</v>
          </cell>
          <cell r="L108">
            <v>160</v>
          </cell>
          <cell r="M108">
            <v>150</v>
          </cell>
          <cell r="N108">
            <v>152</v>
          </cell>
          <cell r="O108">
            <v>130</v>
          </cell>
          <cell r="P108">
            <v>1671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145</v>
          </cell>
          <cell r="D109">
            <v>130</v>
          </cell>
          <cell r="E109">
            <v>144</v>
          </cell>
          <cell r="F109">
            <v>139</v>
          </cell>
          <cell r="G109">
            <v>139</v>
          </cell>
          <cell r="H109">
            <v>133</v>
          </cell>
          <cell r="I109">
            <v>119</v>
          </cell>
          <cell r="J109">
            <v>151</v>
          </cell>
          <cell r="K109">
            <v>161</v>
          </cell>
          <cell r="L109">
            <v>177</v>
          </cell>
          <cell r="M109">
            <v>183</v>
          </cell>
          <cell r="N109">
            <v>132</v>
          </cell>
          <cell r="O109">
            <v>119</v>
          </cell>
          <cell r="P109">
            <v>1872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246</v>
          </cell>
          <cell r="D110">
            <v>312</v>
          </cell>
          <cell r="E110">
            <v>298</v>
          </cell>
          <cell r="F110">
            <v>275</v>
          </cell>
          <cell r="G110">
            <v>288</v>
          </cell>
          <cell r="H110">
            <v>263</v>
          </cell>
          <cell r="I110">
            <v>308</v>
          </cell>
          <cell r="J110">
            <v>290</v>
          </cell>
          <cell r="K110">
            <v>256</v>
          </cell>
          <cell r="L110">
            <v>388</v>
          </cell>
          <cell r="M110">
            <v>333</v>
          </cell>
          <cell r="N110">
            <v>276</v>
          </cell>
          <cell r="O110">
            <v>249</v>
          </cell>
          <cell r="P110">
            <v>3782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33</v>
          </cell>
          <cell r="D111">
            <v>54</v>
          </cell>
          <cell r="E111">
            <v>46</v>
          </cell>
          <cell r="F111">
            <v>50</v>
          </cell>
          <cell r="G111">
            <v>51</v>
          </cell>
          <cell r="H111">
            <v>47</v>
          </cell>
          <cell r="I111">
            <v>37</v>
          </cell>
          <cell r="J111">
            <v>28</v>
          </cell>
          <cell r="K111">
            <v>50</v>
          </cell>
          <cell r="L111">
            <v>55</v>
          </cell>
          <cell r="M111">
            <v>51</v>
          </cell>
          <cell r="N111">
            <v>38</v>
          </cell>
          <cell r="O111">
            <v>34</v>
          </cell>
          <cell r="P111">
            <v>574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3110</v>
          </cell>
          <cell r="D112">
            <v>3262</v>
          </cell>
          <cell r="E112">
            <v>3136</v>
          </cell>
          <cell r="F112">
            <v>3041</v>
          </cell>
          <cell r="G112">
            <v>2898</v>
          </cell>
          <cell r="H112">
            <v>2871</v>
          </cell>
          <cell r="I112">
            <v>2934</v>
          </cell>
          <cell r="J112">
            <v>2850</v>
          </cell>
          <cell r="K112">
            <v>2744</v>
          </cell>
          <cell r="L112">
            <v>2966</v>
          </cell>
          <cell r="M112">
            <v>2528</v>
          </cell>
          <cell r="N112">
            <v>2387</v>
          </cell>
          <cell r="O112">
            <v>2070</v>
          </cell>
          <cell r="P112">
            <v>36797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609</v>
          </cell>
          <cell r="D113">
            <v>687</v>
          </cell>
          <cell r="E113">
            <v>634</v>
          </cell>
          <cell r="F113">
            <v>611</v>
          </cell>
          <cell r="G113">
            <v>551</v>
          </cell>
          <cell r="H113">
            <v>542</v>
          </cell>
          <cell r="I113">
            <v>552</v>
          </cell>
          <cell r="J113">
            <v>545</v>
          </cell>
          <cell r="K113">
            <v>540</v>
          </cell>
          <cell r="L113">
            <v>799</v>
          </cell>
          <cell r="M113">
            <v>614</v>
          </cell>
          <cell r="N113">
            <v>576</v>
          </cell>
          <cell r="O113">
            <v>409</v>
          </cell>
          <cell r="P113">
            <v>7669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11341</v>
          </cell>
          <cell r="D114">
            <v>11743</v>
          </cell>
          <cell r="E114">
            <v>11159</v>
          </cell>
          <cell r="F114">
            <v>10681</v>
          </cell>
          <cell r="G114">
            <v>10537</v>
          </cell>
          <cell r="H114">
            <v>10382</v>
          </cell>
          <cell r="I114">
            <v>9985</v>
          </cell>
          <cell r="J114">
            <v>10036</v>
          </cell>
          <cell r="K114">
            <v>9987</v>
          </cell>
          <cell r="L114">
            <v>11993</v>
          </cell>
          <cell r="M114">
            <v>9395</v>
          </cell>
          <cell r="N114">
            <v>8740</v>
          </cell>
          <cell r="O114">
            <v>8033</v>
          </cell>
          <cell r="P114">
            <v>134012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162</v>
          </cell>
          <cell r="D115">
            <v>199</v>
          </cell>
          <cell r="E115">
            <v>193</v>
          </cell>
          <cell r="F115">
            <v>211</v>
          </cell>
          <cell r="G115">
            <v>193</v>
          </cell>
          <cell r="H115">
            <v>184</v>
          </cell>
          <cell r="I115">
            <v>194</v>
          </cell>
          <cell r="J115">
            <v>225</v>
          </cell>
          <cell r="K115">
            <v>222</v>
          </cell>
          <cell r="L115">
            <v>284</v>
          </cell>
          <cell r="M115">
            <v>229</v>
          </cell>
          <cell r="N115">
            <v>207</v>
          </cell>
          <cell r="O115">
            <v>204</v>
          </cell>
          <cell r="P115">
            <v>2707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133</v>
          </cell>
          <cell r="D116">
            <v>165</v>
          </cell>
          <cell r="E116">
            <v>175</v>
          </cell>
          <cell r="F116">
            <v>138</v>
          </cell>
          <cell r="G116">
            <v>144</v>
          </cell>
          <cell r="H116">
            <v>155</v>
          </cell>
          <cell r="I116">
            <v>170</v>
          </cell>
          <cell r="J116">
            <v>155</v>
          </cell>
          <cell r="K116">
            <v>163</v>
          </cell>
          <cell r="L116">
            <v>187</v>
          </cell>
          <cell r="M116">
            <v>176</v>
          </cell>
          <cell r="N116">
            <v>149</v>
          </cell>
          <cell r="O116">
            <v>136</v>
          </cell>
          <cell r="P116">
            <v>2046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343</v>
          </cell>
          <cell r="D117">
            <v>297</v>
          </cell>
          <cell r="E117">
            <v>352</v>
          </cell>
          <cell r="F117">
            <v>320</v>
          </cell>
          <cell r="G117">
            <v>323</v>
          </cell>
          <cell r="H117">
            <v>335</v>
          </cell>
          <cell r="I117">
            <v>350</v>
          </cell>
          <cell r="J117">
            <v>364</v>
          </cell>
          <cell r="K117">
            <v>380</v>
          </cell>
          <cell r="L117">
            <v>391</v>
          </cell>
          <cell r="M117">
            <v>376</v>
          </cell>
          <cell r="N117">
            <v>374</v>
          </cell>
          <cell r="O117">
            <v>309</v>
          </cell>
          <cell r="P117">
            <v>4514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1547</v>
          </cell>
          <cell r="D118">
            <v>1690</v>
          </cell>
          <cell r="E118">
            <v>1580</v>
          </cell>
          <cell r="F118">
            <v>1517</v>
          </cell>
          <cell r="G118">
            <v>1466</v>
          </cell>
          <cell r="H118">
            <v>1458</v>
          </cell>
          <cell r="I118">
            <v>1445</v>
          </cell>
          <cell r="J118">
            <v>1477</v>
          </cell>
          <cell r="K118">
            <v>1454</v>
          </cell>
          <cell r="L118">
            <v>1682</v>
          </cell>
          <cell r="M118">
            <v>1506</v>
          </cell>
          <cell r="N118">
            <v>1304</v>
          </cell>
          <cell r="O118">
            <v>1236</v>
          </cell>
          <cell r="P118">
            <v>19362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832</v>
          </cell>
          <cell r="D119">
            <v>889</v>
          </cell>
          <cell r="E119">
            <v>849</v>
          </cell>
          <cell r="F119">
            <v>786</v>
          </cell>
          <cell r="G119">
            <v>746</v>
          </cell>
          <cell r="H119">
            <v>799</v>
          </cell>
          <cell r="I119">
            <v>769</v>
          </cell>
          <cell r="J119">
            <v>780</v>
          </cell>
          <cell r="K119">
            <v>781</v>
          </cell>
          <cell r="L119">
            <v>898</v>
          </cell>
          <cell r="M119">
            <v>785</v>
          </cell>
          <cell r="N119">
            <v>615</v>
          </cell>
          <cell r="O119">
            <v>607</v>
          </cell>
          <cell r="P119">
            <v>10136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1048</v>
          </cell>
          <cell r="D120">
            <v>1053</v>
          </cell>
          <cell r="E120">
            <v>1032</v>
          </cell>
          <cell r="F120">
            <v>1067</v>
          </cell>
          <cell r="G120">
            <v>1022</v>
          </cell>
          <cell r="H120">
            <v>880</v>
          </cell>
          <cell r="I120">
            <v>1019</v>
          </cell>
          <cell r="J120">
            <v>944</v>
          </cell>
          <cell r="K120">
            <v>995</v>
          </cell>
          <cell r="L120">
            <v>1132</v>
          </cell>
          <cell r="M120">
            <v>944</v>
          </cell>
          <cell r="N120">
            <v>825</v>
          </cell>
          <cell r="O120">
            <v>655</v>
          </cell>
          <cell r="P120">
            <v>12616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427</v>
          </cell>
          <cell r="D121">
            <v>470</v>
          </cell>
          <cell r="E121">
            <v>477</v>
          </cell>
          <cell r="F121">
            <v>498</v>
          </cell>
          <cell r="G121">
            <v>493</v>
          </cell>
          <cell r="H121">
            <v>448</v>
          </cell>
          <cell r="I121">
            <v>455</v>
          </cell>
          <cell r="J121">
            <v>501</v>
          </cell>
          <cell r="K121">
            <v>489</v>
          </cell>
          <cell r="L121">
            <v>546</v>
          </cell>
          <cell r="M121">
            <v>479</v>
          </cell>
          <cell r="N121">
            <v>406</v>
          </cell>
          <cell r="O121">
            <v>421</v>
          </cell>
          <cell r="P121">
            <v>6110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191</v>
          </cell>
          <cell r="D122">
            <v>203</v>
          </cell>
          <cell r="E122">
            <v>198</v>
          </cell>
          <cell r="F122">
            <v>164</v>
          </cell>
          <cell r="G122">
            <v>177</v>
          </cell>
          <cell r="H122">
            <v>184</v>
          </cell>
          <cell r="I122">
            <v>192</v>
          </cell>
          <cell r="J122">
            <v>178</v>
          </cell>
          <cell r="K122">
            <v>238</v>
          </cell>
          <cell r="L122">
            <v>233</v>
          </cell>
          <cell r="M122">
            <v>184</v>
          </cell>
          <cell r="N122">
            <v>205</v>
          </cell>
          <cell r="O122">
            <v>166</v>
          </cell>
          <cell r="P122">
            <v>2513</v>
          </cell>
        </row>
        <row r="123">
          <cell r="B123" t="str">
            <v xml:space="preserve">Total LEA </v>
          </cell>
          <cell r="C123">
            <v>113733</v>
          </cell>
          <cell r="D123">
            <v>118002</v>
          </cell>
          <cell r="E123">
            <v>115442</v>
          </cell>
          <cell r="F123">
            <v>112444</v>
          </cell>
          <cell r="G123">
            <v>109178</v>
          </cell>
          <cell r="H123">
            <v>107045</v>
          </cell>
          <cell r="I123">
            <v>105753</v>
          </cell>
          <cell r="J123">
            <v>107564</v>
          </cell>
          <cell r="K123">
            <v>109414</v>
          </cell>
          <cell r="L123">
            <v>130179</v>
          </cell>
          <cell r="M123">
            <v>107991</v>
          </cell>
          <cell r="N123">
            <v>97041</v>
          </cell>
          <cell r="O123">
            <v>86563</v>
          </cell>
          <cell r="P123">
            <v>1420349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40</v>
          </cell>
          <cell r="D125">
            <v>48</v>
          </cell>
          <cell r="E125">
            <v>48</v>
          </cell>
          <cell r="F125">
            <v>49</v>
          </cell>
          <cell r="G125">
            <v>48</v>
          </cell>
          <cell r="H125">
            <v>46</v>
          </cell>
          <cell r="I125">
            <v>50</v>
          </cell>
          <cell r="J125">
            <v>43</v>
          </cell>
          <cell r="K125">
            <v>45</v>
          </cell>
          <cell r="L125">
            <v>48</v>
          </cell>
          <cell r="M125">
            <v>42</v>
          </cell>
          <cell r="N125">
            <v>38</v>
          </cell>
          <cell r="O125">
            <v>30</v>
          </cell>
          <cell r="P125">
            <v>575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65</v>
          </cell>
          <cell r="D126">
            <v>45</v>
          </cell>
          <cell r="E126">
            <v>43</v>
          </cell>
          <cell r="F126">
            <v>43</v>
          </cell>
          <cell r="G126">
            <v>39</v>
          </cell>
          <cell r="H126">
            <v>37</v>
          </cell>
          <cell r="I126">
            <v>46</v>
          </cell>
          <cell r="J126">
            <v>28</v>
          </cell>
          <cell r="K126">
            <v>37</v>
          </cell>
          <cell r="L126">
            <v>30</v>
          </cell>
          <cell r="M126">
            <v>16</v>
          </cell>
          <cell r="N126">
            <v>24</v>
          </cell>
          <cell r="O126">
            <v>13</v>
          </cell>
          <cell r="P126">
            <v>466</v>
          </cell>
        </row>
        <row r="127">
          <cell r="A127" t="str">
            <v>01D</v>
          </cell>
          <cell r="B127" t="str">
            <v xml:space="preserve">New Century Charter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15</v>
          </cell>
          <cell r="M127">
            <v>34</v>
          </cell>
          <cell r="N127">
            <v>19</v>
          </cell>
          <cell r="O127">
            <v>22</v>
          </cell>
          <cell r="P127">
            <v>90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2</v>
          </cell>
          <cell r="H128">
            <v>3</v>
          </cell>
          <cell r="I128">
            <v>4</v>
          </cell>
          <cell r="J128">
            <v>3</v>
          </cell>
          <cell r="K128">
            <v>9</v>
          </cell>
          <cell r="L128">
            <v>5</v>
          </cell>
          <cell r="M128">
            <v>2</v>
          </cell>
          <cell r="N128">
            <v>2</v>
          </cell>
          <cell r="O128">
            <v>1</v>
          </cell>
          <cell r="P128">
            <v>35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3</v>
          </cell>
          <cell r="D129">
            <v>5</v>
          </cell>
          <cell r="E129">
            <v>6</v>
          </cell>
          <cell r="F129">
            <v>4</v>
          </cell>
          <cell r="G129">
            <v>5</v>
          </cell>
          <cell r="H129">
            <v>9</v>
          </cell>
          <cell r="I129">
            <v>4</v>
          </cell>
          <cell r="J129">
            <v>7</v>
          </cell>
          <cell r="K129">
            <v>7</v>
          </cell>
          <cell r="L129">
            <v>14</v>
          </cell>
          <cell r="M129">
            <v>9</v>
          </cell>
          <cell r="N129">
            <v>11</v>
          </cell>
          <cell r="O129">
            <v>1</v>
          </cell>
          <cell r="P129">
            <v>85</v>
          </cell>
        </row>
        <row r="130">
          <cell r="A130" t="str">
            <v>07A</v>
          </cell>
          <cell r="B130" t="str">
            <v>Washington Montessor</v>
          </cell>
          <cell r="C130">
            <v>48</v>
          </cell>
          <cell r="D130">
            <v>41</v>
          </cell>
          <cell r="E130">
            <v>35</v>
          </cell>
          <cell r="F130">
            <v>32</v>
          </cell>
          <cell r="G130">
            <v>27</v>
          </cell>
          <cell r="H130">
            <v>33</v>
          </cell>
          <cell r="I130">
            <v>17</v>
          </cell>
          <cell r="J130">
            <v>21</v>
          </cell>
          <cell r="K130">
            <v>13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267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101</v>
          </cell>
          <cell r="D131">
            <v>101</v>
          </cell>
          <cell r="E131">
            <v>106</v>
          </cell>
          <cell r="F131">
            <v>97</v>
          </cell>
          <cell r="G131">
            <v>87</v>
          </cell>
          <cell r="H131">
            <v>90</v>
          </cell>
          <cell r="I131">
            <v>76</v>
          </cell>
          <cell r="J131">
            <v>51</v>
          </cell>
          <cell r="K131">
            <v>35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744</v>
          </cell>
        </row>
        <row r="132">
          <cell r="A132" t="str">
            <v>11A</v>
          </cell>
          <cell r="B132" t="str">
            <v>Evergreen Cmty Chart</v>
          </cell>
          <cell r="C132">
            <v>38</v>
          </cell>
          <cell r="D132">
            <v>42</v>
          </cell>
          <cell r="E132">
            <v>42</v>
          </cell>
          <cell r="F132">
            <v>42</v>
          </cell>
          <cell r="G132">
            <v>42</v>
          </cell>
          <cell r="H132">
            <v>44</v>
          </cell>
          <cell r="I132">
            <v>43</v>
          </cell>
          <cell r="J132">
            <v>46</v>
          </cell>
          <cell r="K132">
            <v>42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381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32</v>
          </cell>
          <cell r="D133">
            <v>32</v>
          </cell>
          <cell r="E133">
            <v>36</v>
          </cell>
          <cell r="F133">
            <v>40</v>
          </cell>
          <cell r="G133">
            <v>46</v>
          </cell>
          <cell r="H133">
            <v>50</v>
          </cell>
          <cell r="I133">
            <v>47</v>
          </cell>
          <cell r="J133">
            <v>45</v>
          </cell>
          <cell r="K133">
            <v>18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346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15</v>
          </cell>
          <cell r="E134">
            <v>19</v>
          </cell>
          <cell r="F134">
            <v>18</v>
          </cell>
          <cell r="G134">
            <v>16</v>
          </cell>
          <cell r="H134">
            <v>16</v>
          </cell>
          <cell r="I134">
            <v>15</v>
          </cell>
          <cell r="J134">
            <v>17</v>
          </cell>
          <cell r="K134">
            <v>11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143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20</v>
          </cell>
          <cell r="D135">
            <v>7</v>
          </cell>
          <cell r="E135">
            <v>15</v>
          </cell>
          <cell r="F135">
            <v>13</v>
          </cell>
          <cell r="G135">
            <v>5</v>
          </cell>
          <cell r="H135">
            <v>14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74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41</v>
          </cell>
          <cell r="D136">
            <v>42</v>
          </cell>
          <cell r="E136">
            <v>44</v>
          </cell>
          <cell r="F136">
            <v>42</v>
          </cell>
          <cell r="G136">
            <v>42</v>
          </cell>
          <cell r="H136">
            <v>42</v>
          </cell>
          <cell r="I136">
            <v>42</v>
          </cell>
          <cell r="J136">
            <v>44</v>
          </cell>
          <cell r="K136">
            <v>43</v>
          </cell>
          <cell r="L136">
            <v>36</v>
          </cell>
          <cell r="M136">
            <v>33</v>
          </cell>
          <cell r="N136">
            <v>0</v>
          </cell>
          <cell r="O136">
            <v>0</v>
          </cell>
          <cell r="P136">
            <v>451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18</v>
          </cell>
          <cell r="M137">
            <v>40</v>
          </cell>
          <cell r="N137">
            <v>27</v>
          </cell>
          <cell r="O137">
            <v>19</v>
          </cell>
          <cell r="P137">
            <v>104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32</v>
          </cell>
          <cell r="D138">
            <v>30</v>
          </cell>
          <cell r="E138">
            <v>34</v>
          </cell>
          <cell r="F138">
            <v>11</v>
          </cell>
          <cell r="G138">
            <v>30</v>
          </cell>
          <cell r="H138">
            <v>16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153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36</v>
          </cell>
          <cell r="D139">
            <v>30</v>
          </cell>
          <cell r="E139">
            <v>38</v>
          </cell>
          <cell r="F139">
            <v>33</v>
          </cell>
          <cell r="G139">
            <v>33</v>
          </cell>
          <cell r="H139">
            <v>34</v>
          </cell>
          <cell r="I139">
            <v>35</v>
          </cell>
          <cell r="J139">
            <v>29</v>
          </cell>
          <cell r="K139">
            <v>19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287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0</v>
          </cell>
          <cell r="D140">
            <v>15</v>
          </cell>
          <cell r="E140">
            <v>16</v>
          </cell>
          <cell r="F140">
            <v>16</v>
          </cell>
          <cell r="G140">
            <v>32</v>
          </cell>
          <cell r="H140">
            <v>42</v>
          </cell>
          <cell r="I140">
            <v>43</v>
          </cell>
          <cell r="J140">
            <v>40</v>
          </cell>
          <cell r="K140">
            <v>20</v>
          </cell>
          <cell r="L140">
            <v>45</v>
          </cell>
          <cell r="M140">
            <v>41</v>
          </cell>
          <cell r="N140">
            <v>23</v>
          </cell>
          <cell r="O140">
            <v>18</v>
          </cell>
          <cell r="P140">
            <v>351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19</v>
          </cell>
          <cell r="D141">
            <v>13</v>
          </cell>
          <cell r="E141">
            <v>24</v>
          </cell>
          <cell r="F141">
            <v>16</v>
          </cell>
          <cell r="G141">
            <v>15</v>
          </cell>
          <cell r="H141">
            <v>14</v>
          </cell>
          <cell r="I141">
            <v>12</v>
          </cell>
          <cell r="J141">
            <v>8</v>
          </cell>
          <cell r="K141">
            <v>5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126</v>
          </cell>
        </row>
        <row r="142">
          <cell r="A142" t="str">
            <v>24N</v>
          </cell>
          <cell r="B142" t="str">
            <v>Columbus Charter</v>
          </cell>
          <cell r="C142">
            <v>66</v>
          </cell>
          <cell r="D142">
            <v>25</v>
          </cell>
          <cell r="E142">
            <v>46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137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20</v>
          </cell>
          <cell r="D143">
            <v>28</v>
          </cell>
          <cell r="E143">
            <v>25</v>
          </cell>
          <cell r="F143">
            <v>23</v>
          </cell>
          <cell r="G143">
            <v>19</v>
          </cell>
          <cell r="H143">
            <v>24</v>
          </cell>
          <cell r="I143">
            <v>15</v>
          </cell>
          <cell r="J143">
            <v>21</v>
          </cell>
          <cell r="K143">
            <v>7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182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29</v>
          </cell>
          <cell r="D144">
            <v>32</v>
          </cell>
          <cell r="E144">
            <v>31</v>
          </cell>
          <cell r="F144">
            <v>20</v>
          </cell>
          <cell r="G144">
            <v>27</v>
          </cell>
          <cell r="H144">
            <v>31</v>
          </cell>
          <cell r="I144">
            <v>42</v>
          </cell>
          <cell r="J144">
            <v>23</v>
          </cell>
          <cell r="K144">
            <v>22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257</v>
          </cell>
        </row>
        <row r="145">
          <cell r="A145" t="str">
            <v>32B</v>
          </cell>
          <cell r="B145" t="str">
            <v>Healthy Start Academ</v>
          </cell>
          <cell r="C145">
            <v>48</v>
          </cell>
          <cell r="D145">
            <v>49</v>
          </cell>
          <cell r="E145">
            <v>50</v>
          </cell>
          <cell r="F145">
            <v>32</v>
          </cell>
          <cell r="G145">
            <v>42</v>
          </cell>
          <cell r="H145">
            <v>38</v>
          </cell>
          <cell r="I145">
            <v>33</v>
          </cell>
          <cell r="J145">
            <v>45</v>
          </cell>
          <cell r="K145">
            <v>40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377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17</v>
          </cell>
          <cell r="D146">
            <v>16</v>
          </cell>
          <cell r="E146">
            <v>21</v>
          </cell>
          <cell r="F146">
            <v>25</v>
          </cell>
          <cell r="G146">
            <v>14</v>
          </cell>
          <cell r="H146">
            <v>25</v>
          </cell>
          <cell r="I146">
            <v>16</v>
          </cell>
          <cell r="J146">
            <v>13</v>
          </cell>
          <cell r="K146">
            <v>20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167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96</v>
          </cell>
          <cell r="J147">
            <v>90</v>
          </cell>
          <cell r="K147">
            <v>76</v>
          </cell>
          <cell r="L147">
            <v>57</v>
          </cell>
          <cell r="M147">
            <v>41</v>
          </cell>
          <cell r="N147">
            <v>31</v>
          </cell>
          <cell r="O147">
            <v>22</v>
          </cell>
          <cell r="P147">
            <v>413</v>
          </cell>
        </row>
        <row r="148">
          <cell r="A148" t="str">
            <v>32G</v>
          </cell>
          <cell r="B148" t="str">
            <v xml:space="preserve">Omuteko Gwamaziima  </v>
          </cell>
          <cell r="C148">
            <v>12</v>
          </cell>
          <cell r="D148">
            <v>7</v>
          </cell>
          <cell r="E148">
            <v>7</v>
          </cell>
          <cell r="F148">
            <v>5</v>
          </cell>
          <cell r="G148">
            <v>8</v>
          </cell>
          <cell r="H148">
            <v>5</v>
          </cell>
          <cell r="I148">
            <v>3</v>
          </cell>
          <cell r="J148">
            <v>7</v>
          </cell>
          <cell r="K148">
            <v>9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63</v>
          </cell>
        </row>
        <row r="149">
          <cell r="A149" t="str">
            <v>32H</v>
          </cell>
          <cell r="B149" t="str">
            <v>Research Tri Charter</v>
          </cell>
          <cell r="C149">
            <v>74</v>
          </cell>
          <cell r="D149">
            <v>82</v>
          </cell>
          <cell r="E149">
            <v>83</v>
          </cell>
          <cell r="F149">
            <v>67</v>
          </cell>
          <cell r="G149">
            <v>76</v>
          </cell>
          <cell r="H149">
            <v>78</v>
          </cell>
          <cell r="I149">
            <v>59</v>
          </cell>
          <cell r="J149">
            <v>61</v>
          </cell>
          <cell r="K149">
            <v>61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641</v>
          </cell>
        </row>
        <row r="150">
          <cell r="A150" t="str">
            <v>32K</v>
          </cell>
          <cell r="B150" t="str">
            <v xml:space="preserve">Central Park School </v>
          </cell>
          <cell r="C150">
            <v>43</v>
          </cell>
          <cell r="D150">
            <v>43</v>
          </cell>
          <cell r="E150">
            <v>43</v>
          </cell>
          <cell r="F150">
            <v>57</v>
          </cell>
          <cell r="G150">
            <v>43</v>
          </cell>
          <cell r="H150">
            <v>43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272</v>
          </cell>
        </row>
        <row r="151">
          <cell r="A151" t="str">
            <v>32L</v>
          </cell>
          <cell r="B151" t="str">
            <v>Voyager Academy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80</v>
          </cell>
          <cell r="H151">
            <v>80</v>
          </cell>
          <cell r="I151">
            <v>100</v>
          </cell>
          <cell r="J151">
            <v>60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320</v>
          </cell>
        </row>
        <row r="152">
          <cell r="A152" t="str">
            <v>34B</v>
          </cell>
          <cell r="B152" t="str">
            <v>Quality Educ Academy</v>
          </cell>
          <cell r="C152">
            <v>38</v>
          </cell>
          <cell r="D152">
            <v>22</v>
          </cell>
          <cell r="E152">
            <v>22</v>
          </cell>
          <cell r="F152">
            <v>17</v>
          </cell>
          <cell r="G152">
            <v>28</v>
          </cell>
          <cell r="H152">
            <v>20</v>
          </cell>
          <cell r="I152">
            <v>25</v>
          </cell>
          <cell r="J152">
            <v>18</v>
          </cell>
          <cell r="K152">
            <v>28</v>
          </cell>
          <cell r="L152">
            <v>15</v>
          </cell>
          <cell r="M152">
            <v>13</v>
          </cell>
          <cell r="N152">
            <v>0</v>
          </cell>
          <cell r="O152">
            <v>0</v>
          </cell>
          <cell r="P152">
            <v>246</v>
          </cell>
        </row>
        <row r="153">
          <cell r="A153" t="str">
            <v>34C</v>
          </cell>
          <cell r="B153" t="str">
            <v xml:space="preserve">Downtown Middle     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19</v>
          </cell>
          <cell r="I153">
            <v>123</v>
          </cell>
          <cell r="J153">
            <v>106</v>
          </cell>
          <cell r="K153">
            <v>107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355</v>
          </cell>
        </row>
        <row r="154">
          <cell r="A154" t="str">
            <v>34D</v>
          </cell>
          <cell r="B154" t="str">
            <v xml:space="preserve">Woodson Sch Of Chal </v>
          </cell>
          <cell r="C154">
            <v>47</v>
          </cell>
          <cell r="D154">
            <v>38</v>
          </cell>
          <cell r="E154">
            <v>40</v>
          </cell>
          <cell r="F154">
            <v>56</v>
          </cell>
          <cell r="G154">
            <v>51</v>
          </cell>
          <cell r="H154">
            <v>35</v>
          </cell>
          <cell r="I154">
            <v>43</v>
          </cell>
          <cell r="J154">
            <v>36</v>
          </cell>
          <cell r="K154">
            <v>28</v>
          </cell>
          <cell r="L154">
            <v>23</v>
          </cell>
          <cell r="M154">
            <v>23</v>
          </cell>
          <cell r="N154">
            <v>17</v>
          </cell>
          <cell r="O154">
            <v>13</v>
          </cell>
          <cell r="P154">
            <v>450</v>
          </cell>
        </row>
        <row r="155">
          <cell r="A155" t="str">
            <v>34F</v>
          </cell>
          <cell r="B155" t="str">
            <v xml:space="preserve">Forsyth Academies   </v>
          </cell>
          <cell r="C155">
            <v>81</v>
          </cell>
          <cell r="D155">
            <v>79</v>
          </cell>
          <cell r="E155">
            <v>78</v>
          </cell>
          <cell r="F155">
            <v>75</v>
          </cell>
          <cell r="G155">
            <v>72</v>
          </cell>
          <cell r="H155">
            <v>75</v>
          </cell>
          <cell r="I155">
            <v>77</v>
          </cell>
          <cell r="J155">
            <v>67</v>
          </cell>
          <cell r="K155">
            <v>72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676</v>
          </cell>
        </row>
        <row r="156">
          <cell r="A156" t="str">
            <v>34G</v>
          </cell>
          <cell r="B156" t="str">
            <v xml:space="preserve">Arts Based Elem     </v>
          </cell>
          <cell r="C156">
            <v>37</v>
          </cell>
          <cell r="D156">
            <v>52</v>
          </cell>
          <cell r="E156">
            <v>56</v>
          </cell>
          <cell r="F156">
            <v>48</v>
          </cell>
          <cell r="G156">
            <v>51</v>
          </cell>
          <cell r="H156">
            <v>37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281</v>
          </cell>
        </row>
        <row r="157">
          <cell r="A157" t="str">
            <v>35A</v>
          </cell>
          <cell r="B157" t="str">
            <v xml:space="preserve">Crosscreek Charter  </v>
          </cell>
          <cell r="C157">
            <v>21</v>
          </cell>
          <cell r="D157">
            <v>22</v>
          </cell>
          <cell r="E157">
            <v>17</v>
          </cell>
          <cell r="F157">
            <v>23</v>
          </cell>
          <cell r="G157">
            <v>15</v>
          </cell>
          <cell r="H157">
            <v>21</v>
          </cell>
          <cell r="I157">
            <v>14</v>
          </cell>
          <cell r="J157">
            <v>11</v>
          </cell>
          <cell r="K157">
            <v>8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152</v>
          </cell>
        </row>
        <row r="158">
          <cell r="A158" t="str">
            <v>36A</v>
          </cell>
          <cell r="B158" t="str">
            <v xml:space="preserve">Highland Charter    </v>
          </cell>
          <cell r="C158">
            <v>35</v>
          </cell>
          <cell r="D158">
            <v>26</v>
          </cell>
          <cell r="E158">
            <v>6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67</v>
          </cell>
        </row>
        <row r="159">
          <cell r="A159" t="str">
            <v>36B</v>
          </cell>
          <cell r="B159" t="str">
            <v>Piedmont Commty Char</v>
          </cell>
          <cell r="C159">
            <v>67</v>
          </cell>
          <cell r="D159">
            <v>94</v>
          </cell>
          <cell r="E159">
            <v>89</v>
          </cell>
          <cell r="F159">
            <v>76</v>
          </cell>
          <cell r="G159">
            <v>69</v>
          </cell>
          <cell r="H159">
            <v>78</v>
          </cell>
          <cell r="I159">
            <v>74</v>
          </cell>
          <cell r="J159">
            <v>67</v>
          </cell>
          <cell r="K159">
            <v>59</v>
          </cell>
          <cell r="L159">
            <v>40</v>
          </cell>
          <cell r="M159">
            <v>23</v>
          </cell>
          <cell r="N159">
            <v>22</v>
          </cell>
          <cell r="O159">
            <v>15</v>
          </cell>
          <cell r="P159">
            <v>773</v>
          </cell>
        </row>
        <row r="160">
          <cell r="A160" t="str">
            <v>41B</v>
          </cell>
          <cell r="B160" t="str">
            <v xml:space="preserve">Greensboro Academy  </v>
          </cell>
          <cell r="C160">
            <v>80</v>
          </cell>
          <cell r="D160">
            <v>78</v>
          </cell>
          <cell r="E160">
            <v>78</v>
          </cell>
          <cell r="F160">
            <v>81</v>
          </cell>
          <cell r="G160">
            <v>81</v>
          </cell>
          <cell r="H160">
            <v>81</v>
          </cell>
          <cell r="I160">
            <v>81</v>
          </cell>
          <cell r="J160">
            <v>81</v>
          </cell>
          <cell r="K160">
            <v>78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719</v>
          </cell>
        </row>
        <row r="161">
          <cell r="A161" t="str">
            <v>41C</v>
          </cell>
          <cell r="B161" t="str">
            <v>Guilford Preparatory</v>
          </cell>
          <cell r="C161">
            <v>35</v>
          </cell>
          <cell r="D161">
            <v>36</v>
          </cell>
          <cell r="E161">
            <v>37</v>
          </cell>
          <cell r="F161">
            <v>35</v>
          </cell>
          <cell r="G161">
            <v>36</v>
          </cell>
          <cell r="H161">
            <v>20</v>
          </cell>
          <cell r="I161">
            <v>34</v>
          </cell>
          <cell r="J161">
            <v>21</v>
          </cell>
          <cell r="K161">
            <v>21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275</v>
          </cell>
        </row>
        <row r="162">
          <cell r="A162" t="str">
            <v>41D</v>
          </cell>
          <cell r="B162" t="str">
            <v xml:space="preserve">Phoenix Academy Inc </v>
          </cell>
          <cell r="C162">
            <v>53</v>
          </cell>
          <cell r="D162">
            <v>49</v>
          </cell>
          <cell r="E162">
            <v>48</v>
          </cell>
          <cell r="F162">
            <v>54</v>
          </cell>
          <cell r="G162">
            <v>48</v>
          </cell>
          <cell r="H162">
            <v>34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286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18</v>
          </cell>
          <cell r="J163">
            <v>19</v>
          </cell>
          <cell r="K163">
            <v>17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162</v>
          </cell>
        </row>
        <row r="164">
          <cell r="A164" t="str">
            <v>49B</v>
          </cell>
          <cell r="B164" t="str">
            <v xml:space="preserve">Am Renaissance Mid  </v>
          </cell>
          <cell r="C164">
            <v>48</v>
          </cell>
          <cell r="D164">
            <v>60</v>
          </cell>
          <cell r="E164">
            <v>64</v>
          </cell>
          <cell r="F164">
            <v>61</v>
          </cell>
          <cell r="G164">
            <v>36</v>
          </cell>
          <cell r="H164">
            <v>56</v>
          </cell>
          <cell r="I164">
            <v>67</v>
          </cell>
          <cell r="J164">
            <v>64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509</v>
          </cell>
        </row>
        <row r="165">
          <cell r="A165" t="str">
            <v>49D</v>
          </cell>
          <cell r="B165" t="str">
            <v xml:space="preserve">Success Institute   </v>
          </cell>
          <cell r="C165">
            <v>13</v>
          </cell>
          <cell r="D165">
            <v>8</v>
          </cell>
          <cell r="E165">
            <v>7</v>
          </cell>
          <cell r="F165">
            <v>11</v>
          </cell>
          <cell r="G165">
            <v>8</v>
          </cell>
          <cell r="H165">
            <v>7</v>
          </cell>
          <cell r="I165">
            <v>13</v>
          </cell>
          <cell r="J165">
            <v>14</v>
          </cell>
          <cell r="K165">
            <v>18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99</v>
          </cell>
        </row>
        <row r="166">
          <cell r="A166" t="str">
            <v>49E</v>
          </cell>
          <cell r="B166" t="str">
            <v>Pine Lake Preparatory</v>
          </cell>
          <cell r="C166">
            <v>100</v>
          </cell>
          <cell r="D166">
            <v>76</v>
          </cell>
          <cell r="E166">
            <v>84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12</v>
          </cell>
          <cell r="D167">
            <v>19</v>
          </cell>
          <cell r="E167">
            <v>21</v>
          </cell>
          <cell r="F167">
            <v>24</v>
          </cell>
          <cell r="G167">
            <v>24</v>
          </cell>
          <cell r="H167">
            <v>20</v>
          </cell>
          <cell r="I167">
            <v>17</v>
          </cell>
          <cell r="J167">
            <v>15</v>
          </cell>
          <cell r="K167">
            <v>12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164</v>
          </cell>
        </row>
        <row r="168">
          <cell r="A168" t="str">
            <v>51A</v>
          </cell>
          <cell r="B168" t="str">
            <v>Neuse Charter School</v>
          </cell>
          <cell r="C168">
            <v>34</v>
          </cell>
          <cell r="D168">
            <v>40</v>
          </cell>
          <cell r="E168">
            <v>40</v>
          </cell>
          <cell r="F168">
            <v>36</v>
          </cell>
          <cell r="G168">
            <v>31</v>
          </cell>
          <cell r="H168">
            <v>21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202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6</v>
          </cell>
          <cell r="J169">
            <v>4</v>
          </cell>
          <cell r="K169">
            <v>14</v>
          </cell>
          <cell r="L169">
            <v>19</v>
          </cell>
          <cell r="M169">
            <v>27</v>
          </cell>
          <cell r="N169">
            <v>7</v>
          </cell>
          <cell r="O169">
            <v>18</v>
          </cell>
          <cell r="P169">
            <v>95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24</v>
          </cell>
          <cell r="D170">
            <v>15</v>
          </cell>
          <cell r="E170">
            <v>17</v>
          </cell>
          <cell r="F170">
            <v>12</v>
          </cell>
          <cell r="G170">
            <v>15</v>
          </cell>
          <cell r="H170">
            <v>12</v>
          </cell>
          <cell r="I170">
            <v>7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102</v>
          </cell>
        </row>
        <row r="171">
          <cell r="A171" t="str">
            <v>54B</v>
          </cell>
          <cell r="B171" t="str">
            <v>Kinston Charter Acad</v>
          </cell>
          <cell r="C171">
            <v>51</v>
          </cell>
          <cell r="D171">
            <v>41</v>
          </cell>
          <cell r="E171">
            <v>34</v>
          </cell>
          <cell r="F171">
            <v>64</v>
          </cell>
          <cell r="G171">
            <v>26</v>
          </cell>
          <cell r="H171">
            <v>23</v>
          </cell>
          <cell r="I171">
            <v>41</v>
          </cell>
          <cell r="J171">
            <v>26</v>
          </cell>
          <cell r="K171">
            <v>25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331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96</v>
          </cell>
          <cell r="D172">
            <v>91</v>
          </cell>
          <cell r="E172">
            <v>83</v>
          </cell>
          <cell r="F172">
            <v>71</v>
          </cell>
          <cell r="G172">
            <v>70</v>
          </cell>
          <cell r="H172">
            <v>73</v>
          </cell>
          <cell r="I172">
            <v>97</v>
          </cell>
          <cell r="J172">
            <v>69</v>
          </cell>
          <cell r="K172">
            <v>64</v>
          </cell>
          <cell r="L172">
            <v>61</v>
          </cell>
          <cell r="M172">
            <v>56</v>
          </cell>
          <cell r="N172">
            <v>44</v>
          </cell>
          <cell r="O172">
            <v>42</v>
          </cell>
          <cell r="P172">
            <v>917</v>
          </cell>
        </row>
        <row r="173">
          <cell r="A173" t="str">
            <v>60A</v>
          </cell>
          <cell r="B173" t="str">
            <v>Community Charter Sc</v>
          </cell>
          <cell r="C173">
            <v>21</v>
          </cell>
          <cell r="D173">
            <v>31</v>
          </cell>
          <cell r="E173">
            <v>25</v>
          </cell>
          <cell r="F173">
            <v>30</v>
          </cell>
          <cell r="G173">
            <v>26</v>
          </cell>
          <cell r="H173">
            <v>23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156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57</v>
          </cell>
          <cell r="D174">
            <v>74</v>
          </cell>
          <cell r="E174">
            <v>77</v>
          </cell>
          <cell r="F174">
            <v>60</v>
          </cell>
          <cell r="G174">
            <v>60</v>
          </cell>
          <cell r="H174">
            <v>71</v>
          </cell>
          <cell r="I174">
            <v>80</v>
          </cell>
          <cell r="J174">
            <v>76</v>
          </cell>
          <cell r="K174">
            <v>51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606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9</v>
          </cell>
          <cell r="J175">
            <v>21</v>
          </cell>
          <cell r="K175">
            <v>27</v>
          </cell>
          <cell r="L175">
            <v>64</v>
          </cell>
          <cell r="M175">
            <v>43</v>
          </cell>
          <cell r="N175">
            <v>36</v>
          </cell>
          <cell r="O175">
            <v>80</v>
          </cell>
          <cell r="P175">
            <v>280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190</v>
          </cell>
          <cell r="I176">
            <v>186</v>
          </cell>
          <cell r="J176">
            <v>186</v>
          </cell>
          <cell r="K176">
            <v>187</v>
          </cell>
          <cell r="L176">
            <v>117</v>
          </cell>
          <cell r="M176">
            <v>0</v>
          </cell>
          <cell r="N176">
            <v>0</v>
          </cell>
          <cell r="O176">
            <v>0</v>
          </cell>
          <cell r="P176">
            <v>866</v>
          </cell>
        </row>
        <row r="177">
          <cell r="A177" t="str">
            <v>60F</v>
          </cell>
          <cell r="B177" t="str">
            <v>Metrolina Reg Sch Ac</v>
          </cell>
          <cell r="C177">
            <v>33</v>
          </cell>
          <cell r="D177">
            <v>32</v>
          </cell>
          <cell r="E177">
            <v>32</v>
          </cell>
          <cell r="F177">
            <v>21</v>
          </cell>
          <cell r="G177">
            <v>20</v>
          </cell>
          <cell r="H177">
            <v>21</v>
          </cell>
          <cell r="I177">
            <v>20</v>
          </cell>
          <cell r="J177">
            <v>21</v>
          </cell>
          <cell r="K177">
            <v>17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217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81</v>
          </cell>
          <cell r="D178">
            <v>78</v>
          </cell>
          <cell r="E178">
            <v>81</v>
          </cell>
          <cell r="F178">
            <v>80</v>
          </cell>
          <cell r="G178">
            <v>82</v>
          </cell>
          <cell r="H178">
            <v>81</v>
          </cell>
          <cell r="I178">
            <v>78</v>
          </cell>
          <cell r="J178">
            <v>79</v>
          </cell>
          <cell r="K178">
            <v>78</v>
          </cell>
          <cell r="L178">
            <v>76</v>
          </cell>
          <cell r="M178">
            <v>32</v>
          </cell>
          <cell r="N178">
            <v>0</v>
          </cell>
          <cell r="O178">
            <v>0</v>
          </cell>
          <cell r="P178">
            <v>826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97</v>
          </cell>
          <cell r="M179">
            <v>79</v>
          </cell>
          <cell r="N179">
            <v>41</v>
          </cell>
          <cell r="O179">
            <v>22</v>
          </cell>
          <cell r="P179">
            <v>239</v>
          </cell>
        </row>
        <row r="180">
          <cell r="A180" t="str">
            <v>60I</v>
          </cell>
          <cell r="B180" t="str">
            <v>Children'S Community</v>
          </cell>
          <cell r="C180">
            <v>78</v>
          </cell>
          <cell r="D180">
            <v>83</v>
          </cell>
          <cell r="E180">
            <v>85</v>
          </cell>
          <cell r="F180">
            <v>89</v>
          </cell>
          <cell r="G180">
            <v>86</v>
          </cell>
          <cell r="H180">
            <v>86</v>
          </cell>
          <cell r="I180">
            <v>90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597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59</v>
          </cell>
          <cell r="D181">
            <v>60</v>
          </cell>
          <cell r="E181">
            <v>61</v>
          </cell>
          <cell r="F181">
            <v>39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219</v>
          </cell>
        </row>
        <row r="182">
          <cell r="A182" t="str">
            <v>60K</v>
          </cell>
          <cell r="B182" t="str">
            <v xml:space="preserve">Charlotte Secondary 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78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78</v>
          </cell>
        </row>
        <row r="183">
          <cell r="A183" t="str">
            <v>60L</v>
          </cell>
          <cell r="B183" t="str">
            <v>KIPP:Charlotte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98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98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31</v>
          </cell>
          <cell r="D184">
            <v>11</v>
          </cell>
          <cell r="E184">
            <v>15</v>
          </cell>
          <cell r="F184">
            <v>12</v>
          </cell>
          <cell r="G184">
            <v>14</v>
          </cell>
          <cell r="H184">
            <v>13</v>
          </cell>
          <cell r="I184">
            <v>21</v>
          </cell>
          <cell r="J184">
            <v>12</v>
          </cell>
          <cell r="K184">
            <v>24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153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30</v>
          </cell>
          <cell r="D185">
            <v>38</v>
          </cell>
          <cell r="E185">
            <v>44</v>
          </cell>
          <cell r="F185">
            <v>30</v>
          </cell>
          <cell r="G185">
            <v>31</v>
          </cell>
          <cell r="H185">
            <v>38</v>
          </cell>
          <cell r="I185">
            <v>33</v>
          </cell>
          <cell r="J185">
            <v>22</v>
          </cell>
          <cell r="K185">
            <v>20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286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77</v>
          </cell>
          <cell r="D186">
            <v>73</v>
          </cell>
          <cell r="E186">
            <v>66</v>
          </cell>
          <cell r="F186">
            <v>70</v>
          </cell>
          <cell r="G186">
            <v>62</v>
          </cell>
          <cell r="H186">
            <v>74</v>
          </cell>
          <cell r="I186">
            <v>100</v>
          </cell>
          <cell r="J186">
            <v>91</v>
          </cell>
          <cell r="K186">
            <v>92</v>
          </cell>
          <cell r="L186">
            <v>86</v>
          </cell>
          <cell r="M186">
            <v>66</v>
          </cell>
          <cell r="N186">
            <v>45</v>
          </cell>
          <cell r="O186">
            <v>40</v>
          </cell>
          <cell r="P186">
            <v>942</v>
          </cell>
        </row>
        <row r="187">
          <cell r="A187" t="str">
            <v>65A</v>
          </cell>
          <cell r="B187" t="str">
            <v>Cape Fear Ctr Inquir</v>
          </cell>
          <cell r="C187">
            <v>36</v>
          </cell>
          <cell r="D187">
            <v>36</v>
          </cell>
          <cell r="E187">
            <v>40</v>
          </cell>
          <cell r="F187">
            <v>39</v>
          </cell>
          <cell r="G187">
            <v>44</v>
          </cell>
          <cell r="H187">
            <v>44</v>
          </cell>
          <cell r="I187">
            <v>45</v>
          </cell>
          <cell r="J187">
            <v>41</v>
          </cell>
          <cell r="K187">
            <v>30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355</v>
          </cell>
        </row>
        <row r="188">
          <cell r="A188" t="str">
            <v>65B</v>
          </cell>
          <cell r="B188" t="str">
            <v>Wilmington Preparatoru</v>
          </cell>
          <cell r="C188">
            <v>12</v>
          </cell>
          <cell r="D188">
            <v>15</v>
          </cell>
          <cell r="E188">
            <v>19</v>
          </cell>
          <cell r="F188">
            <v>10</v>
          </cell>
          <cell r="G188">
            <v>16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72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97</v>
          </cell>
          <cell r="I189">
            <v>86</v>
          </cell>
          <cell r="J189">
            <v>89</v>
          </cell>
          <cell r="K189">
            <v>82</v>
          </cell>
          <cell r="L189">
            <v>96</v>
          </cell>
          <cell r="M189">
            <v>82</v>
          </cell>
          <cell r="N189">
            <v>61</v>
          </cell>
          <cell r="O189">
            <v>0</v>
          </cell>
          <cell r="P189">
            <v>593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20</v>
          </cell>
          <cell r="D190">
            <v>20</v>
          </cell>
          <cell r="E190">
            <v>19</v>
          </cell>
          <cell r="F190">
            <v>19</v>
          </cell>
          <cell r="G190">
            <v>20</v>
          </cell>
          <cell r="H190">
            <v>20</v>
          </cell>
          <cell r="I190">
            <v>18</v>
          </cell>
          <cell r="J190">
            <v>20</v>
          </cell>
          <cell r="K190">
            <v>24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180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36</v>
          </cell>
          <cell r="M191">
            <v>22</v>
          </cell>
          <cell r="N191">
            <v>21</v>
          </cell>
          <cell r="O191">
            <v>35</v>
          </cell>
          <cell r="P191">
            <v>114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31</v>
          </cell>
          <cell r="D192">
            <v>35</v>
          </cell>
          <cell r="E192">
            <v>43</v>
          </cell>
          <cell r="F192">
            <v>41</v>
          </cell>
          <cell r="G192">
            <v>38</v>
          </cell>
          <cell r="H192">
            <v>30</v>
          </cell>
          <cell r="I192">
            <v>42</v>
          </cell>
          <cell r="J192">
            <v>43</v>
          </cell>
          <cell r="K192">
            <v>44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347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54</v>
          </cell>
          <cell r="D193">
            <v>53</v>
          </cell>
          <cell r="E193">
            <v>51</v>
          </cell>
          <cell r="F193">
            <v>53</v>
          </cell>
          <cell r="G193">
            <v>54</v>
          </cell>
          <cell r="H193">
            <v>54</v>
          </cell>
          <cell r="I193">
            <v>54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373</v>
          </cell>
        </row>
        <row r="194">
          <cell r="A194" t="str">
            <v>73B</v>
          </cell>
          <cell r="B194" t="str">
            <v xml:space="preserve">Roxboro Community  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78</v>
          </cell>
          <cell r="K194">
            <v>81</v>
          </cell>
          <cell r="L194">
            <v>81</v>
          </cell>
          <cell r="M194">
            <v>32</v>
          </cell>
          <cell r="N194">
            <v>15</v>
          </cell>
          <cell r="O194">
            <v>0</v>
          </cell>
          <cell r="P194">
            <v>287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27</v>
          </cell>
          <cell r="J195">
            <v>38</v>
          </cell>
          <cell r="K195">
            <v>42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107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71</v>
          </cell>
          <cell r="J196">
            <v>54</v>
          </cell>
          <cell r="K196">
            <v>30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155</v>
          </cell>
        </row>
        <row r="197">
          <cell r="A197" t="str">
            <v>81A</v>
          </cell>
          <cell r="B197" t="str">
            <v>Thomas Jefferson Aca</v>
          </cell>
          <cell r="C197">
            <v>71</v>
          </cell>
          <cell r="D197">
            <v>58</v>
          </cell>
          <cell r="E197">
            <v>54</v>
          </cell>
          <cell r="F197">
            <v>73</v>
          </cell>
          <cell r="G197">
            <v>55</v>
          </cell>
          <cell r="H197">
            <v>65</v>
          </cell>
          <cell r="I197">
            <v>86</v>
          </cell>
          <cell r="J197">
            <v>96</v>
          </cell>
          <cell r="K197">
            <v>97</v>
          </cell>
          <cell r="L197">
            <v>78</v>
          </cell>
          <cell r="M197">
            <v>56</v>
          </cell>
          <cell r="N197">
            <v>38</v>
          </cell>
          <cell r="O197">
            <v>28</v>
          </cell>
          <cell r="P197">
            <v>855</v>
          </cell>
        </row>
        <row r="198">
          <cell r="A198" t="str">
            <v>83B</v>
          </cell>
          <cell r="B198" t="str">
            <v xml:space="preserve">Laurinburg Homework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7</v>
          </cell>
          <cell r="L198">
            <v>35</v>
          </cell>
          <cell r="M198">
            <v>24</v>
          </cell>
          <cell r="N198">
            <v>14</v>
          </cell>
          <cell r="O198">
            <v>12</v>
          </cell>
          <cell r="P198">
            <v>92</v>
          </cell>
        </row>
        <row r="199">
          <cell r="A199" t="str">
            <v>84B</v>
          </cell>
          <cell r="B199" t="str">
            <v xml:space="preserve">Gray Stone Day     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72</v>
          </cell>
          <cell r="M199">
            <v>66</v>
          </cell>
          <cell r="N199">
            <v>75</v>
          </cell>
          <cell r="O199">
            <v>45</v>
          </cell>
          <cell r="P199">
            <v>258</v>
          </cell>
        </row>
        <row r="200">
          <cell r="A200" t="str">
            <v>86T</v>
          </cell>
          <cell r="B200" t="str">
            <v xml:space="preserve">Millennium Charter  </v>
          </cell>
          <cell r="C200">
            <v>60</v>
          </cell>
          <cell r="D200">
            <v>57</v>
          </cell>
          <cell r="E200">
            <v>56</v>
          </cell>
          <cell r="F200">
            <v>57</v>
          </cell>
          <cell r="G200">
            <v>54</v>
          </cell>
          <cell r="H200">
            <v>42</v>
          </cell>
          <cell r="I200">
            <v>44</v>
          </cell>
          <cell r="J200">
            <v>33</v>
          </cell>
          <cell r="K200">
            <v>19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422</v>
          </cell>
        </row>
        <row r="201">
          <cell r="A201" t="str">
            <v>87A</v>
          </cell>
          <cell r="B201" t="str">
            <v xml:space="preserve">Mountain Discovery  </v>
          </cell>
          <cell r="C201">
            <v>13</v>
          </cell>
          <cell r="D201">
            <v>14</v>
          </cell>
          <cell r="E201">
            <v>20</v>
          </cell>
          <cell r="F201">
            <v>19</v>
          </cell>
          <cell r="G201">
            <v>16</v>
          </cell>
          <cell r="H201">
            <v>20</v>
          </cell>
          <cell r="I201">
            <v>17</v>
          </cell>
          <cell r="J201">
            <v>16</v>
          </cell>
          <cell r="K201">
            <v>12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147</v>
          </cell>
        </row>
        <row r="202">
          <cell r="A202" t="str">
            <v>88A</v>
          </cell>
          <cell r="B202" t="str">
            <v xml:space="preserve">Brevard Academy     </v>
          </cell>
          <cell r="C202">
            <v>28</v>
          </cell>
          <cell r="D202">
            <v>18</v>
          </cell>
          <cell r="E202">
            <v>21</v>
          </cell>
          <cell r="F202">
            <v>11</v>
          </cell>
          <cell r="G202">
            <v>17</v>
          </cell>
          <cell r="H202">
            <v>25</v>
          </cell>
          <cell r="I202">
            <v>14</v>
          </cell>
          <cell r="J202">
            <v>22</v>
          </cell>
          <cell r="K202">
            <v>16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172</v>
          </cell>
        </row>
        <row r="203">
          <cell r="A203" t="str">
            <v>90A</v>
          </cell>
          <cell r="B203" t="str">
            <v xml:space="preserve">Union Academy       </v>
          </cell>
          <cell r="C203">
            <v>70</v>
          </cell>
          <cell r="D203">
            <v>82</v>
          </cell>
          <cell r="E203">
            <v>74</v>
          </cell>
          <cell r="F203">
            <v>83</v>
          </cell>
          <cell r="G203">
            <v>93</v>
          </cell>
          <cell r="H203">
            <v>82</v>
          </cell>
          <cell r="I203">
            <v>82</v>
          </cell>
          <cell r="J203">
            <v>85</v>
          </cell>
          <cell r="K203">
            <v>86</v>
          </cell>
          <cell r="L203">
            <v>68</v>
          </cell>
          <cell r="M203">
            <v>54</v>
          </cell>
          <cell r="N203">
            <v>42</v>
          </cell>
          <cell r="O203">
            <v>0</v>
          </cell>
          <cell r="P203">
            <v>901</v>
          </cell>
        </row>
        <row r="204">
          <cell r="A204" t="str">
            <v>91A</v>
          </cell>
          <cell r="B204" t="str">
            <v>Vance Charter School</v>
          </cell>
          <cell r="C204">
            <v>48</v>
          </cell>
          <cell r="D204">
            <v>48</v>
          </cell>
          <cell r="E204">
            <v>48</v>
          </cell>
          <cell r="F204">
            <v>54</v>
          </cell>
          <cell r="G204">
            <v>54</v>
          </cell>
          <cell r="H204">
            <v>40</v>
          </cell>
          <cell r="I204">
            <v>40</v>
          </cell>
          <cell r="J204">
            <v>44</v>
          </cell>
          <cell r="K204">
            <v>44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420</v>
          </cell>
        </row>
        <row r="205">
          <cell r="A205" t="str">
            <v>92B</v>
          </cell>
          <cell r="B205" t="str">
            <v xml:space="preserve">Exploris Middle           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64</v>
          </cell>
          <cell r="J205">
            <v>64</v>
          </cell>
          <cell r="K205">
            <v>60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188</v>
          </cell>
        </row>
        <row r="206">
          <cell r="A206" t="str">
            <v>92D</v>
          </cell>
          <cell r="B206" t="str">
            <v xml:space="preserve">Magellan Charter    </v>
          </cell>
          <cell r="C206">
            <v>0</v>
          </cell>
          <cell r="D206">
            <v>0</v>
          </cell>
          <cell r="E206">
            <v>0</v>
          </cell>
          <cell r="F206">
            <v>64</v>
          </cell>
          <cell r="G206">
            <v>66</v>
          </cell>
          <cell r="H206">
            <v>67</v>
          </cell>
          <cell r="I206">
            <v>68</v>
          </cell>
          <cell r="J206">
            <v>66</v>
          </cell>
          <cell r="K206">
            <v>66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397</v>
          </cell>
        </row>
        <row r="207">
          <cell r="A207" t="str">
            <v>92E</v>
          </cell>
          <cell r="B207" t="str">
            <v xml:space="preserve">Sterling Montessori </v>
          </cell>
          <cell r="C207">
            <v>78</v>
          </cell>
          <cell r="D207">
            <v>81</v>
          </cell>
          <cell r="E207">
            <v>80</v>
          </cell>
          <cell r="F207">
            <v>75</v>
          </cell>
          <cell r="G207">
            <v>55</v>
          </cell>
          <cell r="H207">
            <v>64</v>
          </cell>
          <cell r="I207">
            <v>39</v>
          </cell>
          <cell r="J207">
            <v>24</v>
          </cell>
          <cell r="K207">
            <v>23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519</v>
          </cell>
        </row>
        <row r="208">
          <cell r="A208" t="str">
            <v>92F</v>
          </cell>
          <cell r="B208" t="str">
            <v xml:space="preserve">Franklin Academy    </v>
          </cell>
          <cell r="C208">
            <v>91</v>
          </cell>
          <cell r="D208">
            <v>94</v>
          </cell>
          <cell r="E208">
            <v>95</v>
          </cell>
          <cell r="F208">
            <v>101</v>
          </cell>
          <cell r="G208">
            <v>100</v>
          </cell>
          <cell r="H208">
            <v>101</v>
          </cell>
          <cell r="I208">
            <v>100</v>
          </cell>
          <cell r="J208">
            <v>101</v>
          </cell>
          <cell r="K208">
            <v>100</v>
          </cell>
          <cell r="L208">
            <v>80</v>
          </cell>
          <cell r="M208">
            <v>73</v>
          </cell>
          <cell r="N208">
            <v>67</v>
          </cell>
          <cell r="O208">
            <v>42</v>
          </cell>
          <cell r="P208">
            <v>1145</v>
          </cell>
        </row>
        <row r="209">
          <cell r="A209" t="str">
            <v>92G</v>
          </cell>
          <cell r="B209" t="str">
            <v>East Wake Academy</v>
          </cell>
          <cell r="C209">
            <v>87</v>
          </cell>
          <cell r="D209">
            <v>88</v>
          </cell>
          <cell r="E209">
            <v>83</v>
          </cell>
          <cell r="F209">
            <v>81</v>
          </cell>
          <cell r="G209">
            <v>62</v>
          </cell>
          <cell r="H209">
            <v>66</v>
          </cell>
          <cell r="I209">
            <v>66</v>
          </cell>
          <cell r="J209">
            <v>63</v>
          </cell>
          <cell r="K209">
            <v>76</v>
          </cell>
          <cell r="L209">
            <v>63</v>
          </cell>
          <cell r="M209">
            <v>46</v>
          </cell>
          <cell r="N209">
            <v>44</v>
          </cell>
          <cell r="O209">
            <v>32</v>
          </cell>
          <cell r="P209">
            <v>857</v>
          </cell>
        </row>
        <row r="210">
          <cell r="A210" t="str">
            <v>92K</v>
          </cell>
          <cell r="B210" t="str">
            <v>Raleigh Charter High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138</v>
          </cell>
          <cell r="M210">
            <v>136</v>
          </cell>
          <cell r="N210">
            <v>132</v>
          </cell>
          <cell r="O210">
            <v>122</v>
          </cell>
          <cell r="P210">
            <v>528</v>
          </cell>
        </row>
        <row r="211">
          <cell r="A211" t="str">
            <v>92L</v>
          </cell>
          <cell r="B211" t="str">
            <v xml:space="preserve">Torchlight Academy  </v>
          </cell>
          <cell r="C211">
            <v>69</v>
          </cell>
          <cell r="D211">
            <v>69</v>
          </cell>
          <cell r="E211">
            <v>67</v>
          </cell>
          <cell r="F211">
            <v>51</v>
          </cell>
          <cell r="G211">
            <v>39</v>
          </cell>
          <cell r="H211">
            <v>33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328</v>
          </cell>
        </row>
        <row r="212">
          <cell r="A212" t="str">
            <v>92M</v>
          </cell>
          <cell r="B212" t="str">
            <v xml:space="preserve">Preeminent Charter  </v>
          </cell>
          <cell r="C212">
            <v>71</v>
          </cell>
          <cell r="D212">
            <v>78</v>
          </cell>
          <cell r="E212">
            <v>76</v>
          </cell>
          <cell r="F212">
            <v>82</v>
          </cell>
          <cell r="G212">
            <v>65</v>
          </cell>
          <cell r="H212">
            <v>75</v>
          </cell>
          <cell r="I212">
            <v>41</v>
          </cell>
          <cell r="J212">
            <v>42</v>
          </cell>
          <cell r="K212">
            <v>22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552</v>
          </cell>
        </row>
        <row r="213">
          <cell r="A213" t="str">
            <v>92N</v>
          </cell>
          <cell r="B213" t="str">
            <v xml:space="preserve">Quest Academy       </v>
          </cell>
          <cell r="C213">
            <v>16</v>
          </cell>
          <cell r="D213">
            <v>16</v>
          </cell>
          <cell r="E213">
            <v>16</v>
          </cell>
          <cell r="F213">
            <v>15</v>
          </cell>
          <cell r="G213">
            <v>15</v>
          </cell>
          <cell r="H213">
            <v>15</v>
          </cell>
          <cell r="I213">
            <v>15</v>
          </cell>
          <cell r="J213">
            <v>15</v>
          </cell>
          <cell r="K213">
            <v>12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135</v>
          </cell>
        </row>
        <row r="214">
          <cell r="A214" t="str">
            <v>92P</v>
          </cell>
          <cell r="B214" t="str">
            <v xml:space="preserve">Community Partners  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21</v>
          </cell>
          <cell r="M214">
            <v>33</v>
          </cell>
          <cell r="N214">
            <v>18</v>
          </cell>
          <cell r="O214">
            <v>31</v>
          </cell>
          <cell r="P214">
            <v>103</v>
          </cell>
        </row>
        <row r="215">
          <cell r="A215" t="str">
            <v>92Q</v>
          </cell>
          <cell r="B215" t="str">
            <v xml:space="preserve">Hope Elementary     </v>
          </cell>
          <cell r="C215">
            <v>18</v>
          </cell>
          <cell r="D215">
            <v>21</v>
          </cell>
          <cell r="E215">
            <v>20</v>
          </cell>
          <cell r="F215">
            <v>20</v>
          </cell>
          <cell r="G215">
            <v>17</v>
          </cell>
          <cell r="H215">
            <v>17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113</v>
          </cell>
        </row>
        <row r="216">
          <cell r="A216" t="str">
            <v>92R</v>
          </cell>
          <cell r="B216" t="str">
            <v xml:space="preserve">Casa Esperanza      </v>
          </cell>
          <cell r="C216">
            <v>64</v>
          </cell>
          <cell r="D216">
            <v>86</v>
          </cell>
          <cell r="E216">
            <v>66</v>
          </cell>
          <cell r="F216">
            <v>50</v>
          </cell>
          <cell r="G216">
            <v>29</v>
          </cell>
          <cell r="H216">
            <v>9</v>
          </cell>
          <cell r="I216">
            <v>4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308</v>
          </cell>
        </row>
        <row r="217">
          <cell r="A217" t="str">
            <v>93A</v>
          </cell>
          <cell r="B217" t="str">
            <v>Haliwa-Saponi Tribal</v>
          </cell>
          <cell r="C217">
            <v>11</v>
          </cell>
          <cell r="D217">
            <v>8</v>
          </cell>
          <cell r="E217">
            <v>11</v>
          </cell>
          <cell r="F217">
            <v>8</v>
          </cell>
          <cell r="G217">
            <v>12</v>
          </cell>
          <cell r="H217">
            <v>15</v>
          </cell>
          <cell r="I217">
            <v>10</v>
          </cell>
          <cell r="J217">
            <v>12</v>
          </cell>
          <cell r="K217">
            <v>16</v>
          </cell>
          <cell r="L217">
            <v>16</v>
          </cell>
          <cell r="M217">
            <v>15</v>
          </cell>
          <cell r="N217">
            <v>12</v>
          </cell>
          <cell r="O217">
            <v>5</v>
          </cell>
          <cell r="P217">
            <v>151</v>
          </cell>
        </row>
        <row r="218">
          <cell r="A218" t="str">
            <v>95A</v>
          </cell>
          <cell r="B218" t="str">
            <v>Two Rivers Community</v>
          </cell>
          <cell r="C218">
            <v>20</v>
          </cell>
          <cell r="D218">
            <v>21</v>
          </cell>
          <cell r="E218">
            <v>16</v>
          </cell>
          <cell r="F218">
            <v>20</v>
          </cell>
          <cell r="G218">
            <v>17</v>
          </cell>
          <cell r="H218">
            <v>16</v>
          </cell>
          <cell r="I218">
            <v>10</v>
          </cell>
          <cell r="J218">
            <v>19</v>
          </cell>
          <cell r="K218">
            <v>12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151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18</v>
          </cell>
          <cell r="D219">
            <v>35</v>
          </cell>
          <cell r="E219">
            <v>32</v>
          </cell>
          <cell r="F219">
            <v>27</v>
          </cell>
          <cell r="G219">
            <v>21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133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16</v>
          </cell>
          <cell r="D220">
            <v>22</v>
          </cell>
          <cell r="E220">
            <v>26</v>
          </cell>
          <cell r="F220">
            <v>15</v>
          </cell>
          <cell r="G220">
            <v>15</v>
          </cell>
          <cell r="H220">
            <v>19</v>
          </cell>
          <cell r="I220">
            <v>10</v>
          </cell>
          <cell r="J220">
            <v>16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156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99</v>
          </cell>
          <cell r="D221">
            <v>96</v>
          </cell>
          <cell r="E221">
            <v>78</v>
          </cell>
          <cell r="F221">
            <v>94</v>
          </cell>
          <cell r="G221">
            <v>78</v>
          </cell>
          <cell r="H221">
            <v>85</v>
          </cell>
          <cell r="I221">
            <v>76</v>
          </cell>
          <cell r="J221">
            <v>71</v>
          </cell>
          <cell r="K221">
            <v>54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731</v>
          </cell>
        </row>
        <row r="222">
          <cell r="B222" t="str">
            <v>Total Charter</v>
          </cell>
          <cell r="C222">
            <v>3258</v>
          </cell>
          <cell r="D222">
            <v>3243</v>
          </cell>
          <cell r="E222">
            <v>3250</v>
          </cell>
          <cell r="F222">
            <v>3042</v>
          </cell>
          <cell r="G222">
            <v>2890</v>
          </cell>
          <cell r="H222">
            <v>3260</v>
          </cell>
          <cell r="I222">
            <v>3359</v>
          </cell>
          <cell r="J222">
            <v>2980</v>
          </cell>
          <cell r="K222">
            <v>2711</v>
          </cell>
          <cell r="L222">
            <v>1650</v>
          </cell>
          <cell r="M222">
            <v>1259</v>
          </cell>
          <cell r="N222">
            <v>926</v>
          </cell>
          <cell r="O222">
            <v>708</v>
          </cell>
          <cell r="P222">
            <v>32536</v>
          </cell>
        </row>
        <row r="224">
          <cell r="B224" t="str">
            <v>Total LEA &amp; Charter</v>
          </cell>
          <cell r="C224">
            <v>116991</v>
          </cell>
          <cell r="D224">
            <v>121245</v>
          </cell>
          <cell r="E224">
            <v>118692</v>
          </cell>
          <cell r="F224">
            <v>115486</v>
          </cell>
          <cell r="G224">
            <v>112068</v>
          </cell>
          <cell r="H224">
            <v>110305</v>
          </cell>
          <cell r="I224">
            <v>109112</v>
          </cell>
          <cell r="J224">
            <v>110544</v>
          </cell>
          <cell r="K224">
            <v>112125</v>
          </cell>
          <cell r="L224">
            <v>131829</v>
          </cell>
          <cell r="M224">
            <v>109250</v>
          </cell>
          <cell r="N224">
            <v>97967</v>
          </cell>
          <cell r="O224">
            <v>87271</v>
          </cell>
          <cell r="P224">
            <v>1452885</v>
          </cell>
        </row>
      </sheetData>
      <sheetData sheetId="5">
        <row r="5">
          <cell r="A5" t="str">
            <v>LEA No.</v>
          </cell>
          <cell r="B5" t="str">
            <v>LEANAME</v>
          </cell>
          <cell r="C5" t="str">
            <v>KIND</v>
          </cell>
          <cell r="D5" t="str">
            <v>1ST</v>
          </cell>
          <cell r="E5" t="str">
            <v>2ND</v>
          </cell>
          <cell r="F5" t="str">
            <v>3RD</v>
          </cell>
          <cell r="G5" t="str">
            <v>4TH</v>
          </cell>
          <cell r="H5" t="str">
            <v>5TH</v>
          </cell>
          <cell r="I5" t="str">
            <v>6TH</v>
          </cell>
          <cell r="J5" t="str">
            <v>7TH</v>
          </cell>
          <cell r="K5" t="str">
            <v>8TH</v>
          </cell>
          <cell r="L5" t="str">
            <v>9TH</v>
          </cell>
          <cell r="M5" t="str">
            <v>10TH</v>
          </cell>
          <cell r="N5" t="str">
            <v>11TH</v>
          </cell>
          <cell r="O5" t="str">
            <v>12TH</v>
          </cell>
          <cell r="P5" t="str">
            <v>TOTAL</v>
          </cell>
        </row>
        <row r="8">
          <cell r="A8" t="str">
            <v>010</v>
          </cell>
          <cell r="B8" t="str">
            <v xml:space="preserve">Alamance-Burlington </v>
          </cell>
          <cell r="C8">
            <v>1732</v>
          </cell>
          <cell r="D8">
            <v>1758</v>
          </cell>
          <cell r="E8">
            <v>1869</v>
          </cell>
          <cell r="F8">
            <v>1835</v>
          </cell>
          <cell r="G8">
            <v>1765</v>
          </cell>
          <cell r="H8">
            <v>1701</v>
          </cell>
          <cell r="I8">
            <v>1781</v>
          </cell>
          <cell r="J8">
            <v>1659</v>
          </cell>
          <cell r="K8">
            <v>1768</v>
          </cell>
          <cell r="L8">
            <v>2219</v>
          </cell>
          <cell r="M8">
            <v>1665</v>
          </cell>
          <cell r="N8">
            <v>1600</v>
          </cell>
          <cell r="O8">
            <v>1410</v>
          </cell>
          <cell r="P8">
            <v>22762</v>
          </cell>
        </row>
        <row r="9">
          <cell r="A9" t="str">
            <v>020</v>
          </cell>
          <cell r="B9" t="str">
            <v xml:space="preserve">Alexander County    </v>
          </cell>
          <cell r="C9">
            <v>386</v>
          </cell>
          <cell r="D9">
            <v>452</v>
          </cell>
          <cell r="E9">
            <v>432</v>
          </cell>
          <cell r="F9">
            <v>480</v>
          </cell>
          <cell r="G9">
            <v>431</v>
          </cell>
          <cell r="H9">
            <v>420</v>
          </cell>
          <cell r="I9">
            <v>450</v>
          </cell>
          <cell r="J9">
            <v>479</v>
          </cell>
          <cell r="K9">
            <v>453</v>
          </cell>
          <cell r="L9">
            <v>490</v>
          </cell>
          <cell r="M9">
            <v>407</v>
          </cell>
          <cell r="N9">
            <v>376</v>
          </cell>
          <cell r="O9">
            <v>344</v>
          </cell>
          <cell r="P9">
            <v>5600</v>
          </cell>
        </row>
        <row r="10">
          <cell r="A10" t="str">
            <v>030</v>
          </cell>
          <cell r="B10" t="str">
            <v xml:space="preserve">Alleghany County    </v>
          </cell>
          <cell r="C10">
            <v>97</v>
          </cell>
          <cell r="D10">
            <v>120</v>
          </cell>
          <cell r="E10">
            <v>141</v>
          </cell>
          <cell r="F10">
            <v>118</v>
          </cell>
          <cell r="G10">
            <v>122</v>
          </cell>
          <cell r="H10">
            <v>129</v>
          </cell>
          <cell r="I10">
            <v>108</v>
          </cell>
          <cell r="J10">
            <v>117</v>
          </cell>
          <cell r="K10">
            <v>110</v>
          </cell>
          <cell r="L10">
            <v>124</v>
          </cell>
          <cell r="M10">
            <v>125</v>
          </cell>
          <cell r="N10">
            <v>128</v>
          </cell>
          <cell r="O10">
            <v>109</v>
          </cell>
          <cell r="P10">
            <v>1548</v>
          </cell>
        </row>
        <row r="11">
          <cell r="A11" t="str">
            <v>040</v>
          </cell>
          <cell r="B11" t="str">
            <v xml:space="preserve">Anson County        </v>
          </cell>
          <cell r="C11">
            <v>341</v>
          </cell>
          <cell r="D11">
            <v>317</v>
          </cell>
          <cell r="E11">
            <v>302</v>
          </cell>
          <cell r="F11">
            <v>325</v>
          </cell>
          <cell r="G11">
            <v>290</v>
          </cell>
          <cell r="H11">
            <v>272</v>
          </cell>
          <cell r="I11">
            <v>283</v>
          </cell>
          <cell r="J11">
            <v>298</v>
          </cell>
          <cell r="K11">
            <v>287</v>
          </cell>
          <cell r="L11">
            <v>399</v>
          </cell>
          <cell r="M11">
            <v>330</v>
          </cell>
          <cell r="N11">
            <v>273</v>
          </cell>
          <cell r="O11">
            <v>279</v>
          </cell>
          <cell r="P11">
            <v>3996</v>
          </cell>
        </row>
        <row r="12">
          <cell r="A12" t="str">
            <v>050</v>
          </cell>
          <cell r="B12" t="str">
            <v xml:space="preserve">Ashe County         </v>
          </cell>
          <cell r="C12">
            <v>257</v>
          </cell>
          <cell r="D12">
            <v>258</v>
          </cell>
          <cell r="E12">
            <v>261</v>
          </cell>
          <cell r="F12">
            <v>250</v>
          </cell>
          <cell r="G12">
            <v>278</v>
          </cell>
          <cell r="H12">
            <v>281</v>
          </cell>
          <cell r="I12">
            <v>264</v>
          </cell>
          <cell r="J12">
            <v>250</v>
          </cell>
          <cell r="K12">
            <v>235</v>
          </cell>
          <cell r="L12">
            <v>267</v>
          </cell>
          <cell r="M12">
            <v>256</v>
          </cell>
          <cell r="N12">
            <v>217</v>
          </cell>
          <cell r="O12">
            <v>221</v>
          </cell>
          <cell r="P12">
            <v>3295</v>
          </cell>
        </row>
        <row r="13">
          <cell r="A13" t="str">
            <v>060</v>
          </cell>
          <cell r="B13" t="str">
            <v xml:space="preserve">Avery County        </v>
          </cell>
          <cell r="C13">
            <v>173</v>
          </cell>
          <cell r="D13">
            <v>171</v>
          </cell>
          <cell r="E13">
            <v>166</v>
          </cell>
          <cell r="F13">
            <v>179</v>
          </cell>
          <cell r="G13">
            <v>180</v>
          </cell>
          <cell r="H13">
            <v>172</v>
          </cell>
          <cell r="I13">
            <v>166</v>
          </cell>
          <cell r="J13">
            <v>184</v>
          </cell>
          <cell r="K13">
            <v>148</v>
          </cell>
          <cell r="L13">
            <v>219</v>
          </cell>
          <cell r="M13">
            <v>174</v>
          </cell>
          <cell r="N13">
            <v>168</v>
          </cell>
          <cell r="O13">
            <v>133</v>
          </cell>
          <cell r="P13">
            <v>2233</v>
          </cell>
        </row>
        <row r="14">
          <cell r="A14" t="str">
            <v>070</v>
          </cell>
          <cell r="B14" t="str">
            <v xml:space="preserve">Beaufort County     </v>
          </cell>
          <cell r="C14">
            <v>537</v>
          </cell>
          <cell r="D14">
            <v>600</v>
          </cell>
          <cell r="E14">
            <v>598</v>
          </cell>
          <cell r="F14">
            <v>600</v>
          </cell>
          <cell r="G14">
            <v>529</v>
          </cell>
          <cell r="H14">
            <v>517</v>
          </cell>
          <cell r="I14">
            <v>534</v>
          </cell>
          <cell r="J14">
            <v>514</v>
          </cell>
          <cell r="K14">
            <v>540</v>
          </cell>
          <cell r="L14">
            <v>770</v>
          </cell>
          <cell r="M14">
            <v>543</v>
          </cell>
          <cell r="N14">
            <v>503</v>
          </cell>
          <cell r="O14">
            <v>411</v>
          </cell>
          <cell r="P14">
            <v>7196</v>
          </cell>
        </row>
        <row r="15">
          <cell r="A15" t="str">
            <v>080</v>
          </cell>
          <cell r="B15" t="str">
            <v xml:space="preserve">Bertie County       </v>
          </cell>
          <cell r="C15">
            <v>191</v>
          </cell>
          <cell r="D15">
            <v>210</v>
          </cell>
          <cell r="E15">
            <v>232</v>
          </cell>
          <cell r="F15">
            <v>231</v>
          </cell>
          <cell r="G15">
            <v>235</v>
          </cell>
          <cell r="H15">
            <v>223</v>
          </cell>
          <cell r="I15">
            <v>235</v>
          </cell>
          <cell r="J15">
            <v>246</v>
          </cell>
          <cell r="K15">
            <v>246</v>
          </cell>
          <cell r="L15">
            <v>337</v>
          </cell>
          <cell r="M15">
            <v>199</v>
          </cell>
          <cell r="N15">
            <v>205</v>
          </cell>
          <cell r="O15">
            <v>170</v>
          </cell>
          <cell r="P15">
            <v>2960</v>
          </cell>
        </row>
        <row r="16">
          <cell r="A16" t="str">
            <v>090</v>
          </cell>
          <cell r="B16" t="str">
            <v xml:space="preserve">Bladen County       </v>
          </cell>
          <cell r="C16">
            <v>479</v>
          </cell>
          <cell r="D16">
            <v>417</v>
          </cell>
          <cell r="E16">
            <v>413</v>
          </cell>
          <cell r="F16">
            <v>416</v>
          </cell>
          <cell r="G16">
            <v>414</v>
          </cell>
          <cell r="H16">
            <v>409</v>
          </cell>
          <cell r="I16">
            <v>377</v>
          </cell>
          <cell r="J16">
            <v>431</v>
          </cell>
          <cell r="K16">
            <v>420</v>
          </cell>
          <cell r="L16">
            <v>478</v>
          </cell>
          <cell r="M16">
            <v>406</v>
          </cell>
          <cell r="N16">
            <v>344</v>
          </cell>
          <cell r="O16">
            <v>363</v>
          </cell>
          <cell r="P16">
            <v>5367</v>
          </cell>
        </row>
        <row r="17">
          <cell r="A17" t="str">
            <v>100</v>
          </cell>
          <cell r="B17" t="str">
            <v xml:space="preserve">Brunswick County    </v>
          </cell>
          <cell r="C17">
            <v>895</v>
          </cell>
          <cell r="D17">
            <v>987</v>
          </cell>
          <cell r="E17">
            <v>1000</v>
          </cell>
          <cell r="F17">
            <v>992</v>
          </cell>
          <cell r="G17">
            <v>903</v>
          </cell>
          <cell r="H17">
            <v>839</v>
          </cell>
          <cell r="I17">
            <v>930</v>
          </cell>
          <cell r="J17">
            <v>896</v>
          </cell>
          <cell r="K17">
            <v>851</v>
          </cell>
          <cell r="L17">
            <v>1177</v>
          </cell>
          <cell r="M17">
            <v>991</v>
          </cell>
          <cell r="N17">
            <v>773</v>
          </cell>
          <cell r="O17">
            <v>670</v>
          </cell>
          <cell r="P17">
            <v>11904</v>
          </cell>
        </row>
        <row r="18">
          <cell r="A18" t="str">
            <v>110</v>
          </cell>
          <cell r="B18" t="str">
            <v xml:space="preserve">Buncombe County     </v>
          </cell>
          <cell r="C18">
            <v>1942</v>
          </cell>
          <cell r="D18">
            <v>1926</v>
          </cell>
          <cell r="E18">
            <v>2021</v>
          </cell>
          <cell r="F18">
            <v>2033</v>
          </cell>
          <cell r="G18">
            <v>2014</v>
          </cell>
          <cell r="H18">
            <v>1891</v>
          </cell>
          <cell r="I18">
            <v>1928</v>
          </cell>
          <cell r="J18">
            <v>2021</v>
          </cell>
          <cell r="K18">
            <v>1976</v>
          </cell>
          <cell r="L18">
            <v>2467</v>
          </cell>
          <cell r="M18">
            <v>2021</v>
          </cell>
          <cell r="N18">
            <v>1845</v>
          </cell>
          <cell r="O18">
            <v>1684</v>
          </cell>
          <cell r="P18">
            <v>25769</v>
          </cell>
        </row>
        <row r="19">
          <cell r="A19" t="str">
            <v>111</v>
          </cell>
          <cell r="B19" t="str">
            <v xml:space="preserve">Asheville City      </v>
          </cell>
          <cell r="C19">
            <v>333</v>
          </cell>
          <cell r="D19">
            <v>328</v>
          </cell>
          <cell r="E19">
            <v>322</v>
          </cell>
          <cell r="F19">
            <v>314</v>
          </cell>
          <cell r="G19">
            <v>289</v>
          </cell>
          <cell r="H19">
            <v>269</v>
          </cell>
          <cell r="I19">
            <v>243</v>
          </cell>
          <cell r="J19">
            <v>207</v>
          </cell>
          <cell r="K19">
            <v>229</v>
          </cell>
          <cell r="L19">
            <v>342</v>
          </cell>
          <cell r="M19">
            <v>294</v>
          </cell>
          <cell r="N19">
            <v>252</v>
          </cell>
          <cell r="O19">
            <v>262</v>
          </cell>
          <cell r="P19">
            <v>3684</v>
          </cell>
        </row>
        <row r="20">
          <cell r="A20" t="str">
            <v>120</v>
          </cell>
          <cell r="B20" t="str">
            <v xml:space="preserve">Burke County        </v>
          </cell>
          <cell r="C20">
            <v>970</v>
          </cell>
          <cell r="D20">
            <v>1044</v>
          </cell>
          <cell r="E20">
            <v>1035</v>
          </cell>
          <cell r="F20">
            <v>1115</v>
          </cell>
          <cell r="G20">
            <v>1056</v>
          </cell>
          <cell r="H20">
            <v>1083</v>
          </cell>
          <cell r="I20">
            <v>1060</v>
          </cell>
          <cell r="J20">
            <v>1116</v>
          </cell>
          <cell r="K20">
            <v>1105</v>
          </cell>
          <cell r="L20">
            <v>1247</v>
          </cell>
          <cell r="M20">
            <v>1118</v>
          </cell>
          <cell r="N20">
            <v>1041</v>
          </cell>
          <cell r="O20">
            <v>946</v>
          </cell>
          <cell r="P20">
            <v>13936</v>
          </cell>
        </row>
        <row r="21">
          <cell r="A21" t="str">
            <v>130</v>
          </cell>
          <cell r="B21" t="str">
            <v xml:space="preserve">Cabarrus County     </v>
          </cell>
          <cell r="C21">
            <v>2294</v>
          </cell>
          <cell r="D21">
            <v>2423</v>
          </cell>
          <cell r="E21">
            <v>2332</v>
          </cell>
          <cell r="F21">
            <v>2392</v>
          </cell>
          <cell r="G21">
            <v>2244</v>
          </cell>
          <cell r="H21">
            <v>2158</v>
          </cell>
          <cell r="I21">
            <v>2193</v>
          </cell>
          <cell r="J21">
            <v>2189</v>
          </cell>
          <cell r="K21">
            <v>2214</v>
          </cell>
          <cell r="L21">
            <v>2522</v>
          </cell>
          <cell r="M21">
            <v>2175</v>
          </cell>
          <cell r="N21">
            <v>1778</v>
          </cell>
          <cell r="O21">
            <v>1644</v>
          </cell>
          <cell r="P21">
            <v>28558</v>
          </cell>
        </row>
        <row r="22">
          <cell r="A22" t="str">
            <v>132</v>
          </cell>
          <cell r="B22" t="str">
            <v xml:space="preserve">Kannapolis City     </v>
          </cell>
          <cell r="C22">
            <v>472</v>
          </cell>
          <cell r="D22">
            <v>508</v>
          </cell>
          <cell r="E22">
            <v>502</v>
          </cell>
          <cell r="F22">
            <v>400</v>
          </cell>
          <cell r="G22">
            <v>429</v>
          </cell>
          <cell r="H22">
            <v>388</v>
          </cell>
          <cell r="I22">
            <v>386</v>
          </cell>
          <cell r="J22">
            <v>343</v>
          </cell>
          <cell r="K22">
            <v>410</v>
          </cell>
          <cell r="L22">
            <v>477</v>
          </cell>
          <cell r="M22">
            <v>316</v>
          </cell>
          <cell r="N22">
            <v>268</v>
          </cell>
          <cell r="O22">
            <v>237</v>
          </cell>
          <cell r="P22">
            <v>5136</v>
          </cell>
        </row>
        <row r="23">
          <cell r="A23" t="str">
            <v>140</v>
          </cell>
          <cell r="B23" t="str">
            <v xml:space="preserve">Caldwell County     </v>
          </cell>
          <cell r="C23">
            <v>945</v>
          </cell>
          <cell r="D23">
            <v>1023</v>
          </cell>
          <cell r="E23">
            <v>1015</v>
          </cell>
          <cell r="F23">
            <v>1044</v>
          </cell>
          <cell r="G23">
            <v>1022</v>
          </cell>
          <cell r="H23">
            <v>1060</v>
          </cell>
          <cell r="I23">
            <v>988</v>
          </cell>
          <cell r="J23">
            <v>1009</v>
          </cell>
          <cell r="K23">
            <v>1024</v>
          </cell>
          <cell r="L23">
            <v>1174</v>
          </cell>
          <cell r="M23">
            <v>1057</v>
          </cell>
          <cell r="N23">
            <v>931</v>
          </cell>
          <cell r="O23">
            <v>810</v>
          </cell>
          <cell r="P23">
            <v>13102</v>
          </cell>
        </row>
        <row r="24">
          <cell r="A24" t="str">
            <v>150</v>
          </cell>
          <cell r="B24" t="str">
            <v xml:space="preserve">Camden County       </v>
          </cell>
          <cell r="C24">
            <v>213</v>
          </cell>
          <cell r="D24">
            <v>150</v>
          </cell>
          <cell r="E24">
            <v>160</v>
          </cell>
          <cell r="F24">
            <v>143</v>
          </cell>
          <cell r="G24">
            <v>152</v>
          </cell>
          <cell r="H24">
            <v>162</v>
          </cell>
          <cell r="I24">
            <v>144</v>
          </cell>
          <cell r="J24">
            <v>154</v>
          </cell>
          <cell r="K24">
            <v>152</v>
          </cell>
          <cell r="L24">
            <v>153</v>
          </cell>
          <cell r="M24">
            <v>153</v>
          </cell>
          <cell r="N24">
            <v>129</v>
          </cell>
          <cell r="O24">
            <v>125</v>
          </cell>
          <cell r="P24">
            <v>1990</v>
          </cell>
        </row>
        <row r="25">
          <cell r="A25" t="str">
            <v>160</v>
          </cell>
          <cell r="B25" t="str">
            <v xml:space="preserve">Carteret County     </v>
          </cell>
          <cell r="C25">
            <v>557</v>
          </cell>
          <cell r="D25">
            <v>566</v>
          </cell>
          <cell r="E25">
            <v>636</v>
          </cell>
          <cell r="F25">
            <v>623</v>
          </cell>
          <cell r="G25">
            <v>607</v>
          </cell>
          <cell r="H25">
            <v>623</v>
          </cell>
          <cell r="I25">
            <v>635</v>
          </cell>
          <cell r="J25">
            <v>622</v>
          </cell>
          <cell r="K25">
            <v>674</v>
          </cell>
          <cell r="L25">
            <v>778</v>
          </cell>
          <cell r="M25">
            <v>713</v>
          </cell>
          <cell r="N25">
            <v>677</v>
          </cell>
          <cell r="O25">
            <v>563</v>
          </cell>
          <cell r="P25">
            <v>8274</v>
          </cell>
        </row>
        <row r="26">
          <cell r="A26" t="str">
            <v>170</v>
          </cell>
          <cell r="B26" t="str">
            <v xml:space="preserve">Caswell County      </v>
          </cell>
          <cell r="C26">
            <v>255</v>
          </cell>
          <cell r="D26">
            <v>233</v>
          </cell>
          <cell r="E26">
            <v>263</v>
          </cell>
          <cell r="F26">
            <v>242</v>
          </cell>
          <cell r="G26">
            <v>241</v>
          </cell>
          <cell r="H26">
            <v>231</v>
          </cell>
          <cell r="I26">
            <v>220</v>
          </cell>
          <cell r="J26">
            <v>221</v>
          </cell>
          <cell r="K26">
            <v>241</v>
          </cell>
          <cell r="L26">
            <v>319</v>
          </cell>
          <cell r="M26">
            <v>224</v>
          </cell>
          <cell r="N26">
            <v>237</v>
          </cell>
          <cell r="O26">
            <v>203</v>
          </cell>
          <cell r="P26">
            <v>3130</v>
          </cell>
        </row>
        <row r="27">
          <cell r="A27" t="str">
            <v>180</v>
          </cell>
          <cell r="B27" t="str">
            <v xml:space="preserve">Catawba County      </v>
          </cell>
          <cell r="C27">
            <v>1330</v>
          </cell>
          <cell r="D27">
            <v>1386</v>
          </cell>
          <cell r="E27">
            <v>1350</v>
          </cell>
          <cell r="F27">
            <v>1398</v>
          </cell>
          <cell r="G27">
            <v>1358</v>
          </cell>
          <cell r="H27">
            <v>1344</v>
          </cell>
          <cell r="I27">
            <v>1344</v>
          </cell>
          <cell r="J27">
            <v>1266</v>
          </cell>
          <cell r="K27">
            <v>1395</v>
          </cell>
          <cell r="L27">
            <v>1539</v>
          </cell>
          <cell r="M27">
            <v>1471</v>
          </cell>
          <cell r="N27">
            <v>1336</v>
          </cell>
          <cell r="O27">
            <v>1190</v>
          </cell>
          <cell r="P27">
            <v>17707</v>
          </cell>
        </row>
        <row r="28">
          <cell r="A28" t="str">
            <v>181</v>
          </cell>
          <cell r="B28" t="str">
            <v xml:space="preserve">Hickory City        </v>
          </cell>
          <cell r="C28">
            <v>386</v>
          </cell>
          <cell r="D28">
            <v>440</v>
          </cell>
          <cell r="E28">
            <v>398</v>
          </cell>
          <cell r="F28">
            <v>404</v>
          </cell>
          <cell r="G28">
            <v>374</v>
          </cell>
          <cell r="H28">
            <v>366</v>
          </cell>
          <cell r="I28">
            <v>338</v>
          </cell>
          <cell r="J28">
            <v>343</v>
          </cell>
          <cell r="K28">
            <v>318</v>
          </cell>
          <cell r="L28">
            <v>483</v>
          </cell>
          <cell r="M28">
            <v>339</v>
          </cell>
          <cell r="N28">
            <v>292</v>
          </cell>
          <cell r="O28">
            <v>270</v>
          </cell>
          <cell r="P28">
            <v>4751</v>
          </cell>
        </row>
        <row r="29">
          <cell r="A29" t="str">
            <v>182</v>
          </cell>
          <cell r="B29" t="str">
            <v xml:space="preserve">Newton-Conover      </v>
          </cell>
          <cell r="C29">
            <v>230</v>
          </cell>
          <cell r="D29">
            <v>213</v>
          </cell>
          <cell r="E29">
            <v>229</v>
          </cell>
          <cell r="F29">
            <v>226</v>
          </cell>
          <cell r="G29">
            <v>203</v>
          </cell>
          <cell r="H29">
            <v>229</v>
          </cell>
          <cell r="I29">
            <v>211</v>
          </cell>
          <cell r="J29">
            <v>204</v>
          </cell>
          <cell r="K29">
            <v>207</v>
          </cell>
          <cell r="L29">
            <v>233</v>
          </cell>
          <cell r="M29">
            <v>211</v>
          </cell>
          <cell r="N29">
            <v>190</v>
          </cell>
          <cell r="O29">
            <v>211</v>
          </cell>
          <cell r="P29">
            <v>2797</v>
          </cell>
        </row>
        <row r="30">
          <cell r="A30" t="str">
            <v>190</v>
          </cell>
          <cell r="B30" t="str">
            <v xml:space="preserve">Chatham County      </v>
          </cell>
          <cell r="C30">
            <v>678</v>
          </cell>
          <cell r="D30">
            <v>680</v>
          </cell>
          <cell r="E30">
            <v>660</v>
          </cell>
          <cell r="F30">
            <v>653</v>
          </cell>
          <cell r="G30">
            <v>618</v>
          </cell>
          <cell r="H30">
            <v>612</v>
          </cell>
          <cell r="I30">
            <v>599</v>
          </cell>
          <cell r="J30">
            <v>535</v>
          </cell>
          <cell r="K30">
            <v>576</v>
          </cell>
          <cell r="L30">
            <v>690</v>
          </cell>
          <cell r="M30">
            <v>526</v>
          </cell>
          <cell r="N30">
            <v>529</v>
          </cell>
          <cell r="O30">
            <v>497</v>
          </cell>
          <cell r="P30">
            <v>7853</v>
          </cell>
        </row>
        <row r="31">
          <cell r="A31" t="str">
            <v>200</v>
          </cell>
          <cell r="B31" t="str">
            <v xml:space="preserve">Cherokee County     </v>
          </cell>
          <cell r="C31">
            <v>279</v>
          </cell>
          <cell r="D31">
            <v>259</v>
          </cell>
          <cell r="E31">
            <v>282</v>
          </cell>
          <cell r="F31">
            <v>281</v>
          </cell>
          <cell r="G31">
            <v>259</v>
          </cell>
          <cell r="H31">
            <v>266</v>
          </cell>
          <cell r="I31">
            <v>269</v>
          </cell>
          <cell r="J31">
            <v>300</v>
          </cell>
          <cell r="K31">
            <v>288</v>
          </cell>
          <cell r="L31">
            <v>330</v>
          </cell>
          <cell r="M31">
            <v>308</v>
          </cell>
          <cell r="N31">
            <v>267</v>
          </cell>
          <cell r="O31">
            <v>250</v>
          </cell>
          <cell r="P31">
            <v>3638</v>
          </cell>
        </row>
        <row r="32">
          <cell r="A32" t="str">
            <v>210</v>
          </cell>
          <cell r="B32" t="str">
            <v xml:space="preserve">Edenton/Chowan      </v>
          </cell>
          <cell r="C32">
            <v>151</v>
          </cell>
          <cell r="D32">
            <v>189</v>
          </cell>
          <cell r="E32">
            <v>199</v>
          </cell>
          <cell r="F32">
            <v>179</v>
          </cell>
          <cell r="G32">
            <v>188</v>
          </cell>
          <cell r="H32">
            <v>153</v>
          </cell>
          <cell r="I32">
            <v>217</v>
          </cell>
          <cell r="J32">
            <v>171</v>
          </cell>
          <cell r="K32">
            <v>210</v>
          </cell>
          <cell r="L32">
            <v>219</v>
          </cell>
          <cell r="M32">
            <v>175</v>
          </cell>
          <cell r="N32">
            <v>181</v>
          </cell>
          <cell r="O32">
            <v>184</v>
          </cell>
          <cell r="P32">
            <v>2416</v>
          </cell>
        </row>
        <row r="33">
          <cell r="A33" t="str">
            <v>220</v>
          </cell>
          <cell r="B33" t="str">
            <v xml:space="preserve">Clay County         </v>
          </cell>
          <cell r="C33">
            <v>114</v>
          </cell>
          <cell r="D33">
            <v>128</v>
          </cell>
          <cell r="E33">
            <v>109</v>
          </cell>
          <cell r="F33">
            <v>109</v>
          </cell>
          <cell r="G33">
            <v>100</v>
          </cell>
          <cell r="H33">
            <v>97</v>
          </cell>
          <cell r="I33">
            <v>111</v>
          </cell>
          <cell r="J33">
            <v>108</v>
          </cell>
          <cell r="K33">
            <v>114</v>
          </cell>
          <cell r="L33">
            <v>103</v>
          </cell>
          <cell r="M33">
            <v>95</v>
          </cell>
          <cell r="N33">
            <v>103</v>
          </cell>
          <cell r="O33">
            <v>97</v>
          </cell>
          <cell r="P33">
            <v>1388</v>
          </cell>
        </row>
        <row r="34">
          <cell r="A34" t="str">
            <v>230</v>
          </cell>
          <cell r="B34" t="str">
            <v xml:space="preserve">Cleveland County    </v>
          </cell>
          <cell r="C34">
            <v>1283</v>
          </cell>
          <cell r="D34">
            <v>1214</v>
          </cell>
          <cell r="E34">
            <v>1284</v>
          </cell>
          <cell r="F34">
            <v>1305</v>
          </cell>
          <cell r="G34">
            <v>1219</v>
          </cell>
          <cell r="H34">
            <v>1338</v>
          </cell>
          <cell r="I34">
            <v>1275</v>
          </cell>
          <cell r="J34">
            <v>1235</v>
          </cell>
          <cell r="K34">
            <v>1264</v>
          </cell>
          <cell r="L34">
            <v>1709</v>
          </cell>
          <cell r="M34">
            <v>1348</v>
          </cell>
          <cell r="N34">
            <v>1102</v>
          </cell>
          <cell r="O34">
            <v>1014</v>
          </cell>
          <cell r="P34">
            <v>16590</v>
          </cell>
        </row>
        <row r="35">
          <cell r="A35" t="str">
            <v>240</v>
          </cell>
          <cell r="B35" t="str">
            <v xml:space="preserve">Columbus County     </v>
          </cell>
          <cell r="C35">
            <v>516</v>
          </cell>
          <cell r="D35">
            <v>502</v>
          </cell>
          <cell r="E35">
            <v>533</v>
          </cell>
          <cell r="F35">
            <v>564</v>
          </cell>
          <cell r="G35">
            <v>567</v>
          </cell>
          <cell r="H35">
            <v>533</v>
          </cell>
          <cell r="I35">
            <v>534</v>
          </cell>
          <cell r="J35">
            <v>517</v>
          </cell>
          <cell r="K35">
            <v>510</v>
          </cell>
          <cell r="L35">
            <v>549</v>
          </cell>
          <cell r="M35">
            <v>536</v>
          </cell>
          <cell r="N35">
            <v>444</v>
          </cell>
          <cell r="O35">
            <v>474</v>
          </cell>
          <cell r="P35">
            <v>6779</v>
          </cell>
        </row>
        <row r="36">
          <cell r="A36" t="str">
            <v>241</v>
          </cell>
          <cell r="B36" t="str">
            <v xml:space="preserve">Whiteville City     </v>
          </cell>
          <cell r="C36">
            <v>187</v>
          </cell>
          <cell r="D36">
            <v>217</v>
          </cell>
          <cell r="E36">
            <v>210</v>
          </cell>
          <cell r="F36">
            <v>180</v>
          </cell>
          <cell r="G36">
            <v>202</v>
          </cell>
          <cell r="H36">
            <v>185</v>
          </cell>
          <cell r="I36">
            <v>208</v>
          </cell>
          <cell r="J36">
            <v>196</v>
          </cell>
          <cell r="K36">
            <v>194</v>
          </cell>
          <cell r="L36">
            <v>207</v>
          </cell>
          <cell r="M36">
            <v>201</v>
          </cell>
          <cell r="N36">
            <v>190</v>
          </cell>
          <cell r="O36">
            <v>158</v>
          </cell>
          <cell r="P36">
            <v>2535</v>
          </cell>
        </row>
        <row r="37">
          <cell r="A37" t="str">
            <v>250</v>
          </cell>
          <cell r="B37" t="str">
            <v xml:space="preserve">Craven County       </v>
          </cell>
          <cell r="C37">
            <v>1215</v>
          </cell>
          <cell r="D37">
            <v>1169</v>
          </cell>
          <cell r="E37">
            <v>1253</v>
          </cell>
          <cell r="F37">
            <v>1192</v>
          </cell>
          <cell r="G37">
            <v>1202</v>
          </cell>
          <cell r="H37">
            <v>1122</v>
          </cell>
          <cell r="I37">
            <v>1085</v>
          </cell>
          <cell r="J37">
            <v>1044</v>
          </cell>
          <cell r="K37">
            <v>1049</v>
          </cell>
          <cell r="L37">
            <v>1324</v>
          </cell>
          <cell r="M37">
            <v>1162</v>
          </cell>
          <cell r="N37">
            <v>876</v>
          </cell>
          <cell r="O37">
            <v>837</v>
          </cell>
          <cell r="P37">
            <v>14530</v>
          </cell>
        </row>
        <row r="38">
          <cell r="A38" t="str">
            <v>260</v>
          </cell>
          <cell r="B38" t="str">
            <v xml:space="preserve">Cumberland County   </v>
          </cell>
          <cell r="C38">
            <v>3247</v>
          </cell>
          <cell r="D38">
            <v>4078</v>
          </cell>
          <cell r="E38">
            <v>4114</v>
          </cell>
          <cell r="F38">
            <v>4112</v>
          </cell>
          <cell r="G38">
            <v>3988</v>
          </cell>
          <cell r="H38">
            <v>4019</v>
          </cell>
          <cell r="I38">
            <v>4125</v>
          </cell>
          <cell r="J38">
            <v>3811</v>
          </cell>
          <cell r="K38">
            <v>4042</v>
          </cell>
          <cell r="L38">
            <v>4737</v>
          </cell>
          <cell r="M38">
            <v>4318</v>
          </cell>
          <cell r="N38">
            <v>3836</v>
          </cell>
          <cell r="O38">
            <v>3432</v>
          </cell>
          <cell r="P38">
            <v>51859</v>
          </cell>
        </row>
        <row r="39">
          <cell r="A39" t="str">
            <v>270</v>
          </cell>
          <cell r="B39" t="str">
            <v xml:space="preserve">Currituck County    </v>
          </cell>
          <cell r="C39">
            <v>287</v>
          </cell>
          <cell r="D39">
            <v>279</v>
          </cell>
          <cell r="E39">
            <v>307</v>
          </cell>
          <cell r="F39">
            <v>300</v>
          </cell>
          <cell r="G39">
            <v>351</v>
          </cell>
          <cell r="H39">
            <v>319</v>
          </cell>
          <cell r="I39">
            <v>290</v>
          </cell>
          <cell r="J39">
            <v>329</v>
          </cell>
          <cell r="K39">
            <v>306</v>
          </cell>
          <cell r="L39">
            <v>368</v>
          </cell>
          <cell r="M39">
            <v>329</v>
          </cell>
          <cell r="N39">
            <v>279</v>
          </cell>
          <cell r="O39">
            <v>290</v>
          </cell>
          <cell r="P39">
            <v>4034</v>
          </cell>
        </row>
        <row r="40">
          <cell r="A40" t="str">
            <v>280</v>
          </cell>
          <cell r="B40" t="str">
            <v xml:space="preserve">Dare County         </v>
          </cell>
          <cell r="C40">
            <v>419</v>
          </cell>
          <cell r="D40">
            <v>376</v>
          </cell>
          <cell r="E40">
            <v>348</v>
          </cell>
          <cell r="F40">
            <v>364</v>
          </cell>
          <cell r="G40">
            <v>338</v>
          </cell>
          <cell r="H40">
            <v>340</v>
          </cell>
          <cell r="I40">
            <v>382</v>
          </cell>
          <cell r="J40">
            <v>371</v>
          </cell>
          <cell r="K40">
            <v>394</v>
          </cell>
          <cell r="L40">
            <v>372</v>
          </cell>
          <cell r="M40">
            <v>420</v>
          </cell>
          <cell r="N40">
            <v>354</v>
          </cell>
          <cell r="O40">
            <v>340</v>
          </cell>
          <cell r="P40">
            <v>4818</v>
          </cell>
        </row>
        <row r="41">
          <cell r="A41" t="str">
            <v>290</v>
          </cell>
          <cell r="B41" t="str">
            <v xml:space="preserve">Davidson County     </v>
          </cell>
          <cell r="C41">
            <v>1601</v>
          </cell>
          <cell r="D41">
            <v>1626</v>
          </cell>
          <cell r="E41">
            <v>1676</v>
          </cell>
          <cell r="F41">
            <v>1669</v>
          </cell>
          <cell r="G41">
            <v>1582</v>
          </cell>
          <cell r="H41">
            <v>1672</v>
          </cell>
          <cell r="I41">
            <v>1632</v>
          </cell>
          <cell r="J41">
            <v>1629</v>
          </cell>
          <cell r="K41">
            <v>1579</v>
          </cell>
          <cell r="L41">
            <v>1800</v>
          </cell>
          <cell r="M41">
            <v>1592</v>
          </cell>
          <cell r="N41">
            <v>1496</v>
          </cell>
          <cell r="O41">
            <v>1287</v>
          </cell>
          <cell r="P41">
            <v>20841</v>
          </cell>
        </row>
        <row r="42">
          <cell r="A42" t="str">
            <v>291</v>
          </cell>
          <cell r="B42" t="str">
            <v xml:space="preserve">Lexington City      </v>
          </cell>
          <cell r="C42">
            <v>262</v>
          </cell>
          <cell r="D42">
            <v>269</v>
          </cell>
          <cell r="E42">
            <v>278</v>
          </cell>
          <cell r="F42">
            <v>299</v>
          </cell>
          <cell r="G42">
            <v>232</v>
          </cell>
          <cell r="H42">
            <v>235</v>
          </cell>
          <cell r="I42">
            <v>218</v>
          </cell>
          <cell r="J42">
            <v>233</v>
          </cell>
          <cell r="K42">
            <v>205</v>
          </cell>
          <cell r="L42">
            <v>328</v>
          </cell>
          <cell r="M42">
            <v>196</v>
          </cell>
          <cell r="N42">
            <v>156</v>
          </cell>
          <cell r="O42">
            <v>167</v>
          </cell>
          <cell r="P42">
            <v>3078</v>
          </cell>
        </row>
        <row r="43">
          <cell r="A43" t="str">
            <v>292</v>
          </cell>
          <cell r="B43" t="str">
            <v xml:space="preserve">Thomasville City    </v>
          </cell>
          <cell r="C43">
            <v>219</v>
          </cell>
          <cell r="D43">
            <v>218</v>
          </cell>
          <cell r="E43">
            <v>219</v>
          </cell>
          <cell r="F43">
            <v>204</v>
          </cell>
          <cell r="G43">
            <v>211</v>
          </cell>
          <cell r="H43">
            <v>214</v>
          </cell>
          <cell r="I43">
            <v>219</v>
          </cell>
          <cell r="J43">
            <v>168</v>
          </cell>
          <cell r="K43">
            <v>187</v>
          </cell>
          <cell r="L43">
            <v>262</v>
          </cell>
          <cell r="M43">
            <v>194</v>
          </cell>
          <cell r="N43">
            <v>155</v>
          </cell>
          <cell r="O43">
            <v>143</v>
          </cell>
          <cell r="P43">
            <v>2613</v>
          </cell>
        </row>
        <row r="44">
          <cell r="A44" t="str">
            <v>300</v>
          </cell>
          <cell r="B44" t="str">
            <v xml:space="preserve">Davie County        </v>
          </cell>
          <cell r="C44">
            <v>472</v>
          </cell>
          <cell r="D44">
            <v>525</v>
          </cell>
          <cell r="E44">
            <v>541</v>
          </cell>
          <cell r="F44">
            <v>538</v>
          </cell>
          <cell r="G44">
            <v>532</v>
          </cell>
          <cell r="H44">
            <v>551</v>
          </cell>
          <cell r="I44">
            <v>520</v>
          </cell>
          <cell r="J44">
            <v>541</v>
          </cell>
          <cell r="K44">
            <v>557</v>
          </cell>
          <cell r="L44">
            <v>565</v>
          </cell>
          <cell r="M44">
            <v>523</v>
          </cell>
          <cell r="N44">
            <v>445</v>
          </cell>
          <cell r="O44">
            <v>430</v>
          </cell>
          <cell r="P44">
            <v>6740</v>
          </cell>
        </row>
        <row r="45">
          <cell r="A45" t="str">
            <v>310</v>
          </cell>
          <cell r="B45" t="str">
            <v xml:space="preserve">Duplin County       </v>
          </cell>
          <cell r="C45">
            <v>783</v>
          </cell>
          <cell r="D45">
            <v>785</v>
          </cell>
          <cell r="E45">
            <v>781</v>
          </cell>
          <cell r="F45">
            <v>787</v>
          </cell>
          <cell r="G45">
            <v>712</v>
          </cell>
          <cell r="H45">
            <v>749</v>
          </cell>
          <cell r="I45">
            <v>702</v>
          </cell>
          <cell r="J45">
            <v>645</v>
          </cell>
          <cell r="K45">
            <v>605</v>
          </cell>
          <cell r="L45">
            <v>782</v>
          </cell>
          <cell r="M45">
            <v>634</v>
          </cell>
          <cell r="N45">
            <v>535</v>
          </cell>
          <cell r="O45">
            <v>464</v>
          </cell>
          <cell r="P45">
            <v>8964</v>
          </cell>
        </row>
        <row r="46">
          <cell r="A46" t="str">
            <v>320</v>
          </cell>
          <cell r="B46" t="str">
            <v xml:space="preserve">Durham County       </v>
          </cell>
          <cell r="C46">
            <v>2791</v>
          </cell>
          <cell r="D46">
            <v>2868</v>
          </cell>
          <cell r="E46">
            <v>2841</v>
          </cell>
          <cell r="F46">
            <v>2894</v>
          </cell>
          <cell r="G46">
            <v>2628</v>
          </cell>
          <cell r="H46">
            <v>2298</v>
          </cell>
          <cell r="I46">
            <v>2226</v>
          </cell>
          <cell r="J46">
            <v>2083</v>
          </cell>
          <cell r="K46">
            <v>2162</v>
          </cell>
          <cell r="L46">
            <v>3224</v>
          </cell>
          <cell r="M46">
            <v>2494</v>
          </cell>
          <cell r="N46">
            <v>2320</v>
          </cell>
          <cell r="O46">
            <v>2044</v>
          </cell>
          <cell r="P46">
            <v>32873</v>
          </cell>
        </row>
        <row r="47">
          <cell r="A47" t="str">
            <v>330</v>
          </cell>
          <cell r="B47" t="str">
            <v xml:space="preserve">Edgecombe County    </v>
          </cell>
          <cell r="C47">
            <v>525</v>
          </cell>
          <cell r="D47">
            <v>610</v>
          </cell>
          <cell r="E47">
            <v>631</v>
          </cell>
          <cell r="F47">
            <v>586</v>
          </cell>
          <cell r="G47">
            <v>546</v>
          </cell>
          <cell r="H47">
            <v>527</v>
          </cell>
          <cell r="I47">
            <v>536</v>
          </cell>
          <cell r="J47">
            <v>595</v>
          </cell>
          <cell r="K47">
            <v>526</v>
          </cell>
          <cell r="L47">
            <v>703</v>
          </cell>
          <cell r="M47">
            <v>585</v>
          </cell>
          <cell r="N47">
            <v>535</v>
          </cell>
          <cell r="O47">
            <v>433</v>
          </cell>
          <cell r="P47">
            <v>7338</v>
          </cell>
        </row>
        <row r="48">
          <cell r="A48" t="str">
            <v>340</v>
          </cell>
          <cell r="B48" t="str">
            <v xml:space="preserve">Forsyth County      </v>
          </cell>
          <cell r="C48">
            <v>4250</v>
          </cell>
          <cell r="D48">
            <v>4294</v>
          </cell>
          <cell r="E48">
            <v>4234</v>
          </cell>
          <cell r="F48">
            <v>4330</v>
          </cell>
          <cell r="G48">
            <v>4072</v>
          </cell>
          <cell r="H48">
            <v>3921</v>
          </cell>
          <cell r="I48">
            <v>3821</v>
          </cell>
          <cell r="J48">
            <v>3764</v>
          </cell>
          <cell r="K48">
            <v>3776</v>
          </cell>
          <cell r="L48">
            <v>4593</v>
          </cell>
          <cell r="M48">
            <v>3657</v>
          </cell>
          <cell r="N48">
            <v>3833</v>
          </cell>
          <cell r="O48">
            <v>3240</v>
          </cell>
          <cell r="P48">
            <v>51785</v>
          </cell>
        </row>
        <row r="49">
          <cell r="A49" t="str">
            <v>350</v>
          </cell>
          <cell r="B49" t="str">
            <v xml:space="preserve">Franklin County     </v>
          </cell>
          <cell r="C49">
            <v>638</v>
          </cell>
          <cell r="D49">
            <v>707</v>
          </cell>
          <cell r="E49">
            <v>752</v>
          </cell>
          <cell r="F49">
            <v>690</v>
          </cell>
          <cell r="G49">
            <v>645</v>
          </cell>
          <cell r="H49">
            <v>696</v>
          </cell>
          <cell r="I49">
            <v>683</v>
          </cell>
          <cell r="J49">
            <v>623</v>
          </cell>
          <cell r="K49">
            <v>715</v>
          </cell>
          <cell r="L49">
            <v>780</v>
          </cell>
          <cell r="M49">
            <v>615</v>
          </cell>
          <cell r="N49">
            <v>558</v>
          </cell>
          <cell r="O49">
            <v>522</v>
          </cell>
          <cell r="P49">
            <v>8624</v>
          </cell>
        </row>
        <row r="50">
          <cell r="A50" t="str">
            <v>360</v>
          </cell>
          <cell r="B50" t="str">
            <v xml:space="preserve">Gaston County       </v>
          </cell>
          <cell r="C50">
            <v>2317</v>
          </cell>
          <cell r="D50">
            <v>2534</v>
          </cell>
          <cell r="E50">
            <v>2510</v>
          </cell>
          <cell r="F50">
            <v>2677</v>
          </cell>
          <cell r="G50">
            <v>2565</v>
          </cell>
          <cell r="H50">
            <v>2546</v>
          </cell>
          <cell r="I50">
            <v>2445</v>
          </cell>
          <cell r="J50">
            <v>2510</v>
          </cell>
          <cell r="K50">
            <v>2495</v>
          </cell>
          <cell r="L50">
            <v>2792</v>
          </cell>
          <cell r="M50">
            <v>2587</v>
          </cell>
          <cell r="N50">
            <v>2390</v>
          </cell>
          <cell r="O50">
            <v>2155</v>
          </cell>
          <cell r="P50">
            <v>32523</v>
          </cell>
        </row>
        <row r="51">
          <cell r="A51" t="str">
            <v>370</v>
          </cell>
          <cell r="B51" t="str">
            <v xml:space="preserve">Gates County        </v>
          </cell>
          <cell r="C51">
            <v>132</v>
          </cell>
          <cell r="D51">
            <v>150</v>
          </cell>
          <cell r="E51">
            <v>156</v>
          </cell>
          <cell r="F51">
            <v>147</v>
          </cell>
          <cell r="G51">
            <v>154</v>
          </cell>
          <cell r="H51">
            <v>170</v>
          </cell>
          <cell r="I51">
            <v>151</v>
          </cell>
          <cell r="J51">
            <v>147</v>
          </cell>
          <cell r="K51">
            <v>146</v>
          </cell>
          <cell r="L51">
            <v>194</v>
          </cell>
          <cell r="M51">
            <v>166</v>
          </cell>
          <cell r="N51">
            <v>142</v>
          </cell>
          <cell r="O51">
            <v>134</v>
          </cell>
          <cell r="P51">
            <v>1989</v>
          </cell>
        </row>
        <row r="52">
          <cell r="A52" t="str">
            <v>380</v>
          </cell>
          <cell r="B52" t="str">
            <v xml:space="preserve">Graham County       </v>
          </cell>
          <cell r="C52">
            <v>105</v>
          </cell>
          <cell r="D52">
            <v>101</v>
          </cell>
          <cell r="E52">
            <v>87</v>
          </cell>
          <cell r="F52">
            <v>98</v>
          </cell>
          <cell r="G52">
            <v>104</v>
          </cell>
          <cell r="H52">
            <v>94</v>
          </cell>
          <cell r="I52">
            <v>84</v>
          </cell>
          <cell r="J52">
            <v>95</v>
          </cell>
          <cell r="K52">
            <v>105</v>
          </cell>
          <cell r="L52">
            <v>83</v>
          </cell>
          <cell r="M52">
            <v>99</v>
          </cell>
          <cell r="N52">
            <v>83</v>
          </cell>
          <cell r="O52">
            <v>61</v>
          </cell>
          <cell r="P52">
            <v>1199</v>
          </cell>
        </row>
        <row r="53">
          <cell r="A53" t="str">
            <v>390</v>
          </cell>
          <cell r="B53" t="str">
            <v xml:space="preserve">Granville County    </v>
          </cell>
          <cell r="C53">
            <v>661</v>
          </cell>
          <cell r="D53">
            <v>681</v>
          </cell>
          <cell r="E53">
            <v>672</v>
          </cell>
          <cell r="F53">
            <v>651</v>
          </cell>
          <cell r="G53">
            <v>701</v>
          </cell>
          <cell r="H53">
            <v>671</v>
          </cell>
          <cell r="I53">
            <v>693</v>
          </cell>
          <cell r="J53">
            <v>747</v>
          </cell>
          <cell r="K53">
            <v>686</v>
          </cell>
          <cell r="L53">
            <v>926</v>
          </cell>
          <cell r="M53">
            <v>706</v>
          </cell>
          <cell r="N53">
            <v>611</v>
          </cell>
          <cell r="O53">
            <v>537</v>
          </cell>
          <cell r="P53">
            <v>8943</v>
          </cell>
        </row>
        <row r="54">
          <cell r="A54" t="str">
            <v>400</v>
          </cell>
          <cell r="B54" t="str">
            <v xml:space="preserve">Greene County       </v>
          </cell>
          <cell r="C54">
            <v>259</v>
          </cell>
          <cell r="D54">
            <v>261</v>
          </cell>
          <cell r="E54">
            <v>284</v>
          </cell>
          <cell r="F54">
            <v>296</v>
          </cell>
          <cell r="G54">
            <v>286</v>
          </cell>
          <cell r="H54">
            <v>289</v>
          </cell>
          <cell r="I54">
            <v>256</v>
          </cell>
          <cell r="J54">
            <v>262</v>
          </cell>
          <cell r="K54">
            <v>242</v>
          </cell>
          <cell r="L54">
            <v>320</v>
          </cell>
          <cell r="M54">
            <v>214</v>
          </cell>
          <cell r="N54">
            <v>216</v>
          </cell>
          <cell r="O54">
            <v>181</v>
          </cell>
          <cell r="P54">
            <v>3366</v>
          </cell>
        </row>
        <row r="55">
          <cell r="A55" t="str">
            <v>410</v>
          </cell>
          <cell r="B55" t="str">
            <v xml:space="preserve">Guilford County     </v>
          </cell>
          <cell r="C55">
            <v>5383</v>
          </cell>
          <cell r="D55">
            <v>5589</v>
          </cell>
          <cell r="E55">
            <v>5658</v>
          </cell>
          <cell r="F55">
            <v>5676</v>
          </cell>
          <cell r="G55">
            <v>5492</v>
          </cell>
          <cell r="H55">
            <v>5581</v>
          </cell>
          <cell r="I55">
            <v>5431</v>
          </cell>
          <cell r="J55">
            <v>5489</v>
          </cell>
          <cell r="K55">
            <v>5435</v>
          </cell>
          <cell r="L55">
            <v>6685</v>
          </cell>
          <cell r="M55">
            <v>5852</v>
          </cell>
          <cell r="N55">
            <v>5188</v>
          </cell>
          <cell r="O55">
            <v>4760</v>
          </cell>
          <cell r="P55">
            <v>72219</v>
          </cell>
        </row>
        <row r="56">
          <cell r="A56" t="str">
            <v>420</v>
          </cell>
          <cell r="B56" t="str">
            <v xml:space="preserve">Halifax County      </v>
          </cell>
          <cell r="C56">
            <v>345</v>
          </cell>
          <cell r="D56">
            <v>349</v>
          </cell>
          <cell r="E56">
            <v>361</v>
          </cell>
          <cell r="F56">
            <v>337</v>
          </cell>
          <cell r="G56">
            <v>317</v>
          </cell>
          <cell r="H56">
            <v>303</v>
          </cell>
          <cell r="I56">
            <v>304</v>
          </cell>
          <cell r="J56">
            <v>283</v>
          </cell>
          <cell r="K56">
            <v>342</v>
          </cell>
          <cell r="L56">
            <v>443</v>
          </cell>
          <cell r="M56">
            <v>380</v>
          </cell>
          <cell r="N56">
            <v>301</v>
          </cell>
          <cell r="O56">
            <v>251</v>
          </cell>
          <cell r="P56">
            <v>4316</v>
          </cell>
        </row>
        <row r="57">
          <cell r="A57" t="str">
            <v>421</v>
          </cell>
          <cell r="B57" t="str">
            <v xml:space="preserve">Roanoke Rapids City </v>
          </cell>
          <cell r="C57">
            <v>259</v>
          </cell>
          <cell r="D57">
            <v>264</v>
          </cell>
          <cell r="E57">
            <v>246</v>
          </cell>
          <cell r="F57">
            <v>246</v>
          </cell>
          <cell r="G57">
            <v>229</v>
          </cell>
          <cell r="H57">
            <v>225</v>
          </cell>
          <cell r="I57">
            <v>181</v>
          </cell>
          <cell r="J57">
            <v>204</v>
          </cell>
          <cell r="K57">
            <v>232</v>
          </cell>
          <cell r="L57">
            <v>267</v>
          </cell>
          <cell r="M57">
            <v>227</v>
          </cell>
          <cell r="N57">
            <v>200</v>
          </cell>
          <cell r="O57">
            <v>167</v>
          </cell>
          <cell r="P57">
            <v>2947</v>
          </cell>
        </row>
        <row r="58">
          <cell r="A58" t="str">
            <v>422</v>
          </cell>
          <cell r="B58" t="str">
            <v xml:space="preserve">Weldon City         </v>
          </cell>
          <cell r="C58">
            <v>86</v>
          </cell>
          <cell r="D58">
            <v>98</v>
          </cell>
          <cell r="E58">
            <v>83</v>
          </cell>
          <cell r="F58">
            <v>90</v>
          </cell>
          <cell r="G58">
            <v>67</v>
          </cell>
          <cell r="H58">
            <v>77</v>
          </cell>
          <cell r="I58">
            <v>62</v>
          </cell>
          <cell r="J58">
            <v>80</v>
          </cell>
          <cell r="K58">
            <v>58</v>
          </cell>
          <cell r="L58">
            <v>102</v>
          </cell>
          <cell r="M58">
            <v>84</v>
          </cell>
          <cell r="N58">
            <v>74</v>
          </cell>
          <cell r="O58">
            <v>55</v>
          </cell>
          <cell r="P58">
            <v>1016</v>
          </cell>
        </row>
        <row r="59">
          <cell r="A59" t="str">
            <v>430</v>
          </cell>
          <cell r="B59" t="str">
            <v xml:space="preserve">Harnett County      </v>
          </cell>
          <cell r="C59">
            <v>1464</v>
          </cell>
          <cell r="D59">
            <v>1503</v>
          </cell>
          <cell r="E59">
            <v>1625</v>
          </cell>
          <cell r="F59">
            <v>1513</v>
          </cell>
          <cell r="G59">
            <v>1465</v>
          </cell>
          <cell r="H59">
            <v>1428</v>
          </cell>
          <cell r="I59">
            <v>1449</v>
          </cell>
          <cell r="J59">
            <v>1473</v>
          </cell>
          <cell r="K59">
            <v>1414</v>
          </cell>
          <cell r="L59">
            <v>1601</v>
          </cell>
          <cell r="M59">
            <v>1372</v>
          </cell>
          <cell r="N59">
            <v>1253</v>
          </cell>
          <cell r="O59">
            <v>1174</v>
          </cell>
          <cell r="P59">
            <v>18734</v>
          </cell>
        </row>
        <row r="60">
          <cell r="A60" t="str">
            <v>440</v>
          </cell>
          <cell r="B60" t="str">
            <v xml:space="preserve">Haywood County      </v>
          </cell>
          <cell r="C60">
            <v>620</v>
          </cell>
          <cell r="D60">
            <v>652</v>
          </cell>
          <cell r="E60">
            <v>625</v>
          </cell>
          <cell r="F60">
            <v>606</v>
          </cell>
          <cell r="G60">
            <v>613</v>
          </cell>
          <cell r="H60">
            <v>639</v>
          </cell>
          <cell r="I60">
            <v>593</v>
          </cell>
          <cell r="J60">
            <v>599</v>
          </cell>
          <cell r="K60">
            <v>631</v>
          </cell>
          <cell r="L60">
            <v>736</v>
          </cell>
          <cell r="M60">
            <v>635</v>
          </cell>
          <cell r="N60">
            <v>560</v>
          </cell>
          <cell r="O60">
            <v>485</v>
          </cell>
          <cell r="P60">
            <v>7994</v>
          </cell>
        </row>
        <row r="61">
          <cell r="A61" t="str">
            <v>450</v>
          </cell>
          <cell r="B61" t="str">
            <v xml:space="preserve">Henderson County    </v>
          </cell>
          <cell r="C61">
            <v>1160</v>
          </cell>
          <cell r="D61">
            <v>1076</v>
          </cell>
          <cell r="E61">
            <v>979</v>
          </cell>
          <cell r="F61">
            <v>1085</v>
          </cell>
          <cell r="G61">
            <v>1031</v>
          </cell>
          <cell r="H61">
            <v>1060</v>
          </cell>
          <cell r="I61">
            <v>1025</v>
          </cell>
          <cell r="J61">
            <v>981</v>
          </cell>
          <cell r="K61">
            <v>1014</v>
          </cell>
          <cell r="L61">
            <v>1114</v>
          </cell>
          <cell r="M61">
            <v>971</v>
          </cell>
          <cell r="N61">
            <v>859</v>
          </cell>
          <cell r="O61">
            <v>841</v>
          </cell>
          <cell r="P61">
            <v>13196</v>
          </cell>
        </row>
        <row r="62">
          <cell r="A62" t="str">
            <v>460</v>
          </cell>
          <cell r="B62" t="str">
            <v xml:space="preserve">Hertford County     </v>
          </cell>
          <cell r="C62">
            <v>280</v>
          </cell>
          <cell r="D62">
            <v>244</v>
          </cell>
          <cell r="E62">
            <v>230</v>
          </cell>
          <cell r="F62">
            <v>245</v>
          </cell>
          <cell r="G62">
            <v>244</v>
          </cell>
          <cell r="H62">
            <v>220</v>
          </cell>
          <cell r="I62">
            <v>218</v>
          </cell>
          <cell r="J62">
            <v>253</v>
          </cell>
          <cell r="K62">
            <v>239</v>
          </cell>
          <cell r="L62">
            <v>326</v>
          </cell>
          <cell r="M62">
            <v>256</v>
          </cell>
          <cell r="N62">
            <v>212</v>
          </cell>
          <cell r="O62">
            <v>228</v>
          </cell>
          <cell r="P62">
            <v>3195</v>
          </cell>
        </row>
        <row r="63">
          <cell r="A63" t="str">
            <v>470</v>
          </cell>
          <cell r="B63" t="str">
            <v xml:space="preserve">Hoke County         </v>
          </cell>
          <cell r="C63">
            <v>697</v>
          </cell>
          <cell r="D63">
            <v>745</v>
          </cell>
          <cell r="E63">
            <v>708</v>
          </cell>
          <cell r="F63">
            <v>710</v>
          </cell>
          <cell r="G63">
            <v>670</v>
          </cell>
          <cell r="H63">
            <v>577</v>
          </cell>
          <cell r="I63">
            <v>542</v>
          </cell>
          <cell r="J63">
            <v>526</v>
          </cell>
          <cell r="K63">
            <v>530</v>
          </cell>
          <cell r="L63">
            <v>636</v>
          </cell>
          <cell r="M63">
            <v>508</v>
          </cell>
          <cell r="N63">
            <v>381</v>
          </cell>
          <cell r="O63">
            <v>312</v>
          </cell>
          <cell r="P63">
            <v>7542</v>
          </cell>
        </row>
        <row r="64">
          <cell r="A64" t="str">
            <v>480</v>
          </cell>
          <cell r="B64" t="str">
            <v xml:space="preserve">Hyde County         </v>
          </cell>
          <cell r="C64">
            <v>48</v>
          </cell>
          <cell r="D64">
            <v>54</v>
          </cell>
          <cell r="E64">
            <v>60</v>
          </cell>
          <cell r="F64">
            <v>41</v>
          </cell>
          <cell r="G64">
            <v>39</v>
          </cell>
          <cell r="H64">
            <v>47</v>
          </cell>
          <cell r="I64">
            <v>42</v>
          </cell>
          <cell r="J64">
            <v>54</v>
          </cell>
          <cell r="K64">
            <v>46</v>
          </cell>
          <cell r="L64">
            <v>59</v>
          </cell>
          <cell r="M64">
            <v>52</v>
          </cell>
          <cell r="N64">
            <v>42</v>
          </cell>
          <cell r="O64">
            <v>49</v>
          </cell>
          <cell r="P64">
            <v>633</v>
          </cell>
        </row>
        <row r="65">
          <cell r="A65" t="str">
            <v>490</v>
          </cell>
          <cell r="B65" t="str">
            <v xml:space="preserve">Iredell-Statesville </v>
          </cell>
          <cell r="C65">
            <v>1613</v>
          </cell>
          <cell r="D65">
            <v>1633</v>
          </cell>
          <cell r="E65">
            <v>1686</v>
          </cell>
          <cell r="F65">
            <v>1714</v>
          </cell>
          <cell r="G65">
            <v>1675</v>
          </cell>
          <cell r="H65">
            <v>1734</v>
          </cell>
          <cell r="I65">
            <v>1637</v>
          </cell>
          <cell r="J65">
            <v>1686</v>
          </cell>
          <cell r="K65">
            <v>1679</v>
          </cell>
          <cell r="L65">
            <v>2092</v>
          </cell>
          <cell r="M65">
            <v>1722</v>
          </cell>
          <cell r="N65">
            <v>1625</v>
          </cell>
          <cell r="O65">
            <v>1399</v>
          </cell>
          <cell r="P65">
            <v>21895</v>
          </cell>
        </row>
        <row r="66">
          <cell r="A66" t="str">
            <v>491</v>
          </cell>
          <cell r="B66" t="str">
            <v xml:space="preserve">Mooresville City    </v>
          </cell>
          <cell r="C66">
            <v>445</v>
          </cell>
          <cell r="D66">
            <v>456</v>
          </cell>
          <cell r="E66">
            <v>477</v>
          </cell>
          <cell r="F66">
            <v>449</v>
          </cell>
          <cell r="G66">
            <v>465</v>
          </cell>
          <cell r="H66">
            <v>438</v>
          </cell>
          <cell r="I66">
            <v>439</v>
          </cell>
          <cell r="J66">
            <v>399</v>
          </cell>
          <cell r="K66">
            <v>425</v>
          </cell>
          <cell r="L66">
            <v>485</v>
          </cell>
          <cell r="M66">
            <v>439</v>
          </cell>
          <cell r="N66">
            <v>381</v>
          </cell>
          <cell r="O66">
            <v>343</v>
          </cell>
          <cell r="P66">
            <v>5641</v>
          </cell>
        </row>
        <row r="67">
          <cell r="A67" t="str">
            <v>500</v>
          </cell>
          <cell r="B67" t="str">
            <v xml:space="preserve">Jackson County      </v>
          </cell>
          <cell r="C67">
            <v>303</v>
          </cell>
          <cell r="D67">
            <v>311</v>
          </cell>
          <cell r="E67">
            <v>325</v>
          </cell>
          <cell r="F67">
            <v>305</v>
          </cell>
          <cell r="G67">
            <v>313</v>
          </cell>
          <cell r="H67">
            <v>289</v>
          </cell>
          <cell r="I67">
            <v>305</v>
          </cell>
          <cell r="J67">
            <v>278</v>
          </cell>
          <cell r="K67">
            <v>272</v>
          </cell>
          <cell r="L67">
            <v>295</v>
          </cell>
          <cell r="M67">
            <v>276</v>
          </cell>
          <cell r="N67">
            <v>250</v>
          </cell>
          <cell r="O67">
            <v>253</v>
          </cell>
          <cell r="P67">
            <v>3775</v>
          </cell>
        </row>
        <row r="68">
          <cell r="A68" t="str">
            <v>510</v>
          </cell>
          <cell r="B68" t="str">
            <v xml:space="preserve">Johnston County     </v>
          </cell>
          <cell r="C68">
            <v>2633</v>
          </cell>
          <cell r="D68">
            <v>2692</v>
          </cell>
          <cell r="E68">
            <v>2613</v>
          </cell>
          <cell r="F68">
            <v>2604</v>
          </cell>
          <cell r="G68">
            <v>2585</v>
          </cell>
          <cell r="H68">
            <v>2562</v>
          </cell>
          <cell r="I68">
            <v>2468</v>
          </cell>
          <cell r="J68">
            <v>2510</v>
          </cell>
          <cell r="K68">
            <v>2440</v>
          </cell>
          <cell r="L68">
            <v>2601</v>
          </cell>
          <cell r="M68">
            <v>2128</v>
          </cell>
          <cell r="N68">
            <v>1969</v>
          </cell>
          <cell r="O68">
            <v>1708</v>
          </cell>
          <cell r="P68">
            <v>31513</v>
          </cell>
        </row>
        <row r="69">
          <cell r="A69" t="str">
            <v>520</v>
          </cell>
          <cell r="B69" t="str">
            <v xml:space="preserve">Jones County        </v>
          </cell>
          <cell r="C69">
            <v>88</v>
          </cell>
          <cell r="D69">
            <v>98</v>
          </cell>
          <cell r="E69">
            <v>98</v>
          </cell>
          <cell r="F69">
            <v>97</v>
          </cell>
          <cell r="G69">
            <v>98</v>
          </cell>
          <cell r="H69">
            <v>84</v>
          </cell>
          <cell r="I69">
            <v>92</v>
          </cell>
          <cell r="J69">
            <v>85</v>
          </cell>
          <cell r="K69">
            <v>94</v>
          </cell>
          <cell r="L69">
            <v>102</v>
          </cell>
          <cell r="M69">
            <v>109</v>
          </cell>
          <cell r="N69">
            <v>90</v>
          </cell>
          <cell r="O69">
            <v>72</v>
          </cell>
          <cell r="P69">
            <v>1207</v>
          </cell>
        </row>
        <row r="70">
          <cell r="A70" t="str">
            <v>530</v>
          </cell>
          <cell r="B70" t="str">
            <v xml:space="preserve">Lee County          </v>
          </cell>
          <cell r="C70">
            <v>822</v>
          </cell>
          <cell r="D70">
            <v>785</v>
          </cell>
          <cell r="E70">
            <v>791</v>
          </cell>
          <cell r="F70">
            <v>759</v>
          </cell>
          <cell r="G70">
            <v>784</v>
          </cell>
          <cell r="H70">
            <v>719</v>
          </cell>
          <cell r="I70">
            <v>698</v>
          </cell>
          <cell r="J70">
            <v>695</v>
          </cell>
          <cell r="K70">
            <v>731</v>
          </cell>
          <cell r="L70">
            <v>889</v>
          </cell>
          <cell r="M70">
            <v>732</v>
          </cell>
          <cell r="N70">
            <v>640</v>
          </cell>
          <cell r="O70">
            <v>600</v>
          </cell>
          <cell r="P70">
            <v>9645</v>
          </cell>
        </row>
        <row r="71">
          <cell r="A71" t="str">
            <v>540</v>
          </cell>
          <cell r="B71" t="str">
            <v xml:space="preserve">Lenoir County       </v>
          </cell>
          <cell r="C71">
            <v>622</v>
          </cell>
          <cell r="D71">
            <v>723</v>
          </cell>
          <cell r="E71">
            <v>714</v>
          </cell>
          <cell r="F71">
            <v>707</v>
          </cell>
          <cell r="G71">
            <v>706</v>
          </cell>
          <cell r="H71">
            <v>723</v>
          </cell>
          <cell r="I71">
            <v>725</v>
          </cell>
          <cell r="J71">
            <v>729</v>
          </cell>
          <cell r="K71">
            <v>758</v>
          </cell>
          <cell r="L71">
            <v>883</v>
          </cell>
          <cell r="M71">
            <v>795</v>
          </cell>
          <cell r="N71">
            <v>683</v>
          </cell>
          <cell r="O71">
            <v>618</v>
          </cell>
          <cell r="P71">
            <v>9386</v>
          </cell>
        </row>
        <row r="72">
          <cell r="A72" t="str">
            <v>550</v>
          </cell>
          <cell r="B72" t="str">
            <v xml:space="preserve">Lincoln County      </v>
          </cell>
          <cell r="C72">
            <v>903</v>
          </cell>
          <cell r="D72">
            <v>875</v>
          </cell>
          <cell r="E72">
            <v>928</v>
          </cell>
          <cell r="F72">
            <v>1013</v>
          </cell>
          <cell r="G72">
            <v>933</v>
          </cell>
          <cell r="H72">
            <v>934</v>
          </cell>
          <cell r="I72">
            <v>907</v>
          </cell>
          <cell r="J72">
            <v>949</v>
          </cell>
          <cell r="K72">
            <v>978</v>
          </cell>
          <cell r="L72">
            <v>1174</v>
          </cell>
          <cell r="M72">
            <v>996</v>
          </cell>
          <cell r="N72">
            <v>897</v>
          </cell>
          <cell r="O72">
            <v>868</v>
          </cell>
          <cell r="P72">
            <v>12355</v>
          </cell>
        </row>
        <row r="73">
          <cell r="A73" t="str">
            <v>560</v>
          </cell>
          <cell r="B73" t="str">
            <v xml:space="preserve">Macon County        </v>
          </cell>
          <cell r="C73">
            <v>369</v>
          </cell>
          <cell r="D73">
            <v>337</v>
          </cell>
          <cell r="E73">
            <v>357</v>
          </cell>
          <cell r="F73">
            <v>329</v>
          </cell>
          <cell r="G73">
            <v>361</v>
          </cell>
          <cell r="H73">
            <v>352</v>
          </cell>
          <cell r="I73">
            <v>333</v>
          </cell>
          <cell r="J73">
            <v>343</v>
          </cell>
          <cell r="K73">
            <v>318</v>
          </cell>
          <cell r="L73">
            <v>412</v>
          </cell>
          <cell r="M73">
            <v>322</v>
          </cell>
          <cell r="N73">
            <v>318</v>
          </cell>
          <cell r="O73">
            <v>283</v>
          </cell>
          <cell r="P73">
            <v>4434</v>
          </cell>
        </row>
        <row r="74">
          <cell r="A74" t="str">
            <v>570</v>
          </cell>
          <cell r="B74" t="str">
            <v xml:space="preserve">Madison County      </v>
          </cell>
          <cell r="C74">
            <v>212</v>
          </cell>
          <cell r="D74">
            <v>212</v>
          </cell>
          <cell r="E74">
            <v>220</v>
          </cell>
          <cell r="F74">
            <v>198</v>
          </cell>
          <cell r="G74">
            <v>227</v>
          </cell>
          <cell r="H74">
            <v>207</v>
          </cell>
          <cell r="I74">
            <v>196</v>
          </cell>
          <cell r="J74">
            <v>201</v>
          </cell>
          <cell r="K74">
            <v>211</v>
          </cell>
          <cell r="L74">
            <v>228</v>
          </cell>
          <cell r="M74">
            <v>192</v>
          </cell>
          <cell r="N74">
            <v>172</v>
          </cell>
          <cell r="O74">
            <v>166</v>
          </cell>
          <cell r="P74">
            <v>2642</v>
          </cell>
        </row>
        <row r="75">
          <cell r="A75" t="str">
            <v>580</v>
          </cell>
          <cell r="B75" t="str">
            <v xml:space="preserve">Martin County       </v>
          </cell>
          <cell r="C75">
            <v>307</v>
          </cell>
          <cell r="D75">
            <v>299</v>
          </cell>
          <cell r="E75">
            <v>314</v>
          </cell>
          <cell r="F75">
            <v>323</v>
          </cell>
          <cell r="G75">
            <v>349</v>
          </cell>
          <cell r="H75">
            <v>306</v>
          </cell>
          <cell r="I75">
            <v>320</v>
          </cell>
          <cell r="J75">
            <v>286</v>
          </cell>
          <cell r="K75">
            <v>294</v>
          </cell>
          <cell r="L75">
            <v>365</v>
          </cell>
          <cell r="M75">
            <v>282</v>
          </cell>
          <cell r="N75">
            <v>255</v>
          </cell>
          <cell r="O75">
            <v>251</v>
          </cell>
          <cell r="P75">
            <v>3951</v>
          </cell>
        </row>
        <row r="76">
          <cell r="A76" t="str">
            <v>590</v>
          </cell>
          <cell r="B76" t="str">
            <v xml:space="preserve">Mcdowell County     </v>
          </cell>
          <cell r="C76">
            <v>524</v>
          </cell>
          <cell r="D76">
            <v>499</v>
          </cell>
          <cell r="E76">
            <v>538</v>
          </cell>
          <cell r="F76">
            <v>561</v>
          </cell>
          <cell r="G76">
            <v>537</v>
          </cell>
          <cell r="H76">
            <v>512</v>
          </cell>
          <cell r="I76">
            <v>509</v>
          </cell>
          <cell r="J76">
            <v>525</v>
          </cell>
          <cell r="K76">
            <v>522</v>
          </cell>
          <cell r="L76">
            <v>529</v>
          </cell>
          <cell r="M76">
            <v>525</v>
          </cell>
          <cell r="N76">
            <v>427</v>
          </cell>
          <cell r="O76">
            <v>411</v>
          </cell>
          <cell r="P76">
            <v>6619</v>
          </cell>
        </row>
        <row r="77">
          <cell r="A77" t="str">
            <v>600</v>
          </cell>
          <cell r="B77" t="str">
            <v xml:space="preserve">Mecklenburg County  </v>
          </cell>
          <cell r="C77">
            <v>11612</v>
          </cell>
          <cell r="D77">
            <v>11303</v>
          </cell>
          <cell r="E77">
            <v>11476</v>
          </cell>
          <cell r="F77">
            <v>11511</v>
          </cell>
          <cell r="G77">
            <v>11040</v>
          </cell>
          <cell r="H77">
            <v>10481</v>
          </cell>
          <cell r="I77">
            <v>10169</v>
          </cell>
          <cell r="J77">
            <v>9892</v>
          </cell>
          <cell r="K77">
            <v>9983</v>
          </cell>
          <cell r="L77">
            <v>13039</v>
          </cell>
          <cell r="M77">
            <v>10181</v>
          </cell>
          <cell r="N77">
            <v>8174</v>
          </cell>
          <cell r="O77">
            <v>6724</v>
          </cell>
          <cell r="P77">
            <v>135585</v>
          </cell>
        </row>
        <row r="78">
          <cell r="A78" t="str">
            <v>610</v>
          </cell>
          <cell r="B78" t="str">
            <v xml:space="preserve">Mitchell County     </v>
          </cell>
          <cell r="C78">
            <v>159</v>
          </cell>
          <cell r="D78">
            <v>174</v>
          </cell>
          <cell r="E78">
            <v>159</v>
          </cell>
          <cell r="F78">
            <v>186</v>
          </cell>
          <cell r="G78">
            <v>172</v>
          </cell>
          <cell r="H78">
            <v>161</v>
          </cell>
          <cell r="I78">
            <v>148</v>
          </cell>
          <cell r="J78">
            <v>161</v>
          </cell>
          <cell r="K78">
            <v>183</v>
          </cell>
          <cell r="L78">
            <v>202</v>
          </cell>
          <cell r="M78">
            <v>167</v>
          </cell>
          <cell r="N78">
            <v>152</v>
          </cell>
          <cell r="O78">
            <v>128</v>
          </cell>
          <cell r="P78">
            <v>2152</v>
          </cell>
        </row>
        <row r="79">
          <cell r="A79" t="str">
            <v>620</v>
          </cell>
          <cell r="B79" t="str">
            <v xml:space="preserve">Montgomery County   </v>
          </cell>
          <cell r="C79">
            <v>355</v>
          </cell>
          <cell r="D79">
            <v>367</v>
          </cell>
          <cell r="E79">
            <v>379</v>
          </cell>
          <cell r="F79">
            <v>366</v>
          </cell>
          <cell r="G79">
            <v>356</v>
          </cell>
          <cell r="H79">
            <v>334</v>
          </cell>
          <cell r="I79">
            <v>304</v>
          </cell>
          <cell r="J79">
            <v>343</v>
          </cell>
          <cell r="K79">
            <v>298</v>
          </cell>
          <cell r="L79">
            <v>388</v>
          </cell>
          <cell r="M79">
            <v>349</v>
          </cell>
          <cell r="N79">
            <v>283</v>
          </cell>
          <cell r="O79">
            <v>256</v>
          </cell>
          <cell r="P79">
            <v>4378</v>
          </cell>
        </row>
        <row r="80">
          <cell r="A80" t="str">
            <v>630</v>
          </cell>
          <cell r="B80" t="str">
            <v xml:space="preserve">Moore County        </v>
          </cell>
          <cell r="C80">
            <v>917</v>
          </cell>
          <cell r="D80">
            <v>890</v>
          </cell>
          <cell r="E80">
            <v>933</v>
          </cell>
          <cell r="F80">
            <v>955</v>
          </cell>
          <cell r="G80">
            <v>950</v>
          </cell>
          <cell r="H80">
            <v>987</v>
          </cell>
          <cell r="I80">
            <v>938</v>
          </cell>
          <cell r="J80">
            <v>958</v>
          </cell>
          <cell r="K80">
            <v>950</v>
          </cell>
          <cell r="L80">
            <v>1155</v>
          </cell>
          <cell r="M80">
            <v>1016</v>
          </cell>
          <cell r="N80">
            <v>902</v>
          </cell>
          <cell r="O80">
            <v>770</v>
          </cell>
          <cell r="P80">
            <v>12321</v>
          </cell>
        </row>
        <row r="81">
          <cell r="A81" t="str">
            <v>640</v>
          </cell>
          <cell r="B81" t="str">
            <v xml:space="preserve">Nash-Rocky Mount    </v>
          </cell>
          <cell r="C81">
            <v>1343</v>
          </cell>
          <cell r="D81">
            <v>1387</v>
          </cell>
          <cell r="E81">
            <v>1362</v>
          </cell>
          <cell r="F81">
            <v>1344</v>
          </cell>
          <cell r="G81">
            <v>1347</v>
          </cell>
          <cell r="H81">
            <v>1270</v>
          </cell>
          <cell r="I81">
            <v>1345</v>
          </cell>
          <cell r="J81">
            <v>1313</v>
          </cell>
          <cell r="K81">
            <v>1425</v>
          </cell>
          <cell r="L81">
            <v>1540</v>
          </cell>
          <cell r="M81">
            <v>1389</v>
          </cell>
          <cell r="N81">
            <v>1228</v>
          </cell>
          <cell r="O81">
            <v>1119</v>
          </cell>
          <cell r="P81">
            <v>17412</v>
          </cell>
        </row>
        <row r="82">
          <cell r="A82" t="str">
            <v>650</v>
          </cell>
          <cell r="B82" t="str">
            <v xml:space="preserve">New Hanover County  </v>
          </cell>
          <cell r="C82">
            <v>1989</v>
          </cell>
          <cell r="D82">
            <v>1923</v>
          </cell>
          <cell r="E82">
            <v>1901</v>
          </cell>
          <cell r="F82">
            <v>1990</v>
          </cell>
          <cell r="G82">
            <v>1843</v>
          </cell>
          <cell r="H82">
            <v>1781</v>
          </cell>
          <cell r="I82">
            <v>1821</v>
          </cell>
          <cell r="J82">
            <v>1745</v>
          </cell>
          <cell r="K82">
            <v>1815</v>
          </cell>
          <cell r="L82">
            <v>2031</v>
          </cell>
          <cell r="M82">
            <v>1936</v>
          </cell>
          <cell r="N82">
            <v>1719</v>
          </cell>
          <cell r="O82">
            <v>1562</v>
          </cell>
          <cell r="P82">
            <v>24056</v>
          </cell>
        </row>
        <row r="83">
          <cell r="A83" t="str">
            <v>660</v>
          </cell>
          <cell r="B83" t="str">
            <v xml:space="preserve">Northampton County  </v>
          </cell>
          <cell r="C83">
            <v>202</v>
          </cell>
          <cell r="D83">
            <v>198</v>
          </cell>
          <cell r="E83">
            <v>232</v>
          </cell>
          <cell r="F83">
            <v>220</v>
          </cell>
          <cell r="G83">
            <v>209</v>
          </cell>
          <cell r="H83">
            <v>178</v>
          </cell>
          <cell r="I83">
            <v>211</v>
          </cell>
          <cell r="J83">
            <v>205</v>
          </cell>
          <cell r="K83">
            <v>169</v>
          </cell>
          <cell r="L83">
            <v>257</v>
          </cell>
          <cell r="M83">
            <v>179</v>
          </cell>
          <cell r="N83">
            <v>180</v>
          </cell>
          <cell r="O83">
            <v>124</v>
          </cell>
          <cell r="P83">
            <v>2564</v>
          </cell>
        </row>
        <row r="84">
          <cell r="A84" t="str">
            <v>670</v>
          </cell>
          <cell r="B84" t="str">
            <v xml:space="preserve">Onslow County       </v>
          </cell>
          <cell r="C84">
            <v>2052</v>
          </cell>
          <cell r="D84">
            <v>2046</v>
          </cell>
          <cell r="E84">
            <v>1982</v>
          </cell>
          <cell r="F84">
            <v>1973</v>
          </cell>
          <cell r="G84">
            <v>1979</v>
          </cell>
          <cell r="H84">
            <v>1832</v>
          </cell>
          <cell r="I84">
            <v>1836</v>
          </cell>
          <cell r="J84">
            <v>1760</v>
          </cell>
          <cell r="K84">
            <v>1787</v>
          </cell>
          <cell r="L84">
            <v>1961</v>
          </cell>
          <cell r="M84">
            <v>1678</v>
          </cell>
          <cell r="N84">
            <v>1624</v>
          </cell>
          <cell r="O84">
            <v>1471</v>
          </cell>
          <cell r="P84">
            <v>23981</v>
          </cell>
        </row>
        <row r="85">
          <cell r="A85" t="str">
            <v>680</v>
          </cell>
          <cell r="B85" t="str">
            <v xml:space="preserve">Orange County       </v>
          </cell>
          <cell r="C85">
            <v>532</v>
          </cell>
          <cell r="D85">
            <v>562</v>
          </cell>
          <cell r="E85">
            <v>507</v>
          </cell>
          <cell r="F85">
            <v>541</v>
          </cell>
          <cell r="G85">
            <v>569</v>
          </cell>
          <cell r="H85">
            <v>500</v>
          </cell>
          <cell r="I85">
            <v>523</v>
          </cell>
          <cell r="J85">
            <v>537</v>
          </cell>
          <cell r="K85">
            <v>543</v>
          </cell>
          <cell r="L85">
            <v>732</v>
          </cell>
          <cell r="M85">
            <v>570</v>
          </cell>
          <cell r="N85">
            <v>467</v>
          </cell>
          <cell r="O85">
            <v>447</v>
          </cell>
          <cell r="P85">
            <v>7030</v>
          </cell>
        </row>
        <row r="86">
          <cell r="A86" t="str">
            <v>681</v>
          </cell>
          <cell r="B86" t="str">
            <v>Chapel Hill-Carrboro</v>
          </cell>
          <cell r="C86">
            <v>826</v>
          </cell>
          <cell r="D86">
            <v>868</v>
          </cell>
          <cell r="E86">
            <v>884</v>
          </cell>
          <cell r="F86">
            <v>888</v>
          </cell>
          <cell r="G86">
            <v>847</v>
          </cell>
          <cell r="H86">
            <v>911</v>
          </cell>
          <cell r="I86">
            <v>936</v>
          </cell>
          <cell r="J86">
            <v>868</v>
          </cell>
          <cell r="K86">
            <v>905</v>
          </cell>
          <cell r="L86">
            <v>1078</v>
          </cell>
          <cell r="M86">
            <v>973</v>
          </cell>
          <cell r="N86">
            <v>849</v>
          </cell>
          <cell r="O86">
            <v>833</v>
          </cell>
          <cell r="P86">
            <v>11666</v>
          </cell>
        </row>
        <row r="87">
          <cell r="A87" t="str">
            <v>690</v>
          </cell>
          <cell r="B87" t="str">
            <v xml:space="preserve">Pamlico County      </v>
          </cell>
          <cell r="C87">
            <v>104</v>
          </cell>
          <cell r="D87">
            <v>101</v>
          </cell>
          <cell r="E87">
            <v>78</v>
          </cell>
          <cell r="F87">
            <v>87</v>
          </cell>
          <cell r="G87">
            <v>99</v>
          </cell>
          <cell r="H87">
            <v>100</v>
          </cell>
          <cell r="I87">
            <v>103</v>
          </cell>
          <cell r="J87">
            <v>88</v>
          </cell>
          <cell r="K87">
            <v>102</v>
          </cell>
          <cell r="L87">
            <v>177</v>
          </cell>
          <cell r="M87">
            <v>148</v>
          </cell>
          <cell r="N87">
            <v>150</v>
          </cell>
          <cell r="O87">
            <v>128</v>
          </cell>
          <cell r="P87">
            <v>1465</v>
          </cell>
        </row>
        <row r="88">
          <cell r="A88" t="str">
            <v>700</v>
          </cell>
          <cell r="B88" t="str">
            <v xml:space="preserve">Pasquotank County   </v>
          </cell>
          <cell r="C88">
            <v>536</v>
          </cell>
          <cell r="D88">
            <v>485</v>
          </cell>
          <cell r="E88">
            <v>515</v>
          </cell>
          <cell r="F88">
            <v>529</v>
          </cell>
          <cell r="G88">
            <v>500</v>
          </cell>
          <cell r="H88">
            <v>471</v>
          </cell>
          <cell r="I88">
            <v>437</v>
          </cell>
          <cell r="J88">
            <v>443</v>
          </cell>
          <cell r="K88">
            <v>509</v>
          </cell>
          <cell r="L88">
            <v>498</v>
          </cell>
          <cell r="M88">
            <v>458</v>
          </cell>
          <cell r="N88">
            <v>412</v>
          </cell>
          <cell r="O88">
            <v>369</v>
          </cell>
          <cell r="P88">
            <v>6162</v>
          </cell>
        </row>
        <row r="89">
          <cell r="A89" t="str">
            <v>710</v>
          </cell>
          <cell r="B89" t="str">
            <v xml:space="preserve">Pender County       </v>
          </cell>
          <cell r="C89">
            <v>589</v>
          </cell>
          <cell r="D89">
            <v>662</v>
          </cell>
          <cell r="E89">
            <v>667</v>
          </cell>
          <cell r="F89">
            <v>638</v>
          </cell>
          <cell r="G89">
            <v>587</v>
          </cell>
          <cell r="H89">
            <v>623</v>
          </cell>
          <cell r="I89">
            <v>655</v>
          </cell>
          <cell r="J89">
            <v>568</v>
          </cell>
          <cell r="K89">
            <v>636</v>
          </cell>
          <cell r="L89">
            <v>795</v>
          </cell>
          <cell r="M89">
            <v>638</v>
          </cell>
          <cell r="N89">
            <v>591</v>
          </cell>
          <cell r="O89">
            <v>507</v>
          </cell>
          <cell r="P89">
            <v>8156</v>
          </cell>
        </row>
        <row r="90">
          <cell r="A90" t="str">
            <v>720</v>
          </cell>
          <cell r="B90" t="str">
            <v xml:space="preserve">Perquimans County   </v>
          </cell>
          <cell r="C90">
            <v>157</v>
          </cell>
          <cell r="D90">
            <v>159</v>
          </cell>
          <cell r="E90">
            <v>139</v>
          </cell>
          <cell r="F90">
            <v>161</v>
          </cell>
          <cell r="G90">
            <v>138</v>
          </cell>
          <cell r="H90">
            <v>160</v>
          </cell>
          <cell r="I90">
            <v>120</v>
          </cell>
          <cell r="J90">
            <v>129</v>
          </cell>
          <cell r="K90">
            <v>149</v>
          </cell>
          <cell r="L90">
            <v>174</v>
          </cell>
          <cell r="M90">
            <v>160</v>
          </cell>
          <cell r="N90">
            <v>128</v>
          </cell>
          <cell r="O90">
            <v>107</v>
          </cell>
          <cell r="P90">
            <v>1881</v>
          </cell>
        </row>
        <row r="91">
          <cell r="A91" t="str">
            <v>730</v>
          </cell>
          <cell r="B91" t="str">
            <v xml:space="preserve">Person County       </v>
          </cell>
          <cell r="C91">
            <v>456</v>
          </cell>
          <cell r="D91">
            <v>458</v>
          </cell>
          <cell r="E91">
            <v>458</v>
          </cell>
          <cell r="F91">
            <v>422</v>
          </cell>
          <cell r="G91">
            <v>393</v>
          </cell>
          <cell r="H91">
            <v>404</v>
          </cell>
          <cell r="I91">
            <v>396</v>
          </cell>
          <cell r="J91">
            <v>407</v>
          </cell>
          <cell r="K91">
            <v>412</v>
          </cell>
          <cell r="L91">
            <v>438</v>
          </cell>
          <cell r="M91">
            <v>427</v>
          </cell>
          <cell r="N91">
            <v>408</v>
          </cell>
          <cell r="O91">
            <v>366</v>
          </cell>
          <cell r="P91">
            <v>5445</v>
          </cell>
        </row>
        <row r="92">
          <cell r="A92" t="str">
            <v>740</v>
          </cell>
          <cell r="B92" t="str">
            <v xml:space="preserve">Pitt County         </v>
          </cell>
          <cell r="C92">
            <v>1790</v>
          </cell>
          <cell r="D92">
            <v>1866</v>
          </cell>
          <cell r="E92">
            <v>1888</v>
          </cell>
          <cell r="F92">
            <v>1863</v>
          </cell>
          <cell r="G92">
            <v>1825</v>
          </cell>
          <cell r="H92">
            <v>1769</v>
          </cell>
          <cell r="I92">
            <v>1775</v>
          </cell>
          <cell r="J92">
            <v>1624</v>
          </cell>
          <cell r="K92">
            <v>1807</v>
          </cell>
          <cell r="L92">
            <v>2227</v>
          </cell>
          <cell r="M92">
            <v>1878</v>
          </cell>
          <cell r="N92">
            <v>1495</v>
          </cell>
          <cell r="O92">
            <v>1429</v>
          </cell>
          <cell r="P92">
            <v>23236</v>
          </cell>
        </row>
        <row r="93">
          <cell r="A93" t="str">
            <v>750</v>
          </cell>
          <cell r="B93" t="str">
            <v xml:space="preserve">Polk County         </v>
          </cell>
          <cell r="C93">
            <v>205</v>
          </cell>
          <cell r="D93">
            <v>247</v>
          </cell>
          <cell r="E93">
            <v>180</v>
          </cell>
          <cell r="F93">
            <v>198</v>
          </cell>
          <cell r="G93">
            <v>184</v>
          </cell>
          <cell r="H93">
            <v>194</v>
          </cell>
          <cell r="I93">
            <v>184</v>
          </cell>
          <cell r="J93">
            <v>169</v>
          </cell>
          <cell r="K93">
            <v>190</v>
          </cell>
          <cell r="L93">
            <v>237</v>
          </cell>
          <cell r="M93">
            <v>198</v>
          </cell>
          <cell r="N93">
            <v>199</v>
          </cell>
          <cell r="O93">
            <v>146</v>
          </cell>
          <cell r="P93">
            <v>2531</v>
          </cell>
        </row>
        <row r="94">
          <cell r="A94" t="str">
            <v>760</v>
          </cell>
          <cell r="B94" t="str">
            <v xml:space="preserve">Randolph County     </v>
          </cell>
          <cell r="C94">
            <v>1537</v>
          </cell>
          <cell r="D94">
            <v>1482</v>
          </cell>
          <cell r="E94">
            <v>1553</v>
          </cell>
          <cell r="F94">
            <v>1587</v>
          </cell>
          <cell r="G94">
            <v>1570</v>
          </cell>
          <cell r="H94">
            <v>1509</v>
          </cell>
          <cell r="I94">
            <v>1479</v>
          </cell>
          <cell r="J94">
            <v>1451</v>
          </cell>
          <cell r="K94">
            <v>1511</v>
          </cell>
          <cell r="L94">
            <v>1683</v>
          </cell>
          <cell r="M94">
            <v>1411</v>
          </cell>
          <cell r="N94">
            <v>1213</v>
          </cell>
          <cell r="O94">
            <v>1146</v>
          </cell>
          <cell r="P94">
            <v>19132</v>
          </cell>
        </row>
        <row r="95">
          <cell r="A95" t="str">
            <v>761</v>
          </cell>
          <cell r="B95" t="str">
            <v xml:space="preserve">Asheboro City       </v>
          </cell>
          <cell r="C95">
            <v>368</v>
          </cell>
          <cell r="D95">
            <v>354</v>
          </cell>
          <cell r="E95">
            <v>329</v>
          </cell>
          <cell r="F95">
            <v>391</v>
          </cell>
          <cell r="G95">
            <v>365</v>
          </cell>
          <cell r="H95">
            <v>336</v>
          </cell>
          <cell r="I95">
            <v>334</v>
          </cell>
          <cell r="J95">
            <v>312</v>
          </cell>
          <cell r="K95">
            <v>326</v>
          </cell>
          <cell r="L95">
            <v>397</v>
          </cell>
          <cell r="M95">
            <v>316</v>
          </cell>
          <cell r="N95">
            <v>337</v>
          </cell>
          <cell r="O95">
            <v>247</v>
          </cell>
          <cell r="P95">
            <v>4412</v>
          </cell>
        </row>
        <row r="96">
          <cell r="A96" t="str">
            <v>770</v>
          </cell>
          <cell r="B96" t="str">
            <v xml:space="preserve">Richmond County     </v>
          </cell>
          <cell r="C96">
            <v>569</v>
          </cell>
          <cell r="D96">
            <v>597</v>
          </cell>
          <cell r="E96">
            <v>614</v>
          </cell>
          <cell r="F96">
            <v>574</v>
          </cell>
          <cell r="G96">
            <v>597</v>
          </cell>
          <cell r="H96">
            <v>647</v>
          </cell>
          <cell r="I96">
            <v>669</v>
          </cell>
          <cell r="J96">
            <v>662</v>
          </cell>
          <cell r="K96">
            <v>608</v>
          </cell>
          <cell r="L96">
            <v>662</v>
          </cell>
          <cell r="M96">
            <v>592</v>
          </cell>
          <cell r="N96">
            <v>534</v>
          </cell>
          <cell r="O96">
            <v>453</v>
          </cell>
          <cell r="P96">
            <v>7778</v>
          </cell>
        </row>
        <row r="97">
          <cell r="A97" t="str">
            <v>780</v>
          </cell>
          <cell r="B97" t="str">
            <v xml:space="preserve">Robeson County      </v>
          </cell>
          <cell r="C97">
            <v>1937</v>
          </cell>
          <cell r="D97">
            <v>1921</v>
          </cell>
          <cell r="E97">
            <v>1978</v>
          </cell>
          <cell r="F97">
            <v>1994</v>
          </cell>
          <cell r="G97">
            <v>1936</v>
          </cell>
          <cell r="H97">
            <v>1782</v>
          </cell>
          <cell r="I97">
            <v>1799</v>
          </cell>
          <cell r="J97">
            <v>1700</v>
          </cell>
          <cell r="K97">
            <v>1733</v>
          </cell>
          <cell r="L97">
            <v>2343</v>
          </cell>
          <cell r="M97">
            <v>1762</v>
          </cell>
          <cell r="N97">
            <v>1403</v>
          </cell>
          <cell r="O97">
            <v>1275</v>
          </cell>
          <cell r="P97">
            <v>23563</v>
          </cell>
        </row>
        <row r="98">
          <cell r="A98" t="str">
            <v>790</v>
          </cell>
          <cell r="B98" t="str">
            <v xml:space="preserve">Rockingham County   </v>
          </cell>
          <cell r="C98">
            <v>1052</v>
          </cell>
          <cell r="D98">
            <v>1140</v>
          </cell>
          <cell r="E98">
            <v>1135</v>
          </cell>
          <cell r="F98">
            <v>1100</v>
          </cell>
          <cell r="G98">
            <v>1113</v>
          </cell>
          <cell r="H98">
            <v>1076</v>
          </cell>
          <cell r="I98">
            <v>1050</v>
          </cell>
          <cell r="J98">
            <v>1053</v>
          </cell>
          <cell r="K98">
            <v>1097</v>
          </cell>
          <cell r="L98">
            <v>1314</v>
          </cell>
          <cell r="M98">
            <v>1192</v>
          </cell>
          <cell r="N98">
            <v>939</v>
          </cell>
          <cell r="O98">
            <v>932</v>
          </cell>
          <cell r="P98">
            <v>14193</v>
          </cell>
        </row>
        <row r="99">
          <cell r="A99" t="str">
            <v>800</v>
          </cell>
          <cell r="B99" t="str">
            <v xml:space="preserve">Rowan-Salisbury     </v>
          </cell>
          <cell r="C99">
            <v>1617</v>
          </cell>
          <cell r="D99">
            <v>1662</v>
          </cell>
          <cell r="E99">
            <v>1552</v>
          </cell>
          <cell r="F99">
            <v>1678</v>
          </cell>
          <cell r="G99">
            <v>1546</v>
          </cell>
          <cell r="H99">
            <v>1657</v>
          </cell>
          <cell r="I99">
            <v>1613</v>
          </cell>
          <cell r="J99">
            <v>1542</v>
          </cell>
          <cell r="K99">
            <v>1538</v>
          </cell>
          <cell r="L99">
            <v>2011</v>
          </cell>
          <cell r="M99">
            <v>1518</v>
          </cell>
          <cell r="N99">
            <v>1492</v>
          </cell>
          <cell r="O99">
            <v>1355</v>
          </cell>
          <cell r="P99">
            <v>20781</v>
          </cell>
        </row>
        <row r="100">
          <cell r="A100" t="str">
            <v>810</v>
          </cell>
          <cell r="B100" t="str">
            <v xml:space="preserve">Rutherford County   </v>
          </cell>
          <cell r="C100">
            <v>717</v>
          </cell>
          <cell r="D100">
            <v>726</v>
          </cell>
          <cell r="E100">
            <v>770</v>
          </cell>
          <cell r="F100">
            <v>753</v>
          </cell>
          <cell r="G100">
            <v>715</v>
          </cell>
          <cell r="H100">
            <v>720</v>
          </cell>
          <cell r="I100">
            <v>628</v>
          </cell>
          <cell r="J100">
            <v>723</v>
          </cell>
          <cell r="K100">
            <v>732</v>
          </cell>
          <cell r="L100">
            <v>887</v>
          </cell>
          <cell r="M100">
            <v>775</v>
          </cell>
          <cell r="N100">
            <v>702</v>
          </cell>
          <cell r="O100">
            <v>649</v>
          </cell>
          <cell r="P100">
            <v>9497</v>
          </cell>
        </row>
        <row r="101">
          <cell r="A101" t="str">
            <v>820</v>
          </cell>
          <cell r="B101" t="str">
            <v xml:space="preserve">Sampson County      </v>
          </cell>
          <cell r="C101">
            <v>707</v>
          </cell>
          <cell r="D101">
            <v>722</v>
          </cell>
          <cell r="E101">
            <v>718</v>
          </cell>
          <cell r="F101">
            <v>742</v>
          </cell>
          <cell r="G101">
            <v>697</v>
          </cell>
          <cell r="H101">
            <v>644</v>
          </cell>
          <cell r="I101">
            <v>606</v>
          </cell>
          <cell r="J101">
            <v>648</v>
          </cell>
          <cell r="K101">
            <v>641</v>
          </cell>
          <cell r="L101">
            <v>677</v>
          </cell>
          <cell r="M101">
            <v>618</v>
          </cell>
          <cell r="N101">
            <v>521</v>
          </cell>
          <cell r="O101">
            <v>468</v>
          </cell>
          <cell r="P101">
            <v>8409</v>
          </cell>
        </row>
        <row r="102">
          <cell r="A102" t="str">
            <v>821</v>
          </cell>
          <cell r="B102" t="str">
            <v xml:space="preserve">Clinton City        </v>
          </cell>
          <cell r="C102">
            <v>286</v>
          </cell>
          <cell r="D102">
            <v>276</v>
          </cell>
          <cell r="E102">
            <v>287</v>
          </cell>
          <cell r="F102">
            <v>271</v>
          </cell>
          <cell r="G102">
            <v>266</v>
          </cell>
          <cell r="H102">
            <v>239</v>
          </cell>
          <cell r="I102">
            <v>245</v>
          </cell>
          <cell r="J102">
            <v>247</v>
          </cell>
          <cell r="K102">
            <v>247</v>
          </cell>
          <cell r="L102">
            <v>261</v>
          </cell>
          <cell r="M102">
            <v>240</v>
          </cell>
          <cell r="N102">
            <v>193</v>
          </cell>
          <cell r="O102">
            <v>165</v>
          </cell>
          <cell r="P102">
            <v>3223</v>
          </cell>
        </row>
        <row r="103">
          <cell r="A103" t="str">
            <v>830</v>
          </cell>
          <cell r="B103" t="str">
            <v xml:space="preserve">Scotland County     </v>
          </cell>
          <cell r="C103">
            <v>508</v>
          </cell>
          <cell r="D103">
            <v>544</v>
          </cell>
          <cell r="E103">
            <v>508</v>
          </cell>
          <cell r="F103">
            <v>576</v>
          </cell>
          <cell r="G103">
            <v>507</v>
          </cell>
          <cell r="H103">
            <v>504</v>
          </cell>
          <cell r="I103">
            <v>549</v>
          </cell>
          <cell r="J103">
            <v>514</v>
          </cell>
          <cell r="K103">
            <v>487</v>
          </cell>
          <cell r="L103">
            <v>596</v>
          </cell>
          <cell r="M103">
            <v>511</v>
          </cell>
          <cell r="N103">
            <v>483</v>
          </cell>
          <cell r="O103">
            <v>371</v>
          </cell>
          <cell r="P103">
            <v>6658</v>
          </cell>
        </row>
        <row r="104">
          <cell r="A104" t="str">
            <v>840</v>
          </cell>
          <cell r="B104" t="str">
            <v xml:space="preserve">Stanly County       </v>
          </cell>
          <cell r="C104">
            <v>720</v>
          </cell>
          <cell r="D104">
            <v>735</v>
          </cell>
          <cell r="E104">
            <v>778</v>
          </cell>
          <cell r="F104">
            <v>690</v>
          </cell>
          <cell r="G104">
            <v>671</v>
          </cell>
          <cell r="H104">
            <v>739</v>
          </cell>
          <cell r="I104">
            <v>668</v>
          </cell>
          <cell r="J104">
            <v>752</v>
          </cell>
          <cell r="K104">
            <v>775</v>
          </cell>
          <cell r="L104">
            <v>837</v>
          </cell>
          <cell r="M104">
            <v>718</v>
          </cell>
          <cell r="N104">
            <v>709</v>
          </cell>
          <cell r="O104">
            <v>653</v>
          </cell>
          <cell r="P104">
            <v>9445</v>
          </cell>
        </row>
        <row r="105">
          <cell r="A105" t="str">
            <v>850</v>
          </cell>
          <cell r="B105" t="str">
            <v xml:space="preserve">Stokes County       </v>
          </cell>
          <cell r="C105">
            <v>541</v>
          </cell>
          <cell r="D105">
            <v>533</v>
          </cell>
          <cell r="E105">
            <v>502</v>
          </cell>
          <cell r="F105">
            <v>537</v>
          </cell>
          <cell r="G105">
            <v>525</v>
          </cell>
          <cell r="H105">
            <v>553</v>
          </cell>
          <cell r="I105">
            <v>569</v>
          </cell>
          <cell r="J105">
            <v>554</v>
          </cell>
          <cell r="K105">
            <v>583</v>
          </cell>
          <cell r="L105">
            <v>698</v>
          </cell>
          <cell r="M105">
            <v>541</v>
          </cell>
          <cell r="N105">
            <v>563</v>
          </cell>
          <cell r="O105">
            <v>516</v>
          </cell>
          <cell r="P105">
            <v>7215</v>
          </cell>
        </row>
        <row r="106">
          <cell r="A106" t="str">
            <v>860</v>
          </cell>
          <cell r="B106" t="str">
            <v xml:space="preserve">Surry County        </v>
          </cell>
          <cell r="C106">
            <v>700</v>
          </cell>
          <cell r="D106">
            <v>706</v>
          </cell>
          <cell r="E106">
            <v>629</v>
          </cell>
          <cell r="F106">
            <v>703</v>
          </cell>
          <cell r="G106">
            <v>702</v>
          </cell>
          <cell r="H106">
            <v>695</v>
          </cell>
          <cell r="I106">
            <v>685</v>
          </cell>
          <cell r="J106">
            <v>651</v>
          </cell>
          <cell r="K106">
            <v>660</v>
          </cell>
          <cell r="L106">
            <v>756</v>
          </cell>
          <cell r="M106">
            <v>692</v>
          </cell>
          <cell r="N106">
            <v>600</v>
          </cell>
          <cell r="O106">
            <v>544</v>
          </cell>
          <cell r="P106">
            <v>8723</v>
          </cell>
        </row>
        <row r="107">
          <cell r="A107" t="str">
            <v>861</v>
          </cell>
          <cell r="B107" t="str">
            <v xml:space="preserve">Elkin City          </v>
          </cell>
          <cell r="C107">
            <v>85</v>
          </cell>
          <cell r="D107">
            <v>99</v>
          </cell>
          <cell r="E107">
            <v>85</v>
          </cell>
          <cell r="F107">
            <v>100</v>
          </cell>
          <cell r="G107">
            <v>87</v>
          </cell>
          <cell r="H107">
            <v>106</v>
          </cell>
          <cell r="I107">
            <v>90</v>
          </cell>
          <cell r="J107">
            <v>106</v>
          </cell>
          <cell r="K107">
            <v>94</v>
          </cell>
          <cell r="L107">
            <v>118</v>
          </cell>
          <cell r="M107">
            <v>109</v>
          </cell>
          <cell r="N107">
            <v>91</v>
          </cell>
          <cell r="O107">
            <v>88</v>
          </cell>
          <cell r="P107">
            <v>1258</v>
          </cell>
        </row>
        <row r="108">
          <cell r="A108" t="str">
            <v>862</v>
          </cell>
          <cell r="B108" t="str">
            <v xml:space="preserve">Mount Airy City     </v>
          </cell>
          <cell r="C108">
            <v>130</v>
          </cell>
          <cell r="D108">
            <v>117</v>
          </cell>
          <cell r="E108">
            <v>116</v>
          </cell>
          <cell r="F108">
            <v>104</v>
          </cell>
          <cell r="G108">
            <v>110</v>
          </cell>
          <cell r="H108">
            <v>109</v>
          </cell>
          <cell r="I108">
            <v>138</v>
          </cell>
          <cell r="J108">
            <v>124</v>
          </cell>
          <cell r="K108">
            <v>140</v>
          </cell>
          <cell r="L108">
            <v>112</v>
          </cell>
          <cell r="M108">
            <v>145</v>
          </cell>
          <cell r="N108">
            <v>135</v>
          </cell>
          <cell r="O108">
            <v>127</v>
          </cell>
          <cell r="P108">
            <v>1607</v>
          </cell>
        </row>
        <row r="109">
          <cell r="A109" t="str">
            <v>870</v>
          </cell>
          <cell r="B109" t="str">
            <v xml:space="preserve">Swain County        </v>
          </cell>
          <cell r="C109">
            <v>128</v>
          </cell>
          <cell r="D109">
            <v>156</v>
          </cell>
          <cell r="E109">
            <v>127</v>
          </cell>
          <cell r="F109">
            <v>147</v>
          </cell>
          <cell r="G109">
            <v>140</v>
          </cell>
          <cell r="H109">
            <v>141</v>
          </cell>
          <cell r="I109">
            <v>135</v>
          </cell>
          <cell r="J109">
            <v>127</v>
          </cell>
          <cell r="K109">
            <v>155</v>
          </cell>
          <cell r="L109">
            <v>216</v>
          </cell>
          <cell r="M109">
            <v>139</v>
          </cell>
          <cell r="N109">
            <v>161</v>
          </cell>
          <cell r="O109">
            <v>119</v>
          </cell>
          <cell r="P109">
            <v>1891</v>
          </cell>
        </row>
        <row r="110">
          <cell r="A110" t="str">
            <v>880</v>
          </cell>
          <cell r="B110" t="str">
            <v xml:space="preserve">Transylvania County </v>
          </cell>
          <cell r="C110">
            <v>259</v>
          </cell>
          <cell r="D110">
            <v>250</v>
          </cell>
          <cell r="E110">
            <v>309</v>
          </cell>
          <cell r="F110">
            <v>302</v>
          </cell>
          <cell r="G110">
            <v>281</v>
          </cell>
          <cell r="H110">
            <v>288</v>
          </cell>
          <cell r="I110">
            <v>275</v>
          </cell>
          <cell r="J110">
            <v>303</v>
          </cell>
          <cell r="K110">
            <v>282</v>
          </cell>
          <cell r="L110">
            <v>326</v>
          </cell>
          <cell r="M110">
            <v>321</v>
          </cell>
          <cell r="N110">
            <v>295</v>
          </cell>
          <cell r="O110">
            <v>261</v>
          </cell>
          <cell r="P110">
            <v>3752</v>
          </cell>
        </row>
        <row r="111">
          <cell r="A111" t="str">
            <v>890</v>
          </cell>
          <cell r="B111" t="str">
            <v xml:space="preserve">Tyrrell County      </v>
          </cell>
          <cell r="C111">
            <v>44</v>
          </cell>
          <cell r="D111">
            <v>35</v>
          </cell>
          <cell r="E111">
            <v>53</v>
          </cell>
          <cell r="F111">
            <v>49</v>
          </cell>
          <cell r="G111">
            <v>49</v>
          </cell>
          <cell r="H111">
            <v>51</v>
          </cell>
          <cell r="I111">
            <v>47</v>
          </cell>
          <cell r="J111">
            <v>37</v>
          </cell>
          <cell r="K111">
            <v>28</v>
          </cell>
          <cell r="L111">
            <v>56</v>
          </cell>
          <cell r="M111">
            <v>44</v>
          </cell>
          <cell r="N111">
            <v>43</v>
          </cell>
          <cell r="O111">
            <v>32</v>
          </cell>
          <cell r="P111">
            <v>568</v>
          </cell>
        </row>
        <row r="112">
          <cell r="A112" t="str">
            <v>900</v>
          </cell>
          <cell r="B112" t="str">
            <v xml:space="preserve">Union County        </v>
          </cell>
          <cell r="C112">
            <v>3094</v>
          </cell>
          <cell r="D112">
            <v>3454</v>
          </cell>
          <cell r="E112">
            <v>3428</v>
          </cell>
          <cell r="F112">
            <v>3293</v>
          </cell>
          <cell r="G112">
            <v>3202</v>
          </cell>
          <cell r="H112">
            <v>3104</v>
          </cell>
          <cell r="I112">
            <v>3088</v>
          </cell>
          <cell r="J112">
            <v>3106</v>
          </cell>
          <cell r="K112">
            <v>2974</v>
          </cell>
          <cell r="L112">
            <v>3239</v>
          </cell>
          <cell r="M112">
            <v>2791</v>
          </cell>
          <cell r="N112">
            <v>2412</v>
          </cell>
          <cell r="O112">
            <v>2224</v>
          </cell>
          <cell r="P112">
            <v>39409</v>
          </cell>
        </row>
        <row r="113">
          <cell r="A113" t="str">
            <v>910</v>
          </cell>
          <cell r="B113" t="str">
            <v xml:space="preserve">Vance County        </v>
          </cell>
          <cell r="C113">
            <v>588</v>
          </cell>
          <cell r="D113">
            <v>634</v>
          </cell>
          <cell r="E113">
            <v>622</v>
          </cell>
          <cell r="F113">
            <v>631</v>
          </cell>
          <cell r="G113">
            <v>583</v>
          </cell>
          <cell r="H113">
            <v>531</v>
          </cell>
          <cell r="I113">
            <v>519</v>
          </cell>
          <cell r="J113">
            <v>527</v>
          </cell>
          <cell r="K113">
            <v>516</v>
          </cell>
          <cell r="L113">
            <v>696</v>
          </cell>
          <cell r="M113">
            <v>580</v>
          </cell>
          <cell r="N113">
            <v>526</v>
          </cell>
          <cell r="O113">
            <v>476</v>
          </cell>
          <cell r="P113">
            <v>7429</v>
          </cell>
        </row>
        <row r="114">
          <cell r="A114" t="str">
            <v>920</v>
          </cell>
          <cell r="B114" t="str">
            <v xml:space="preserve">Wake County         </v>
          </cell>
          <cell r="C114">
            <v>11555</v>
          </cell>
          <cell r="D114">
            <v>11841</v>
          </cell>
          <cell r="E114">
            <v>11962</v>
          </cell>
          <cell r="F114">
            <v>11466</v>
          </cell>
          <cell r="G114">
            <v>10996</v>
          </cell>
          <cell r="H114">
            <v>10980</v>
          </cell>
          <cell r="I114">
            <v>10788</v>
          </cell>
          <cell r="J114">
            <v>10401</v>
          </cell>
          <cell r="K114">
            <v>10327</v>
          </cell>
          <cell r="L114">
            <v>11845</v>
          </cell>
          <cell r="M114">
            <v>10240</v>
          </cell>
          <cell r="N114">
            <v>8694</v>
          </cell>
          <cell r="O114">
            <v>8479</v>
          </cell>
          <cell r="P114">
            <v>139574</v>
          </cell>
        </row>
        <row r="115">
          <cell r="A115" t="str">
            <v>930</v>
          </cell>
          <cell r="B115" t="str">
            <v xml:space="preserve">Warren County       </v>
          </cell>
          <cell r="C115">
            <v>209</v>
          </cell>
          <cell r="D115">
            <v>167</v>
          </cell>
          <cell r="E115">
            <v>197</v>
          </cell>
          <cell r="F115">
            <v>195</v>
          </cell>
          <cell r="G115">
            <v>205</v>
          </cell>
          <cell r="H115">
            <v>190</v>
          </cell>
          <cell r="I115">
            <v>189</v>
          </cell>
          <cell r="J115">
            <v>188</v>
          </cell>
          <cell r="K115">
            <v>221</v>
          </cell>
          <cell r="L115">
            <v>268</v>
          </cell>
          <cell r="M115">
            <v>231</v>
          </cell>
          <cell r="N115">
            <v>192</v>
          </cell>
          <cell r="O115">
            <v>181</v>
          </cell>
          <cell r="P115">
            <v>2633</v>
          </cell>
        </row>
        <row r="116">
          <cell r="A116" t="str">
            <v>940</v>
          </cell>
          <cell r="B116" t="str">
            <v xml:space="preserve">Washington County   </v>
          </cell>
          <cell r="C116">
            <v>148</v>
          </cell>
          <cell r="D116">
            <v>138</v>
          </cell>
          <cell r="E116">
            <v>156</v>
          </cell>
          <cell r="F116">
            <v>184</v>
          </cell>
          <cell r="G116">
            <v>133</v>
          </cell>
          <cell r="H116">
            <v>141</v>
          </cell>
          <cell r="I116">
            <v>159</v>
          </cell>
          <cell r="J116">
            <v>170</v>
          </cell>
          <cell r="K116">
            <v>147</v>
          </cell>
          <cell r="L116">
            <v>171</v>
          </cell>
          <cell r="M116">
            <v>168</v>
          </cell>
          <cell r="N116">
            <v>153</v>
          </cell>
          <cell r="O116">
            <v>149</v>
          </cell>
          <cell r="P116">
            <v>2017</v>
          </cell>
        </row>
        <row r="117">
          <cell r="A117" t="str">
            <v>950</v>
          </cell>
          <cell r="B117" t="str">
            <v xml:space="preserve">Watauga County      </v>
          </cell>
          <cell r="C117">
            <v>323</v>
          </cell>
          <cell r="D117">
            <v>332</v>
          </cell>
          <cell r="E117">
            <v>303</v>
          </cell>
          <cell r="F117">
            <v>348</v>
          </cell>
          <cell r="G117">
            <v>322</v>
          </cell>
          <cell r="H117">
            <v>323</v>
          </cell>
          <cell r="I117">
            <v>344</v>
          </cell>
          <cell r="J117">
            <v>360</v>
          </cell>
          <cell r="K117">
            <v>380</v>
          </cell>
          <cell r="L117">
            <v>430</v>
          </cell>
          <cell r="M117">
            <v>356</v>
          </cell>
          <cell r="N117">
            <v>352</v>
          </cell>
          <cell r="O117">
            <v>347</v>
          </cell>
          <cell r="P117">
            <v>4520</v>
          </cell>
        </row>
        <row r="118">
          <cell r="A118" t="str">
            <v>960</v>
          </cell>
          <cell r="B118" t="str">
            <v xml:space="preserve">Wayne County        </v>
          </cell>
          <cell r="C118">
            <v>1512</v>
          </cell>
          <cell r="D118">
            <v>1581</v>
          </cell>
          <cell r="E118">
            <v>1625</v>
          </cell>
          <cell r="F118">
            <v>1560</v>
          </cell>
          <cell r="G118">
            <v>1499</v>
          </cell>
          <cell r="H118">
            <v>1494</v>
          </cell>
          <cell r="I118">
            <v>1471</v>
          </cell>
          <cell r="J118">
            <v>1469</v>
          </cell>
          <cell r="K118">
            <v>1413</v>
          </cell>
          <cell r="L118">
            <v>1600</v>
          </cell>
          <cell r="M118">
            <v>1488</v>
          </cell>
          <cell r="N118">
            <v>1331</v>
          </cell>
          <cell r="O118">
            <v>1214</v>
          </cell>
          <cell r="P118">
            <v>19257</v>
          </cell>
        </row>
        <row r="119">
          <cell r="A119" t="str">
            <v>970</v>
          </cell>
          <cell r="B119" t="str">
            <v xml:space="preserve">Wilkes County       </v>
          </cell>
          <cell r="C119">
            <v>812</v>
          </cell>
          <cell r="D119">
            <v>870</v>
          </cell>
          <cell r="E119">
            <v>848</v>
          </cell>
          <cell r="F119">
            <v>832</v>
          </cell>
          <cell r="G119">
            <v>779</v>
          </cell>
          <cell r="H119">
            <v>750</v>
          </cell>
          <cell r="I119">
            <v>810</v>
          </cell>
          <cell r="J119">
            <v>768</v>
          </cell>
          <cell r="K119">
            <v>779</v>
          </cell>
          <cell r="L119">
            <v>872</v>
          </cell>
          <cell r="M119">
            <v>800</v>
          </cell>
          <cell r="N119">
            <v>621</v>
          </cell>
          <cell r="O119">
            <v>582</v>
          </cell>
          <cell r="P119">
            <v>10123</v>
          </cell>
        </row>
        <row r="120">
          <cell r="A120" t="str">
            <v>980</v>
          </cell>
          <cell r="B120" t="str">
            <v xml:space="preserve">Wilson County       </v>
          </cell>
          <cell r="C120">
            <v>1041</v>
          </cell>
          <cell r="D120">
            <v>1039</v>
          </cell>
          <cell r="E120">
            <v>1038</v>
          </cell>
          <cell r="F120">
            <v>1071</v>
          </cell>
          <cell r="G120">
            <v>1079</v>
          </cell>
          <cell r="H120">
            <v>1013</v>
          </cell>
          <cell r="I120">
            <v>961</v>
          </cell>
          <cell r="J120">
            <v>973</v>
          </cell>
          <cell r="K120">
            <v>913</v>
          </cell>
          <cell r="L120">
            <v>1118</v>
          </cell>
          <cell r="M120">
            <v>948</v>
          </cell>
          <cell r="N120">
            <v>814</v>
          </cell>
          <cell r="O120">
            <v>657</v>
          </cell>
          <cell r="P120">
            <v>12665</v>
          </cell>
        </row>
        <row r="121">
          <cell r="A121" t="str">
            <v>990</v>
          </cell>
          <cell r="B121" t="str">
            <v xml:space="preserve">Yadkin County       </v>
          </cell>
          <cell r="C121">
            <v>436</v>
          </cell>
          <cell r="D121">
            <v>409</v>
          </cell>
          <cell r="E121">
            <v>466</v>
          </cell>
          <cell r="F121">
            <v>477</v>
          </cell>
          <cell r="G121">
            <v>498</v>
          </cell>
          <cell r="H121">
            <v>492</v>
          </cell>
          <cell r="I121">
            <v>451</v>
          </cell>
          <cell r="J121">
            <v>472</v>
          </cell>
          <cell r="K121">
            <v>493</v>
          </cell>
          <cell r="L121">
            <v>534</v>
          </cell>
          <cell r="M121">
            <v>509</v>
          </cell>
          <cell r="N121">
            <v>393</v>
          </cell>
          <cell r="O121">
            <v>406</v>
          </cell>
          <cell r="P121">
            <v>6036</v>
          </cell>
        </row>
        <row r="122">
          <cell r="A122" t="str">
            <v>995</v>
          </cell>
          <cell r="B122" t="str">
            <v xml:space="preserve">Yancey County       </v>
          </cell>
          <cell r="C122">
            <v>194</v>
          </cell>
          <cell r="D122">
            <v>197</v>
          </cell>
          <cell r="E122">
            <v>186</v>
          </cell>
          <cell r="F122">
            <v>192</v>
          </cell>
          <cell r="G122">
            <v>164</v>
          </cell>
          <cell r="H122">
            <v>180</v>
          </cell>
          <cell r="I122">
            <v>186</v>
          </cell>
          <cell r="J122">
            <v>188</v>
          </cell>
          <cell r="K122">
            <v>176</v>
          </cell>
          <cell r="L122">
            <v>272</v>
          </cell>
          <cell r="M122">
            <v>207</v>
          </cell>
          <cell r="N122">
            <v>171</v>
          </cell>
          <cell r="O122">
            <v>186</v>
          </cell>
          <cell r="P122">
            <v>2499</v>
          </cell>
        </row>
        <row r="123">
          <cell r="B123" t="str">
            <v xml:space="preserve">Total LEA </v>
          </cell>
          <cell r="C123">
            <v>113230</v>
          </cell>
          <cell r="D123">
            <v>116157</v>
          </cell>
          <cell r="E123">
            <v>116888</v>
          </cell>
          <cell r="F123">
            <v>116892</v>
          </cell>
          <cell r="G123">
            <v>112713</v>
          </cell>
          <cell r="H123">
            <v>110551</v>
          </cell>
          <cell r="I123">
            <v>109021</v>
          </cell>
          <cell r="J123">
            <v>107394</v>
          </cell>
          <cell r="K123">
            <v>108438</v>
          </cell>
          <cell r="L123">
            <v>130122</v>
          </cell>
          <cell r="M123">
            <v>110030</v>
          </cell>
          <cell r="N123">
            <v>97010</v>
          </cell>
          <cell r="O123">
            <v>87708</v>
          </cell>
          <cell r="P123">
            <v>1436154</v>
          </cell>
        </row>
        <row r="125">
          <cell r="A125" t="str">
            <v>01B</v>
          </cell>
          <cell r="B125" t="str">
            <v xml:space="preserve">River Mill Academy  </v>
          </cell>
          <cell r="C125">
            <v>44</v>
          </cell>
          <cell r="D125">
            <v>53</v>
          </cell>
          <cell r="E125">
            <v>53</v>
          </cell>
          <cell r="F125">
            <v>54</v>
          </cell>
          <cell r="G125">
            <v>53</v>
          </cell>
          <cell r="H125">
            <v>51</v>
          </cell>
          <cell r="I125">
            <v>54</v>
          </cell>
          <cell r="J125">
            <v>47</v>
          </cell>
          <cell r="K125">
            <v>50</v>
          </cell>
          <cell r="L125">
            <v>53</v>
          </cell>
          <cell r="M125">
            <v>46</v>
          </cell>
          <cell r="N125">
            <v>42</v>
          </cell>
          <cell r="O125">
            <v>33</v>
          </cell>
          <cell r="P125">
            <v>633</v>
          </cell>
        </row>
        <row r="126">
          <cell r="A126" t="str">
            <v>01C</v>
          </cell>
          <cell r="B126" t="str">
            <v xml:space="preserve">Clover Garden       </v>
          </cell>
          <cell r="C126">
            <v>71</v>
          </cell>
          <cell r="D126">
            <v>49</v>
          </cell>
          <cell r="E126">
            <v>47</v>
          </cell>
          <cell r="F126">
            <v>47</v>
          </cell>
          <cell r="G126">
            <v>42</v>
          </cell>
          <cell r="H126">
            <v>40</v>
          </cell>
          <cell r="I126">
            <v>50</v>
          </cell>
          <cell r="J126">
            <v>30</v>
          </cell>
          <cell r="K126">
            <v>40</v>
          </cell>
          <cell r="L126">
            <v>33</v>
          </cell>
          <cell r="M126">
            <v>17</v>
          </cell>
          <cell r="N126">
            <v>26</v>
          </cell>
          <cell r="O126">
            <v>14</v>
          </cell>
          <cell r="P126">
            <v>506</v>
          </cell>
        </row>
        <row r="127">
          <cell r="A127" t="str">
            <v>01D</v>
          </cell>
          <cell r="B127" t="str">
            <v xml:space="preserve">New Century Charter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17</v>
          </cell>
          <cell r="M127">
            <v>37</v>
          </cell>
          <cell r="N127">
            <v>21</v>
          </cell>
          <cell r="O127">
            <v>24</v>
          </cell>
          <cell r="P127">
            <v>99</v>
          </cell>
        </row>
        <row r="128">
          <cell r="A128" t="str">
            <v>06A</v>
          </cell>
          <cell r="B128" t="str">
            <v xml:space="preserve">Grandfather Academy 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2</v>
          </cell>
          <cell r="H128">
            <v>3</v>
          </cell>
          <cell r="I128">
            <v>4</v>
          </cell>
          <cell r="J128">
            <v>3</v>
          </cell>
          <cell r="K128">
            <v>9</v>
          </cell>
          <cell r="L128">
            <v>5</v>
          </cell>
          <cell r="M128">
            <v>2</v>
          </cell>
          <cell r="N128">
            <v>2</v>
          </cell>
          <cell r="O128">
            <v>1</v>
          </cell>
          <cell r="P128">
            <v>35</v>
          </cell>
        </row>
        <row r="129">
          <cell r="A129" t="str">
            <v>06B</v>
          </cell>
          <cell r="B129" t="str">
            <v xml:space="preserve">Crossnore Academy   </v>
          </cell>
          <cell r="C129">
            <v>3</v>
          </cell>
          <cell r="D129">
            <v>5</v>
          </cell>
          <cell r="E129">
            <v>6</v>
          </cell>
          <cell r="F129">
            <v>4</v>
          </cell>
          <cell r="G129">
            <v>5</v>
          </cell>
          <cell r="H129">
            <v>9</v>
          </cell>
          <cell r="I129">
            <v>4</v>
          </cell>
          <cell r="J129">
            <v>7</v>
          </cell>
          <cell r="K129">
            <v>7</v>
          </cell>
          <cell r="L129">
            <v>14</v>
          </cell>
          <cell r="M129">
            <v>9</v>
          </cell>
          <cell r="N129">
            <v>11</v>
          </cell>
          <cell r="O129">
            <v>1</v>
          </cell>
          <cell r="P129">
            <v>85</v>
          </cell>
        </row>
        <row r="130">
          <cell r="A130" t="str">
            <v>07A</v>
          </cell>
          <cell r="B130" t="str">
            <v>Washington Montessor</v>
          </cell>
          <cell r="C130">
            <v>52</v>
          </cell>
          <cell r="D130">
            <v>44</v>
          </cell>
          <cell r="E130">
            <v>38</v>
          </cell>
          <cell r="F130">
            <v>34</v>
          </cell>
          <cell r="G130">
            <v>29</v>
          </cell>
          <cell r="H130">
            <v>35</v>
          </cell>
          <cell r="I130">
            <v>18</v>
          </cell>
          <cell r="J130">
            <v>23</v>
          </cell>
          <cell r="K130">
            <v>14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287</v>
          </cell>
        </row>
        <row r="131">
          <cell r="A131" t="str">
            <v>10A</v>
          </cell>
          <cell r="B131" t="str">
            <v xml:space="preserve">Charter Day School  </v>
          </cell>
          <cell r="C131">
            <v>108</v>
          </cell>
          <cell r="D131">
            <v>107</v>
          </cell>
          <cell r="E131">
            <v>112</v>
          </cell>
          <cell r="F131">
            <v>103</v>
          </cell>
          <cell r="G131">
            <v>92</v>
          </cell>
          <cell r="H131">
            <v>95</v>
          </cell>
          <cell r="I131">
            <v>81</v>
          </cell>
          <cell r="J131">
            <v>54</v>
          </cell>
          <cell r="K131">
            <v>37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789</v>
          </cell>
        </row>
        <row r="132">
          <cell r="A132" t="str">
            <v>11A</v>
          </cell>
          <cell r="B132" t="str">
            <v>Evergreen Cmty Chart</v>
          </cell>
          <cell r="C132">
            <v>39</v>
          </cell>
          <cell r="D132">
            <v>43</v>
          </cell>
          <cell r="E132">
            <v>43</v>
          </cell>
          <cell r="F132">
            <v>43</v>
          </cell>
          <cell r="G132">
            <v>43</v>
          </cell>
          <cell r="H132">
            <v>45</v>
          </cell>
          <cell r="I132">
            <v>44</v>
          </cell>
          <cell r="J132">
            <v>47</v>
          </cell>
          <cell r="K132">
            <v>43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390</v>
          </cell>
        </row>
        <row r="133">
          <cell r="A133" t="str">
            <v>11B</v>
          </cell>
          <cell r="B133" t="str">
            <v xml:space="preserve">Artspace Charter    </v>
          </cell>
          <cell r="C133">
            <v>35</v>
          </cell>
          <cell r="D133">
            <v>35</v>
          </cell>
          <cell r="E133">
            <v>39</v>
          </cell>
          <cell r="F133">
            <v>43</v>
          </cell>
          <cell r="G133">
            <v>50</v>
          </cell>
          <cell r="H133">
            <v>53</v>
          </cell>
          <cell r="I133">
            <v>51</v>
          </cell>
          <cell r="J133">
            <v>49</v>
          </cell>
          <cell r="K133">
            <v>19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374</v>
          </cell>
        </row>
        <row r="134">
          <cell r="A134" t="str">
            <v>11K</v>
          </cell>
          <cell r="B134" t="str">
            <v xml:space="preserve">F Delany New School </v>
          </cell>
          <cell r="C134">
            <v>16</v>
          </cell>
          <cell r="D134">
            <v>15</v>
          </cell>
          <cell r="E134">
            <v>19</v>
          </cell>
          <cell r="F134">
            <v>18</v>
          </cell>
          <cell r="G134">
            <v>16</v>
          </cell>
          <cell r="H134">
            <v>16</v>
          </cell>
          <cell r="I134">
            <v>15</v>
          </cell>
          <cell r="J134">
            <v>17</v>
          </cell>
          <cell r="K134">
            <v>11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143</v>
          </cell>
        </row>
        <row r="135">
          <cell r="A135" t="str">
            <v>12A</v>
          </cell>
          <cell r="B135" t="str">
            <v xml:space="preserve">The New Dimensions  </v>
          </cell>
          <cell r="C135">
            <v>20</v>
          </cell>
          <cell r="D135">
            <v>7</v>
          </cell>
          <cell r="E135">
            <v>15</v>
          </cell>
          <cell r="F135">
            <v>13</v>
          </cell>
          <cell r="G135">
            <v>5</v>
          </cell>
          <cell r="H135">
            <v>14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74</v>
          </cell>
        </row>
        <row r="136">
          <cell r="A136" t="str">
            <v>13A</v>
          </cell>
          <cell r="B136" t="str">
            <v xml:space="preserve">Carolina Intrntnl   </v>
          </cell>
          <cell r="C136">
            <v>46</v>
          </cell>
          <cell r="D136">
            <v>47</v>
          </cell>
          <cell r="E136">
            <v>48</v>
          </cell>
          <cell r="F136">
            <v>46</v>
          </cell>
          <cell r="G136">
            <v>46</v>
          </cell>
          <cell r="H136">
            <v>46</v>
          </cell>
          <cell r="I136">
            <v>46</v>
          </cell>
          <cell r="J136">
            <v>48</v>
          </cell>
          <cell r="K136">
            <v>47</v>
          </cell>
          <cell r="L136">
            <v>40</v>
          </cell>
          <cell r="M136">
            <v>36</v>
          </cell>
          <cell r="N136">
            <v>0</v>
          </cell>
          <cell r="O136">
            <v>0</v>
          </cell>
          <cell r="P136">
            <v>496</v>
          </cell>
        </row>
        <row r="137">
          <cell r="A137" t="str">
            <v>16A</v>
          </cell>
          <cell r="B137" t="str">
            <v xml:space="preserve">Cape Lookout High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18</v>
          </cell>
          <cell r="M137">
            <v>40</v>
          </cell>
          <cell r="N137">
            <v>27</v>
          </cell>
          <cell r="O137">
            <v>19</v>
          </cell>
          <cell r="P137">
            <v>104</v>
          </cell>
        </row>
        <row r="138">
          <cell r="A138" t="str">
            <v>16B</v>
          </cell>
          <cell r="B138" t="str">
            <v xml:space="preserve">Tiller School       </v>
          </cell>
          <cell r="C138">
            <v>35</v>
          </cell>
          <cell r="D138">
            <v>33</v>
          </cell>
          <cell r="E138">
            <v>37</v>
          </cell>
          <cell r="F138">
            <v>12</v>
          </cell>
          <cell r="G138">
            <v>33</v>
          </cell>
          <cell r="H138">
            <v>18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168</v>
          </cell>
        </row>
        <row r="139">
          <cell r="A139" t="str">
            <v>19A</v>
          </cell>
          <cell r="B139" t="str">
            <v xml:space="preserve">Chatham Charter     </v>
          </cell>
          <cell r="C139">
            <v>37</v>
          </cell>
          <cell r="D139">
            <v>32</v>
          </cell>
          <cell r="E139">
            <v>39</v>
          </cell>
          <cell r="F139">
            <v>34</v>
          </cell>
          <cell r="G139">
            <v>34</v>
          </cell>
          <cell r="H139">
            <v>35</v>
          </cell>
          <cell r="I139">
            <v>36</v>
          </cell>
          <cell r="J139">
            <v>30</v>
          </cell>
          <cell r="K139">
            <v>20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297</v>
          </cell>
        </row>
        <row r="140">
          <cell r="A140" t="str">
            <v>19B</v>
          </cell>
          <cell r="B140" t="str">
            <v xml:space="preserve">Woods Charter       </v>
          </cell>
          <cell r="C140">
            <v>0</v>
          </cell>
          <cell r="D140">
            <v>17</v>
          </cell>
          <cell r="E140">
            <v>18</v>
          </cell>
          <cell r="F140">
            <v>18</v>
          </cell>
          <cell r="G140">
            <v>35</v>
          </cell>
          <cell r="H140">
            <v>46</v>
          </cell>
          <cell r="I140">
            <v>47</v>
          </cell>
          <cell r="J140">
            <v>44</v>
          </cell>
          <cell r="K140">
            <v>22</v>
          </cell>
          <cell r="L140">
            <v>49</v>
          </cell>
          <cell r="M140">
            <v>45</v>
          </cell>
          <cell r="N140">
            <v>25</v>
          </cell>
          <cell r="O140">
            <v>20</v>
          </cell>
          <cell r="P140">
            <v>386</v>
          </cell>
        </row>
        <row r="141">
          <cell r="A141" t="str">
            <v>20A</v>
          </cell>
          <cell r="B141" t="str">
            <v xml:space="preserve">The Learning Center </v>
          </cell>
          <cell r="C141">
            <v>21</v>
          </cell>
          <cell r="D141">
            <v>14</v>
          </cell>
          <cell r="E141">
            <v>26</v>
          </cell>
          <cell r="F141">
            <v>18</v>
          </cell>
          <cell r="G141">
            <v>17</v>
          </cell>
          <cell r="H141">
            <v>15</v>
          </cell>
          <cell r="I141">
            <v>13</v>
          </cell>
          <cell r="J141">
            <v>9</v>
          </cell>
          <cell r="K141">
            <v>6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139</v>
          </cell>
        </row>
        <row r="142">
          <cell r="A142" t="str">
            <v>24N</v>
          </cell>
          <cell r="B142" t="str">
            <v>Columbus Charter School</v>
          </cell>
          <cell r="C142">
            <v>72</v>
          </cell>
          <cell r="D142">
            <v>28</v>
          </cell>
          <cell r="E142">
            <v>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151</v>
          </cell>
        </row>
        <row r="143">
          <cell r="A143" t="str">
            <v>26B</v>
          </cell>
          <cell r="B143" t="str">
            <v xml:space="preserve">Alpha Academy       </v>
          </cell>
          <cell r="C143">
            <v>23</v>
          </cell>
          <cell r="D143">
            <v>31</v>
          </cell>
          <cell r="E143">
            <v>27</v>
          </cell>
          <cell r="F143">
            <v>25</v>
          </cell>
          <cell r="G143">
            <v>21</v>
          </cell>
          <cell r="H143">
            <v>26</v>
          </cell>
          <cell r="I143">
            <v>16</v>
          </cell>
          <cell r="J143">
            <v>23</v>
          </cell>
          <cell r="K143">
            <v>8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200</v>
          </cell>
        </row>
        <row r="144">
          <cell r="A144" t="str">
            <v>32A</v>
          </cell>
          <cell r="B144" t="str">
            <v xml:space="preserve">Maureen Joy Charter </v>
          </cell>
          <cell r="C144">
            <v>30</v>
          </cell>
          <cell r="D144">
            <v>33</v>
          </cell>
          <cell r="E144">
            <v>32</v>
          </cell>
          <cell r="F144">
            <v>21</v>
          </cell>
          <cell r="G144">
            <v>28</v>
          </cell>
          <cell r="H144">
            <v>31</v>
          </cell>
          <cell r="I144">
            <v>42</v>
          </cell>
          <cell r="J144">
            <v>24</v>
          </cell>
          <cell r="K144">
            <v>23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264</v>
          </cell>
        </row>
        <row r="145">
          <cell r="A145" t="str">
            <v>32B</v>
          </cell>
          <cell r="B145" t="str">
            <v>Healthy Start Academ</v>
          </cell>
          <cell r="C145">
            <v>48</v>
          </cell>
          <cell r="D145">
            <v>49</v>
          </cell>
          <cell r="E145">
            <v>50</v>
          </cell>
          <cell r="F145">
            <v>32</v>
          </cell>
          <cell r="G145">
            <v>42</v>
          </cell>
          <cell r="H145">
            <v>38</v>
          </cell>
          <cell r="I145">
            <v>33</v>
          </cell>
          <cell r="J145">
            <v>45</v>
          </cell>
          <cell r="K145">
            <v>40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377</v>
          </cell>
        </row>
        <row r="146">
          <cell r="A146" t="str">
            <v>32C</v>
          </cell>
          <cell r="B146" t="str">
            <v xml:space="preserve">Carter Community    </v>
          </cell>
          <cell r="C146">
            <v>18</v>
          </cell>
          <cell r="D146">
            <v>17</v>
          </cell>
          <cell r="E146">
            <v>21</v>
          </cell>
          <cell r="F146">
            <v>25</v>
          </cell>
          <cell r="G146">
            <v>14</v>
          </cell>
          <cell r="H146">
            <v>25</v>
          </cell>
          <cell r="I146">
            <v>16</v>
          </cell>
          <cell r="J146">
            <v>13</v>
          </cell>
          <cell r="K146">
            <v>20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169</v>
          </cell>
        </row>
        <row r="147">
          <cell r="A147" t="str">
            <v>32D</v>
          </cell>
          <cell r="B147" t="str">
            <v xml:space="preserve">Kestrel Heights Sch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103</v>
          </cell>
          <cell r="J147">
            <v>96</v>
          </cell>
          <cell r="K147">
            <v>81</v>
          </cell>
          <cell r="L147">
            <v>61</v>
          </cell>
          <cell r="M147">
            <v>44</v>
          </cell>
          <cell r="N147">
            <v>33</v>
          </cell>
          <cell r="O147">
            <v>23</v>
          </cell>
          <cell r="P147">
            <v>441</v>
          </cell>
        </row>
        <row r="148">
          <cell r="A148" t="str">
            <v>32G</v>
          </cell>
          <cell r="B148" t="str">
            <v xml:space="preserve">Omuteko Gwamaziima  </v>
          </cell>
          <cell r="C148">
            <v>12</v>
          </cell>
          <cell r="D148">
            <v>7</v>
          </cell>
          <cell r="E148">
            <v>7</v>
          </cell>
          <cell r="F148">
            <v>5</v>
          </cell>
          <cell r="G148">
            <v>8</v>
          </cell>
          <cell r="H148">
            <v>5</v>
          </cell>
          <cell r="I148">
            <v>3</v>
          </cell>
          <cell r="J148">
            <v>7</v>
          </cell>
          <cell r="K148">
            <v>9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63</v>
          </cell>
        </row>
        <row r="149">
          <cell r="A149" t="str">
            <v>32H</v>
          </cell>
          <cell r="B149" t="str">
            <v>Research Tri Charter</v>
          </cell>
          <cell r="C149">
            <v>74</v>
          </cell>
          <cell r="D149">
            <v>82</v>
          </cell>
          <cell r="E149">
            <v>83</v>
          </cell>
          <cell r="F149">
            <v>67</v>
          </cell>
          <cell r="G149">
            <v>76</v>
          </cell>
          <cell r="H149">
            <v>78</v>
          </cell>
          <cell r="I149">
            <v>59</v>
          </cell>
          <cell r="J149">
            <v>61</v>
          </cell>
          <cell r="K149">
            <v>61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641</v>
          </cell>
        </row>
        <row r="150">
          <cell r="A150" t="str">
            <v>32K</v>
          </cell>
          <cell r="B150" t="str">
            <v xml:space="preserve">Central Park School </v>
          </cell>
          <cell r="C150">
            <v>43</v>
          </cell>
          <cell r="D150">
            <v>43</v>
          </cell>
          <cell r="E150">
            <v>43</v>
          </cell>
          <cell r="F150">
            <v>57</v>
          </cell>
          <cell r="G150">
            <v>43</v>
          </cell>
          <cell r="H150">
            <v>43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272</v>
          </cell>
        </row>
        <row r="151">
          <cell r="A151" t="str">
            <v>32L</v>
          </cell>
          <cell r="B151" t="str">
            <v>Voyager Academy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88</v>
          </cell>
          <cell r="H151">
            <v>88</v>
          </cell>
          <cell r="I151">
            <v>110</v>
          </cell>
          <cell r="J151">
            <v>66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352</v>
          </cell>
        </row>
        <row r="152">
          <cell r="A152" t="str">
            <v>34B</v>
          </cell>
          <cell r="B152" t="str">
            <v>Quality Educ Academy</v>
          </cell>
          <cell r="C152">
            <v>42</v>
          </cell>
          <cell r="D152">
            <v>24</v>
          </cell>
          <cell r="E152">
            <v>24</v>
          </cell>
          <cell r="F152">
            <v>19</v>
          </cell>
          <cell r="G152">
            <v>31</v>
          </cell>
          <cell r="H152">
            <v>22</v>
          </cell>
          <cell r="I152">
            <v>28</v>
          </cell>
          <cell r="J152">
            <v>20</v>
          </cell>
          <cell r="K152">
            <v>30</v>
          </cell>
          <cell r="L152">
            <v>17</v>
          </cell>
          <cell r="M152">
            <v>14</v>
          </cell>
          <cell r="N152">
            <v>0</v>
          </cell>
          <cell r="O152">
            <v>0</v>
          </cell>
          <cell r="P152">
            <v>271</v>
          </cell>
        </row>
        <row r="153">
          <cell r="A153" t="str">
            <v>34C</v>
          </cell>
          <cell r="B153" t="str">
            <v xml:space="preserve">Downtown Middle     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19</v>
          </cell>
          <cell r="I153">
            <v>123</v>
          </cell>
          <cell r="J153">
            <v>106</v>
          </cell>
          <cell r="K153">
            <v>107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355</v>
          </cell>
        </row>
        <row r="154">
          <cell r="A154" t="str">
            <v>34D</v>
          </cell>
          <cell r="B154" t="str">
            <v xml:space="preserve">Woodson Sch Of Chal </v>
          </cell>
          <cell r="C154">
            <v>51</v>
          </cell>
          <cell r="D154">
            <v>42</v>
          </cell>
          <cell r="E154">
            <v>44</v>
          </cell>
          <cell r="F154">
            <v>61</v>
          </cell>
          <cell r="G154">
            <v>55</v>
          </cell>
          <cell r="H154">
            <v>38</v>
          </cell>
          <cell r="I154">
            <v>47</v>
          </cell>
          <cell r="J154">
            <v>39</v>
          </cell>
          <cell r="K154">
            <v>30</v>
          </cell>
          <cell r="L154">
            <v>25</v>
          </cell>
          <cell r="M154">
            <v>25</v>
          </cell>
          <cell r="N154">
            <v>18</v>
          </cell>
          <cell r="O154">
            <v>14</v>
          </cell>
          <cell r="P154">
            <v>489</v>
          </cell>
        </row>
        <row r="155">
          <cell r="A155" t="str">
            <v>34F</v>
          </cell>
          <cell r="B155" t="str">
            <v xml:space="preserve">Forsyth Academies   </v>
          </cell>
          <cell r="C155">
            <v>81</v>
          </cell>
          <cell r="D155">
            <v>79</v>
          </cell>
          <cell r="E155">
            <v>78</v>
          </cell>
          <cell r="F155">
            <v>75</v>
          </cell>
          <cell r="G155">
            <v>72</v>
          </cell>
          <cell r="H155">
            <v>75</v>
          </cell>
          <cell r="I155">
            <v>77</v>
          </cell>
          <cell r="J155">
            <v>67</v>
          </cell>
          <cell r="K155">
            <v>72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676</v>
          </cell>
        </row>
        <row r="156">
          <cell r="A156" t="str">
            <v>34G</v>
          </cell>
          <cell r="B156" t="str">
            <v xml:space="preserve">Arts Based Elem     </v>
          </cell>
          <cell r="C156">
            <v>37</v>
          </cell>
          <cell r="D156">
            <v>52</v>
          </cell>
          <cell r="E156">
            <v>56</v>
          </cell>
          <cell r="F156">
            <v>48</v>
          </cell>
          <cell r="G156">
            <v>51</v>
          </cell>
          <cell r="H156">
            <v>37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281</v>
          </cell>
        </row>
        <row r="157">
          <cell r="A157" t="str">
            <v>35A</v>
          </cell>
          <cell r="B157" t="str">
            <v xml:space="preserve">Crosscreek Charter  </v>
          </cell>
          <cell r="C157">
            <v>21</v>
          </cell>
          <cell r="D157">
            <v>22</v>
          </cell>
          <cell r="E157">
            <v>17</v>
          </cell>
          <cell r="F157">
            <v>23</v>
          </cell>
          <cell r="G157">
            <v>15</v>
          </cell>
          <cell r="H157">
            <v>21</v>
          </cell>
          <cell r="I157">
            <v>14</v>
          </cell>
          <cell r="J157">
            <v>11</v>
          </cell>
          <cell r="K157">
            <v>8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152</v>
          </cell>
        </row>
        <row r="158">
          <cell r="A158" t="str">
            <v>36A</v>
          </cell>
          <cell r="B158" t="str">
            <v xml:space="preserve">Highland Charter    </v>
          </cell>
          <cell r="C158">
            <v>35</v>
          </cell>
          <cell r="D158">
            <v>26</v>
          </cell>
          <cell r="E158">
            <v>6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67</v>
          </cell>
        </row>
        <row r="159">
          <cell r="A159" t="str">
            <v>36B</v>
          </cell>
          <cell r="B159" t="str">
            <v>Piedmont Commty Char</v>
          </cell>
          <cell r="C159">
            <v>74</v>
          </cell>
          <cell r="D159">
            <v>103</v>
          </cell>
          <cell r="E159">
            <v>98</v>
          </cell>
          <cell r="F159">
            <v>84</v>
          </cell>
          <cell r="G159">
            <v>76</v>
          </cell>
          <cell r="H159">
            <v>86</v>
          </cell>
          <cell r="I159">
            <v>81</v>
          </cell>
          <cell r="J159">
            <v>74</v>
          </cell>
          <cell r="K159">
            <v>65</v>
          </cell>
          <cell r="L159">
            <v>44</v>
          </cell>
          <cell r="M159">
            <v>25</v>
          </cell>
          <cell r="N159">
            <v>24</v>
          </cell>
          <cell r="O159">
            <v>16</v>
          </cell>
          <cell r="P159">
            <v>850</v>
          </cell>
        </row>
        <row r="160">
          <cell r="A160" t="str">
            <v>41B</v>
          </cell>
          <cell r="B160" t="str">
            <v xml:space="preserve">Greensboro Academy  </v>
          </cell>
          <cell r="C160">
            <v>81</v>
          </cell>
          <cell r="D160">
            <v>79</v>
          </cell>
          <cell r="E160">
            <v>79</v>
          </cell>
          <cell r="F160">
            <v>82</v>
          </cell>
          <cell r="G160">
            <v>82</v>
          </cell>
          <cell r="H160">
            <v>82</v>
          </cell>
          <cell r="I160">
            <v>82</v>
          </cell>
          <cell r="J160">
            <v>82</v>
          </cell>
          <cell r="K160">
            <v>79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728</v>
          </cell>
        </row>
        <row r="161">
          <cell r="A161" t="str">
            <v>41C</v>
          </cell>
          <cell r="B161" t="str">
            <v>Guilford Preparatory</v>
          </cell>
          <cell r="C161">
            <v>39</v>
          </cell>
          <cell r="D161">
            <v>40</v>
          </cell>
          <cell r="E161">
            <v>41</v>
          </cell>
          <cell r="F161">
            <v>39</v>
          </cell>
          <cell r="G161">
            <v>40</v>
          </cell>
          <cell r="H161">
            <v>22</v>
          </cell>
          <cell r="I161">
            <v>36</v>
          </cell>
          <cell r="J161">
            <v>23</v>
          </cell>
          <cell r="K161">
            <v>23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303</v>
          </cell>
        </row>
        <row r="162">
          <cell r="A162" t="str">
            <v>41D</v>
          </cell>
          <cell r="B162" t="str">
            <v xml:space="preserve">Phoenix Academy Inc </v>
          </cell>
          <cell r="C162">
            <v>53</v>
          </cell>
          <cell r="D162">
            <v>49</v>
          </cell>
          <cell r="E162">
            <v>48</v>
          </cell>
          <cell r="F162">
            <v>54</v>
          </cell>
          <cell r="G162">
            <v>48</v>
          </cell>
          <cell r="H162">
            <v>34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286</v>
          </cell>
        </row>
        <row r="163">
          <cell r="A163" t="str">
            <v>45A</v>
          </cell>
          <cell r="B163" t="str">
            <v>The Mountain Cmty Sc</v>
          </cell>
          <cell r="C163">
            <v>18</v>
          </cell>
          <cell r="D163">
            <v>18</v>
          </cell>
          <cell r="E163">
            <v>18</v>
          </cell>
          <cell r="F163">
            <v>18</v>
          </cell>
          <cell r="G163">
            <v>18</v>
          </cell>
          <cell r="H163">
            <v>18</v>
          </cell>
          <cell r="I163">
            <v>18</v>
          </cell>
          <cell r="J163">
            <v>19</v>
          </cell>
          <cell r="K163">
            <v>17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162</v>
          </cell>
        </row>
        <row r="164">
          <cell r="A164" t="str">
            <v>49B</v>
          </cell>
          <cell r="B164" t="str">
            <v xml:space="preserve">Am Renaissance Mid  </v>
          </cell>
          <cell r="C164">
            <v>48</v>
          </cell>
          <cell r="D164">
            <v>60</v>
          </cell>
          <cell r="E164">
            <v>64</v>
          </cell>
          <cell r="F164">
            <v>61</v>
          </cell>
          <cell r="G164">
            <v>36</v>
          </cell>
          <cell r="H164">
            <v>56</v>
          </cell>
          <cell r="I164">
            <v>67</v>
          </cell>
          <cell r="J164">
            <v>64</v>
          </cell>
          <cell r="K164">
            <v>53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509</v>
          </cell>
        </row>
        <row r="165">
          <cell r="A165" t="str">
            <v>49D</v>
          </cell>
          <cell r="B165" t="str">
            <v xml:space="preserve">Success Institute   </v>
          </cell>
          <cell r="C165">
            <v>13</v>
          </cell>
          <cell r="D165">
            <v>9</v>
          </cell>
          <cell r="E165">
            <v>8</v>
          </cell>
          <cell r="F165">
            <v>11</v>
          </cell>
          <cell r="G165">
            <v>8</v>
          </cell>
          <cell r="H165">
            <v>7</v>
          </cell>
          <cell r="I165">
            <v>13</v>
          </cell>
          <cell r="J165">
            <v>14</v>
          </cell>
          <cell r="K165">
            <v>19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102</v>
          </cell>
        </row>
        <row r="166">
          <cell r="A166" t="str">
            <v>49E</v>
          </cell>
          <cell r="B166" t="str">
            <v>Pine Lake Preparatory</v>
          </cell>
          <cell r="C166">
            <v>110</v>
          </cell>
          <cell r="D166">
            <v>84</v>
          </cell>
          <cell r="E166">
            <v>92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286</v>
          </cell>
        </row>
        <row r="167">
          <cell r="A167" t="str">
            <v>50A</v>
          </cell>
          <cell r="B167" t="str">
            <v xml:space="preserve">Summit Charter      </v>
          </cell>
          <cell r="C167">
            <v>12</v>
          </cell>
          <cell r="D167">
            <v>19</v>
          </cell>
          <cell r="E167">
            <v>21</v>
          </cell>
          <cell r="F167">
            <v>24</v>
          </cell>
          <cell r="G167">
            <v>24</v>
          </cell>
          <cell r="H167">
            <v>20</v>
          </cell>
          <cell r="I167">
            <v>17</v>
          </cell>
          <cell r="J167">
            <v>15</v>
          </cell>
          <cell r="K167">
            <v>12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164</v>
          </cell>
        </row>
        <row r="168">
          <cell r="A168" t="str">
            <v>51A</v>
          </cell>
          <cell r="B168" t="str">
            <v>Neuse Charter School</v>
          </cell>
          <cell r="C168">
            <v>37</v>
          </cell>
          <cell r="D168">
            <v>44</v>
          </cell>
          <cell r="E168">
            <v>44</v>
          </cell>
          <cell r="F168">
            <v>40</v>
          </cell>
          <cell r="G168">
            <v>34</v>
          </cell>
          <cell r="H168">
            <v>23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222</v>
          </cell>
        </row>
        <row r="169">
          <cell r="A169" t="str">
            <v>53A</v>
          </cell>
          <cell r="B169" t="str">
            <v xml:space="preserve">Provisions Academy  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7</v>
          </cell>
          <cell r="J169">
            <v>4</v>
          </cell>
          <cell r="K169">
            <v>15</v>
          </cell>
          <cell r="L169">
            <v>21</v>
          </cell>
          <cell r="M169">
            <v>30</v>
          </cell>
          <cell r="N169">
            <v>8</v>
          </cell>
          <cell r="O169">
            <v>20</v>
          </cell>
          <cell r="P169">
            <v>105</v>
          </cell>
        </row>
        <row r="170">
          <cell r="A170" t="str">
            <v>54A</v>
          </cell>
          <cell r="B170" t="str">
            <v xml:space="preserve">Children'S Village  </v>
          </cell>
          <cell r="C170">
            <v>24</v>
          </cell>
          <cell r="D170">
            <v>15</v>
          </cell>
          <cell r="E170">
            <v>17</v>
          </cell>
          <cell r="F170">
            <v>12</v>
          </cell>
          <cell r="G170">
            <v>15</v>
          </cell>
          <cell r="H170">
            <v>12</v>
          </cell>
          <cell r="I170">
            <v>7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102</v>
          </cell>
        </row>
        <row r="171">
          <cell r="A171" t="str">
            <v>54B</v>
          </cell>
          <cell r="B171" t="str">
            <v>Kinston Charter Acad</v>
          </cell>
          <cell r="C171">
            <v>56</v>
          </cell>
          <cell r="D171">
            <v>45</v>
          </cell>
          <cell r="E171">
            <v>38</v>
          </cell>
          <cell r="F171">
            <v>70</v>
          </cell>
          <cell r="G171">
            <v>29</v>
          </cell>
          <cell r="H171">
            <v>25</v>
          </cell>
          <cell r="I171">
            <v>45</v>
          </cell>
          <cell r="J171">
            <v>29</v>
          </cell>
          <cell r="K171">
            <v>27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364</v>
          </cell>
        </row>
        <row r="172">
          <cell r="A172" t="str">
            <v>55A</v>
          </cell>
          <cell r="B172" t="str">
            <v xml:space="preserve">Lincoln Charter     </v>
          </cell>
          <cell r="C172">
            <v>106</v>
          </cell>
          <cell r="D172">
            <v>100</v>
          </cell>
          <cell r="E172">
            <v>92</v>
          </cell>
          <cell r="F172">
            <v>78</v>
          </cell>
          <cell r="G172">
            <v>77</v>
          </cell>
          <cell r="H172">
            <v>80</v>
          </cell>
          <cell r="I172">
            <v>107</v>
          </cell>
          <cell r="J172">
            <v>76</v>
          </cell>
          <cell r="K172">
            <v>70</v>
          </cell>
          <cell r="L172">
            <v>67</v>
          </cell>
          <cell r="M172">
            <v>62</v>
          </cell>
          <cell r="N172">
            <v>48</v>
          </cell>
          <cell r="O172">
            <v>46</v>
          </cell>
          <cell r="P172">
            <v>1009</v>
          </cell>
        </row>
        <row r="173">
          <cell r="A173" t="str">
            <v>60A</v>
          </cell>
          <cell r="B173" t="str">
            <v>Community Charter Sc</v>
          </cell>
          <cell r="C173">
            <v>23</v>
          </cell>
          <cell r="D173">
            <v>34</v>
          </cell>
          <cell r="E173">
            <v>27</v>
          </cell>
          <cell r="F173">
            <v>32</v>
          </cell>
          <cell r="G173">
            <v>28</v>
          </cell>
          <cell r="H173">
            <v>25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169</v>
          </cell>
        </row>
        <row r="174">
          <cell r="A174" t="str">
            <v>60B</v>
          </cell>
          <cell r="B174" t="str">
            <v xml:space="preserve">Sugar Creek Charter </v>
          </cell>
          <cell r="C174">
            <v>62</v>
          </cell>
          <cell r="D174">
            <v>79</v>
          </cell>
          <cell r="E174">
            <v>82</v>
          </cell>
          <cell r="F174">
            <v>64</v>
          </cell>
          <cell r="G174">
            <v>64</v>
          </cell>
          <cell r="H174">
            <v>76</v>
          </cell>
          <cell r="I174">
            <v>85</v>
          </cell>
          <cell r="J174">
            <v>81</v>
          </cell>
          <cell r="K174">
            <v>54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647</v>
          </cell>
        </row>
        <row r="175">
          <cell r="A175" t="str">
            <v>60C</v>
          </cell>
          <cell r="B175" t="str">
            <v xml:space="preserve">Kennedy Charter     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10</v>
          </cell>
          <cell r="J175">
            <v>23</v>
          </cell>
          <cell r="K175">
            <v>30</v>
          </cell>
          <cell r="L175">
            <v>70</v>
          </cell>
          <cell r="M175">
            <v>47</v>
          </cell>
          <cell r="N175">
            <v>40</v>
          </cell>
          <cell r="O175">
            <v>88</v>
          </cell>
          <cell r="P175">
            <v>308</v>
          </cell>
        </row>
        <row r="176">
          <cell r="A176" t="str">
            <v>60D</v>
          </cell>
          <cell r="B176" t="str">
            <v xml:space="preserve">Lake Norman Charter 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209</v>
          </cell>
          <cell r="I176">
            <v>205</v>
          </cell>
          <cell r="J176">
            <v>205</v>
          </cell>
          <cell r="K176">
            <v>206</v>
          </cell>
          <cell r="L176">
            <v>128</v>
          </cell>
          <cell r="M176">
            <v>0</v>
          </cell>
          <cell r="N176">
            <v>0</v>
          </cell>
          <cell r="O176">
            <v>0</v>
          </cell>
          <cell r="P176">
            <v>953</v>
          </cell>
        </row>
        <row r="177">
          <cell r="A177" t="str">
            <v>60F</v>
          </cell>
          <cell r="B177" t="str">
            <v>Metrolina Reg Sch Ac</v>
          </cell>
          <cell r="C177">
            <v>36</v>
          </cell>
          <cell r="D177">
            <v>35</v>
          </cell>
          <cell r="E177">
            <v>35</v>
          </cell>
          <cell r="F177">
            <v>24</v>
          </cell>
          <cell r="G177">
            <v>22</v>
          </cell>
          <cell r="H177">
            <v>23</v>
          </cell>
          <cell r="I177">
            <v>22</v>
          </cell>
          <cell r="J177">
            <v>23</v>
          </cell>
          <cell r="K177">
            <v>19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239</v>
          </cell>
        </row>
        <row r="178">
          <cell r="A178" t="str">
            <v>60G</v>
          </cell>
          <cell r="B178" t="str">
            <v xml:space="preserve">Queen'S Grant Cmty  </v>
          </cell>
          <cell r="C178">
            <v>89</v>
          </cell>
          <cell r="D178">
            <v>86</v>
          </cell>
          <cell r="E178">
            <v>89</v>
          </cell>
          <cell r="F178">
            <v>88</v>
          </cell>
          <cell r="G178">
            <v>90</v>
          </cell>
          <cell r="H178">
            <v>89</v>
          </cell>
          <cell r="I178">
            <v>86</v>
          </cell>
          <cell r="J178">
            <v>87</v>
          </cell>
          <cell r="K178">
            <v>86</v>
          </cell>
          <cell r="L178">
            <v>84</v>
          </cell>
          <cell r="M178">
            <v>35</v>
          </cell>
          <cell r="N178">
            <v>0</v>
          </cell>
          <cell r="O178">
            <v>0</v>
          </cell>
          <cell r="P178">
            <v>909</v>
          </cell>
        </row>
        <row r="179">
          <cell r="A179" t="str">
            <v>60H</v>
          </cell>
          <cell r="B179" t="str">
            <v xml:space="preserve">Crossroads Charter  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103</v>
          </cell>
          <cell r="M179">
            <v>84</v>
          </cell>
          <cell r="N179">
            <v>44</v>
          </cell>
          <cell r="O179">
            <v>23</v>
          </cell>
          <cell r="P179">
            <v>254</v>
          </cell>
        </row>
        <row r="180">
          <cell r="A180" t="str">
            <v>60I</v>
          </cell>
          <cell r="B180" t="str">
            <v>Children'S Community</v>
          </cell>
          <cell r="C180">
            <v>86</v>
          </cell>
          <cell r="D180">
            <v>91</v>
          </cell>
          <cell r="E180">
            <v>94</v>
          </cell>
          <cell r="F180">
            <v>98</v>
          </cell>
          <cell r="G180">
            <v>95</v>
          </cell>
          <cell r="H180">
            <v>94</v>
          </cell>
          <cell r="I180">
            <v>99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657</v>
          </cell>
        </row>
        <row r="181">
          <cell r="A181" t="str">
            <v>60J</v>
          </cell>
          <cell r="B181" t="str">
            <v xml:space="preserve">Socrates Academy    </v>
          </cell>
          <cell r="C181">
            <v>65</v>
          </cell>
          <cell r="D181">
            <v>66</v>
          </cell>
          <cell r="E181">
            <v>67</v>
          </cell>
          <cell r="F181">
            <v>43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241</v>
          </cell>
        </row>
        <row r="182">
          <cell r="A182" t="str">
            <v>60K</v>
          </cell>
          <cell r="B182" t="str">
            <v>Charlotte Secondary School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86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86</v>
          </cell>
        </row>
        <row r="183">
          <cell r="A183" t="str">
            <v>60L</v>
          </cell>
          <cell r="B183" t="str">
            <v>KIPP: Charlotte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108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108</v>
          </cell>
        </row>
        <row r="184">
          <cell r="A184" t="str">
            <v>63A</v>
          </cell>
          <cell r="B184" t="str">
            <v xml:space="preserve">Acad Of Moore Cnty  </v>
          </cell>
          <cell r="C184">
            <v>34</v>
          </cell>
          <cell r="D184">
            <v>13</v>
          </cell>
          <cell r="E184">
            <v>16</v>
          </cell>
          <cell r="F184">
            <v>14</v>
          </cell>
          <cell r="G184">
            <v>15</v>
          </cell>
          <cell r="H184">
            <v>14</v>
          </cell>
          <cell r="I184">
            <v>23</v>
          </cell>
          <cell r="J184">
            <v>13</v>
          </cell>
          <cell r="K184">
            <v>26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168</v>
          </cell>
        </row>
        <row r="185">
          <cell r="A185" t="str">
            <v>63B</v>
          </cell>
          <cell r="B185" t="str">
            <v xml:space="preserve">Stars Charter       </v>
          </cell>
          <cell r="C185">
            <v>33</v>
          </cell>
          <cell r="D185">
            <v>41</v>
          </cell>
          <cell r="E185">
            <v>48</v>
          </cell>
          <cell r="F185">
            <v>33</v>
          </cell>
          <cell r="G185">
            <v>34</v>
          </cell>
          <cell r="H185">
            <v>41</v>
          </cell>
          <cell r="I185">
            <v>36</v>
          </cell>
          <cell r="J185">
            <v>24</v>
          </cell>
          <cell r="K185">
            <v>22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312</v>
          </cell>
        </row>
        <row r="186">
          <cell r="A186" t="str">
            <v>64A</v>
          </cell>
          <cell r="B186" t="str">
            <v xml:space="preserve">Rocky Mount Prep    </v>
          </cell>
          <cell r="C186">
            <v>85</v>
          </cell>
          <cell r="D186">
            <v>80</v>
          </cell>
          <cell r="E186">
            <v>73</v>
          </cell>
          <cell r="F186">
            <v>77</v>
          </cell>
          <cell r="G186">
            <v>68</v>
          </cell>
          <cell r="H186">
            <v>81</v>
          </cell>
          <cell r="I186">
            <v>110</v>
          </cell>
          <cell r="J186">
            <v>100</v>
          </cell>
          <cell r="K186">
            <v>101</v>
          </cell>
          <cell r="L186">
            <v>95</v>
          </cell>
          <cell r="M186">
            <v>73</v>
          </cell>
          <cell r="N186">
            <v>49</v>
          </cell>
          <cell r="O186">
            <v>44</v>
          </cell>
          <cell r="P186">
            <v>1036</v>
          </cell>
        </row>
        <row r="187">
          <cell r="A187" t="str">
            <v>65A</v>
          </cell>
          <cell r="B187" t="str">
            <v>Cape Fear Ctr Inquir</v>
          </cell>
          <cell r="C187">
            <v>39</v>
          </cell>
          <cell r="D187">
            <v>38</v>
          </cell>
          <cell r="E187">
            <v>42</v>
          </cell>
          <cell r="F187">
            <v>41</v>
          </cell>
          <cell r="G187">
            <v>46</v>
          </cell>
          <cell r="H187">
            <v>46</v>
          </cell>
          <cell r="I187">
            <v>47</v>
          </cell>
          <cell r="J187">
            <v>43</v>
          </cell>
          <cell r="K187">
            <v>32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374</v>
          </cell>
        </row>
        <row r="188">
          <cell r="A188" t="str">
            <v>65B</v>
          </cell>
          <cell r="B188" t="str">
            <v>Wilmington Preparatory Academy</v>
          </cell>
          <cell r="C188">
            <v>13</v>
          </cell>
          <cell r="D188">
            <v>16</v>
          </cell>
          <cell r="E188">
            <v>21</v>
          </cell>
          <cell r="F188">
            <v>11</v>
          </cell>
          <cell r="G188">
            <v>18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79</v>
          </cell>
        </row>
        <row r="189">
          <cell r="A189" t="str">
            <v>66A</v>
          </cell>
          <cell r="B189" t="str">
            <v xml:space="preserve">Gaston College Prep 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106</v>
          </cell>
          <cell r="I189">
            <v>95</v>
          </cell>
          <cell r="J189">
            <v>98</v>
          </cell>
          <cell r="K189">
            <v>90</v>
          </cell>
          <cell r="L189">
            <v>106</v>
          </cell>
          <cell r="M189">
            <v>90</v>
          </cell>
          <cell r="N189">
            <v>67</v>
          </cell>
          <cell r="O189">
            <v>0</v>
          </cell>
          <cell r="P189">
            <v>652</v>
          </cell>
        </row>
        <row r="190">
          <cell r="A190" t="str">
            <v>68A</v>
          </cell>
          <cell r="B190" t="str">
            <v xml:space="preserve">Orange Charter      </v>
          </cell>
          <cell r="C190">
            <v>20</v>
          </cell>
          <cell r="D190">
            <v>20</v>
          </cell>
          <cell r="E190">
            <v>19</v>
          </cell>
          <cell r="F190">
            <v>19</v>
          </cell>
          <cell r="G190">
            <v>20</v>
          </cell>
          <cell r="H190">
            <v>20</v>
          </cell>
          <cell r="I190">
            <v>18</v>
          </cell>
          <cell r="J190">
            <v>20</v>
          </cell>
          <cell r="K190">
            <v>24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180</v>
          </cell>
        </row>
        <row r="191">
          <cell r="A191" t="str">
            <v>68N</v>
          </cell>
          <cell r="B191" t="str">
            <v xml:space="preserve">Pace Academy        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39</v>
          </cell>
          <cell r="M191">
            <v>24</v>
          </cell>
          <cell r="N191">
            <v>23</v>
          </cell>
          <cell r="O191">
            <v>38</v>
          </cell>
          <cell r="P191">
            <v>124</v>
          </cell>
        </row>
        <row r="192">
          <cell r="A192" t="str">
            <v>69A</v>
          </cell>
          <cell r="B192" t="str">
            <v xml:space="preserve">Arapahoe Charter    </v>
          </cell>
          <cell r="C192">
            <v>32</v>
          </cell>
          <cell r="D192">
            <v>35</v>
          </cell>
          <cell r="E192">
            <v>43</v>
          </cell>
          <cell r="F192">
            <v>41</v>
          </cell>
          <cell r="G192">
            <v>38</v>
          </cell>
          <cell r="H192">
            <v>30</v>
          </cell>
          <cell r="I192">
            <v>42</v>
          </cell>
          <cell r="J192">
            <v>43</v>
          </cell>
          <cell r="K192">
            <v>44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348</v>
          </cell>
        </row>
        <row r="193">
          <cell r="A193" t="str">
            <v>73A</v>
          </cell>
          <cell r="B193" t="str">
            <v xml:space="preserve">Bethel Hill Charter </v>
          </cell>
          <cell r="C193">
            <v>55</v>
          </cell>
          <cell r="D193">
            <v>54</v>
          </cell>
          <cell r="E193">
            <v>52</v>
          </cell>
          <cell r="F193">
            <v>53</v>
          </cell>
          <cell r="G193">
            <v>54</v>
          </cell>
          <cell r="H193">
            <v>54</v>
          </cell>
          <cell r="I193">
            <v>54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376</v>
          </cell>
        </row>
        <row r="194">
          <cell r="A194" t="str">
            <v>73B</v>
          </cell>
          <cell r="B194" t="str">
            <v>Roxboro Community School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86</v>
          </cell>
          <cell r="K194">
            <v>89</v>
          </cell>
          <cell r="L194">
            <v>89</v>
          </cell>
          <cell r="M194">
            <v>35</v>
          </cell>
          <cell r="N194">
            <v>17</v>
          </cell>
          <cell r="O194">
            <v>0</v>
          </cell>
          <cell r="P194">
            <v>316</v>
          </cell>
        </row>
        <row r="195">
          <cell r="A195" t="str">
            <v>78A</v>
          </cell>
          <cell r="B195" t="str">
            <v xml:space="preserve">Cis Academy         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28</v>
          </cell>
          <cell r="J195">
            <v>38</v>
          </cell>
          <cell r="K195">
            <v>42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108</v>
          </cell>
        </row>
        <row r="196">
          <cell r="A196" t="str">
            <v>79A</v>
          </cell>
          <cell r="B196" t="str">
            <v xml:space="preserve">Bethany Cmty Middle 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78</v>
          </cell>
          <cell r="J196">
            <v>60</v>
          </cell>
          <cell r="K196">
            <v>33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171</v>
          </cell>
        </row>
        <row r="197">
          <cell r="A197" t="str">
            <v>81A</v>
          </cell>
          <cell r="B197" t="str">
            <v xml:space="preserve">Rowan Academy       </v>
          </cell>
          <cell r="C197">
            <v>78</v>
          </cell>
          <cell r="D197">
            <v>64</v>
          </cell>
          <cell r="E197">
            <v>59</v>
          </cell>
          <cell r="F197">
            <v>80</v>
          </cell>
          <cell r="G197">
            <v>61</v>
          </cell>
          <cell r="H197">
            <v>72</v>
          </cell>
          <cell r="I197">
            <v>95</v>
          </cell>
          <cell r="J197">
            <v>105</v>
          </cell>
          <cell r="K197">
            <v>106</v>
          </cell>
          <cell r="L197">
            <v>86</v>
          </cell>
          <cell r="M197">
            <v>62</v>
          </cell>
          <cell r="N197">
            <v>42</v>
          </cell>
          <cell r="O197">
            <v>31</v>
          </cell>
          <cell r="P197">
            <v>941</v>
          </cell>
        </row>
        <row r="198">
          <cell r="A198" t="str">
            <v>83B</v>
          </cell>
          <cell r="B198" t="str">
            <v xml:space="preserve">Laurinburg Charter 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7</v>
          </cell>
          <cell r="L198">
            <v>35</v>
          </cell>
          <cell r="M198">
            <v>24</v>
          </cell>
          <cell r="N198">
            <v>14</v>
          </cell>
          <cell r="O198">
            <v>12</v>
          </cell>
          <cell r="P198">
            <v>92</v>
          </cell>
        </row>
        <row r="199">
          <cell r="A199" t="str">
            <v>84B</v>
          </cell>
          <cell r="B199" t="str">
            <v xml:space="preserve">Gray Stone Day      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77</v>
          </cell>
          <cell r="M199">
            <v>70</v>
          </cell>
          <cell r="N199">
            <v>80</v>
          </cell>
          <cell r="O199">
            <v>48</v>
          </cell>
          <cell r="P199">
            <v>275</v>
          </cell>
        </row>
        <row r="200">
          <cell r="A200" t="str">
            <v>86T</v>
          </cell>
          <cell r="B200" t="str">
            <v xml:space="preserve">Millennium Charter  </v>
          </cell>
          <cell r="C200">
            <v>66</v>
          </cell>
          <cell r="D200">
            <v>63</v>
          </cell>
          <cell r="E200">
            <v>62</v>
          </cell>
          <cell r="F200">
            <v>63</v>
          </cell>
          <cell r="G200">
            <v>59</v>
          </cell>
          <cell r="H200">
            <v>46</v>
          </cell>
          <cell r="I200">
            <v>48</v>
          </cell>
          <cell r="J200">
            <v>36</v>
          </cell>
          <cell r="K200">
            <v>21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464</v>
          </cell>
        </row>
        <row r="201">
          <cell r="A201" t="str">
            <v>87A</v>
          </cell>
          <cell r="B201" t="str">
            <v xml:space="preserve">Mountain Discovery  </v>
          </cell>
          <cell r="C201">
            <v>14</v>
          </cell>
          <cell r="D201">
            <v>15</v>
          </cell>
          <cell r="E201">
            <v>22</v>
          </cell>
          <cell r="F201">
            <v>21</v>
          </cell>
          <cell r="G201">
            <v>18</v>
          </cell>
          <cell r="H201">
            <v>22</v>
          </cell>
          <cell r="I201">
            <v>19</v>
          </cell>
          <cell r="J201">
            <v>18</v>
          </cell>
          <cell r="K201">
            <v>13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162</v>
          </cell>
        </row>
        <row r="202">
          <cell r="A202" t="str">
            <v>88A</v>
          </cell>
          <cell r="B202" t="str">
            <v xml:space="preserve">Brevard Academy     </v>
          </cell>
          <cell r="C202">
            <v>28</v>
          </cell>
          <cell r="D202">
            <v>18</v>
          </cell>
          <cell r="E202">
            <v>21</v>
          </cell>
          <cell r="F202">
            <v>11</v>
          </cell>
          <cell r="G202">
            <v>17</v>
          </cell>
          <cell r="H202">
            <v>25</v>
          </cell>
          <cell r="I202">
            <v>14</v>
          </cell>
          <cell r="J202">
            <v>22</v>
          </cell>
          <cell r="K202">
            <v>16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172</v>
          </cell>
        </row>
        <row r="203">
          <cell r="A203" t="str">
            <v>90A</v>
          </cell>
          <cell r="B203" t="str">
            <v xml:space="preserve">Union Academy       </v>
          </cell>
          <cell r="C203">
            <v>78</v>
          </cell>
          <cell r="D203">
            <v>90</v>
          </cell>
          <cell r="E203">
            <v>82</v>
          </cell>
          <cell r="F203">
            <v>91</v>
          </cell>
          <cell r="G203">
            <v>102</v>
          </cell>
          <cell r="H203">
            <v>90</v>
          </cell>
          <cell r="I203">
            <v>90</v>
          </cell>
          <cell r="J203">
            <v>93</v>
          </cell>
          <cell r="K203">
            <v>95</v>
          </cell>
          <cell r="L203">
            <v>75</v>
          </cell>
          <cell r="M203">
            <v>59</v>
          </cell>
          <cell r="N203">
            <v>46</v>
          </cell>
          <cell r="O203">
            <v>0</v>
          </cell>
          <cell r="P203">
            <v>991</v>
          </cell>
        </row>
        <row r="204">
          <cell r="A204" t="str">
            <v>91A</v>
          </cell>
          <cell r="B204" t="str">
            <v>Vance Charter School</v>
          </cell>
          <cell r="C204">
            <v>54</v>
          </cell>
          <cell r="D204">
            <v>53</v>
          </cell>
          <cell r="E204">
            <v>53</v>
          </cell>
          <cell r="F204">
            <v>59</v>
          </cell>
          <cell r="G204">
            <v>59</v>
          </cell>
          <cell r="H204">
            <v>44</v>
          </cell>
          <cell r="I204">
            <v>44</v>
          </cell>
          <cell r="J204">
            <v>48</v>
          </cell>
          <cell r="K204">
            <v>48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462</v>
          </cell>
        </row>
        <row r="205">
          <cell r="A205" t="str">
            <v>92B</v>
          </cell>
          <cell r="B205" t="str">
            <v xml:space="preserve">Exploris Middle School           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66</v>
          </cell>
          <cell r="J205">
            <v>67</v>
          </cell>
          <cell r="K205">
            <v>63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196</v>
          </cell>
        </row>
        <row r="206">
          <cell r="A206" t="str">
            <v>92D</v>
          </cell>
          <cell r="B206" t="str">
            <v xml:space="preserve">Baker Charter High  </v>
          </cell>
          <cell r="C206">
            <v>0</v>
          </cell>
          <cell r="D206">
            <v>0</v>
          </cell>
          <cell r="E206">
            <v>0</v>
          </cell>
          <cell r="F206">
            <v>70</v>
          </cell>
          <cell r="G206">
            <v>73</v>
          </cell>
          <cell r="H206">
            <v>74</v>
          </cell>
          <cell r="I206">
            <v>74</v>
          </cell>
          <cell r="J206">
            <v>73</v>
          </cell>
          <cell r="K206">
            <v>73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437</v>
          </cell>
        </row>
        <row r="207">
          <cell r="A207" t="str">
            <v>92E</v>
          </cell>
          <cell r="B207" t="str">
            <v xml:space="preserve">Sterling Montessori </v>
          </cell>
          <cell r="C207">
            <v>84</v>
          </cell>
          <cell r="D207">
            <v>86</v>
          </cell>
          <cell r="E207">
            <v>85</v>
          </cell>
          <cell r="F207">
            <v>80</v>
          </cell>
          <cell r="G207">
            <v>58</v>
          </cell>
          <cell r="H207">
            <v>68</v>
          </cell>
          <cell r="I207">
            <v>41</v>
          </cell>
          <cell r="J207">
            <v>25</v>
          </cell>
          <cell r="K207">
            <v>24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551</v>
          </cell>
        </row>
        <row r="208">
          <cell r="A208" t="str">
            <v>92F</v>
          </cell>
          <cell r="B208" t="str">
            <v xml:space="preserve">Franklin Academy    </v>
          </cell>
          <cell r="C208">
            <v>97</v>
          </cell>
          <cell r="D208">
            <v>100</v>
          </cell>
          <cell r="E208">
            <v>101</v>
          </cell>
          <cell r="F208">
            <v>108</v>
          </cell>
          <cell r="G208">
            <v>107</v>
          </cell>
          <cell r="H208">
            <v>107</v>
          </cell>
          <cell r="I208">
            <v>107</v>
          </cell>
          <cell r="J208">
            <v>107</v>
          </cell>
          <cell r="K208">
            <v>107</v>
          </cell>
          <cell r="L208">
            <v>85</v>
          </cell>
          <cell r="M208">
            <v>78</v>
          </cell>
          <cell r="N208">
            <v>71</v>
          </cell>
          <cell r="O208">
            <v>45</v>
          </cell>
          <cell r="P208">
            <v>1220</v>
          </cell>
        </row>
        <row r="209">
          <cell r="A209" t="str">
            <v>92G</v>
          </cell>
          <cell r="B209" t="str">
            <v xml:space="preserve">East Wake Academy   </v>
          </cell>
          <cell r="C209">
            <v>95</v>
          </cell>
          <cell r="D209">
            <v>96</v>
          </cell>
          <cell r="E209">
            <v>90</v>
          </cell>
          <cell r="F209">
            <v>88</v>
          </cell>
          <cell r="G209">
            <v>68</v>
          </cell>
          <cell r="H209">
            <v>72</v>
          </cell>
          <cell r="I209">
            <v>71</v>
          </cell>
          <cell r="J209">
            <v>69</v>
          </cell>
          <cell r="K209">
            <v>83</v>
          </cell>
          <cell r="L209">
            <v>69</v>
          </cell>
          <cell r="M209">
            <v>50</v>
          </cell>
          <cell r="N209">
            <v>48</v>
          </cell>
          <cell r="O209">
            <v>35</v>
          </cell>
          <cell r="P209">
            <v>934</v>
          </cell>
        </row>
        <row r="210">
          <cell r="A210" t="str">
            <v>92K</v>
          </cell>
          <cell r="B210" t="str">
            <v>Raleigh Charter High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140</v>
          </cell>
          <cell r="M210">
            <v>138</v>
          </cell>
          <cell r="N210">
            <v>134</v>
          </cell>
          <cell r="O210">
            <v>124</v>
          </cell>
          <cell r="P210">
            <v>536</v>
          </cell>
        </row>
        <row r="211">
          <cell r="A211" t="str">
            <v>92L</v>
          </cell>
          <cell r="B211" t="str">
            <v xml:space="preserve">Torchlight Academy  </v>
          </cell>
          <cell r="C211">
            <v>74</v>
          </cell>
          <cell r="D211">
            <v>74</v>
          </cell>
          <cell r="E211">
            <v>72</v>
          </cell>
          <cell r="F211">
            <v>55</v>
          </cell>
          <cell r="G211">
            <v>42</v>
          </cell>
          <cell r="H211">
            <v>36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353</v>
          </cell>
        </row>
        <row r="212">
          <cell r="A212" t="str">
            <v>92M</v>
          </cell>
          <cell r="B212" t="str">
            <v xml:space="preserve">Preeminent Charter  </v>
          </cell>
          <cell r="C212">
            <v>74</v>
          </cell>
          <cell r="D212">
            <v>82</v>
          </cell>
          <cell r="E212">
            <v>80</v>
          </cell>
          <cell r="F212">
            <v>86</v>
          </cell>
          <cell r="G212">
            <v>68</v>
          </cell>
          <cell r="H212">
            <v>78</v>
          </cell>
          <cell r="I212">
            <v>43</v>
          </cell>
          <cell r="J212">
            <v>44</v>
          </cell>
          <cell r="K212">
            <v>23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578</v>
          </cell>
        </row>
        <row r="213">
          <cell r="A213" t="str">
            <v>92N</v>
          </cell>
          <cell r="B213" t="str">
            <v xml:space="preserve">Quest Academy       </v>
          </cell>
          <cell r="C213">
            <v>17</v>
          </cell>
          <cell r="D213">
            <v>16</v>
          </cell>
          <cell r="E213">
            <v>16</v>
          </cell>
          <cell r="F213">
            <v>15</v>
          </cell>
          <cell r="G213">
            <v>15</v>
          </cell>
          <cell r="H213">
            <v>15</v>
          </cell>
          <cell r="I213">
            <v>15</v>
          </cell>
          <cell r="J213">
            <v>15</v>
          </cell>
          <cell r="K213">
            <v>12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136</v>
          </cell>
        </row>
        <row r="214">
          <cell r="A214" t="str">
            <v>92P</v>
          </cell>
          <cell r="B214" t="str">
            <v xml:space="preserve">Community Partners  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23</v>
          </cell>
          <cell r="M214">
            <v>36</v>
          </cell>
          <cell r="N214">
            <v>20</v>
          </cell>
          <cell r="O214">
            <v>34</v>
          </cell>
          <cell r="P214">
            <v>113</v>
          </cell>
        </row>
        <row r="215">
          <cell r="A215" t="str">
            <v>92Q</v>
          </cell>
          <cell r="B215" t="str">
            <v xml:space="preserve">Hope Elementary     </v>
          </cell>
          <cell r="C215">
            <v>18</v>
          </cell>
          <cell r="D215">
            <v>21</v>
          </cell>
          <cell r="E215">
            <v>20</v>
          </cell>
          <cell r="F215">
            <v>20</v>
          </cell>
          <cell r="G215">
            <v>17</v>
          </cell>
          <cell r="H215">
            <v>17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113</v>
          </cell>
        </row>
        <row r="216">
          <cell r="A216" t="str">
            <v>92R</v>
          </cell>
          <cell r="B216" t="str">
            <v xml:space="preserve">Casa Esperanza      </v>
          </cell>
          <cell r="C216">
            <v>70</v>
          </cell>
          <cell r="D216">
            <v>95</v>
          </cell>
          <cell r="E216">
            <v>73</v>
          </cell>
          <cell r="F216">
            <v>55</v>
          </cell>
          <cell r="G216">
            <v>32</v>
          </cell>
          <cell r="H216">
            <v>10</v>
          </cell>
          <cell r="I216">
            <v>4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339</v>
          </cell>
        </row>
        <row r="217">
          <cell r="A217" t="str">
            <v>93A</v>
          </cell>
          <cell r="B217" t="str">
            <v>Haliwa-Saponi Tribal</v>
          </cell>
          <cell r="C217">
            <v>11</v>
          </cell>
          <cell r="D217">
            <v>8</v>
          </cell>
          <cell r="E217">
            <v>11</v>
          </cell>
          <cell r="F217">
            <v>8</v>
          </cell>
          <cell r="G217">
            <v>12</v>
          </cell>
          <cell r="H217">
            <v>15</v>
          </cell>
          <cell r="I217">
            <v>10</v>
          </cell>
          <cell r="J217">
            <v>12</v>
          </cell>
          <cell r="K217">
            <v>16</v>
          </cell>
          <cell r="L217">
            <v>16</v>
          </cell>
          <cell r="M217">
            <v>15</v>
          </cell>
          <cell r="N217">
            <v>12</v>
          </cell>
          <cell r="O217">
            <v>5</v>
          </cell>
          <cell r="P217">
            <v>151</v>
          </cell>
        </row>
        <row r="218">
          <cell r="A218" t="str">
            <v>95A</v>
          </cell>
          <cell r="B218" t="str">
            <v>Two Rivers Community</v>
          </cell>
          <cell r="C218">
            <v>22</v>
          </cell>
          <cell r="D218">
            <v>23</v>
          </cell>
          <cell r="E218">
            <v>18</v>
          </cell>
          <cell r="F218">
            <v>22</v>
          </cell>
          <cell r="G218">
            <v>19</v>
          </cell>
          <cell r="H218">
            <v>18</v>
          </cell>
          <cell r="I218">
            <v>11</v>
          </cell>
          <cell r="J218">
            <v>20</v>
          </cell>
          <cell r="K218">
            <v>13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166</v>
          </cell>
        </row>
        <row r="219">
          <cell r="A219" t="str">
            <v>96C</v>
          </cell>
          <cell r="B219" t="str">
            <v xml:space="preserve">Dillard Academy     </v>
          </cell>
          <cell r="C219">
            <v>20</v>
          </cell>
          <cell r="D219">
            <v>38</v>
          </cell>
          <cell r="E219">
            <v>35</v>
          </cell>
          <cell r="F219">
            <v>30</v>
          </cell>
          <cell r="G219">
            <v>23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146</v>
          </cell>
        </row>
        <row r="220">
          <cell r="A220" t="str">
            <v>97D</v>
          </cell>
          <cell r="B220" t="str">
            <v xml:space="preserve">Bridges Charter Sch </v>
          </cell>
          <cell r="C220">
            <v>16</v>
          </cell>
          <cell r="D220">
            <v>22</v>
          </cell>
          <cell r="E220">
            <v>26</v>
          </cell>
          <cell r="F220">
            <v>15</v>
          </cell>
          <cell r="G220">
            <v>15</v>
          </cell>
          <cell r="H220">
            <v>19</v>
          </cell>
          <cell r="I220">
            <v>10</v>
          </cell>
          <cell r="J220">
            <v>16</v>
          </cell>
          <cell r="K220">
            <v>17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156</v>
          </cell>
        </row>
        <row r="221">
          <cell r="A221" t="str">
            <v>98A</v>
          </cell>
          <cell r="B221" t="str">
            <v xml:space="preserve">Sallie B Howard Sch </v>
          </cell>
          <cell r="C221">
            <v>105</v>
          </cell>
          <cell r="D221">
            <v>102</v>
          </cell>
          <cell r="E221">
            <v>84</v>
          </cell>
          <cell r="F221">
            <v>100</v>
          </cell>
          <cell r="G221">
            <v>83</v>
          </cell>
          <cell r="H221">
            <v>90</v>
          </cell>
          <cell r="I221">
            <v>81</v>
          </cell>
          <cell r="J221">
            <v>75</v>
          </cell>
          <cell r="K221">
            <v>57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777</v>
          </cell>
        </row>
        <row r="222">
          <cell r="B222" t="str">
            <v>Total Charter</v>
          </cell>
          <cell r="C222">
            <v>3478</v>
          </cell>
          <cell r="D222">
            <v>3455</v>
          </cell>
          <cell r="E222">
            <v>3459</v>
          </cell>
          <cell r="F222">
            <v>3235</v>
          </cell>
          <cell r="G222">
            <v>3073</v>
          </cell>
          <cell r="H222">
            <v>3466</v>
          </cell>
          <cell r="I222">
            <v>3581</v>
          </cell>
          <cell r="J222">
            <v>3175</v>
          </cell>
          <cell r="K222">
            <v>2886</v>
          </cell>
          <cell r="L222">
            <v>1784</v>
          </cell>
          <cell r="M222">
            <v>1352</v>
          </cell>
          <cell r="N222">
            <v>992</v>
          </cell>
          <cell r="O222">
            <v>758</v>
          </cell>
          <cell r="P222">
            <v>34694</v>
          </cell>
        </row>
        <row r="224">
          <cell r="B224" t="str">
            <v>Total LEA &amp; Charter</v>
          </cell>
          <cell r="C224">
            <v>116708</v>
          </cell>
          <cell r="D224">
            <v>119612</v>
          </cell>
          <cell r="E224">
            <v>120347</v>
          </cell>
          <cell r="F224">
            <v>120127</v>
          </cell>
          <cell r="G224">
            <v>115786</v>
          </cell>
          <cell r="H224">
            <v>114017</v>
          </cell>
          <cell r="I224">
            <v>112602</v>
          </cell>
          <cell r="J224">
            <v>110569</v>
          </cell>
          <cell r="K224">
            <v>111324</v>
          </cell>
          <cell r="L224">
            <v>131906</v>
          </cell>
          <cell r="M224">
            <v>111382</v>
          </cell>
          <cell r="N224">
            <v>98002</v>
          </cell>
          <cell r="O224">
            <v>88466</v>
          </cell>
          <cell r="P224">
            <v>1470848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6"/>
  <sheetViews>
    <sheetView tabSelected="1" zoomScaleNormal="100" workbookViewId="0">
      <selection activeCell="B4" sqref="B4"/>
    </sheetView>
  </sheetViews>
  <sheetFormatPr defaultRowHeight="12.75" x14ac:dyDescent="0.2"/>
  <cols>
    <col min="1" max="1" width="21.7109375" customWidth="1"/>
    <col min="2" max="2" width="36.85546875" style="5" customWidth="1"/>
    <col min="3" max="3" width="28.85546875" customWidth="1"/>
    <col min="4" max="4" width="10.28515625" bestFit="1" customWidth="1"/>
  </cols>
  <sheetData>
    <row r="1" spans="1:6" ht="18" customHeight="1" x14ac:dyDescent="0.25">
      <c r="B1" s="16" t="s">
        <v>228</v>
      </c>
      <c r="C1" s="16"/>
    </row>
    <row r="2" spans="1:6" ht="18" customHeight="1" x14ac:dyDescent="0.25">
      <c r="B2" s="15" t="s">
        <v>708</v>
      </c>
      <c r="C2" s="16"/>
    </row>
    <row r="3" spans="1:6" ht="18" customHeight="1" thickBot="1" x14ac:dyDescent="0.25"/>
    <row r="4" spans="1:6" ht="18" customHeight="1" thickBot="1" x14ac:dyDescent="0.25">
      <c r="A4" s="4" t="s">
        <v>229</v>
      </c>
      <c r="B4" s="14" t="s">
        <v>86</v>
      </c>
      <c r="C4" s="1"/>
      <c r="D4" s="3">
        <f>VLOOKUP($B$4,PLAN!$A$8:$P$2257,16,FALSE)</f>
        <v>22724</v>
      </c>
      <c r="E4" s="44" t="s">
        <v>709</v>
      </c>
    </row>
    <row r="5" spans="1:6" ht="18" customHeight="1" x14ac:dyDescent="0.2">
      <c r="A5" s="4" t="s">
        <v>76</v>
      </c>
      <c r="B5" s="12" t="str">
        <f>VLOOKUP($B$4,ADM!$A$2:$L$275,2,FALSE)</f>
        <v>Alamance-Burlington Schools</v>
      </c>
      <c r="D5" s="57" t="s">
        <v>236</v>
      </c>
      <c r="E5" s="57"/>
      <c r="F5" s="57"/>
    </row>
    <row r="6" spans="1:6" ht="18" customHeight="1" x14ac:dyDescent="0.2">
      <c r="A6" s="1"/>
      <c r="B6" s="5" t="s">
        <v>230</v>
      </c>
      <c r="C6" s="4" t="s">
        <v>231</v>
      </c>
      <c r="D6" s="4" t="s">
        <v>237</v>
      </c>
      <c r="E6" s="4"/>
      <c r="F6" s="4" t="s">
        <v>238</v>
      </c>
    </row>
    <row r="7" spans="1:6" ht="18" customHeight="1" x14ac:dyDescent="0.2">
      <c r="A7" s="4" t="s">
        <v>219</v>
      </c>
      <c r="B7" s="5">
        <f>VLOOKUP($B$4,ADM!$A$2:$L$275,3,FALSE)</f>
        <v>22595</v>
      </c>
      <c r="C7" s="5">
        <f>VLOOKUP($B$4,MLD!$A$2:$L$275,3,FALSE)</f>
        <v>22777</v>
      </c>
      <c r="D7" s="4"/>
      <c r="E7" s="4"/>
      <c r="F7" s="4"/>
    </row>
    <row r="8" spans="1:6" ht="18" customHeight="1" x14ac:dyDescent="0.2">
      <c r="A8" s="4" t="s">
        <v>260</v>
      </c>
      <c r="B8" s="5">
        <f>VLOOKUP($B$4,ADM!$A$2:$L$275,4,FALSE)</f>
        <v>22575</v>
      </c>
      <c r="C8" s="5">
        <f>VLOOKUP($B$4,MLD!$A$2:$L$275,4,FALSE)</f>
        <v>22734</v>
      </c>
      <c r="D8" s="5">
        <f>IF(B8="na","NA",SUM(B8-B7))</f>
        <v>-20</v>
      </c>
      <c r="E8" s="5"/>
      <c r="F8" s="5">
        <f>IF(C8="na","NA",SUM(C8-C7))</f>
        <v>-43</v>
      </c>
    </row>
    <row r="9" spans="1:6" ht="18" customHeight="1" x14ac:dyDescent="0.2">
      <c r="A9" s="4" t="s">
        <v>220</v>
      </c>
      <c r="B9" s="5">
        <f>VLOOKUP($B$4,ADM!$A$2:$L$275,5,FALSE)</f>
        <v>22734</v>
      </c>
      <c r="C9" s="5">
        <f>VLOOKUP($B$4,MLD!$A$2:$L$275,5,FALSE)</f>
        <v>22749</v>
      </c>
      <c r="D9" s="5">
        <f t="shared" ref="D9:D16" si="0">IF(B9="na","NA",SUM(B9-B8))</f>
        <v>159</v>
      </c>
      <c r="E9" s="4"/>
      <c r="F9" s="5">
        <f t="shared" ref="F9:F16" si="1">IF(C9="na","NA",SUM(C9-C8))</f>
        <v>15</v>
      </c>
    </row>
    <row r="10" spans="1:6" ht="18" customHeight="1" x14ac:dyDescent="0.2">
      <c r="A10" s="4" t="s">
        <v>221</v>
      </c>
      <c r="B10" s="5">
        <f>VLOOKUP($B$4,ADM!$A$2:$L$275,6,FALSE)</f>
        <v>22725</v>
      </c>
      <c r="C10" s="5">
        <f>VLOOKUP($B$4,MLD!$A$2:$L$275,6,FALSE)</f>
        <v>22745</v>
      </c>
      <c r="D10" s="5">
        <f t="shared" si="0"/>
        <v>-9</v>
      </c>
      <c r="E10" s="4"/>
      <c r="F10" s="5">
        <f t="shared" si="1"/>
        <v>-4</v>
      </c>
    </row>
    <row r="11" spans="1:6" ht="18" customHeight="1" x14ac:dyDescent="0.2">
      <c r="A11" s="4" t="s">
        <v>222</v>
      </c>
      <c r="B11" s="5">
        <f>VLOOKUP($B$4,ADM!$A$2:$L$275,7,FALSE)</f>
        <v>22697</v>
      </c>
      <c r="C11" s="5">
        <f>VLOOKUP($B$4,MLD!$A$2:$L$275,7,FALSE)</f>
        <v>22690</v>
      </c>
      <c r="D11" s="5">
        <f>IF(B11="na","NA",SUM(B11-B10))</f>
        <v>-28</v>
      </c>
      <c r="E11" s="4"/>
      <c r="F11" s="5">
        <f t="shared" si="1"/>
        <v>-55</v>
      </c>
    </row>
    <row r="12" spans="1:6" ht="18" customHeight="1" x14ac:dyDescent="0.2">
      <c r="A12" s="4" t="s">
        <v>223</v>
      </c>
      <c r="B12" s="5">
        <f>VLOOKUP($B$4,ADM!$A$2:$L$275,8,FALSE)</f>
        <v>22592</v>
      </c>
      <c r="C12" s="5">
        <f>VLOOKUP($B$4,MLD!$A$2:$L$275,8,FALSE)</f>
        <v>22583</v>
      </c>
      <c r="D12" s="5">
        <f t="shared" si="0"/>
        <v>-105</v>
      </c>
      <c r="E12" s="4"/>
      <c r="F12" s="5">
        <f t="shared" si="1"/>
        <v>-107</v>
      </c>
    </row>
    <row r="13" spans="1:6" ht="18" customHeight="1" x14ac:dyDescent="0.2">
      <c r="A13" s="4" t="s">
        <v>224</v>
      </c>
      <c r="B13" s="5">
        <f>VLOOKUP($B$4,ADM!$A$2:$L$275,9,FALSE)</f>
        <v>22532</v>
      </c>
      <c r="C13" s="5">
        <f>VLOOKUP($B$4,MLD!$A$2:$L$275,9,FALSE)</f>
        <v>22578</v>
      </c>
      <c r="D13" s="5">
        <f t="shared" si="0"/>
        <v>-60</v>
      </c>
      <c r="E13" s="4"/>
      <c r="F13" s="5">
        <f t="shared" si="1"/>
        <v>-5</v>
      </c>
    </row>
    <row r="14" spans="1:6" ht="18" customHeight="1" x14ac:dyDescent="0.2">
      <c r="A14" s="4" t="s">
        <v>225</v>
      </c>
      <c r="B14" s="5">
        <f>VLOOKUP($B$4,ADM!$A$2:$L$275,10,FALSE)</f>
        <v>22559</v>
      </c>
      <c r="C14" s="5">
        <f>VLOOKUP($B$4,MLD!$A$2:$L$275,10,FALSE)</f>
        <v>22607</v>
      </c>
      <c r="D14" s="5">
        <f t="shared" si="0"/>
        <v>27</v>
      </c>
      <c r="E14" s="4"/>
      <c r="F14" s="5">
        <f t="shared" si="1"/>
        <v>29</v>
      </c>
    </row>
    <row r="15" spans="1:6" ht="18" customHeight="1" x14ac:dyDescent="0.2">
      <c r="A15" s="4" t="s">
        <v>226</v>
      </c>
      <c r="B15" s="5">
        <f>VLOOKUP($B$4,ADM!$A$2:$L$275,11,FALSE)</f>
        <v>22540</v>
      </c>
      <c r="C15" s="5">
        <f>VLOOKUP($B$4,MLD!$A$2:$L$275,11,FALSE)</f>
        <v>22558</v>
      </c>
      <c r="D15" s="5">
        <f t="shared" si="0"/>
        <v>-19</v>
      </c>
      <c r="E15" s="4"/>
      <c r="F15" s="5">
        <f t="shared" si="1"/>
        <v>-49</v>
      </c>
    </row>
    <row r="16" spans="1:6" ht="18" customHeight="1" x14ac:dyDescent="0.2">
      <c r="A16" s="4" t="s">
        <v>227</v>
      </c>
      <c r="B16" s="5">
        <f>VLOOKUP($B$4,ADM!$A$2:$L$275,12,FALSE)</f>
        <v>22507</v>
      </c>
      <c r="C16" s="5">
        <f>VLOOKUP($B$4,MLD!$A$2:$L$275,12,FALSE)</f>
        <v>22520</v>
      </c>
      <c r="D16" s="5">
        <f t="shared" si="0"/>
        <v>-33</v>
      </c>
      <c r="E16" s="4"/>
      <c r="F16" s="5">
        <f t="shared" si="1"/>
        <v>-38</v>
      </c>
    </row>
    <row r="17" spans="1:6" ht="18" customHeight="1" x14ac:dyDescent="0.2">
      <c r="A17" s="4" t="s">
        <v>211</v>
      </c>
      <c r="B17" s="5">
        <f>VLOOKUP($B$4,ADM!$A$2:$M$275,13,FALSE)</f>
        <v>22600</v>
      </c>
      <c r="C17" s="5">
        <f>VLOOKUP($B$4,MLD!$A$2:$L$275,12,FALSE)</f>
        <v>22520</v>
      </c>
      <c r="D17" s="5"/>
      <c r="E17" s="4"/>
      <c r="F17" s="5"/>
    </row>
    <row r="18" spans="1:6" ht="18" customHeight="1" x14ac:dyDescent="0.2"/>
    <row r="19" spans="1:6" ht="18" customHeight="1" x14ac:dyDescent="0.2">
      <c r="A19" s="11" t="s">
        <v>234</v>
      </c>
    </row>
    <row r="20" spans="1:6" ht="18" customHeight="1" x14ac:dyDescent="0.2">
      <c r="A20" s="11" t="s">
        <v>232</v>
      </c>
    </row>
    <row r="21" spans="1:6" ht="18" customHeight="1" x14ac:dyDescent="0.2">
      <c r="A21" s="11" t="s">
        <v>233</v>
      </c>
    </row>
    <row r="22" spans="1:6" ht="18" customHeight="1" x14ac:dyDescent="0.2">
      <c r="A22" s="11" t="s">
        <v>235</v>
      </c>
    </row>
    <row r="24" spans="1:6" x14ac:dyDescent="0.2">
      <c r="B24" s="17" t="s">
        <v>241</v>
      </c>
      <c r="C24" s="17"/>
      <c r="D24" s="17"/>
    </row>
    <row r="25" spans="1:6" x14ac:dyDescent="0.2">
      <c r="B25" s="17" t="s">
        <v>242</v>
      </c>
      <c r="C25" s="17"/>
      <c r="D25" s="17"/>
    </row>
    <row r="26" spans="1:6" x14ac:dyDescent="0.2">
      <c r="B26" s="18" t="s">
        <v>707</v>
      </c>
      <c r="C26" s="17"/>
      <c r="D26" s="17"/>
    </row>
  </sheetData>
  <mergeCells count="1">
    <mergeCell ref="D5:F5"/>
  </mergeCells>
  <phoneticPr fontId="3" type="noConversion"/>
  <printOptions horizontalCentered="1"/>
  <pageMargins left="0.75" right="0.75" top="1" bottom="1" header="0.5" footer="0.5"/>
  <pageSetup scale="72" fitToHeight="999" orientation="portrait" r:id="rId1"/>
  <headerFooter alignWithMargins="0">
    <oddFooter>&amp;LNCDPI
Division of School Business
Information Analysis and Reporting
&amp;F</oddFooter>
  </headerFooter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T279"/>
  <sheetViews>
    <sheetView zoomScale="75" workbookViewId="0"/>
  </sheetViews>
  <sheetFormatPr defaultRowHeight="12.75" x14ac:dyDescent="0.2"/>
  <cols>
    <col min="1" max="1" width="7.140625" style="13" bestFit="1" customWidth="1"/>
    <col min="2" max="2" width="27.7109375" style="2" bestFit="1" customWidth="1"/>
    <col min="3" max="3" width="12" style="3" bestFit="1" customWidth="1"/>
    <col min="4" max="4" width="12" style="3" customWidth="1"/>
    <col min="5" max="5" width="12" style="3" bestFit="1" customWidth="1"/>
    <col min="6" max="6" width="13.5703125" style="1" customWidth="1"/>
    <col min="7" max="7" width="12" style="3" bestFit="1" customWidth="1"/>
    <col min="8" max="8" width="12.28515625" style="3" bestFit="1" customWidth="1"/>
    <col min="9" max="9" width="11.140625" style="3" bestFit="1" customWidth="1"/>
    <col min="10" max="11" width="10.85546875" style="3" bestFit="1" customWidth="1"/>
    <col min="12" max="12" width="11.140625" style="3" bestFit="1" customWidth="1"/>
    <col min="13" max="13" width="11.140625" style="2" bestFit="1" customWidth="1"/>
    <col min="14" max="14" width="3" bestFit="1" customWidth="1"/>
    <col min="15" max="15" width="12" style="5" bestFit="1" customWidth="1"/>
    <col min="16" max="16" width="10.85546875" style="5" bestFit="1" customWidth="1"/>
    <col min="17" max="17" width="11.42578125" style="5" bestFit="1" customWidth="1"/>
    <col min="18" max="21" width="11.7109375" style="5" bestFit="1" customWidth="1"/>
    <col min="22" max="23" width="11.42578125" style="5" bestFit="1" customWidth="1"/>
    <col min="24" max="24" width="11.7109375" style="4" bestFit="1" customWidth="1"/>
    <col min="25" max="25" width="14.42578125" style="5" bestFit="1" customWidth="1"/>
    <col min="26" max="65" width="9.140625" style="10"/>
  </cols>
  <sheetData>
    <row r="1" spans="1:72" x14ac:dyDescent="0.2">
      <c r="A1" s="40" t="s">
        <v>75</v>
      </c>
      <c r="B1" s="41" t="s">
        <v>76</v>
      </c>
      <c r="C1" s="41" t="s">
        <v>77</v>
      </c>
      <c r="D1" s="41" t="s">
        <v>205</v>
      </c>
      <c r="E1" s="41" t="s">
        <v>78</v>
      </c>
      <c r="F1" s="42" t="s">
        <v>79</v>
      </c>
      <c r="G1" s="42" t="s">
        <v>80</v>
      </c>
      <c r="H1" s="42" t="s">
        <v>81</v>
      </c>
      <c r="I1" s="42" t="s">
        <v>82</v>
      </c>
      <c r="J1" s="42" t="s">
        <v>83</v>
      </c>
      <c r="K1" s="42" t="s">
        <v>84</v>
      </c>
      <c r="L1" s="42" t="s">
        <v>85</v>
      </c>
      <c r="M1" s="42" t="s">
        <v>211</v>
      </c>
      <c r="O1" s="5" t="s">
        <v>206</v>
      </c>
      <c r="P1" s="5" t="s">
        <v>214</v>
      </c>
      <c r="Q1" s="5" t="s">
        <v>207</v>
      </c>
      <c r="R1" s="5" t="s">
        <v>215</v>
      </c>
      <c r="S1" s="5" t="s">
        <v>216</v>
      </c>
      <c r="T1" s="5" t="s">
        <v>217</v>
      </c>
      <c r="U1" s="5" t="s">
        <v>218</v>
      </c>
      <c r="V1" s="5" t="s">
        <v>209</v>
      </c>
      <c r="W1" s="5" t="s">
        <v>208</v>
      </c>
      <c r="X1" s="5" t="s">
        <v>210</v>
      </c>
      <c r="Y1" s="5" t="s">
        <v>240</v>
      </c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6"/>
      <c r="BO1" s="6"/>
      <c r="BP1" s="6"/>
      <c r="BQ1" s="6"/>
      <c r="BR1" s="6"/>
      <c r="BS1" s="6"/>
      <c r="BT1" s="6"/>
    </row>
    <row r="2" spans="1:72" x14ac:dyDescent="0.2">
      <c r="A2" s="46" t="s">
        <v>86</v>
      </c>
      <c r="B2" s="46" t="s">
        <v>397</v>
      </c>
      <c r="C2" s="46">
        <v>22595</v>
      </c>
      <c r="D2" s="39">
        <v>22575</v>
      </c>
      <c r="E2" s="39">
        <v>22734</v>
      </c>
      <c r="F2" s="39">
        <v>22725</v>
      </c>
      <c r="G2" s="39">
        <v>22697</v>
      </c>
      <c r="H2" s="2">
        <v>22592</v>
      </c>
      <c r="I2" s="2">
        <v>22532</v>
      </c>
      <c r="J2" s="2">
        <v>22559</v>
      </c>
      <c r="K2" s="2">
        <v>22540</v>
      </c>
      <c r="L2" s="2">
        <v>22507</v>
      </c>
      <c r="M2" s="5">
        <v>22600</v>
      </c>
      <c r="N2" s="6"/>
      <c r="O2" s="47">
        <f>SUM(D2-C2)</f>
        <v>-20</v>
      </c>
      <c r="P2" s="47">
        <f>SUM(E2-D2)</f>
        <v>159</v>
      </c>
      <c r="Q2" s="47">
        <f>SUM(E2-C2)</f>
        <v>139</v>
      </c>
      <c r="R2" s="47">
        <f>SUM(F2-E2)</f>
        <v>-9</v>
      </c>
      <c r="S2" s="47">
        <f t="shared" ref="S2:X17" si="0">SUM(G2-F2)</f>
        <v>-28</v>
      </c>
      <c r="T2" s="47">
        <f t="shared" si="0"/>
        <v>-105</v>
      </c>
      <c r="U2" s="47">
        <f t="shared" si="0"/>
        <v>-60</v>
      </c>
      <c r="V2" s="47">
        <f t="shared" si="0"/>
        <v>27</v>
      </c>
      <c r="W2" s="47">
        <f t="shared" si="0"/>
        <v>-19</v>
      </c>
      <c r="X2" s="47">
        <f t="shared" si="0"/>
        <v>-33</v>
      </c>
      <c r="Y2" s="47">
        <f>SUM(M2-L2)</f>
        <v>93</v>
      </c>
      <c r="Z2" s="9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6"/>
      <c r="BO2" s="6"/>
      <c r="BP2" s="6"/>
      <c r="BQ2" s="6"/>
      <c r="BR2" s="6"/>
      <c r="BS2" s="6"/>
      <c r="BT2" s="6"/>
    </row>
    <row r="3" spans="1:72" x14ac:dyDescent="0.2">
      <c r="A3" s="46" t="s">
        <v>87</v>
      </c>
      <c r="B3" s="46" t="s">
        <v>398</v>
      </c>
      <c r="C3" s="46">
        <v>4983</v>
      </c>
      <c r="D3" s="39">
        <v>4981</v>
      </c>
      <c r="E3" s="39">
        <v>4974</v>
      </c>
      <c r="F3" s="39">
        <v>4957</v>
      </c>
      <c r="G3" s="39">
        <v>4968</v>
      </c>
      <c r="H3" s="2">
        <v>4953</v>
      </c>
      <c r="I3" s="2">
        <v>4932</v>
      </c>
      <c r="J3" s="2">
        <v>4918</v>
      </c>
      <c r="K3" s="2">
        <v>4904</v>
      </c>
      <c r="L3" s="2">
        <v>4910</v>
      </c>
      <c r="M3" s="5">
        <v>4943</v>
      </c>
      <c r="N3" s="6"/>
      <c r="O3" s="47">
        <f t="shared" ref="O3:O66" si="1">SUM(D3-C3)</f>
        <v>-2</v>
      </c>
      <c r="P3" s="47">
        <f t="shared" ref="P3:P66" si="2">SUM(E3-D3)</f>
        <v>-7</v>
      </c>
      <c r="Q3" s="47">
        <f t="shared" ref="Q3:Q66" si="3">SUM(E3-C3)</f>
        <v>-9</v>
      </c>
      <c r="R3" s="47">
        <f t="shared" ref="R3:R19" si="4">SUM(F3-E3)</f>
        <v>-17</v>
      </c>
      <c r="S3" s="47">
        <f t="shared" ref="S3:V66" si="5">SUM(G3-F3)</f>
        <v>11</v>
      </c>
      <c r="T3" s="47">
        <f t="shared" si="0"/>
        <v>-15</v>
      </c>
      <c r="U3" s="47">
        <f t="shared" si="0"/>
        <v>-21</v>
      </c>
      <c r="V3" s="47">
        <f t="shared" si="0"/>
        <v>-14</v>
      </c>
      <c r="W3" s="47">
        <f t="shared" si="0"/>
        <v>-14</v>
      </c>
      <c r="X3" s="47">
        <f t="shared" si="0"/>
        <v>6</v>
      </c>
      <c r="Y3" s="47">
        <f t="shared" ref="Y3:Y66" si="6">SUM(M3-L3)</f>
        <v>33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6"/>
      <c r="BO3" s="6"/>
      <c r="BP3" s="6"/>
      <c r="BQ3" s="6"/>
      <c r="BR3" s="6"/>
      <c r="BS3" s="6"/>
      <c r="BT3" s="6"/>
    </row>
    <row r="4" spans="1:72" x14ac:dyDescent="0.2">
      <c r="A4" s="46" t="s">
        <v>88</v>
      </c>
      <c r="B4" s="46" t="s">
        <v>399</v>
      </c>
      <c r="C4" s="46">
        <v>1398</v>
      </c>
      <c r="D4" s="39">
        <v>1398</v>
      </c>
      <c r="E4" s="39">
        <v>1404</v>
      </c>
      <c r="F4" s="39">
        <v>1418</v>
      </c>
      <c r="G4" s="39">
        <v>1398</v>
      </c>
      <c r="H4" s="2">
        <v>1364</v>
      </c>
      <c r="I4" s="2">
        <v>1357</v>
      </c>
      <c r="J4" s="2">
        <v>1351</v>
      </c>
      <c r="K4" s="2">
        <v>1352</v>
      </c>
      <c r="L4" s="2">
        <v>1348</v>
      </c>
      <c r="M4" s="5">
        <v>1376</v>
      </c>
      <c r="N4" s="6"/>
      <c r="O4" s="47">
        <f t="shared" si="1"/>
        <v>0</v>
      </c>
      <c r="P4" s="47">
        <f t="shared" si="2"/>
        <v>6</v>
      </c>
      <c r="Q4" s="47">
        <f t="shared" si="3"/>
        <v>6</v>
      </c>
      <c r="R4" s="47">
        <f t="shared" si="4"/>
        <v>14</v>
      </c>
      <c r="S4" s="47">
        <f t="shared" si="5"/>
        <v>-20</v>
      </c>
      <c r="T4" s="47">
        <f t="shared" si="0"/>
        <v>-34</v>
      </c>
      <c r="U4" s="47">
        <f t="shared" si="0"/>
        <v>-7</v>
      </c>
      <c r="V4" s="47">
        <f t="shared" si="0"/>
        <v>-6</v>
      </c>
      <c r="W4" s="47">
        <f t="shared" si="0"/>
        <v>1</v>
      </c>
      <c r="X4" s="47">
        <f t="shared" si="0"/>
        <v>-4</v>
      </c>
      <c r="Y4" s="47">
        <f t="shared" si="6"/>
        <v>28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6"/>
      <c r="BO4" s="6"/>
      <c r="BP4" s="6"/>
      <c r="BQ4" s="6"/>
      <c r="BR4" s="6"/>
      <c r="BS4" s="6"/>
      <c r="BT4" s="6"/>
    </row>
    <row r="5" spans="1:72" x14ac:dyDescent="0.2">
      <c r="A5" s="46" t="s">
        <v>89</v>
      </c>
      <c r="B5" s="46" t="s">
        <v>400</v>
      </c>
      <c r="C5" s="46">
        <v>3421</v>
      </c>
      <c r="D5" s="39">
        <v>3419</v>
      </c>
      <c r="E5" s="39">
        <v>3439</v>
      </c>
      <c r="F5" s="39">
        <v>3431</v>
      </c>
      <c r="G5" s="39">
        <v>3423</v>
      </c>
      <c r="H5" s="2">
        <v>3405</v>
      </c>
      <c r="I5" s="2">
        <v>3400</v>
      </c>
      <c r="J5" s="2">
        <v>3399</v>
      </c>
      <c r="K5" s="2">
        <v>3392</v>
      </c>
      <c r="L5" s="2">
        <v>3390</v>
      </c>
      <c r="M5" s="5">
        <v>3415</v>
      </c>
      <c r="N5" s="6"/>
      <c r="O5" s="47">
        <f t="shared" si="1"/>
        <v>-2</v>
      </c>
      <c r="P5" s="47">
        <f t="shared" si="2"/>
        <v>20</v>
      </c>
      <c r="Q5" s="47">
        <f t="shared" si="3"/>
        <v>18</v>
      </c>
      <c r="R5" s="47">
        <f t="shared" si="4"/>
        <v>-8</v>
      </c>
      <c r="S5" s="47">
        <f t="shared" si="5"/>
        <v>-8</v>
      </c>
      <c r="T5" s="47">
        <f t="shared" si="0"/>
        <v>-18</v>
      </c>
      <c r="U5" s="47">
        <f t="shared" si="0"/>
        <v>-5</v>
      </c>
      <c r="V5" s="47">
        <f t="shared" si="0"/>
        <v>-1</v>
      </c>
      <c r="W5" s="47">
        <f t="shared" si="0"/>
        <v>-7</v>
      </c>
      <c r="X5" s="47">
        <f t="shared" si="0"/>
        <v>-2</v>
      </c>
      <c r="Y5" s="47">
        <f t="shared" si="6"/>
        <v>25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6"/>
      <c r="BO5" s="6"/>
      <c r="BP5" s="6"/>
      <c r="BQ5" s="6"/>
      <c r="BR5" s="6"/>
      <c r="BS5" s="6"/>
      <c r="BT5" s="6"/>
    </row>
    <row r="6" spans="1:72" x14ac:dyDescent="0.2">
      <c r="A6" s="46" t="s">
        <v>90</v>
      </c>
      <c r="B6" s="46" t="s">
        <v>401</v>
      </c>
      <c r="C6" s="46">
        <v>3093</v>
      </c>
      <c r="D6" s="39">
        <v>3092</v>
      </c>
      <c r="E6" s="39">
        <v>3106</v>
      </c>
      <c r="F6" s="39">
        <v>3106</v>
      </c>
      <c r="G6" s="39">
        <v>3094</v>
      </c>
      <c r="H6" s="2">
        <v>3049</v>
      </c>
      <c r="I6" s="2">
        <v>3056</v>
      </c>
      <c r="J6" s="2">
        <v>3047</v>
      </c>
      <c r="K6" s="2">
        <v>3028</v>
      </c>
      <c r="L6" s="2">
        <v>3027</v>
      </c>
      <c r="M6" s="5">
        <v>3066</v>
      </c>
      <c r="N6" s="6"/>
      <c r="O6" s="47">
        <f t="shared" si="1"/>
        <v>-1</v>
      </c>
      <c r="P6" s="47">
        <f t="shared" si="2"/>
        <v>14</v>
      </c>
      <c r="Q6" s="47">
        <f t="shared" si="3"/>
        <v>13</v>
      </c>
      <c r="R6" s="47">
        <f t="shared" si="4"/>
        <v>0</v>
      </c>
      <c r="S6" s="47">
        <f t="shared" si="5"/>
        <v>-12</v>
      </c>
      <c r="T6" s="47">
        <f t="shared" si="0"/>
        <v>-45</v>
      </c>
      <c r="U6" s="47">
        <f t="shared" si="0"/>
        <v>7</v>
      </c>
      <c r="V6" s="47">
        <f t="shared" si="0"/>
        <v>-9</v>
      </c>
      <c r="W6" s="47">
        <f t="shared" si="0"/>
        <v>-19</v>
      </c>
      <c r="X6" s="47">
        <f t="shared" si="0"/>
        <v>-1</v>
      </c>
      <c r="Y6" s="47">
        <f t="shared" si="6"/>
        <v>39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6"/>
      <c r="BO6" s="6"/>
      <c r="BP6" s="6"/>
      <c r="BQ6" s="6"/>
      <c r="BR6" s="6"/>
      <c r="BS6" s="6"/>
      <c r="BT6" s="6"/>
    </row>
    <row r="7" spans="1:72" x14ac:dyDescent="0.2">
      <c r="A7" s="46" t="s">
        <v>91</v>
      </c>
      <c r="B7" s="46" t="s">
        <v>402</v>
      </c>
      <c r="C7" s="46">
        <v>2094</v>
      </c>
      <c r="D7" s="39">
        <v>2094</v>
      </c>
      <c r="E7" s="39">
        <v>2087</v>
      </c>
      <c r="F7" s="39">
        <v>2093</v>
      </c>
      <c r="G7" s="39">
        <v>2085</v>
      </c>
      <c r="H7" s="2">
        <v>2061</v>
      </c>
      <c r="I7" s="2">
        <v>2050</v>
      </c>
      <c r="J7" s="2">
        <v>2046</v>
      </c>
      <c r="K7" s="2">
        <v>2045</v>
      </c>
      <c r="L7" s="2">
        <v>2041</v>
      </c>
      <c r="M7" s="5">
        <v>2064</v>
      </c>
      <c r="N7" s="6"/>
      <c r="O7" s="47">
        <f t="shared" si="1"/>
        <v>0</v>
      </c>
      <c r="P7" s="47">
        <f t="shared" si="2"/>
        <v>-7</v>
      </c>
      <c r="Q7" s="47">
        <f t="shared" si="3"/>
        <v>-7</v>
      </c>
      <c r="R7" s="47">
        <f t="shared" si="4"/>
        <v>6</v>
      </c>
      <c r="S7" s="47">
        <f t="shared" si="5"/>
        <v>-8</v>
      </c>
      <c r="T7" s="47">
        <f t="shared" si="0"/>
        <v>-24</v>
      </c>
      <c r="U7" s="47">
        <f t="shared" si="0"/>
        <v>-11</v>
      </c>
      <c r="V7" s="47">
        <f t="shared" si="0"/>
        <v>-4</v>
      </c>
      <c r="W7" s="47">
        <f t="shared" si="0"/>
        <v>-1</v>
      </c>
      <c r="X7" s="47">
        <f t="shared" si="0"/>
        <v>-4</v>
      </c>
      <c r="Y7" s="47">
        <f t="shared" si="6"/>
        <v>23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6"/>
      <c r="BO7" s="6"/>
      <c r="BP7" s="6"/>
      <c r="BQ7" s="6"/>
      <c r="BR7" s="6"/>
      <c r="BS7" s="6"/>
      <c r="BT7" s="6"/>
    </row>
    <row r="8" spans="1:72" x14ac:dyDescent="0.2">
      <c r="A8" s="46" t="s">
        <v>92</v>
      </c>
      <c r="B8" s="46" t="s">
        <v>403</v>
      </c>
      <c r="C8" s="46">
        <v>6854</v>
      </c>
      <c r="D8" s="39">
        <v>6856</v>
      </c>
      <c r="E8" s="39">
        <v>6899</v>
      </c>
      <c r="F8" s="39">
        <v>6863</v>
      </c>
      <c r="G8" s="39">
        <v>6885</v>
      </c>
      <c r="H8" s="2">
        <v>6848</v>
      </c>
      <c r="I8" s="2">
        <v>6831</v>
      </c>
      <c r="J8" s="2">
        <v>6811</v>
      </c>
      <c r="K8" s="2">
        <v>6795</v>
      </c>
      <c r="L8" s="2">
        <v>6785</v>
      </c>
      <c r="M8" s="5">
        <v>6836</v>
      </c>
      <c r="N8" s="6"/>
      <c r="O8" s="47">
        <f t="shared" si="1"/>
        <v>2</v>
      </c>
      <c r="P8" s="47">
        <f t="shared" si="2"/>
        <v>43</v>
      </c>
      <c r="Q8" s="47">
        <f t="shared" si="3"/>
        <v>45</v>
      </c>
      <c r="R8" s="47">
        <f t="shared" si="4"/>
        <v>-36</v>
      </c>
      <c r="S8" s="47">
        <f t="shared" si="5"/>
        <v>22</v>
      </c>
      <c r="T8" s="47">
        <f t="shared" si="0"/>
        <v>-37</v>
      </c>
      <c r="U8" s="47">
        <f t="shared" si="0"/>
        <v>-17</v>
      </c>
      <c r="V8" s="47">
        <f t="shared" si="0"/>
        <v>-20</v>
      </c>
      <c r="W8" s="47">
        <f t="shared" si="0"/>
        <v>-16</v>
      </c>
      <c r="X8" s="47">
        <f t="shared" si="0"/>
        <v>-10</v>
      </c>
      <c r="Y8" s="47">
        <f t="shared" si="6"/>
        <v>51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6"/>
      <c r="BO8" s="6"/>
      <c r="BP8" s="6"/>
      <c r="BQ8" s="6"/>
      <c r="BR8" s="6"/>
      <c r="BS8" s="6"/>
      <c r="BT8" s="6"/>
    </row>
    <row r="9" spans="1:72" x14ac:dyDescent="0.2">
      <c r="A9" s="46" t="s">
        <v>93</v>
      </c>
      <c r="B9" s="46" t="s">
        <v>404</v>
      </c>
      <c r="C9" s="46">
        <v>2295</v>
      </c>
      <c r="D9" s="39">
        <v>2293</v>
      </c>
      <c r="E9" s="39">
        <v>2314</v>
      </c>
      <c r="F9" s="39">
        <v>2314</v>
      </c>
      <c r="G9" s="39">
        <v>2295</v>
      </c>
      <c r="H9" s="2">
        <v>2293</v>
      </c>
      <c r="I9" s="2">
        <v>2274</v>
      </c>
      <c r="J9" s="2">
        <v>2272</v>
      </c>
      <c r="K9" s="2">
        <v>2255</v>
      </c>
      <c r="L9" s="2">
        <v>2247</v>
      </c>
      <c r="M9" s="5">
        <v>2280</v>
      </c>
      <c r="N9" s="6"/>
      <c r="O9" s="47">
        <f t="shared" si="1"/>
        <v>-2</v>
      </c>
      <c r="P9" s="47">
        <f t="shared" si="2"/>
        <v>21</v>
      </c>
      <c r="Q9" s="47">
        <f t="shared" si="3"/>
        <v>19</v>
      </c>
      <c r="R9" s="47">
        <f t="shared" si="4"/>
        <v>0</v>
      </c>
      <c r="S9" s="47">
        <f t="shared" si="5"/>
        <v>-19</v>
      </c>
      <c r="T9" s="47">
        <f t="shared" si="0"/>
        <v>-2</v>
      </c>
      <c r="U9" s="47">
        <f t="shared" si="0"/>
        <v>-19</v>
      </c>
      <c r="V9" s="47">
        <f t="shared" si="0"/>
        <v>-2</v>
      </c>
      <c r="W9" s="47">
        <f t="shared" si="0"/>
        <v>-17</v>
      </c>
      <c r="X9" s="47">
        <f t="shared" si="0"/>
        <v>-8</v>
      </c>
      <c r="Y9" s="47">
        <f t="shared" si="6"/>
        <v>33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6"/>
      <c r="BO9" s="6"/>
      <c r="BP9" s="6"/>
      <c r="BQ9" s="6"/>
      <c r="BR9" s="6"/>
      <c r="BS9" s="6"/>
      <c r="BT9" s="6"/>
    </row>
    <row r="10" spans="1:72" x14ac:dyDescent="0.2">
      <c r="A10" s="46" t="s">
        <v>94</v>
      </c>
      <c r="B10" s="46" t="s">
        <v>663</v>
      </c>
      <c r="C10" s="46">
        <v>4621</v>
      </c>
      <c r="D10" s="39">
        <v>4621</v>
      </c>
      <c r="E10" s="39">
        <v>4651</v>
      </c>
      <c r="F10" s="39">
        <v>4648</v>
      </c>
      <c r="G10" s="39">
        <v>4623</v>
      </c>
      <c r="H10" s="2">
        <v>4633</v>
      </c>
      <c r="I10" s="2">
        <v>4619</v>
      </c>
      <c r="J10" s="2">
        <v>4607</v>
      </c>
      <c r="K10" s="2">
        <v>4613</v>
      </c>
      <c r="L10" s="2">
        <v>4675</v>
      </c>
      <c r="M10" s="5">
        <v>4630</v>
      </c>
      <c r="N10" s="6"/>
      <c r="O10" s="47">
        <f t="shared" si="1"/>
        <v>0</v>
      </c>
      <c r="P10" s="47">
        <f t="shared" si="2"/>
        <v>30</v>
      </c>
      <c r="Q10" s="47">
        <f t="shared" si="3"/>
        <v>30</v>
      </c>
      <c r="R10" s="47">
        <f t="shared" si="4"/>
        <v>-3</v>
      </c>
      <c r="S10" s="47">
        <f t="shared" si="5"/>
        <v>-25</v>
      </c>
      <c r="T10" s="47">
        <f t="shared" si="0"/>
        <v>10</v>
      </c>
      <c r="U10" s="47">
        <f t="shared" si="0"/>
        <v>-14</v>
      </c>
      <c r="V10" s="47">
        <f t="shared" si="0"/>
        <v>-12</v>
      </c>
      <c r="W10" s="47">
        <f t="shared" si="0"/>
        <v>6</v>
      </c>
      <c r="X10" s="47">
        <f t="shared" si="0"/>
        <v>62</v>
      </c>
      <c r="Y10" s="47">
        <f t="shared" si="6"/>
        <v>-45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6"/>
      <c r="BO10" s="6"/>
      <c r="BP10" s="6"/>
      <c r="BQ10" s="6"/>
      <c r="BR10" s="6"/>
      <c r="BS10" s="6"/>
      <c r="BT10" s="6"/>
    </row>
    <row r="11" spans="1:72" x14ac:dyDescent="0.2">
      <c r="A11" s="46" t="s">
        <v>95</v>
      </c>
      <c r="B11" s="46" t="s">
        <v>405</v>
      </c>
      <c r="C11" s="46">
        <v>12442</v>
      </c>
      <c r="D11" s="39">
        <v>12442</v>
      </c>
      <c r="E11" s="39">
        <v>12360</v>
      </c>
      <c r="F11" s="39">
        <v>12444</v>
      </c>
      <c r="G11" s="39">
        <v>12433</v>
      </c>
      <c r="H11" s="2">
        <v>12383</v>
      </c>
      <c r="I11" s="2">
        <v>12336</v>
      </c>
      <c r="J11" s="2">
        <v>12312</v>
      </c>
      <c r="K11" s="2">
        <v>12290</v>
      </c>
      <c r="L11" s="2">
        <v>12307</v>
      </c>
      <c r="M11" s="5">
        <v>12369</v>
      </c>
      <c r="N11" s="6"/>
      <c r="O11" s="47">
        <f t="shared" si="1"/>
        <v>0</v>
      </c>
      <c r="P11" s="47">
        <f t="shared" si="2"/>
        <v>-82</v>
      </c>
      <c r="Q11" s="47">
        <f t="shared" si="3"/>
        <v>-82</v>
      </c>
      <c r="R11" s="47">
        <f t="shared" si="4"/>
        <v>84</v>
      </c>
      <c r="S11" s="47">
        <f t="shared" si="5"/>
        <v>-11</v>
      </c>
      <c r="T11" s="47">
        <f t="shared" si="0"/>
        <v>-50</v>
      </c>
      <c r="U11" s="47">
        <f t="shared" si="0"/>
        <v>-47</v>
      </c>
      <c r="V11" s="47">
        <f t="shared" si="0"/>
        <v>-24</v>
      </c>
      <c r="W11" s="47">
        <f t="shared" si="0"/>
        <v>-22</v>
      </c>
      <c r="X11" s="47">
        <f t="shared" si="0"/>
        <v>17</v>
      </c>
      <c r="Y11" s="47">
        <f t="shared" si="6"/>
        <v>62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6"/>
      <c r="BO11" s="6"/>
      <c r="BP11" s="6"/>
      <c r="BQ11" s="6"/>
      <c r="BR11" s="6"/>
      <c r="BS11" s="6"/>
      <c r="BT11" s="6"/>
    </row>
    <row r="12" spans="1:72" x14ac:dyDescent="0.2">
      <c r="A12" s="46" t="s">
        <v>96</v>
      </c>
      <c r="B12" s="46" t="s">
        <v>406</v>
      </c>
      <c r="C12" s="46">
        <v>24470</v>
      </c>
      <c r="D12" s="39">
        <v>24462</v>
      </c>
      <c r="E12" s="39">
        <v>24513</v>
      </c>
      <c r="F12" s="39">
        <v>24483</v>
      </c>
      <c r="G12" s="39">
        <v>24399</v>
      </c>
      <c r="H12" s="2">
        <v>24302</v>
      </c>
      <c r="I12" s="2">
        <v>24235</v>
      </c>
      <c r="J12" s="2">
        <v>24189</v>
      </c>
      <c r="K12" s="2">
        <v>24139</v>
      </c>
      <c r="L12" s="2">
        <v>24095</v>
      </c>
      <c r="M12" s="5">
        <v>24305</v>
      </c>
      <c r="N12" s="6"/>
      <c r="O12" s="47">
        <f t="shared" si="1"/>
        <v>-8</v>
      </c>
      <c r="P12" s="47">
        <f t="shared" si="2"/>
        <v>51</v>
      </c>
      <c r="Q12" s="47">
        <f t="shared" si="3"/>
        <v>43</v>
      </c>
      <c r="R12" s="47">
        <f t="shared" si="4"/>
        <v>-30</v>
      </c>
      <c r="S12" s="47">
        <f t="shared" si="5"/>
        <v>-84</v>
      </c>
      <c r="T12" s="47">
        <f t="shared" si="0"/>
        <v>-97</v>
      </c>
      <c r="U12" s="47">
        <f t="shared" si="0"/>
        <v>-67</v>
      </c>
      <c r="V12" s="47">
        <f t="shared" si="0"/>
        <v>-46</v>
      </c>
      <c r="W12" s="47">
        <f t="shared" si="0"/>
        <v>-50</v>
      </c>
      <c r="X12" s="47">
        <f t="shared" si="0"/>
        <v>-44</v>
      </c>
      <c r="Y12" s="47">
        <f t="shared" si="6"/>
        <v>210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6"/>
      <c r="BO12" s="6"/>
      <c r="BP12" s="6"/>
      <c r="BQ12" s="6"/>
      <c r="BR12" s="6"/>
      <c r="BS12" s="6"/>
      <c r="BT12" s="6"/>
    </row>
    <row r="13" spans="1:72" x14ac:dyDescent="0.2">
      <c r="A13" s="46" t="s">
        <v>97</v>
      </c>
      <c r="B13" s="46" t="s">
        <v>407</v>
      </c>
      <c r="C13" s="46">
        <v>4373</v>
      </c>
      <c r="D13" s="39">
        <v>4373</v>
      </c>
      <c r="E13" s="39">
        <v>4419</v>
      </c>
      <c r="F13" s="39">
        <v>4394</v>
      </c>
      <c r="G13" s="39">
        <v>4407</v>
      </c>
      <c r="H13" s="2">
        <v>4409</v>
      </c>
      <c r="I13" s="2">
        <v>4397</v>
      </c>
      <c r="J13" s="2">
        <v>4408</v>
      </c>
      <c r="K13" s="2">
        <v>4395</v>
      </c>
      <c r="L13" s="2">
        <v>4378</v>
      </c>
      <c r="M13" s="5">
        <v>4396</v>
      </c>
      <c r="N13" s="6"/>
      <c r="O13" s="47">
        <f t="shared" si="1"/>
        <v>0</v>
      </c>
      <c r="P13" s="47">
        <f t="shared" si="2"/>
        <v>46</v>
      </c>
      <c r="Q13" s="47">
        <f t="shared" si="3"/>
        <v>46</v>
      </c>
      <c r="R13" s="47">
        <f t="shared" si="4"/>
        <v>-25</v>
      </c>
      <c r="S13" s="47">
        <f t="shared" si="5"/>
        <v>13</v>
      </c>
      <c r="T13" s="47">
        <f t="shared" si="0"/>
        <v>2</v>
      </c>
      <c r="U13" s="47">
        <f t="shared" si="0"/>
        <v>-12</v>
      </c>
      <c r="V13" s="47">
        <f t="shared" si="0"/>
        <v>11</v>
      </c>
      <c r="W13" s="47">
        <f t="shared" si="0"/>
        <v>-13</v>
      </c>
      <c r="X13" s="47">
        <f t="shared" si="0"/>
        <v>-17</v>
      </c>
      <c r="Y13" s="47">
        <f t="shared" si="6"/>
        <v>18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6"/>
      <c r="BO13" s="6"/>
      <c r="BP13" s="6"/>
      <c r="BQ13" s="6"/>
      <c r="BR13" s="6"/>
      <c r="BS13" s="6"/>
      <c r="BT13" s="6"/>
    </row>
    <row r="14" spans="1:72" x14ac:dyDescent="0.2">
      <c r="A14" s="46" t="s">
        <v>98</v>
      </c>
      <c r="B14" s="46" t="s">
        <v>408</v>
      </c>
      <c r="C14" s="46">
        <v>12401</v>
      </c>
      <c r="D14" s="39">
        <v>12398</v>
      </c>
      <c r="E14" s="39">
        <v>12408</v>
      </c>
      <c r="F14" s="39">
        <v>12415</v>
      </c>
      <c r="G14" s="39">
        <v>12431</v>
      </c>
      <c r="H14" s="2">
        <v>12376</v>
      </c>
      <c r="I14" s="2">
        <v>12320</v>
      </c>
      <c r="J14" s="2">
        <v>12317</v>
      </c>
      <c r="K14" s="2">
        <v>12288</v>
      </c>
      <c r="L14" s="2">
        <v>12300</v>
      </c>
      <c r="M14" s="5">
        <v>12360</v>
      </c>
      <c r="N14" s="6"/>
      <c r="O14" s="47">
        <f t="shared" si="1"/>
        <v>-3</v>
      </c>
      <c r="P14" s="47">
        <f t="shared" si="2"/>
        <v>10</v>
      </c>
      <c r="Q14" s="47">
        <f t="shared" si="3"/>
        <v>7</v>
      </c>
      <c r="R14" s="47">
        <f t="shared" si="4"/>
        <v>7</v>
      </c>
      <c r="S14" s="47">
        <f t="shared" si="5"/>
        <v>16</v>
      </c>
      <c r="T14" s="47">
        <f t="shared" si="0"/>
        <v>-55</v>
      </c>
      <c r="U14" s="47">
        <f t="shared" si="0"/>
        <v>-56</v>
      </c>
      <c r="V14" s="47">
        <f t="shared" si="0"/>
        <v>-3</v>
      </c>
      <c r="W14" s="47">
        <f t="shared" si="0"/>
        <v>-29</v>
      </c>
      <c r="X14" s="47">
        <f t="shared" si="0"/>
        <v>12</v>
      </c>
      <c r="Y14" s="47">
        <f t="shared" si="6"/>
        <v>60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6"/>
      <c r="BO14" s="6"/>
      <c r="BP14" s="6"/>
      <c r="BQ14" s="6"/>
      <c r="BR14" s="6"/>
      <c r="BS14" s="6"/>
      <c r="BT14" s="6"/>
    </row>
    <row r="15" spans="1:72" x14ac:dyDescent="0.2">
      <c r="A15" s="46" t="s">
        <v>99</v>
      </c>
      <c r="B15" s="46" t="s">
        <v>409</v>
      </c>
      <c r="C15" s="46">
        <v>31153</v>
      </c>
      <c r="D15" s="39">
        <v>31140</v>
      </c>
      <c r="E15" s="39">
        <v>31264</v>
      </c>
      <c r="F15" s="39">
        <v>31302</v>
      </c>
      <c r="G15" s="39">
        <v>31343</v>
      </c>
      <c r="H15" s="2">
        <v>31306</v>
      </c>
      <c r="I15" s="2">
        <v>31276</v>
      </c>
      <c r="J15" s="2">
        <v>31307</v>
      </c>
      <c r="K15" s="2">
        <v>31298</v>
      </c>
      <c r="L15" s="2">
        <v>31267</v>
      </c>
      <c r="M15" s="5">
        <v>31260</v>
      </c>
      <c r="N15" s="6"/>
      <c r="O15" s="47">
        <f t="shared" si="1"/>
        <v>-13</v>
      </c>
      <c r="P15" s="47">
        <f t="shared" si="2"/>
        <v>124</v>
      </c>
      <c r="Q15" s="47">
        <f t="shared" si="3"/>
        <v>111</v>
      </c>
      <c r="R15" s="47">
        <f t="shared" si="4"/>
        <v>38</v>
      </c>
      <c r="S15" s="47">
        <f t="shared" si="5"/>
        <v>41</v>
      </c>
      <c r="T15" s="47">
        <f t="shared" si="0"/>
        <v>-37</v>
      </c>
      <c r="U15" s="47">
        <f t="shared" si="0"/>
        <v>-30</v>
      </c>
      <c r="V15" s="47">
        <f t="shared" si="0"/>
        <v>31</v>
      </c>
      <c r="W15" s="47">
        <f t="shared" si="0"/>
        <v>-9</v>
      </c>
      <c r="X15" s="47">
        <f t="shared" si="0"/>
        <v>-31</v>
      </c>
      <c r="Y15" s="47">
        <f t="shared" si="6"/>
        <v>-7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6"/>
      <c r="BO15" s="6"/>
      <c r="BP15" s="6"/>
      <c r="BQ15" s="6"/>
      <c r="BR15" s="6"/>
      <c r="BS15" s="6"/>
      <c r="BT15" s="6"/>
    </row>
    <row r="16" spans="1:72" x14ac:dyDescent="0.2">
      <c r="A16" s="46" t="s">
        <v>100</v>
      </c>
      <c r="B16" s="46" t="s">
        <v>410</v>
      </c>
      <c r="C16" s="46">
        <v>5285</v>
      </c>
      <c r="D16" s="39">
        <v>5284</v>
      </c>
      <c r="E16" s="39">
        <v>5318</v>
      </c>
      <c r="F16" s="39">
        <v>5334</v>
      </c>
      <c r="G16" s="39">
        <v>5338</v>
      </c>
      <c r="H16" s="2">
        <v>5339</v>
      </c>
      <c r="I16" s="2">
        <v>5324</v>
      </c>
      <c r="J16" s="2">
        <v>5323</v>
      </c>
      <c r="K16" s="2">
        <v>5301</v>
      </c>
      <c r="L16" s="2">
        <v>5293</v>
      </c>
      <c r="M16" s="5">
        <v>5310</v>
      </c>
      <c r="N16" s="6"/>
      <c r="O16" s="47">
        <f t="shared" si="1"/>
        <v>-1</v>
      </c>
      <c r="P16" s="47">
        <f t="shared" si="2"/>
        <v>34</v>
      </c>
      <c r="Q16" s="47">
        <f t="shared" si="3"/>
        <v>33</v>
      </c>
      <c r="R16" s="47">
        <f t="shared" si="4"/>
        <v>16</v>
      </c>
      <c r="S16" s="47">
        <f t="shared" si="5"/>
        <v>4</v>
      </c>
      <c r="T16" s="47">
        <f t="shared" si="0"/>
        <v>1</v>
      </c>
      <c r="U16" s="47">
        <f t="shared" si="0"/>
        <v>-15</v>
      </c>
      <c r="V16" s="47">
        <f t="shared" si="0"/>
        <v>-1</v>
      </c>
      <c r="W16" s="47">
        <f t="shared" si="0"/>
        <v>-22</v>
      </c>
      <c r="X16" s="47">
        <f t="shared" si="0"/>
        <v>-8</v>
      </c>
      <c r="Y16" s="47">
        <f t="shared" si="6"/>
        <v>17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6"/>
      <c r="BO16" s="6"/>
      <c r="BP16" s="6"/>
      <c r="BQ16" s="6"/>
      <c r="BR16" s="6"/>
      <c r="BS16" s="6"/>
      <c r="BT16" s="6"/>
    </row>
    <row r="17" spans="1:72" x14ac:dyDescent="0.2">
      <c r="A17" s="46" t="s">
        <v>101</v>
      </c>
      <c r="B17" s="46" t="s">
        <v>411</v>
      </c>
      <c r="C17" s="46">
        <v>12052</v>
      </c>
      <c r="D17" s="39">
        <v>12051</v>
      </c>
      <c r="E17" s="39">
        <v>12067</v>
      </c>
      <c r="F17" s="39">
        <v>12039</v>
      </c>
      <c r="G17" s="39">
        <v>12012</v>
      </c>
      <c r="H17" s="2">
        <v>11951</v>
      </c>
      <c r="I17" s="2">
        <v>11907</v>
      </c>
      <c r="J17" s="2">
        <v>11895</v>
      </c>
      <c r="K17" s="2">
        <v>11892</v>
      </c>
      <c r="L17" s="2">
        <v>11875</v>
      </c>
      <c r="M17" s="5">
        <v>11964</v>
      </c>
      <c r="N17" s="6"/>
      <c r="O17" s="47">
        <f t="shared" si="1"/>
        <v>-1</v>
      </c>
      <c r="P17" s="47">
        <f t="shared" si="2"/>
        <v>16</v>
      </c>
      <c r="Q17" s="47">
        <f t="shared" si="3"/>
        <v>15</v>
      </c>
      <c r="R17" s="47">
        <f t="shared" si="4"/>
        <v>-28</v>
      </c>
      <c r="S17" s="47">
        <f t="shared" si="5"/>
        <v>-27</v>
      </c>
      <c r="T17" s="47">
        <f t="shared" si="0"/>
        <v>-61</v>
      </c>
      <c r="U17" s="47">
        <f t="shared" si="0"/>
        <v>-44</v>
      </c>
      <c r="V17" s="47">
        <f t="shared" si="0"/>
        <v>-12</v>
      </c>
      <c r="W17" s="47">
        <f t="shared" si="0"/>
        <v>-3</v>
      </c>
      <c r="X17" s="47">
        <f t="shared" si="0"/>
        <v>-17</v>
      </c>
      <c r="Y17" s="47">
        <f t="shared" si="6"/>
        <v>89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6"/>
      <c r="BO17" s="6"/>
      <c r="BP17" s="6"/>
      <c r="BQ17" s="6"/>
      <c r="BR17" s="6"/>
      <c r="BS17" s="6"/>
      <c r="BT17" s="6"/>
    </row>
    <row r="18" spans="1:72" x14ac:dyDescent="0.2">
      <c r="A18" s="46" t="s">
        <v>102</v>
      </c>
      <c r="B18" s="46" t="s">
        <v>412</v>
      </c>
      <c r="C18" s="46">
        <v>1817</v>
      </c>
      <c r="D18" s="39">
        <v>1817</v>
      </c>
      <c r="E18" s="39">
        <v>1815</v>
      </c>
      <c r="F18" s="39">
        <v>1812</v>
      </c>
      <c r="G18" s="39">
        <v>1804</v>
      </c>
      <c r="H18" s="2">
        <v>1798</v>
      </c>
      <c r="I18" s="2">
        <v>1800</v>
      </c>
      <c r="J18" s="2">
        <v>1803</v>
      </c>
      <c r="K18" s="2">
        <v>1798</v>
      </c>
      <c r="L18" s="2">
        <v>1797</v>
      </c>
      <c r="M18" s="5">
        <v>1800</v>
      </c>
      <c r="N18" s="6"/>
      <c r="O18" s="47">
        <f t="shared" si="1"/>
        <v>0</v>
      </c>
      <c r="P18" s="47">
        <f t="shared" si="2"/>
        <v>-2</v>
      </c>
      <c r="Q18" s="47">
        <f t="shared" si="3"/>
        <v>-2</v>
      </c>
      <c r="R18" s="47">
        <f t="shared" si="4"/>
        <v>-3</v>
      </c>
      <c r="S18" s="47">
        <f t="shared" si="5"/>
        <v>-8</v>
      </c>
      <c r="T18" s="47">
        <f t="shared" si="5"/>
        <v>-6</v>
      </c>
      <c r="U18" s="47">
        <f t="shared" si="5"/>
        <v>2</v>
      </c>
      <c r="V18" s="47">
        <f t="shared" si="5"/>
        <v>3</v>
      </c>
      <c r="W18" s="47">
        <f t="shared" ref="W18:X37" si="7">SUM(K18-J18)</f>
        <v>-5</v>
      </c>
      <c r="X18" s="47">
        <f t="shared" si="7"/>
        <v>-1</v>
      </c>
      <c r="Y18" s="47">
        <f t="shared" si="6"/>
        <v>3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6"/>
      <c r="BO18" s="6"/>
      <c r="BP18" s="6"/>
      <c r="BQ18" s="6"/>
      <c r="BR18" s="6"/>
      <c r="BS18" s="6"/>
      <c r="BT18" s="6"/>
    </row>
    <row r="19" spans="1:72" x14ac:dyDescent="0.2">
      <c r="A19" s="46" t="s">
        <v>103</v>
      </c>
      <c r="B19" s="46" t="s">
        <v>413</v>
      </c>
      <c r="C19" s="46">
        <v>8369</v>
      </c>
      <c r="D19" s="39">
        <v>8360</v>
      </c>
      <c r="E19" s="39">
        <v>8363</v>
      </c>
      <c r="F19" s="39">
        <v>8325</v>
      </c>
      <c r="G19" s="39">
        <v>8303</v>
      </c>
      <c r="H19" s="2">
        <v>8255</v>
      </c>
      <c r="I19" s="2">
        <v>8196</v>
      </c>
      <c r="J19" s="2">
        <v>8156</v>
      </c>
      <c r="K19" s="2">
        <v>8140</v>
      </c>
      <c r="L19" s="2">
        <v>8141</v>
      </c>
      <c r="M19" s="5">
        <v>8246</v>
      </c>
      <c r="N19" s="6"/>
      <c r="O19" s="47">
        <f t="shared" si="1"/>
        <v>-9</v>
      </c>
      <c r="P19" s="47">
        <f t="shared" si="2"/>
        <v>3</v>
      </c>
      <c r="Q19" s="47">
        <f t="shared" si="3"/>
        <v>-6</v>
      </c>
      <c r="R19" s="47">
        <f t="shared" si="4"/>
        <v>-38</v>
      </c>
      <c r="S19" s="47">
        <f t="shared" si="5"/>
        <v>-22</v>
      </c>
      <c r="T19" s="47">
        <f t="shared" si="5"/>
        <v>-48</v>
      </c>
      <c r="U19" s="47">
        <f t="shared" si="5"/>
        <v>-59</v>
      </c>
      <c r="V19" s="47">
        <f t="shared" si="5"/>
        <v>-40</v>
      </c>
      <c r="W19" s="47">
        <f t="shared" si="7"/>
        <v>-16</v>
      </c>
      <c r="X19" s="47">
        <f t="shared" si="7"/>
        <v>1</v>
      </c>
      <c r="Y19" s="47">
        <f t="shared" si="6"/>
        <v>105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6"/>
      <c r="BO19" s="6"/>
      <c r="BP19" s="6"/>
      <c r="BQ19" s="6"/>
      <c r="BR19" s="6"/>
      <c r="BS19" s="6"/>
      <c r="BT19" s="6"/>
    </row>
    <row r="20" spans="1:72" x14ac:dyDescent="0.2">
      <c r="A20" s="46" t="s">
        <v>104</v>
      </c>
      <c r="B20" s="46" t="s">
        <v>414</v>
      </c>
      <c r="C20" s="46">
        <v>2711</v>
      </c>
      <c r="D20" s="39">
        <v>2710</v>
      </c>
      <c r="E20" s="39">
        <v>2713</v>
      </c>
      <c r="F20" s="39">
        <v>2711</v>
      </c>
      <c r="G20" s="39">
        <v>2708</v>
      </c>
      <c r="H20" s="2">
        <v>2700</v>
      </c>
      <c r="I20" s="2">
        <v>2676</v>
      </c>
      <c r="J20" s="2">
        <v>2663</v>
      </c>
      <c r="K20" s="2">
        <v>2657</v>
      </c>
      <c r="L20" s="2">
        <v>2654</v>
      </c>
      <c r="M20" s="5">
        <v>2689</v>
      </c>
      <c r="N20" s="6"/>
      <c r="O20" s="47">
        <f t="shared" si="1"/>
        <v>-1</v>
      </c>
      <c r="P20" s="47">
        <f t="shared" si="2"/>
        <v>3</v>
      </c>
      <c r="Q20" s="47">
        <f t="shared" si="3"/>
        <v>2</v>
      </c>
      <c r="R20" s="47">
        <f t="shared" ref="R20:R66" si="8">SUM(F20-E20)</f>
        <v>-2</v>
      </c>
      <c r="S20" s="47">
        <f t="shared" si="5"/>
        <v>-3</v>
      </c>
      <c r="T20" s="47">
        <f t="shared" si="5"/>
        <v>-8</v>
      </c>
      <c r="U20" s="47">
        <f t="shared" si="5"/>
        <v>-24</v>
      </c>
      <c r="V20" s="47">
        <f t="shared" si="5"/>
        <v>-13</v>
      </c>
      <c r="W20" s="47">
        <f t="shared" si="7"/>
        <v>-6</v>
      </c>
      <c r="X20" s="47">
        <f t="shared" si="7"/>
        <v>-3</v>
      </c>
      <c r="Y20" s="47">
        <f t="shared" si="6"/>
        <v>35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6"/>
      <c r="BO20" s="6"/>
      <c r="BP20" s="6"/>
      <c r="BQ20" s="6"/>
      <c r="BR20" s="6"/>
      <c r="BS20" s="6"/>
      <c r="BT20" s="6"/>
    </row>
    <row r="21" spans="1:72" x14ac:dyDescent="0.2">
      <c r="A21" s="46" t="s">
        <v>105</v>
      </c>
      <c r="B21" s="46" t="s">
        <v>415</v>
      </c>
      <c r="C21" s="46">
        <v>16420</v>
      </c>
      <c r="D21" s="39">
        <v>16420</v>
      </c>
      <c r="E21" s="39">
        <v>16430</v>
      </c>
      <c r="F21" s="39">
        <v>16429</v>
      </c>
      <c r="G21" s="39">
        <v>16407</v>
      </c>
      <c r="H21" s="2">
        <v>16336</v>
      </c>
      <c r="I21" s="2">
        <v>16251</v>
      </c>
      <c r="J21" s="2">
        <v>16301</v>
      </c>
      <c r="K21" s="2">
        <v>16299</v>
      </c>
      <c r="L21" s="2">
        <v>16293</v>
      </c>
      <c r="M21" s="5">
        <v>16333</v>
      </c>
      <c r="N21" s="6"/>
      <c r="O21" s="47">
        <f t="shared" si="1"/>
        <v>0</v>
      </c>
      <c r="P21" s="47">
        <f t="shared" si="2"/>
        <v>10</v>
      </c>
      <c r="Q21" s="47">
        <f t="shared" si="3"/>
        <v>10</v>
      </c>
      <c r="R21" s="47">
        <f t="shared" si="8"/>
        <v>-1</v>
      </c>
      <c r="S21" s="47">
        <f t="shared" si="5"/>
        <v>-22</v>
      </c>
      <c r="T21" s="47">
        <f t="shared" si="5"/>
        <v>-71</v>
      </c>
      <c r="U21" s="47">
        <f t="shared" si="5"/>
        <v>-85</v>
      </c>
      <c r="V21" s="47">
        <f t="shared" si="5"/>
        <v>50</v>
      </c>
      <c r="W21" s="47">
        <f t="shared" si="7"/>
        <v>-2</v>
      </c>
      <c r="X21" s="47">
        <f t="shared" si="7"/>
        <v>-6</v>
      </c>
      <c r="Y21" s="47">
        <f t="shared" si="6"/>
        <v>40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6"/>
      <c r="BO21" s="6"/>
      <c r="BP21" s="6"/>
      <c r="BQ21" s="6"/>
      <c r="BR21" s="6"/>
      <c r="BS21" s="6"/>
      <c r="BT21" s="6"/>
    </row>
    <row r="22" spans="1:72" x14ac:dyDescent="0.2">
      <c r="A22" s="46" t="s">
        <v>106</v>
      </c>
      <c r="B22" s="46" t="s">
        <v>416</v>
      </c>
      <c r="C22" s="46">
        <v>4274</v>
      </c>
      <c r="D22" s="39">
        <v>4272</v>
      </c>
      <c r="E22" s="39">
        <v>4291</v>
      </c>
      <c r="F22" s="39">
        <v>4285</v>
      </c>
      <c r="G22" s="39">
        <v>4284</v>
      </c>
      <c r="H22" s="2">
        <v>4271</v>
      </c>
      <c r="I22" s="2">
        <v>4249</v>
      </c>
      <c r="J22" s="2">
        <v>4241</v>
      </c>
      <c r="K22" s="2">
        <v>4224</v>
      </c>
      <c r="L22" s="2">
        <v>4216</v>
      </c>
      <c r="M22" s="5">
        <v>4258</v>
      </c>
      <c r="N22" s="6"/>
      <c r="O22" s="47">
        <f t="shared" si="1"/>
        <v>-2</v>
      </c>
      <c r="P22" s="47">
        <f t="shared" si="2"/>
        <v>19</v>
      </c>
      <c r="Q22" s="47">
        <f t="shared" si="3"/>
        <v>17</v>
      </c>
      <c r="R22" s="47">
        <f t="shared" si="8"/>
        <v>-6</v>
      </c>
      <c r="S22" s="47">
        <f t="shared" si="5"/>
        <v>-1</v>
      </c>
      <c r="T22" s="47">
        <f t="shared" si="5"/>
        <v>-13</v>
      </c>
      <c r="U22" s="47">
        <f t="shared" si="5"/>
        <v>-22</v>
      </c>
      <c r="V22" s="47">
        <f t="shared" si="5"/>
        <v>-8</v>
      </c>
      <c r="W22" s="47">
        <f t="shared" si="7"/>
        <v>-17</v>
      </c>
      <c r="X22" s="47">
        <f t="shared" si="7"/>
        <v>-8</v>
      </c>
      <c r="Y22" s="47">
        <f t="shared" si="6"/>
        <v>42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6"/>
      <c r="BO22" s="6"/>
      <c r="BP22" s="6"/>
      <c r="BQ22" s="6"/>
      <c r="BR22" s="6"/>
      <c r="BS22" s="6"/>
      <c r="BT22" s="6"/>
    </row>
    <row r="23" spans="1:72" x14ac:dyDescent="0.2">
      <c r="A23" s="46" t="s">
        <v>107</v>
      </c>
      <c r="B23" s="46" t="s">
        <v>417</v>
      </c>
      <c r="C23" s="46">
        <v>3098</v>
      </c>
      <c r="D23" s="39">
        <v>3098</v>
      </c>
      <c r="E23" s="39">
        <v>3102</v>
      </c>
      <c r="F23" s="39">
        <v>3100</v>
      </c>
      <c r="G23" s="39">
        <v>3090</v>
      </c>
      <c r="H23" s="2">
        <v>3086</v>
      </c>
      <c r="I23" s="2">
        <v>3083</v>
      </c>
      <c r="J23" s="2">
        <v>3085</v>
      </c>
      <c r="K23" s="2">
        <v>3081</v>
      </c>
      <c r="L23" s="2">
        <v>3075</v>
      </c>
      <c r="M23" s="5">
        <v>3088</v>
      </c>
      <c r="N23" s="6"/>
      <c r="O23" s="47">
        <f t="shared" si="1"/>
        <v>0</v>
      </c>
      <c r="P23" s="47">
        <f t="shared" si="2"/>
        <v>4</v>
      </c>
      <c r="Q23" s="47">
        <f t="shared" si="3"/>
        <v>4</v>
      </c>
      <c r="R23" s="47">
        <f t="shared" si="8"/>
        <v>-2</v>
      </c>
      <c r="S23" s="47">
        <f t="shared" si="5"/>
        <v>-10</v>
      </c>
      <c r="T23" s="47">
        <f t="shared" si="5"/>
        <v>-4</v>
      </c>
      <c r="U23" s="47">
        <f t="shared" si="5"/>
        <v>-3</v>
      </c>
      <c r="V23" s="47">
        <f t="shared" si="5"/>
        <v>2</v>
      </c>
      <c r="W23" s="47">
        <f t="shared" si="7"/>
        <v>-4</v>
      </c>
      <c r="X23" s="47">
        <f t="shared" si="7"/>
        <v>-6</v>
      </c>
      <c r="Y23" s="47">
        <f t="shared" si="6"/>
        <v>13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6"/>
      <c r="BO23" s="6"/>
      <c r="BP23" s="6"/>
      <c r="BQ23" s="6"/>
      <c r="BR23" s="6"/>
      <c r="BS23" s="6"/>
      <c r="BT23" s="6"/>
    </row>
    <row r="24" spans="1:72" x14ac:dyDescent="0.2">
      <c r="A24" s="46" t="s">
        <v>108</v>
      </c>
      <c r="B24" s="46" t="s">
        <v>418</v>
      </c>
      <c r="C24" s="46">
        <v>8435</v>
      </c>
      <c r="D24" s="39">
        <v>8435</v>
      </c>
      <c r="E24" s="39">
        <v>8448</v>
      </c>
      <c r="F24" s="39">
        <v>8437</v>
      </c>
      <c r="G24" s="39">
        <v>8453</v>
      </c>
      <c r="H24" s="2">
        <v>8443</v>
      </c>
      <c r="I24" s="2">
        <v>8407</v>
      </c>
      <c r="J24" s="2">
        <v>8453</v>
      </c>
      <c r="K24" s="2">
        <v>8449</v>
      </c>
      <c r="L24" s="2">
        <v>8452</v>
      </c>
      <c r="M24" s="5">
        <v>8436</v>
      </c>
      <c r="N24" s="6"/>
      <c r="O24" s="47">
        <f t="shared" si="1"/>
        <v>0</v>
      </c>
      <c r="P24" s="47">
        <f t="shared" si="2"/>
        <v>13</v>
      </c>
      <c r="Q24" s="47">
        <f t="shared" si="3"/>
        <v>13</v>
      </c>
      <c r="R24" s="47">
        <f t="shared" si="8"/>
        <v>-11</v>
      </c>
      <c r="S24" s="47">
        <f t="shared" si="5"/>
        <v>16</v>
      </c>
      <c r="T24" s="47">
        <f t="shared" si="5"/>
        <v>-10</v>
      </c>
      <c r="U24" s="47">
        <f t="shared" si="5"/>
        <v>-36</v>
      </c>
      <c r="V24" s="47">
        <f t="shared" si="5"/>
        <v>46</v>
      </c>
      <c r="W24" s="47">
        <f t="shared" si="7"/>
        <v>-4</v>
      </c>
      <c r="X24" s="47">
        <f t="shared" si="7"/>
        <v>3</v>
      </c>
      <c r="Y24" s="47">
        <f t="shared" si="6"/>
        <v>-16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6"/>
      <c r="BO24" s="6"/>
      <c r="BP24" s="6"/>
      <c r="BQ24" s="6"/>
      <c r="BR24" s="6"/>
      <c r="BS24" s="6"/>
      <c r="BT24" s="6"/>
    </row>
    <row r="25" spans="1:72" x14ac:dyDescent="0.2">
      <c r="A25" s="46" t="s">
        <v>109</v>
      </c>
      <c r="B25" s="46" t="s">
        <v>419</v>
      </c>
      <c r="C25" s="46">
        <v>3352</v>
      </c>
      <c r="D25" s="39">
        <v>3350</v>
      </c>
      <c r="E25" s="39">
        <v>3366</v>
      </c>
      <c r="F25" s="39">
        <v>3372</v>
      </c>
      <c r="G25" s="39">
        <v>3364</v>
      </c>
      <c r="H25" s="2">
        <v>3324</v>
      </c>
      <c r="I25" s="2">
        <v>3320</v>
      </c>
      <c r="J25" s="2">
        <v>3304</v>
      </c>
      <c r="K25" s="2">
        <v>3295</v>
      </c>
      <c r="L25" s="2">
        <v>3287</v>
      </c>
      <c r="M25" s="5">
        <v>3329</v>
      </c>
      <c r="N25" s="6"/>
      <c r="O25" s="47">
        <f t="shared" si="1"/>
        <v>-2</v>
      </c>
      <c r="P25" s="47">
        <f t="shared" si="2"/>
        <v>16</v>
      </c>
      <c r="Q25" s="47">
        <f t="shared" si="3"/>
        <v>14</v>
      </c>
      <c r="R25" s="47">
        <f t="shared" si="8"/>
        <v>6</v>
      </c>
      <c r="S25" s="47">
        <f t="shared" si="5"/>
        <v>-8</v>
      </c>
      <c r="T25" s="47">
        <f t="shared" si="5"/>
        <v>-40</v>
      </c>
      <c r="U25" s="47">
        <f t="shared" si="5"/>
        <v>-4</v>
      </c>
      <c r="V25" s="47">
        <f t="shared" si="5"/>
        <v>-16</v>
      </c>
      <c r="W25" s="47">
        <f t="shared" si="7"/>
        <v>-9</v>
      </c>
      <c r="X25" s="47">
        <f t="shared" si="7"/>
        <v>-8</v>
      </c>
      <c r="Y25" s="47">
        <f t="shared" si="6"/>
        <v>42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6"/>
      <c r="BO25" s="6"/>
      <c r="BP25" s="6"/>
      <c r="BQ25" s="6"/>
      <c r="BR25" s="6"/>
      <c r="BS25" s="6"/>
      <c r="BT25" s="6"/>
    </row>
    <row r="26" spans="1:72" x14ac:dyDescent="0.2">
      <c r="A26" s="46" t="s">
        <v>110</v>
      </c>
      <c r="B26" s="46" t="s">
        <v>420</v>
      </c>
      <c r="C26" s="46">
        <v>2067</v>
      </c>
      <c r="D26" s="39">
        <v>2067</v>
      </c>
      <c r="E26" s="39">
        <v>2078</v>
      </c>
      <c r="F26" s="39">
        <v>2078</v>
      </c>
      <c r="G26" s="39">
        <v>2074</v>
      </c>
      <c r="H26" s="2">
        <v>2064</v>
      </c>
      <c r="I26" s="2">
        <v>2037</v>
      </c>
      <c r="J26" s="2">
        <v>2020</v>
      </c>
      <c r="K26" s="2">
        <v>2018</v>
      </c>
      <c r="L26" s="2">
        <v>2021</v>
      </c>
      <c r="M26" s="5">
        <v>2049</v>
      </c>
      <c r="N26" s="6"/>
      <c r="O26" s="47">
        <f t="shared" si="1"/>
        <v>0</v>
      </c>
      <c r="P26" s="47">
        <f t="shared" si="2"/>
        <v>11</v>
      </c>
      <c r="Q26" s="47">
        <f t="shared" si="3"/>
        <v>11</v>
      </c>
      <c r="R26" s="47">
        <f t="shared" si="8"/>
        <v>0</v>
      </c>
      <c r="S26" s="47">
        <f t="shared" si="5"/>
        <v>-4</v>
      </c>
      <c r="T26" s="47">
        <f t="shared" si="5"/>
        <v>-10</v>
      </c>
      <c r="U26" s="47">
        <f t="shared" si="5"/>
        <v>-27</v>
      </c>
      <c r="V26" s="47">
        <f t="shared" si="5"/>
        <v>-17</v>
      </c>
      <c r="W26" s="47">
        <f t="shared" si="7"/>
        <v>-2</v>
      </c>
      <c r="X26" s="47">
        <f t="shared" si="7"/>
        <v>3</v>
      </c>
      <c r="Y26" s="47">
        <f t="shared" si="6"/>
        <v>28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6"/>
      <c r="BO26" s="6"/>
      <c r="BP26" s="6"/>
      <c r="BQ26" s="6"/>
      <c r="BR26" s="6"/>
      <c r="BS26" s="6"/>
      <c r="BT26" s="6"/>
    </row>
    <row r="27" spans="1:72" x14ac:dyDescent="0.2">
      <c r="A27" s="46" t="s">
        <v>111</v>
      </c>
      <c r="B27" s="46" t="s">
        <v>421</v>
      </c>
      <c r="C27" s="46">
        <v>1312</v>
      </c>
      <c r="D27" s="39">
        <v>1312</v>
      </c>
      <c r="E27" s="39">
        <v>1301</v>
      </c>
      <c r="F27" s="39">
        <v>1301</v>
      </c>
      <c r="G27" s="39">
        <v>1302</v>
      </c>
      <c r="H27" s="2">
        <v>1302</v>
      </c>
      <c r="I27" s="2">
        <v>1297</v>
      </c>
      <c r="J27" s="2">
        <v>1303</v>
      </c>
      <c r="K27" s="2">
        <v>1295</v>
      </c>
      <c r="L27" s="2">
        <v>1296</v>
      </c>
      <c r="M27" s="5">
        <v>1302</v>
      </c>
      <c r="N27" s="6"/>
      <c r="O27" s="47">
        <f t="shared" si="1"/>
        <v>0</v>
      </c>
      <c r="P27" s="47">
        <f t="shared" si="2"/>
        <v>-11</v>
      </c>
      <c r="Q27" s="47">
        <f t="shared" si="3"/>
        <v>-11</v>
      </c>
      <c r="R27" s="47">
        <f t="shared" si="8"/>
        <v>0</v>
      </c>
      <c r="S27" s="47">
        <f t="shared" si="5"/>
        <v>1</v>
      </c>
      <c r="T27" s="47">
        <f t="shared" si="5"/>
        <v>0</v>
      </c>
      <c r="U27" s="47">
        <f t="shared" si="5"/>
        <v>-5</v>
      </c>
      <c r="V27" s="47">
        <f t="shared" si="5"/>
        <v>6</v>
      </c>
      <c r="W27" s="47">
        <f t="shared" si="7"/>
        <v>-8</v>
      </c>
      <c r="X27" s="47">
        <f t="shared" si="7"/>
        <v>1</v>
      </c>
      <c r="Y27" s="47">
        <f t="shared" si="6"/>
        <v>6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6"/>
      <c r="BO27" s="6"/>
      <c r="BP27" s="6"/>
      <c r="BQ27" s="6"/>
      <c r="BR27" s="6"/>
      <c r="BS27" s="6"/>
      <c r="BT27" s="6"/>
    </row>
    <row r="28" spans="1:72" x14ac:dyDescent="0.2">
      <c r="A28" s="46" t="s">
        <v>112</v>
      </c>
      <c r="B28" s="46" t="s">
        <v>422</v>
      </c>
      <c r="C28" s="46">
        <v>14968</v>
      </c>
      <c r="D28" s="39">
        <v>14961</v>
      </c>
      <c r="E28" s="39">
        <v>15021</v>
      </c>
      <c r="F28" s="39">
        <v>15006</v>
      </c>
      <c r="G28" s="39">
        <v>14980</v>
      </c>
      <c r="H28" s="2">
        <v>14915</v>
      </c>
      <c r="I28" s="2">
        <v>14871</v>
      </c>
      <c r="J28" s="2">
        <v>14835</v>
      </c>
      <c r="K28" s="2">
        <v>14818</v>
      </c>
      <c r="L28" s="2">
        <v>14816</v>
      </c>
      <c r="M28" s="5">
        <v>14906</v>
      </c>
      <c r="N28" s="6"/>
      <c r="O28" s="47">
        <f t="shared" si="1"/>
        <v>-7</v>
      </c>
      <c r="P28" s="47">
        <f t="shared" si="2"/>
        <v>60</v>
      </c>
      <c r="Q28" s="47">
        <f t="shared" si="3"/>
        <v>53</v>
      </c>
      <c r="R28" s="47">
        <f t="shared" si="8"/>
        <v>-15</v>
      </c>
      <c r="S28" s="47">
        <f t="shared" si="5"/>
        <v>-26</v>
      </c>
      <c r="T28" s="47">
        <f t="shared" si="5"/>
        <v>-65</v>
      </c>
      <c r="U28" s="47">
        <f t="shared" si="5"/>
        <v>-44</v>
      </c>
      <c r="V28" s="47">
        <f t="shared" si="5"/>
        <v>-36</v>
      </c>
      <c r="W28" s="47">
        <f t="shared" si="7"/>
        <v>-17</v>
      </c>
      <c r="X28" s="47">
        <f t="shared" si="7"/>
        <v>-2</v>
      </c>
      <c r="Y28" s="47">
        <f t="shared" si="6"/>
        <v>90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6"/>
      <c r="BO28" s="6"/>
      <c r="BP28" s="6"/>
      <c r="BQ28" s="6"/>
      <c r="BR28" s="6"/>
      <c r="BS28" s="6"/>
      <c r="BT28" s="6"/>
    </row>
    <row r="29" spans="1:72" x14ac:dyDescent="0.2">
      <c r="A29" s="46" t="s">
        <v>113</v>
      </c>
      <c r="B29" s="46" t="s">
        <v>423</v>
      </c>
      <c r="C29" s="46">
        <v>5935</v>
      </c>
      <c r="D29" s="39">
        <v>5933</v>
      </c>
      <c r="E29" s="39">
        <v>5959</v>
      </c>
      <c r="F29" s="39">
        <v>5958</v>
      </c>
      <c r="G29" s="39">
        <v>5950</v>
      </c>
      <c r="H29" s="2">
        <v>5873</v>
      </c>
      <c r="I29" s="2">
        <v>5836</v>
      </c>
      <c r="J29" s="2">
        <v>5837</v>
      </c>
      <c r="K29" s="2">
        <v>5815</v>
      </c>
      <c r="L29" s="2">
        <v>5810</v>
      </c>
      <c r="M29" s="5">
        <v>5883</v>
      </c>
      <c r="N29" s="6"/>
      <c r="O29" s="47">
        <f t="shared" si="1"/>
        <v>-2</v>
      </c>
      <c r="P29" s="47">
        <f t="shared" si="2"/>
        <v>26</v>
      </c>
      <c r="Q29" s="47">
        <f t="shared" si="3"/>
        <v>24</v>
      </c>
      <c r="R29" s="47">
        <f t="shared" si="8"/>
        <v>-1</v>
      </c>
      <c r="S29" s="47">
        <f t="shared" si="5"/>
        <v>-8</v>
      </c>
      <c r="T29" s="47">
        <f t="shared" si="5"/>
        <v>-77</v>
      </c>
      <c r="U29" s="47">
        <f t="shared" si="5"/>
        <v>-37</v>
      </c>
      <c r="V29" s="47">
        <f t="shared" si="5"/>
        <v>1</v>
      </c>
      <c r="W29" s="47">
        <f t="shared" si="7"/>
        <v>-22</v>
      </c>
      <c r="X29" s="47">
        <f t="shared" si="7"/>
        <v>-5</v>
      </c>
      <c r="Y29" s="47">
        <f t="shared" si="6"/>
        <v>73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6"/>
      <c r="BO29" s="6"/>
      <c r="BP29" s="6"/>
      <c r="BQ29" s="6"/>
      <c r="BR29" s="6"/>
      <c r="BS29" s="6"/>
      <c r="BT29" s="6"/>
    </row>
    <row r="30" spans="1:72" x14ac:dyDescent="0.2">
      <c r="A30" s="46" t="s">
        <v>114</v>
      </c>
      <c r="B30" s="46" t="s">
        <v>424</v>
      </c>
      <c r="C30" s="46">
        <v>2235</v>
      </c>
      <c r="D30" s="39">
        <v>2233</v>
      </c>
      <c r="E30" s="39">
        <v>2237</v>
      </c>
      <c r="F30" s="39">
        <v>2233</v>
      </c>
      <c r="G30" s="39">
        <v>2237</v>
      </c>
      <c r="H30" s="2">
        <v>2231</v>
      </c>
      <c r="I30" s="2">
        <v>2218</v>
      </c>
      <c r="J30" s="2">
        <v>2212</v>
      </c>
      <c r="K30" s="2">
        <v>2215</v>
      </c>
      <c r="L30" s="2">
        <v>2211</v>
      </c>
      <c r="M30" s="5">
        <v>2223</v>
      </c>
      <c r="N30" s="6"/>
      <c r="O30" s="47">
        <f t="shared" si="1"/>
        <v>-2</v>
      </c>
      <c r="P30" s="47">
        <f t="shared" si="2"/>
        <v>4</v>
      </c>
      <c r="Q30" s="47">
        <f t="shared" si="3"/>
        <v>2</v>
      </c>
      <c r="R30" s="47">
        <f t="shared" si="8"/>
        <v>-4</v>
      </c>
      <c r="S30" s="47">
        <f t="shared" si="5"/>
        <v>4</v>
      </c>
      <c r="T30" s="47">
        <f t="shared" si="5"/>
        <v>-6</v>
      </c>
      <c r="U30" s="47">
        <f t="shared" si="5"/>
        <v>-13</v>
      </c>
      <c r="V30" s="47">
        <f t="shared" si="5"/>
        <v>-6</v>
      </c>
      <c r="W30" s="47">
        <f t="shared" si="7"/>
        <v>3</v>
      </c>
      <c r="X30" s="47">
        <f t="shared" si="7"/>
        <v>-4</v>
      </c>
      <c r="Y30" s="47">
        <f t="shared" si="6"/>
        <v>12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6"/>
      <c r="BO30" s="6"/>
      <c r="BP30" s="6"/>
      <c r="BQ30" s="6"/>
      <c r="BR30" s="6"/>
      <c r="BS30" s="6"/>
      <c r="BT30" s="6"/>
    </row>
    <row r="31" spans="1:72" x14ac:dyDescent="0.2">
      <c r="A31" s="46" t="s">
        <v>115</v>
      </c>
      <c r="B31" s="46" t="s">
        <v>425</v>
      </c>
      <c r="C31" s="46">
        <v>14119</v>
      </c>
      <c r="D31" s="39">
        <v>14120</v>
      </c>
      <c r="E31" s="39">
        <v>14112</v>
      </c>
      <c r="F31" s="39">
        <v>14127</v>
      </c>
      <c r="G31" s="39">
        <v>14017</v>
      </c>
      <c r="H31" s="2">
        <v>14003</v>
      </c>
      <c r="I31" s="2">
        <v>13965</v>
      </c>
      <c r="J31" s="2">
        <v>13962</v>
      </c>
      <c r="K31" s="2">
        <v>13939</v>
      </c>
      <c r="L31" s="2">
        <v>13891</v>
      </c>
      <c r="M31" s="5">
        <v>14004</v>
      </c>
      <c r="N31" s="6"/>
      <c r="O31" s="47">
        <f t="shared" si="1"/>
        <v>1</v>
      </c>
      <c r="P31" s="47">
        <f t="shared" si="2"/>
        <v>-8</v>
      </c>
      <c r="Q31" s="47">
        <f t="shared" si="3"/>
        <v>-7</v>
      </c>
      <c r="R31" s="47">
        <f t="shared" si="8"/>
        <v>15</v>
      </c>
      <c r="S31" s="47">
        <f t="shared" si="5"/>
        <v>-110</v>
      </c>
      <c r="T31" s="47">
        <f t="shared" si="5"/>
        <v>-14</v>
      </c>
      <c r="U31" s="47">
        <f t="shared" si="5"/>
        <v>-38</v>
      </c>
      <c r="V31" s="47">
        <f t="shared" si="5"/>
        <v>-3</v>
      </c>
      <c r="W31" s="47">
        <f t="shared" si="7"/>
        <v>-23</v>
      </c>
      <c r="X31" s="47">
        <f t="shared" si="7"/>
        <v>-48</v>
      </c>
      <c r="Y31" s="47">
        <f t="shared" si="6"/>
        <v>113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6"/>
      <c r="BO31" s="6"/>
      <c r="BP31" s="6"/>
      <c r="BQ31" s="6"/>
      <c r="BR31" s="6"/>
      <c r="BS31" s="6"/>
      <c r="BT31" s="6"/>
    </row>
    <row r="32" spans="1:72" x14ac:dyDescent="0.2">
      <c r="A32" s="46" t="s">
        <v>116</v>
      </c>
      <c r="B32" s="46" t="s">
        <v>426</v>
      </c>
      <c r="C32" s="46">
        <v>49998</v>
      </c>
      <c r="D32" s="39">
        <v>49969</v>
      </c>
      <c r="E32" s="39">
        <v>50397</v>
      </c>
      <c r="F32" s="39">
        <v>50239</v>
      </c>
      <c r="G32" s="39">
        <v>50107</v>
      </c>
      <c r="H32" s="2">
        <v>49896</v>
      </c>
      <c r="I32" s="2">
        <v>49839</v>
      </c>
      <c r="J32" s="2">
        <v>49804</v>
      </c>
      <c r="K32" s="2">
        <v>49758</v>
      </c>
      <c r="L32" s="2">
        <v>49637</v>
      </c>
      <c r="M32" s="5">
        <v>49918</v>
      </c>
      <c r="N32" s="6"/>
      <c r="O32" s="47">
        <f t="shared" si="1"/>
        <v>-29</v>
      </c>
      <c r="P32" s="47">
        <f t="shared" si="2"/>
        <v>428</v>
      </c>
      <c r="Q32" s="47">
        <f t="shared" si="3"/>
        <v>399</v>
      </c>
      <c r="R32" s="47">
        <f t="shared" si="8"/>
        <v>-158</v>
      </c>
      <c r="S32" s="47">
        <f t="shared" si="5"/>
        <v>-132</v>
      </c>
      <c r="T32" s="47">
        <f t="shared" si="5"/>
        <v>-211</v>
      </c>
      <c r="U32" s="47">
        <f t="shared" si="5"/>
        <v>-57</v>
      </c>
      <c r="V32" s="47">
        <f t="shared" si="5"/>
        <v>-35</v>
      </c>
      <c r="W32" s="47">
        <f t="shared" si="7"/>
        <v>-46</v>
      </c>
      <c r="X32" s="47">
        <f t="shared" si="7"/>
        <v>-121</v>
      </c>
      <c r="Y32" s="47">
        <f t="shared" si="6"/>
        <v>281</v>
      </c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6"/>
      <c r="BO32" s="6"/>
      <c r="BP32" s="6"/>
      <c r="BQ32" s="6"/>
      <c r="BR32" s="6"/>
      <c r="BS32" s="6"/>
      <c r="BT32" s="6"/>
    </row>
    <row r="33" spans="1:72" x14ac:dyDescent="0.2">
      <c r="A33" s="46" t="s">
        <v>117</v>
      </c>
      <c r="B33" s="46" t="s">
        <v>427</v>
      </c>
      <c r="C33" s="46">
        <v>3982</v>
      </c>
      <c r="D33" s="39">
        <v>3977</v>
      </c>
      <c r="E33" s="39">
        <v>3980</v>
      </c>
      <c r="F33" s="39">
        <v>3981</v>
      </c>
      <c r="G33" s="39">
        <v>3985</v>
      </c>
      <c r="H33" s="2">
        <v>3966</v>
      </c>
      <c r="I33" s="2">
        <v>3963</v>
      </c>
      <c r="J33" s="2">
        <v>3961</v>
      </c>
      <c r="K33" s="2">
        <v>3954</v>
      </c>
      <c r="L33" s="2">
        <v>3954</v>
      </c>
      <c r="M33" s="5">
        <v>3966</v>
      </c>
      <c r="N33" s="6"/>
      <c r="O33" s="47">
        <f t="shared" si="1"/>
        <v>-5</v>
      </c>
      <c r="P33" s="47">
        <f t="shared" si="2"/>
        <v>3</v>
      </c>
      <c r="Q33" s="47">
        <f t="shared" si="3"/>
        <v>-2</v>
      </c>
      <c r="R33" s="47">
        <f t="shared" si="8"/>
        <v>1</v>
      </c>
      <c r="S33" s="47">
        <f t="shared" si="5"/>
        <v>4</v>
      </c>
      <c r="T33" s="47">
        <f t="shared" si="5"/>
        <v>-19</v>
      </c>
      <c r="U33" s="47">
        <f t="shared" si="5"/>
        <v>-3</v>
      </c>
      <c r="V33" s="47">
        <f t="shared" si="5"/>
        <v>-2</v>
      </c>
      <c r="W33" s="47">
        <f t="shared" si="7"/>
        <v>-7</v>
      </c>
      <c r="X33" s="47">
        <f t="shared" si="7"/>
        <v>0</v>
      </c>
      <c r="Y33" s="47">
        <f t="shared" si="6"/>
        <v>12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6"/>
      <c r="BO33" s="6"/>
      <c r="BP33" s="6"/>
      <c r="BQ33" s="6"/>
      <c r="BR33" s="6"/>
      <c r="BS33" s="6"/>
      <c r="BT33" s="6"/>
    </row>
    <row r="34" spans="1:72" x14ac:dyDescent="0.2">
      <c r="A34" s="46" t="s">
        <v>118</v>
      </c>
      <c r="B34" s="46" t="s">
        <v>428</v>
      </c>
      <c r="C34" s="46">
        <v>4969</v>
      </c>
      <c r="D34" s="39">
        <v>4969</v>
      </c>
      <c r="E34" s="39">
        <v>4977</v>
      </c>
      <c r="F34" s="39">
        <v>4965</v>
      </c>
      <c r="G34" s="39">
        <v>4967</v>
      </c>
      <c r="H34" s="2">
        <v>4942</v>
      </c>
      <c r="I34" s="2">
        <v>4927</v>
      </c>
      <c r="J34" s="2">
        <v>4916</v>
      </c>
      <c r="K34" s="2">
        <v>4917</v>
      </c>
      <c r="L34" s="2">
        <v>4924</v>
      </c>
      <c r="M34" s="5">
        <v>4944</v>
      </c>
      <c r="N34" s="6"/>
      <c r="O34" s="47">
        <f t="shared" si="1"/>
        <v>0</v>
      </c>
      <c r="P34" s="47">
        <f t="shared" si="2"/>
        <v>8</v>
      </c>
      <c r="Q34" s="47">
        <f t="shared" si="3"/>
        <v>8</v>
      </c>
      <c r="R34" s="47">
        <f t="shared" si="8"/>
        <v>-12</v>
      </c>
      <c r="S34" s="47">
        <f t="shared" si="5"/>
        <v>2</v>
      </c>
      <c r="T34" s="47">
        <f t="shared" si="5"/>
        <v>-25</v>
      </c>
      <c r="U34" s="47">
        <f t="shared" si="5"/>
        <v>-15</v>
      </c>
      <c r="V34" s="47">
        <f t="shared" si="5"/>
        <v>-11</v>
      </c>
      <c r="W34" s="47">
        <f t="shared" si="7"/>
        <v>1</v>
      </c>
      <c r="X34" s="47">
        <f t="shared" si="7"/>
        <v>7</v>
      </c>
      <c r="Y34" s="47">
        <f t="shared" si="6"/>
        <v>20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6"/>
      <c r="BO34" s="6"/>
      <c r="BP34" s="6"/>
      <c r="BQ34" s="6"/>
      <c r="BR34" s="6"/>
      <c r="BS34" s="6"/>
      <c r="BT34" s="6"/>
    </row>
    <row r="35" spans="1:72" x14ac:dyDescent="0.2">
      <c r="A35" s="46" t="s">
        <v>119</v>
      </c>
      <c r="B35" s="46" t="s">
        <v>429</v>
      </c>
      <c r="C35" s="46">
        <v>19327</v>
      </c>
      <c r="D35" s="39">
        <v>19320</v>
      </c>
      <c r="E35" s="39">
        <v>19343</v>
      </c>
      <c r="F35" s="39">
        <v>19301</v>
      </c>
      <c r="G35" s="39">
        <v>19268</v>
      </c>
      <c r="H35" s="2">
        <v>19176</v>
      </c>
      <c r="I35" s="2">
        <v>19058</v>
      </c>
      <c r="J35" s="2">
        <v>19042</v>
      </c>
      <c r="K35" s="2">
        <v>19006</v>
      </c>
      <c r="L35" s="2">
        <v>18974</v>
      </c>
      <c r="M35" s="5">
        <v>19166</v>
      </c>
      <c r="N35" s="6"/>
      <c r="O35" s="47">
        <f t="shared" si="1"/>
        <v>-7</v>
      </c>
      <c r="P35" s="47">
        <f t="shared" si="2"/>
        <v>23</v>
      </c>
      <c r="Q35" s="47">
        <f t="shared" si="3"/>
        <v>16</v>
      </c>
      <c r="R35" s="47">
        <f t="shared" si="8"/>
        <v>-42</v>
      </c>
      <c r="S35" s="47">
        <f t="shared" si="5"/>
        <v>-33</v>
      </c>
      <c r="T35" s="47">
        <f t="shared" si="5"/>
        <v>-92</v>
      </c>
      <c r="U35" s="47">
        <f t="shared" si="5"/>
        <v>-118</v>
      </c>
      <c r="V35" s="47">
        <f t="shared" si="5"/>
        <v>-16</v>
      </c>
      <c r="W35" s="47">
        <f t="shared" si="7"/>
        <v>-36</v>
      </c>
      <c r="X35" s="47">
        <f t="shared" si="7"/>
        <v>-32</v>
      </c>
      <c r="Y35" s="47">
        <f t="shared" si="6"/>
        <v>192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6"/>
      <c r="BO35" s="6"/>
      <c r="BP35" s="6"/>
      <c r="BQ35" s="6"/>
      <c r="BR35" s="6"/>
      <c r="BS35" s="6"/>
      <c r="BT35" s="6"/>
    </row>
    <row r="36" spans="1:72" x14ac:dyDescent="0.2">
      <c r="A36" s="46" t="s">
        <v>120</v>
      </c>
      <c r="B36" s="46" t="s">
        <v>430</v>
      </c>
      <c r="C36" s="46">
        <v>3032</v>
      </c>
      <c r="D36" s="39">
        <v>3030</v>
      </c>
      <c r="E36" s="39">
        <v>3048</v>
      </c>
      <c r="F36" s="39">
        <v>3045</v>
      </c>
      <c r="G36" s="39">
        <v>3043</v>
      </c>
      <c r="H36" s="2">
        <v>3022</v>
      </c>
      <c r="I36" s="2">
        <v>2980</v>
      </c>
      <c r="J36" s="2">
        <v>2976</v>
      </c>
      <c r="K36" s="2">
        <v>2970</v>
      </c>
      <c r="L36" s="2">
        <v>2972</v>
      </c>
      <c r="M36" s="5">
        <v>3008</v>
      </c>
      <c r="N36" s="6"/>
      <c r="O36" s="47">
        <f t="shared" si="1"/>
        <v>-2</v>
      </c>
      <c r="P36" s="47">
        <f t="shared" si="2"/>
        <v>18</v>
      </c>
      <c r="Q36" s="47">
        <f t="shared" si="3"/>
        <v>16</v>
      </c>
      <c r="R36" s="47">
        <f t="shared" si="8"/>
        <v>-3</v>
      </c>
      <c r="S36" s="47">
        <f t="shared" si="5"/>
        <v>-2</v>
      </c>
      <c r="T36" s="47">
        <f t="shared" si="5"/>
        <v>-21</v>
      </c>
      <c r="U36" s="47">
        <f t="shared" si="5"/>
        <v>-42</v>
      </c>
      <c r="V36" s="47">
        <f t="shared" si="5"/>
        <v>-4</v>
      </c>
      <c r="W36" s="47">
        <f t="shared" si="7"/>
        <v>-6</v>
      </c>
      <c r="X36" s="47">
        <f t="shared" si="7"/>
        <v>2</v>
      </c>
      <c r="Y36" s="47">
        <f t="shared" si="6"/>
        <v>36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6"/>
      <c r="BO36" s="6"/>
      <c r="BP36" s="6"/>
      <c r="BQ36" s="6"/>
      <c r="BR36" s="6"/>
      <c r="BS36" s="6"/>
      <c r="BT36" s="6"/>
    </row>
    <row r="37" spans="1:72" x14ac:dyDescent="0.2">
      <c r="A37" s="46" t="s">
        <v>121</v>
      </c>
      <c r="B37" s="46" t="s">
        <v>431</v>
      </c>
      <c r="C37" s="46">
        <v>2365</v>
      </c>
      <c r="D37" s="39">
        <v>2364</v>
      </c>
      <c r="E37" s="39">
        <v>2394</v>
      </c>
      <c r="F37" s="39">
        <v>2383</v>
      </c>
      <c r="G37" s="39">
        <v>2363</v>
      </c>
      <c r="H37" s="2">
        <v>2361</v>
      </c>
      <c r="I37" s="2">
        <v>2376</v>
      </c>
      <c r="J37" s="2">
        <v>2371</v>
      </c>
      <c r="K37" s="2">
        <v>2380</v>
      </c>
      <c r="L37" s="2">
        <v>2385</v>
      </c>
      <c r="M37" s="5">
        <v>2375</v>
      </c>
      <c r="N37" s="6"/>
      <c r="O37" s="47">
        <f t="shared" si="1"/>
        <v>-1</v>
      </c>
      <c r="P37" s="47">
        <f t="shared" si="2"/>
        <v>30</v>
      </c>
      <c r="Q37" s="47">
        <f t="shared" si="3"/>
        <v>29</v>
      </c>
      <c r="R37" s="47">
        <f t="shared" si="8"/>
        <v>-11</v>
      </c>
      <c r="S37" s="47">
        <f t="shared" si="5"/>
        <v>-20</v>
      </c>
      <c r="T37" s="47">
        <f t="shared" si="5"/>
        <v>-2</v>
      </c>
      <c r="U37" s="47">
        <f t="shared" si="5"/>
        <v>15</v>
      </c>
      <c r="V37" s="47">
        <f t="shared" si="5"/>
        <v>-5</v>
      </c>
      <c r="W37" s="47">
        <f t="shared" si="7"/>
        <v>9</v>
      </c>
      <c r="X37" s="47">
        <f t="shared" si="7"/>
        <v>5</v>
      </c>
      <c r="Y37" s="47">
        <f t="shared" si="6"/>
        <v>-10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6"/>
      <c r="BO37" s="6"/>
      <c r="BP37" s="6"/>
      <c r="BQ37" s="6"/>
      <c r="BR37" s="6"/>
      <c r="BS37" s="6"/>
      <c r="BT37" s="6"/>
    </row>
    <row r="38" spans="1:72" x14ac:dyDescent="0.2">
      <c r="A38" s="46" t="s">
        <v>122</v>
      </c>
      <c r="B38" s="46" t="s">
        <v>432</v>
      </c>
      <c r="C38" s="46">
        <v>6299</v>
      </c>
      <c r="D38" s="39">
        <v>6296</v>
      </c>
      <c r="E38" s="39">
        <v>6304</v>
      </c>
      <c r="F38" s="39">
        <v>6298</v>
      </c>
      <c r="G38" s="39">
        <v>6296</v>
      </c>
      <c r="H38" s="2">
        <v>6279</v>
      </c>
      <c r="I38" s="2">
        <v>6249</v>
      </c>
      <c r="J38" s="2">
        <v>6238</v>
      </c>
      <c r="K38" s="2">
        <v>6220</v>
      </c>
      <c r="L38" s="2">
        <v>6210</v>
      </c>
      <c r="M38" s="5">
        <v>6265</v>
      </c>
      <c r="N38" s="6"/>
      <c r="O38" s="47">
        <f t="shared" si="1"/>
        <v>-3</v>
      </c>
      <c r="P38" s="47">
        <f t="shared" si="2"/>
        <v>8</v>
      </c>
      <c r="Q38" s="47">
        <f t="shared" si="3"/>
        <v>5</v>
      </c>
      <c r="R38" s="47">
        <f t="shared" si="8"/>
        <v>-6</v>
      </c>
      <c r="S38" s="47">
        <f t="shared" si="5"/>
        <v>-2</v>
      </c>
      <c r="T38" s="47">
        <f t="shared" si="5"/>
        <v>-17</v>
      </c>
      <c r="U38" s="47">
        <f t="shared" si="5"/>
        <v>-30</v>
      </c>
      <c r="V38" s="47">
        <f t="shared" si="5"/>
        <v>-11</v>
      </c>
      <c r="W38" s="47">
        <f t="shared" ref="W38:X69" si="9">SUM(K38-J38)</f>
        <v>-18</v>
      </c>
      <c r="X38" s="47">
        <f t="shared" si="9"/>
        <v>-10</v>
      </c>
      <c r="Y38" s="47">
        <f t="shared" si="6"/>
        <v>55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6"/>
      <c r="BO38" s="6"/>
      <c r="BP38" s="6"/>
      <c r="BQ38" s="6"/>
      <c r="BR38" s="6"/>
      <c r="BS38" s="6"/>
      <c r="BT38" s="6"/>
    </row>
    <row r="39" spans="1:72" x14ac:dyDescent="0.2">
      <c r="A39" s="46" t="s">
        <v>123</v>
      </c>
      <c r="B39" s="46" t="s">
        <v>433</v>
      </c>
      <c r="C39" s="46">
        <v>9714</v>
      </c>
      <c r="D39" s="39">
        <v>9717</v>
      </c>
      <c r="E39" s="39">
        <v>9767</v>
      </c>
      <c r="F39" s="39">
        <v>9760</v>
      </c>
      <c r="G39" s="39">
        <v>9717</v>
      </c>
      <c r="H39" s="2">
        <v>9722</v>
      </c>
      <c r="I39" s="2">
        <v>9698</v>
      </c>
      <c r="J39" s="2">
        <v>9652</v>
      </c>
      <c r="K39" s="2">
        <v>9632</v>
      </c>
      <c r="L39" s="2">
        <v>9599</v>
      </c>
      <c r="M39" s="5">
        <v>9690</v>
      </c>
      <c r="N39" s="6"/>
      <c r="O39" s="47">
        <f t="shared" si="1"/>
        <v>3</v>
      </c>
      <c r="P39" s="47">
        <f t="shared" si="2"/>
        <v>50</v>
      </c>
      <c r="Q39" s="47">
        <f t="shared" si="3"/>
        <v>53</v>
      </c>
      <c r="R39" s="47">
        <f t="shared" si="8"/>
        <v>-7</v>
      </c>
      <c r="S39" s="47">
        <f t="shared" si="5"/>
        <v>-43</v>
      </c>
      <c r="T39" s="47">
        <f t="shared" si="5"/>
        <v>5</v>
      </c>
      <c r="U39" s="47">
        <f t="shared" si="5"/>
        <v>-24</v>
      </c>
      <c r="V39" s="47">
        <f t="shared" si="5"/>
        <v>-46</v>
      </c>
      <c r="W39" s="47">
        <f t="shared" si="9"/>
        <v>-20</v>
      </c>
      <c r="X39" s="47">
        <f t="shared" si="9"/>
        <v>-33</v>
      </c>
      <c r="Y39" s="47">
        <f t="shared" si="6"/>
        <v>91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6"/>
      <c r="BO39" s="6"/>
      <c r="BP39" s="6"/>
      <c r="BQ39" s="6"/>
      <c r="BR39" s="6"/>
      <c r="BS39" s="6"/>
      <c r="BT39" s="6"/>
    </row>
    <row r="40" spans="1:72" x14ac:dyDescent="0.2">
      <c r="A40" s="46" t="s">
        <v>124</v>
      </c>
      <c r="B40" s="46" t="s">
        <v>434</v>
      </c>
      <c r="C40" s="46">
        <v>33108</v>
      </c>
      <c r="D40" s="39">
        <v>33098</v>
      </c>
      <c r="E40" s="39">
        <v>33436</v>
      </c>
      <c r="F40" s="39">
        <v>33403</v>
      </c>
      <c r="G40" s="39">
        <v>33312</v>
      </c>
      <c r="H40" s="2">
        <v>33167</v>
      </c>
      <c r="I40" s="2">
        <v>33070</v>
      </c>
      <c r="J40" s="2">
        <v>33069</v>
      </c>
      <c r="K40" s="2">
        <v>33015</v>
      </c>
      <c r="L40" s="2">
        <v>33015</v>
      </c>
      <c r="M40" s="5">
        <v>33144</v>
      </c>
      <c r="N40" s="6"/>
      <c r="O40" s="47">
        <f t="shared" si="1"/>
        <v>-10</v>
      </c>
      <c r="P40" s="47">
        <f t="shared" si="2"/>
        <v>338</v>
      </c>
      <c r="Q40" s="47">
        <f t="shared" si="3"/>
        <v>328</v>
      </c>
      <c r="R40" s="47">
        <f t="shared" si="8"/>
        <v>-33</v>
      </c>
      <c r="S40" s="47">
        <f t="shared" si="5"/>
        <v>-91</v>
      </c>
      <c r="T40" s="47">
        <f t="shared" si="5"/>
        <v>-145</v>
      </c>
      <c r="U40" s="47">
        <f t="shared" si="5"/>
        <v>-97</v>
      </c>
      <c r="V40" s="47">
        <f t="shared" si="5"/>
        <v>-1</v>
      </c>
      <c r="W40" s="47">
        <f t="shared" si="9"/>
        <v>-54</v>
      </c>
      <c r="X40" s="47">
        <f t="shared" si="9"/>
        <v>0</v>
      </c>
      <c r="Y40" s="47">
        <f t="shared" si="6"/>
        <v>129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6"/>
      <c r="BO40" s="6"/>
      <c r="BP40" s="6"/>
      <c r="BQ40" s="6"/>
      <c r="BR40" s="6"/>
      <c r="BS40" s="6"/>
      <c r="BT40" s="6"/>
    </row>
    <row r="41" spans="1:72" x14ac:dyDescent="0.2">
      <c r="A41" s="46" t="s">
        <v>125</v>
      </c>
      <c r="B41" s="46" t="s">
        <v>435</v>
      </c>
      <c r="C41" s="46">
        <v>5938</v>
      </c>
      <c r="D41" s="39">
        <v>5934</v>
      </c>
      <c r="E41" s="39">
        <v>5958</v>
      </c>
      <c r="F41" s="39">
        <v>5950</v>
      </c>
      <c r="G41" s="39">
        <v>5940</v>
      </c>
      <c r="H41" s="2">
        <v>5958</v>
      </c>
      <c r="I41" s="2">
        <v>5989</v>
      </c>
      <c r="J41" s="2">
        <v>5965</v>
      </c>
      <c r="K41" s="2">
        <v>5956</v>
      </c>
      <c r="L41" s="2">
        <v>5934</v>
      </c>
      <c r="M41" s="5">
        <v>5953</v>
      </c>
      <c r="N41" s="6"/>
      <c r="O41" s="47">
        <f t="shared" si="1"/>
        <v>-4</v>
      </c>
      <c r="P41" s="47">
        <f t="shared" si="2"/>
        <v>24</v>
      </c>
      <c r="Q41" s="47">
        <f t="shared" si="3"/>
        <v>20</v>
      </c>
      <c r="R41" s="47">
        <f t="shared" si="8"/>
        <v>-8</v>
      </c>
      <c r="S41" s="47">
        <f t="shared" si="5"/>
        <v>-10</v>
      </c>
      <c r="T41" s="47">
        <f t="shared" si="5"/>
        <v>18</v>
      </c>
      <c r="U41" s="47">
        <f t="shared" si="5"/>
        <v>31</v>
      </c>
      <c r="V41" s="47">
        <f t="shared" si="5"/>
        <v>-24</v>
      </c>
      <c r="W41" s="47">
        <f t="shared" si="9"/>
        <v>-9</v>
      </c>
      <c r="X41" s="47">
        <f t="shared" si="9"/>
        <v>-22</v>
      </c>
      <c r="Y41" s="47">
        <f t="shared" si="6"/>
        <v>19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6"/>
      <c r="BO41" s="6"/>
      <c r="BP41" s="6"/>
      <c r="BQ41" s="6"/>
      <c r="BR41" s="6"/>
      <c r="BS41" s="6"/>
      <c r="BT41" s="6"/>
    </row>
    <row r="42" spans="1:72" x14ac:dyDescent="0.2">
      <c r="A42" s="46" t="s">
        <v>126</v>
      </c>
      <c r="B42" s="46" t="s">
        <v>436</v>
      </c>
      <c r="C42" s="46">
        <v>53928</v>
      </c>
      <c r="D42" s="39">
        <v>53908</v>
      </c>
      <c r="E42" s="39">
        <v>54187</v>
      </c>
      <c r="F42" s="39">
        <v>54148</v>
      </c>
      <c r="G42" s="39">
        <v>54080</v>
      </c>
      <c r="H42" s="2">
        <v>53946</v>
      </c>
      <c r="I42" s="2">
        <v>53954</v>
      </c>
      <c r="J42" s="2">
        <v>53878</v>
      </c>
      <c r="K42" s="2">
        <v>53880</v>
      </c>
      <c r="L42" s="2">
        <v>53839</v>
      </c>
      <c r="M42" s="5">
        <v>53947</v>
      </c>
      <c r="N42" s="6"/>
      <c r="O42" s="47">
        <f t="shared" si="1"/>
        <v>-20</v>
      </c>
      <c r="P42" s="47">
        <f t="shared" si="2"/>
        <v>279</v>
      </c>
      <c r="Q42" s="47">
        <f t="shared" si="3"/>
        <v>259</v>
      </c>
      <c r="R42" s="47">
        <f t="shared" si="8"/>
        <v>-39</v>
      </c>
      <c r="S42" s="47">
        <f t="shared" si="5"/>
        <v>-68</v>
      </c>
      <c r="T42" s="47">
        <f t="shared" si="5"/>
        <v>-134</v>
      </c>
      <c r="U42" s="47">
        <f t="shared" si="5"/>
        <v>8</v>
      </c>
      <c r="V42" s="47">
        <f t="shared" si="5"/>
        <v>-76</v>
      </c>
      <c r="W42" s="47">
        <f t="shared" si="9"/>
        <v>2</v>
      </c>
      <c r="X42" s="47">
        <f t="shared" si="9"/>
        <v>-41</v>
      </c>
      <c r="Y42" s="47">
        <f t="shared" si="6"/>
        <v>108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6"/>
      <c r="BO42" s="6"/>
      <c r="BP42" s="6"/>
      <c r="BQ42" s="6"/>
      <c r="BR42" s="6"/>
      <c r="BS42" s="6"/>
      <c r="BT42" s="6"/>
    </row>
    <row r="43" spans="1:72" x14ac:dyDescent="0.2">
      <c r="A43" s="46" t="s">
        <v>127</v>
      </c>
      <c r="B43" s="46" t="s">
        <v>437</v>
      </c>
      <c r="C43" s="46">
        <v>8452</v>
      </c>
      <c r="D43" s="39">
        <v>8448</v>
      </c>
      <c r="E43" s="39">
        <v>8467</v>
      </c>
      <c r="F43" s="39">
        <v>8464</v>
      </c>
      <c r="G43" s="39">
        <v>8435</v>
      </c>
      <c r="H43" s="2">
        <v>8415</v>
      </c>
      <c r="I43" s="2">
        <v>8373</v>
      </c>
      <c r="J43" s="2">
        <v>8364</v>
      </c>
      <c r="K43" s="2">
        <v>8357</v>
      </c>
      <c r="L43" s="2">
        <v>8348</v>
      </c>
      <c r="M43" s="5">
        <v>8405</v>
      </c>
      <c r="N43" s="6"/>
      <c r="O43" s="47">
        <f t="shared" si="1"/>
        <v>-4</v>
      </c>
      <c r="P43" s="47">
        <f t="shared" si="2"/>
        <v>19</v>
      </c>
      <c r="Q43" s="47">
        <f t="shared" si="3"/>
        <v>15</v>
      </c>
      <c r="R43" s="47">
        <f t="shared" si="8"/>
        <v>-3</v>
      </c>
      <c r="S43" s="47">
        <f t="shared" si="5"/>
        <v>-29</v>
      </c>
      <c r="T43" s="47">
        <f t="shared" si="5"/>
        <v>-20</v>
      </c>
      <c r="U43" s="47">
        <f t="shared" si="5"/>
        <v>-42</v>
      </c>
      <c r="V43" s="47">
        <f t="shared" si="5"/>
        <v>-9</v>
      </c>
      <c r="W43" s="47">
        <f t="shared" si="9"/>
        <v>-7</v>
      </c>
      <c r="X43" s="47">
        <f t="shared" si="9"/>
        <v>-9</v>
      </c>
      <c r="Y43" s="47">
        <f t="shared" si="6"/>
        <v>57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6"/>
      <c r="BO43" s="6"/>
      <c r="BP43" s="6"/>
      <c r="BQ43" s="6"/>
      <c r="BR43" s="6"/>
      <c r="BS43" s="6"/>
      <c r="BT43" s="6"/>
    </row>
    <row r="44" spans="1:72" x14ac:dyDescent="0.2">
      <c r="A44" s="46" t="s">
        <v>128</v>
      </c>
      <c r="B44" s="46" t="s">
        <v>438</v>
      </c>
      <c r="C44" s="46">
        <v>31323</v>
      </c>
      <c r="D44" s="39">
        <v>31301</v>
      </c>
      <c r="E44" s="39">
        <v>31480</v>
      </c>
      <c r="F44" s="39">
        <v>31465</v>
      </c>
      <c r="G44" s="39">
        <v>31492</v>
      </c>
      <c r="H44" s="2">
        <v>31350</v>
      </c>
      <c r="I44" s="2">
        <v>31247</v>
      </c>
      <c r="J44" s="2">
        <v>31223</v>
      </c>
      <c r="K44" s="2">
        <v>31172</v>
      </c>
      <c r="L44" s="2">
        <v>31086</v>
      </c>
      <c r="M44" s="5">
        <v>31285</v>
      </c>
      <c r="N44" s="6"/>
      <c r="O44" s="47">
        <f t="shared" si="1"/>
        <v>-22</v>
      </c>
      <c r="P44" s="47">
        <f t="shared" si="2"/>
        <v>179</v>
      </c>
      <c r="Q44" s="47">
        <f t="shared" si="3"/>
        <v>157</v>
      </c>
      <c r="R44" s="47">
        <f t="shared" si="8"/>
        <v>-15</v>
      </c>
      <c r="S44" s="47">
        <f t="shared" si="5"/>
        <v>27</v>
      </c>
      <c r="T44" s="47">
        <f t="shared" si="5"/>
        <v>-142</v>
      </c>
      <c r="U44" s="47">
        <f t="shared" si="5"/>
        <v>-103</v>
      </c>
      <c r="V44" s="47">
        <f t="shared" si="5"/>
        <v>-24</v>
      </c>
      <c r="W44" s="47">
        <f t="shared" si="9"/>
        <v>-51</v>
      </c>
      <c r="X44" s="47">
        <f t="shared" si="9"/>
        <v>-86</v>
      </c>
      <c r="Y44" s="47">
        <f t="shared" si="6"/>
        <v>199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6"/>
      <c r="BO44" s="6"/>
      <c r="BP44" s="6"/>
      <c r="BQ44" s="6"/>
      <c r="BR44" s="6"/>
      <c r="BS44" s="6"/>
      <c r="BT44" s="6"/>
    </row>
    <row r="45" spans="1:72" x14ac:dyDescent="0.2">
      <c r="A45" s="46" t="s">
        <v>129</v>
      </c>
      <c r="B45" s="46" t="s">
        <v>439</v>
      </c>
      <c r="C45" s="46">
        <v>1617</v>
      </c>
      <c r="D45" s="39">
        <v>1618</v>
      </c>
      <c r="E45" s="39">
        <v>1634</v>
      </c>
      <c r="F45" s="39">
        <v>1636</v>
      </c>
      <c r="G45" s="39">
        <v>1631</v>
      </c>
      <c r="H45" s="2">
        <v>1611</v>
      </c>
      <c r="I45" s="2">
        <v>1587</v>
      </c>
      <c r="J45" s="2">
        <v>1599</v>
      </c>
      <c r="K45" s="2">
        <v>1592</v>
      </c>
      <c r="L45" s="2">
        <v>1590</v>
      </c>
      <c r="M45" s="5">
        <v>1612</v>
      </c>
      <c r="N45" s="6"/>
      <c r="O45" s="47">
        <f t="shared" si="1"/>
        <v>1</v>
      </c>
      <c r="P45" s="47">
        <f t="shared" si="2"/>
        <v>16</v>
      </c>
      <c r="Q45" s="47">
        <f t="shared" si="3"/>
        <v>17</v>
      </c>
      <c r="R45" s="47">
        <f t="shared" si="8"/>
        <v>2</v>
      </c>
      <c r="S45" s="47">
        <f t="shared" si="5"/>
        <v>-5</v>
      </c>
      <c r="T45" s="47">
        <f t="shared" si="5"/>
        <v>-20</v>
      </c>
      <c r="U45" s="47">
        <f t="shared" si="5"/>
        <v>-24</v>
      </c>
      <c r="V45" s="47">
        <f t="shared" si="5"/>
        <v>12</v>
      </c>
      <c r="W45" s="47">
        <f t="shared" si="9"/>
        <v>-7</v>
      </c>
      <c r="X45" s="47">
        <f t="shared" si="9"/>
        <v>-2</v>
      </c>
      <c r="Y45" s="47">
        <f t="shared" si="6"/>
        <v>22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6"/>
      <c r="BO45" s="6"/>
      <c r="BP45" s="6"/>
      <c r="BQ45" s="6"/>
      <c r="BR45" s="6"/>
      <c r="BS45" s="6"/>
      <c r="BT45" s="6"/>
    </row>
    <row r="46" spans="1:72" x14ac:dyDescent="0.2">
      <c r="A46" s="46" t="s">
        <v>130</v>
      </c>
      <c r="B46" s="46" t="s">
        <v>440</v>
      </c>
      <c r="C46" s="46">
        <v>1171</v>
      </c>
      <c r="D46" s="39">
        <v>1169</v>
      </c>
      <c r="E46" s="39">
        <v>1173</v>
      </c>
      <c r="F46" s="39">
        <v>1172</v>
      </c>
      <c r="G46" s="39">
        <v>1173</v>
      </c>
      <c r="H46" s="2">
        <v>1147</v>
      </c>
      <c r="I46" s="2">
        <v>1142</v>
      </c>
      <c r="J46" s="2">
        <v>1137</v>
      </c>
      <c r="K46" s="2">
        <v>1135</v>
      </c>
      <c r="L46" s="2">
        <v>1130</v>
      </c>
      <c r="M46" s="5">
        <v>1152</v>
      </c>
      <c r="N46" s="6"/>
      <c r="O46" s="47">
        <f t="shared" si="1"/>
        <v>-2</v>
      </c>
      <c r="P46" s="47">
        <f t="shared" si="2"/>
        <v>4</v>
      </c>
      <c r="Q46" s="47">
        <f t="shared" si="3"/>
        <v>2</v>
      </c>
      <c r="R46" s="47">
        <f t="shared" si="8"/>
        <v>-1</v>
      </c>
      <c r="S46" s="47">
        <f t="shared" si="5"/>
        <v>1</v>
      </c>
      <c r="T46" s="47">
        <f t="shared" si="5"/>
        <v>-26</v>
      </c>
      <c r="U46" s="47">
        <f t="shared" si="5"/>
        <v>-5</v>
      </c>
      <c r="V46" s="47">
        <f t="shared" si="5"/>
        <v>-5</v>
      </c>
      <c r="W46" s="47">
        <f t="shared" si="9"/>
        <v>-2</v>
      </c>
      <c r="X46" s="47">
        <f t="shared" si="9"/>
        <v>-5</v>
      </c>
      <c r="Y46" s="47">
        <f t="shared" si="6"/>
        <v>22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6"/>
      <c r="BO46" s="6"/>
      <c r="BP46" s="6"/>
      <c r="BQ46" s="6"/>
      <c r="BR46" s="6"/>
      <c r="BS46" s="6"/>
      <c r="BT46" s="6"/>
    </row>
    <row r="47" spans="1:72" x14ac:dyDescent="0.2">
      <c r="A47" s="46" t="s">
        <v>131</v>
      </c>
      <c r="B47" s="46" t="s">
        <v>441</v>
      </c>
      <c r="C47" s="46">
        <v>7881</v>
      </c>
      <c r="D47" s="39">
        <v>7881</v>
      </c>
      <c r="E47" s="39">
        <v>7907</v>
      </c>
      <c r="F47" s="39">
        <v>7882</v>
      </c>
      <c r="G47" s="39">
        <v>7875</v>
      </c>
      <c r="H47" s="2">
        <v>7886</v>
      </c>
      <c r="I47" s="2">
        <v>7879</v>
      </c>
      <c r="J47" s="2">
        <v>7871</v>
      </c>
      <c r="K47" s="2">
        <v>7846</v>
      </c>
      <c r="L47" s="2">
        <v>7825</v>
      </c>
      <c r="M47" s="5">
        <v>7868</v>
      </c>
      <c r="N47" s="6"/>
      <c r="O47" s="47">
        <f t="shared" si="1"/>
        <v>0</v>
      </c>
      <c r="P47" s="47">
        <f t="shared" si="2"/>
        <v>26</v>
      </c>
      <c r="Q47" s="47">
        <f t="shared" si="3"/>
        <v>26</v>
      </c>
      <c r="R47" s="47">
        <f t="shared" si="8"/>
        <v>-25</v>
      </c>
      <c r="S47" s="47">
        <f t="shared" si="5"/>
        <v>-7</v>
      </c>
      <c r="T47" s="47">
        <f t="shared" si="5"/>
        <v>11</v>
      </c>
      <c r="U47" s="47">
        <f t="shared" si="5"/>
        <v>-7</v>
      </c>
      <c r="V47" s="47">
        <f t="shared" si="5"/>
        <v>-8</v>
      </c>
      <c r="W47" s="47">
        <f t="shared" si="9"/>
        <v>-25</v>
      </c>
      <c r="X47" s="47">
        <f t="shared" si="9"/>
        <v>-21</v>
      </c>
      <c r="Y47" s="47">
        <f t="shared" si="6"/>
        <v>43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6"/>
      <c r="BO47" s="6"/>
      <c r="BP47" s="6"/>
      <c r="BQ47" s="6"/>
      <c r="BR47" s="6"/>
      <c r="BS47" s="6"/>
      <c r="BT47" s="6"/>
    </row>
    <row r="48" spans="1:72" x14ac:dyDescent="0.2">
      <c r="A48" s="46" t="s">
        <v>132</v>
      </c>
      <c r="B48" s="46" t="s">
        <v>442</v>
      </c>
      <c r="C48" s="46">
        <v>3139</v>
      </c>
      <c r="D48" s="39">
        <v>3136</v>
      </c>
      <c r="E48" s="39">
        <v>3165</v>
      </c>
      <c r="F48" s="39">
        <v>3178</v>
      </c>
      <c r="G48" s="39">
        <v>3179</v>
      </c>
      <c r="H48" s="2">
        <v>3154</v>
      </c>
      <c r="I48" s="2">
        <v>3135</v>
      </c>
      <c r="J48" s="2">
        <v>3120</v>
      </c>
      <c r="K48" s="2">
        <v>3114</v>
      </c>
      <c r="L48" s="2">
        <v>3114</v>
      </c>
      <c r="M48" s="5">
        <v>3141</v>
      </c>
      <c r="N48" s="6"/>
      <c r="O48" s="47">
        <f t="shared" si="1"/>
        <v>-3</v>
      </c>
      <c r="P48" s="47">
        <f t="shared" si="2"/>
        <v>29</v>
      </c>
      <c r="Q48" s="47">
        <f t="shared" si="3"/>
        <v>26</v>
      </c>
      <c r="R48" s="47">
        <f t="shared" si="8"/>
        <v>13</v>
      </c>
      <c r="S48" s="47">
        <f t="shared" si="5"/>
        <v>1</v>
      </c>
      <c r="T48" s="47">
        <f t="shared" si="5"/>
        <v>-25</v>
      </c>
      <c r="U48" s="47">
        <f t="shared" si="5"/>
        <v>-19</v>
      </c>
      <c r="V48" s="47">
        <f t="shared" si="5"/>
        <v>-15</v>
      </c>
      <c r="W48" s="47">
        <f t="shared" si="9"/>
        <v>-6</v>
      </c>
      <c r="X48" s="47">
        <f t="shared" si="9"/>
        <v>0</v>
      </c>
      <c r="Y48" s="47">
        <f t="shared" si="6"/>
        <v>27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6"/>
      <c r="BO48" s="6"/>
      <c r="BP48" s="6"/>
      <c r="BQ48" s="6"/>
      <c r="BR48" s="6"/>
      <c r="BS48" s="6"/>
      <c r="BT48" s="6"/>
    </row>
    <row r="49" spans="1:72" x14ac:dyDescent="0.2">
      <c r="A49" s="46" t="s">
        <v>133</v>
      </c>
      <c r="B49" s="46" t="s">
        <v>443</v>
      </c>
      <c r="C49" s="46">
        <v>70983</v>
      </c>
      <c r="D49" s="39">
        <v>70952</v>
      </c>
      <c r="E49" s="39">
        <v>71641</v>
      </c>
      <c r="F49" s="39">
        <v>71662</v>
      </c>
      <c r="G49" s="39">
        <v>71607</v>
      </c>
      <c r="H49" s="2">
        <v>71607</v>
      </c>
      <c r="I49" s="2">
        <v>71532</v>
      </c>
      <c r="J49" s="2">
        <v>71505</v>
      </c>
      <c r="K49" s="2">
        <v>71497</v>
      </c>
      <c r="L49" s="2">
        <v>71441</v>
      </c>
      <c r="M49" s="5">
        <v>71429</v>
      </c>
      <c r="N49" s="6"/>
      <c r="O49" s="47">
        <f t="shared" si="1"/>
        <v>-31</v>
      </c>
      <c r="P49" s="47">
        <f t="shared" si="2"/>
        <v>689</v>
      </c>
      <c r="Q49" s="47">
        <f t="shared" si="3"/>
        <v>658</v>
      </c>
      <c r="R49" s="47">
        <f t="shared" si="8"/>
        <v>21</v>
      </c>
      <c r="S49" s="47">
        <f t="shared" si="5"/>
        <v>-55</v>
      </c>
      <c r="T49" s="47">
        <f t="shared" si="5"/>
        <v>0</v>
      </c>
      <c r="U49" s="47">
        <f t="shared" si="5"/>
        <v>-75</v>
      </c>
      <c r="V49" s="47">
        <f t="shared" si="5"/>
        <v>-27</v>
      </c>
      <c r="W49" s="47">
        <f t="shared" si="9"/>
        <v>-8</v>
      </c>
      <c r="X49" s="47">
        <f t="shared" si="9"/>
        <v>-56</v>
      </c>
      <c r="Y49" s="47">
        <f t="shared" si="6"/>
        <v>-12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6"/>
      <c r="BO49" s="6"/>
      <c r="BP49" s="6"/>
      <c r="BQ49" s="6"/>
      <c r="BR49" s="6"/>
      <c r="BS49" s="6"/>
      <c r="BT49" s="6"/>
    </row>
    <row r="50" spans="1:72" x14ac:dyDescent="0.2">
      <c r="A50" s="46" t="s">
        <v>134</v>
      </c>
      <c r="B50" s="46" t="s">
        <v>444</v>
      </c>
      <c r="C50" s="46">
        <v>2709</v>
      </c>
      <c r="D50" s="39">
        <v>2712</v>
      </c>
      <c r="E50" s="39">
        <v>2745</v>
      </c>
      <c r="F50" s="39">
        <v>2752</v>
      </c>
      <c r="G50" s="39">
        <v>2753</v>
      </c>
      <c r="H50" s="2">
        <v>2744</v>
      </c>
      <c r="I50" s="2">
        <v>2735</v>
      </c>
      <c r="J50" s="2">
        <v>2726</v>
      </c>
      <c r="K50" s="2">
        <v>2714</v>
      </c>
      <c r="L50" s="2">
        <v>2709</v>
      </c>
      <c r="M50" s="5">
        <v>2732</v>
      </c>
      <c r="N50" s="6"/>
      <c r="O50" s="47">
        <f t="shared" si="1"/>
        <v>3</v>
      </c>
      <c r="P50" s="47">
        <f t="shared" si="2"/>
        <v>33</v>
      </c>
      <c r="Q50" s="47">
        <f t="shared" si="3"/>
        <v>36</v>
      </c>
      <c r="R50" s="47">
        <f t="shared" si="8"/>
        <v>7</v>
      </c>
      <c r="S50" s="47">
        <f t="shared" si="5"/>
        <v>1</v>
      </c>
      <c r="T50" s="47">
        <f t="shared" si="5"/>
        <v>-9</v>
      </c>
      <c r="U50" s="47">
        <f t="shared" si="5"/>
        <v>-9</v>
      </c>
      <c r="V50" s="47">
        <f t="shared" si="5"/>
        <v>-9</v>
      </c>
      <c r="W50" s="47">
        <f t="shared" si="9"/>
        <v>-12</v>
      </c>
      <c r="X50" s="47">
        <f t="shared" si="9"/>
        <v>-5</v>
      </c>
      <c r="Y50" s="47">
        <f t="shared" si="6"/>
        <v>23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6"/>
      <c r="BO50" s="6"/>
      <c r="BP50" s="6"/>
      <c r="BQ50" s="6"/>
      <c r="BR50" s="6"/>
      <c r="BS50" s="6"/>
      <c r="BT50" s="6"/>
    </row>
    <row r="51" spans="1:72" x14ac:dyDescent="0.2">
      <c r="A51" s="46" t="s">
        <v>135</v>
      </c>
      <c r="B51" s="46" t="s">
        <v>445</v>
      </c>
      <c r="C51" s="46">
        <v>2847</v>
      </c>
      <c r="D51" s="39">
        <v>2848</v>
      </c>
      <c r="E51" s="39">
        <v>2869</v>
      </c>
      <c r="F51" s="39">
        <v>2871</v>
      </c>
      <c r="G51" s="39">
        <v>2862</v>
      </c>
      <c r="H51" s="2">
        <v>2872</v>
      </c>
      <c r="I51" s="2">
        <v>2867</v>
      </c>
      <c r="J51" s="2">
        <v>2874</v>
      </c>
      <c r="K51" s="2">
        <v>2862</v>
      </c>
      <c r="L51" s="2">
        <v>2855</v>
      </c>
      <c r="M51" s="5">
        <v>2864</v>
      </c>
      <c r="N51" s="6"/>
      <c r="O51" s="47">
        <f t="shared" si="1"/>
        <v>1</v>
      </c>
      <c r="P51" s="47">
        <f t="shared" si="2"/>
        <v>21</v>
      </c>
      <c r="Q51" s="47">
        <f t="shared" si="3"/>
        <v>22</v>
      </c>
      <c r="R51" s="47">
        <f t="shared" si="8"/>
        <v>2</v>
      </c>
      <c r="S51" s="47">
        <f t="shared" si="5"/>
        <v>-9</v>
      </c>
      <c r="T51" s="47">
        <f t="shared" si="5"/>
        <v>10</v>
      </c>
      <c r="U51" s="47">
        <f t="shared" si="5"/>
        <v>-5</v>
      </c>
      <c r="V51" s="47">
        <f t="shared" si="5"/>
        <v>7</v>
      </c>
      <c r="W51" s="47">
        <f t="shared" si="9"/>
        <v>-12</v>
      </c>
      <c r="X51" s="47">
        <f t="shared" si="9"/>
        <v>-7</v>
      </c>
      <c r="Y51" s="47">
        <f t="shared" si="6"/>
        <v>9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6"/>
      <c r="BO51" s="6"/>
      <c r="BP51" s="6"/>
      <c r="BQ51" s="6"/>
      <c r="BR51" s="6"/>
      <c r="BS51" s="6"/>
      <c r="BT51" s="6"/>
    </row>
    <row r="52" spans="1:72" x14ac:dyDescent="0.2">
      <c r="A52" s="46" t="s">
        <v>136</v>
      </c>
      <c r="B52" s="46" t="s">
        <v>446</v>
      </c>
      <c r="C52" s="46">
        <v>888</v>
      </c>
      <c r="D52" s="39">
        <v>888</v>
      </c>
      <c r="E52" s="39">
        <v>896</v>
      </c>
      <c r="F52" s="39">
        <v>900</v>
      </c>
      <c r="G52" s="39">
        <v>891</v>
      </c>
      <c r="H52" s="2">
        <v>888</v>
      </c>
      <c r="I52" s="2">
        <v>885</v>
      </c>
      <c r="J52" s="2">
        <v>879</v>
      </c>
      <c r="K52" s="2">
        <v>877</v>
      </c>
      <c r="L52" s="2">
        <v>882</v>
      </c>
      <c r="M52" s="5">
        <v>883</v>
      </c>
      <c r="N52" s="6"/>
      <c r="O52" s="47">
        <f t="shared" si="1"/>
        <v>0</v>
      </c>
      <c r="P52" s="47">
        <f t="shared" si="2"/>
        <v>8</v>
      </c>
      <c r="Q52" s="47">
        <f t="shared" si="3"/>
        <v>8</v>
      </c>
      <c r="R52" s="47">
        <f t="shared" si="8"/>
        <v>4</v>
      </c>
      <c r="S52" s="47">
        <f t="shared" si="5"/>
        <v>-9</v>
      </c>
      <c r="T52" s="47">
        <f t="shared" si="5"/>
        <v>-3</v>
      </c>
      <c r="U52" s="47">
        <f t="shared" si="5"/>
        <v>-3</v>
      </c>
      <c r="V52" s="47">
        <f t="shared" si="5"/>
        <v>-6</v>
      </c>
      <c r="W52" s="47">
        <f t="shared" si="9"/>
        <v>-2</v>
      </c>
      <c r="X52" s="47">
        <f t="shared" si="9"/>
        <v>5</v>
      </c>
      <c r="Y52" s="47">
        <f t="shared" si="6"/>
        <v>1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6"/>
      <c r="BO52" s="6"/>
      <c r="BP52" s="6"/>
      <c r="BQ52" s="6"/>
      <c r="BR52" s="6"/>
      <c r="BS52" s="6"/>
      <c r="BT52" s="6"/>
    </row>
    <row r="53" spans="1:72" x14ac:dyDescent="0.2">
      <c r="A53" s="46" t="s">
        <v>137</v>
      </c>
      <c r="B53" s="46" t="s">
        <v>447</v>
      </c>
      <c r="C53" s="46">
        <v>20405</v>
      </c>
      <c r="D53" s="39">
        <v>20387</v>
      </c>
      <c r="E53" s="39">
        <v>20505</v>
      </c>
      <c r="F53" s="39">
        <v>20468</v>
      </c>
      <c r="G53" s="39">
        <v>20360</v>
      </c>
      <c r="H53" s="2">
        <v>20229</v>
      </c>
      <c r="I53" s="2">
        <v>20164</v>
      </c>
      <c r="J53" s="2">
        <v>20142</v>
      </c>
      <c r="K53" s="2">
        <v>20097</v>
      </c>
      <c r="L53" s="2">
        <v>20035</v>
      </c>
      <c r="M53" s="5">
        <v>20252</v>
      </c>
      <c r="N53" s="6"/>
      <c r="O53" s="47">
        <f t="shared" si="1"/>
        <v>-18</v>
      </c>
      <c r="P53" s="47">
        <f t="shared" si="2"/>
        <v>118</v>
      </c>
      <c r="Q53" s="47">
        <f t="shared" si="3"/>
        <v>100</v>
      </c>
      <c r="R53" s="47">
        <f t="shared" si="8"/>
        <v>-37</v>
      </c>
      <c r="S53" s="47">
        <f t="shared" si="5"/>
        <v>-108</v>
      </c>
      <c r="T53" s="47">
        <f t="shared" si="5"/>
        <v>-131</v>
      </c>
      <c r="U53" s="47">
        <f t="shared" si="5"/>
        <v>-65</v>
      </c>
      <c r="V53" s="47">
        <f t="shared" si="5"/>
        <v>-22</v>
      </c>
      <c r="W53" s="47">
        <f t="shared" si="9"/>
        <v>-45</v>
      </c>
      <c r="X53" s="47">
        <f t="shared" si="9"/>
        <v>-62</v>
      </c>
      <c r="Y53" s="47">
        <f t="shared" si="6"/>
        <v>217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6"/>
      <c r="BO53" s="6"/>
      <c r="BP53" s="6"/>
      <c r="BQ53" s="6"/>
      <c r="BR53" s="6"/>
      <c r="BS53" s="6"/>
      <c r="BT53" s="6"/>
    </row>
    <row r="54" spans="1:72" x14ac:dyDescent="0.2">
      <c r="A54" s="45" t="s">
        <v>138</v>
      </c>
      <c r="B54" s="45" t="s">
        <v>448</v>
      </c>
      <c r="C54" s="45">
        <v>7150</v>
      </c>
      <c r="D54" s="39">
        <v>7149</v>
      </c>
      <c r="E54" s="39">
        <v>7174</v>
      </c>
      <c r="F54" s="39">
        <v>7157</v>
      </c>
      <c r="G54" s="39">
        <v>7144</v>
      </c>
      <c r="H54" s="2">
        <v>7143</v>
      </c>
      <c r="I54" s="2">
        <v>7128</v>
      </c>
      <c r="J54" s="2">
        <v>7119</v>
      </c>
      <c r="K54" s="2">
        <v>7132</v>
      </c>
      <c r="L54" s="2">
        <v>7133</v>
      </c>
      <c r="M54" s="5">
        <v>7134</v>
      </c>
      <c r="N54" s="6"/>
      <c r="O54" s="47">
        <f t="shared" si="1"/>
        <v>-1</v>
      </c>
      <c r="P54" s="47">
        <f t="shared" si="2"/>
        <v>25</v>
      </c>
      <c r="Q54" s="47">
        <f t="shared" si="3"/>
        <v>24</v>
      </c>
      <c r="R54" s="47">
        <f t="shared" si="8"/>
        <v>-17</v>
      </c>
      <c r="S54" s="47">
        <f t="shared" si="5"/>
        <v>-13</v>
      </c>
      <c r="T54" s="47">
        <f t="shared" si="5"/>
        <v>-1</v>
      </c>
      <c r="U54" s="47">
        <f t="shared" si="5"/>
        <v>-15</v>
      </c>
      <c r="V54" s="47">
        <f t="shared" si="5"/>
        <v>-9</v>
      </c>
      <c r="W54" s="47">
        <f t="shared" si="9"/>
        <v>13</v>
      </c>
      <c r="X54" s="47">
        <f t="shared" si="9"/>
        <v>1</v>
      </c>
      <c r="Y54" s="47">
        <f t="shared" si="6"/>
        <v>1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6"/>
      <c r="BO54" s="6"/>
      <c r="BP54" s="6"/>
      <c r="BQ54" s="6"/>
      <c r="BR54" s="6"/>
      <c r="BS54" s="6"/>
      <c r="BT54" s="6"/>
    </row>
    <row r="55" spans="1:72" x14ac:dyDescent="0.2">
      <c r="A55" s="46" t="s">
        <v>139</v>
      </c>
      <c r="B55" s="46" t="s">
        <v>449</v>
      </c>
      <c r="C55" s="46">
        <v>13671</v>
      </c>
      <c r="D55" s="39">
        <v>13672</v>
      </c>
      <c r="E55" s="39">
        <v>13682</v>
      </c>
      <c r="F55" s="39">
        <v>13582</v>
      </c>
      <c r="G55" s="39">
        <v>13541</v>
      </c>
      <c r="H55" s="2">
        <v>13487</v>
      </c>
      <c r="I55" s="2">
        <v>13454</v>
      </c>
      <c r="J55" s="2">
        <v>13419</v>
      </c>
      <c r="K55" s="2">
        <v>13387</v>
      </c>
      <c r="L55" s="2">
        <v>13350</v>
      </c>
      <c r="M55" s="5">
        <v>13506</v>
      </c>
      <c r="N55" s="6"/>
      <c r="O55" s="47">
        <f t="shared" si="1"/>
        <v>1</v>
      </c>
      <c r="P55" s="47">
        <f t="shared" si="2"/>
        <v>10</v>
      </c>
      <c r="Q55" s="47">
        <f t="shared" si="3"/>
        <v>11</v>
      </c>
      <c r="R55" s="47">
        <f t="shared" si="8"/>
        <v>-100</v>
      </c>
      <c r="S55" s="47">
        <f t="shared" si="5"/>
        <v>-41</v>
      </c>
      <c r="T55" s="47">
        <f t="shared" si="5"/>
        <v>-54</v>
      </c>
      <c r="U55" s="47">
        <f t="shared" si="5"/>
        <v>-33</v>
      </c>
      <c r="V55" s="47">
        <f t="shared" si="5"/>
        <v>-35</v>
      </c>
      <c r="W55" s="47">
        <f t="shared" si="9"/>
        <v>-32</v>
      </c>
      <c r="X55" s="47">
        <f t="shared" si="9"/>
        <v>-37</v>
      </c>
      <c r="Y55" s="47">
        <f t="shared" si="6"/>
        <v>156</v>
      </c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6"/>
      <c r="BO55" s="6"/>
      <c r="BP55" s="6"/>
      <c r="BQ55" s="6"/>
      <c r="BR55" s="6"/>
      <c r="BS55" s="6"/>
      <c r="BT55" s="6"/>
    </row>
    <row r="56" spans="1:72" x14ac:dyDescent="0.2">
      <c r="A56" s="46" t="s">
        <v>140</v>
      </c>
      <c r="B56" s="46" t="s">
        <v>450</v>
      </c>
      <c r="C56" s="46">
        <v>2899</v>
      </c>
      <c r="D56" s="39">
        <v>2899</v>
      </c>
      <c r="E56" s="39">
        <v>2938</v>
      </c>
      <c r="F56" s="39">
        <v>2931</v>
      </c>
      <c r="G56" s="39">
        <v>2912</v>
      </c>
      <c r="H56" s="2">
        <v>2870</v>
      </c>
      <c r="I56" s="2">
        <v>2858</v>
      </c>
      <c r="J56" s="2">
        <v>2861</v>
      </c>
      <c r="K56" s="2">
        <v>2859</v>
      </c>
      <c r="L56" s="2">
        <v>2857</v>
      </c>
      <c r="M56" s="5">
        <v>2884</v>
      </c>
      <c r="N56" s="6"/>
      <c r="O56" s="47">
        <f t="shared" si="1"/>
        <v>0</v>
      </c>
      <c r="P56" s="47">
        <f t="shared" si="2"/>
        <v>39</v>
      </c>
      <c r="Q56" s="47">
        <f t="shared" si="3"/>
        <v>39</v>
      </c>
      <c r="R56" s="47">
        <f t="shared" si="8"/>
        <v>-7</v>
      </c>
      <c r="S56" s="47">
        <f t="shared" si="5"/>
        <v>-19</v>
      </c>
      <c r="T56" s="47">
        <f t="shared" si="5"/>
        <v>-42</v>
      </c>
      <c r="U56" s="47">
        <f t="shared" si="5"/>
        <v>-12</v>
      </c>
      <c r="V56" s="47">
        <f t="shared" si="5"/>
        <v>3</v>
      </c>
      <c r="W56" s="47">
        <f t="shared" si="9"/>
        <v>-2</v>
      </c>
      <c r="X56" s="47">
        <f t="shared" si="9"/>
        <v>-2</v>
      </c>
      <c r="Y56" s="47">
        <f t="shared" si="6"/>
        <v>27</v>
      </c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6"/>
      <c r="BO56" s="6"/>
      <c r="BP56" s="6"/>
      <c r="BQ56" s="6"/>
      <c r="BR56" s="6"/>
      <c r="BS56" s="6"/>
      <c r="BT56" s="6"/>
    </row>
    <row r="57" spans="1:72" x14ac:dyDescent="0.2">
      <c r="A57" s="46" t="s">
        <v>141</v>
      </c>
      <c r="B57" s="46" t="s">
        <v>451</v>
      </c>
      <c r="C57" s="46">
        <v>8299</v>
      </c>
      <c r="D57" s="39">
        <v>8296</v>
      </c>
      <c r="E57" s="39">
        <v>8405</v>
      </c>
      <c r="F57" s="39">
        <v>8409</v>
      </c>
      <c r="G57" s="39">
        <v>8394</v>
      </c>
      <c r="H57" s="2">
        <v>8324</v>
      </c>
      <c r="I57" s="2">
        <v>8241</v>
      </c>
      <c r="J57" s="2">
        <v>8252</v>
      </c>
      <c r="K57" s="2">
        <v>8255</v>
      </c>
      <c r="L57" s="2">
        <v>8197</v>
      </c>
      <c r="M57" s="5">
        <v>8300</v>
      </c>
      <c r="N57" s="6"/>
      <c r="O57" s="47">
        <f t="shared" si="1"/>
        <v>-3</v>
      </c>
      <c r="P57" s="47">
        <f t="shared" si="2"/>
        <v>109</v>
      </c>
      <c r="Q57" s="47">
        <f t="shared" si="3"/>
        <v>106</v>
      </c>
      <c r="R57" s="47">
        <f t="shared" si="8"/>
        <v>4</v>
      </c>
      <c r="S57" s="47">
        <f t="shared" si="5"/>
        <v>-15</v>
      </c>
      <c r="T57" s="47">
        <f t="shared" si="5"/>
        <v>-70</v>
      </c>
      <c r="U57" s="47">
        <f t="shared" si="5"/>
        <v>-83</v>
      </c>
      <c r="V57" s="47">
        <f t="shared" si="5"/>
        <v>11</v>
      </c>
      <c r="W57" s="47">
        <f t="shared" si="9"/>
        <v>3</v>
      </c>
      <c r="X57" s="47">
        <f t="shared" si="9"/>
        <v>-58</v>
      </c>
      <c r="Y57" s="47">
        <f t="shared" si="6"/>
        <v>103</v>
      </c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6"/>
      <c r="BO57" s="6"/>
      <c r="BP57" s="6"/>
      <c r="BQ57" s="6"/>
      <c r="BR57" s="6"/>
      <c r="BS57" s="6"/>
      <c r="BT57" s="6"/>
    </row>
    <row r="58" spans="1:72" x14ac:dyDescent="0.2">
      <c r="A58" s="46" t="s">
        <v>142</v>
      </c>
      <c r="B58" s="46" t="s">
        <v>452</v>
      </c>
      <c r="C58" s="46">
        <v>589</v>
      </c>
      <c r="D58" s="39">
        <v>589</v>
      </c>
      <c r="E58" s="39">
        <v>589</v>
      </c>
      <c r="F58" s="39">
        <v>591</v>
      </c>
      <c r="G58" s="39">
        <v>590</v>
      </c>
      <c r="H58" s="2">
        <v>585</v>
      </c>
      <c r="I58" s="2">
        <v>584</v>
      </c>
      <c r="J58" s="2">
        <v>587</v>
      </c>
      <c r="K58" s="2">
        <v>589</v>
      </c>
      <c r="L58" s="2">
        <v>592</v>
      </c>
      <c r="M58" s="5">
        <v>584</v>
      </c>
      <c r="N58" s="6"/>
      <c r="O58" s="47">
        <f t="shared" si="1"/>
        <v>0</v>
      </c>
      <c r="P58" s="47">
        <f t="shared" si="2"/>
        <v>0</v>
      </c>
      <c r="Q58" s="47">
        <f t="shared" si="3"/>
        <v>0</v>
      </c>
      <c r="R58" s="47">
        <f t="shared" si="8"/>
        <v>2</v>
      </c>
      <c r="S58" s="47">
        <f t="shared" si="5"/>
        <v>-1</v>
      </c>
      <c r="T58" s="47">
        <f t="shared" si="5"/>
        <v>-5</v>
      </c>
      <c r="U58" s="47">
        <f t="shared" si="5"/>
        <v>-1</v>
      </c>
      <c r="V58" s="47">
        <f t="shared" si="5"/>
        <v>3</v>
      </c>
      <c r="W58" s="47">
        <f t="shared" si="9"/>
        <v>2</v>
      </c>
      <c r="X58" s="47">
        <f t="shared" si="9"/>
        <v>3</v>
      </c>
      <c r="Y58" s="47">
        <f t="shared" si="6"/>
        <v>-8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/>
      <c r="BO58" s="6"/>
      <c r="BP58" s="6"/>
      <c r="BQ58" s="6"/>
      <c r="BR58" s="6"/>
      <c r="BS58" s="6"/>
      <c r="BT58" s="6"/>
    </row>
    <row r="59" spans="1:72" x14ac:dyDescent="0.2">
      <c r="A59" s="46" t="s">
        <v>143</v>
      </c>
      <c r="B59" s="46" t="s">
        <v>453</v>
      </c>
      <c r="C59" s="46">
        <v>20673</v>
      </c>
      <c r="D59" s="39">
        <v>20665</v>
      </c>
      <c r="E59" s="39">
        <v>20737</v>
      </c>
      <c r="F59" s="39">
        <v>20701</v>
      </c>
      <c r="G59" s="39">
        <v>20674</v>
      </c>
      <c r="H59" s="2">
        <v>20641</v>
      </c>
      <c r="I59" s="2">
        <v>20612</v>
      </c>
      <c r="J59" s="2">
        <v>20622</v>
      </c>
      <c r="K59" s="2">
        <v>20602</v>
      </c>
      <c r="L59" s="2">
        <v>20563</v>
      </c>
      <c r="M59" s="5">
        <v>20643</v>
      </c>
      <c r="N59" s="6"/>
      <c r="O59" s="47">
        <f t="shared" si="1"/>
        <v>-8</v>
      </c>
      <c r="P59" s="47">
        <f t="shared" si="2"/>
        <v>72</v>
      </c>
      <c r="Q59" s="47">
        <f t="shared" si="3"/>
        <v>64</v>
      </c>
      <c r="R59" s="47">
        <f t="shared" si="8"/>
        <v>-36</v>
      </c>
      <c r="S59" s="47">
        <f t="shared" si="5"/>
        <v>-27</v>
      </c>
      <c r="T59" s="47">
        <f t="shared" si="5"/>
        <v>-33</v>
      </c>
      <c r="U59" s="47">
        <f t="shared" si="5"/>
        <v>-29</v>
      </c>
      <c r="V59" s="47">
        <f t="shared" si="5"/>
        <v>10</v>
      </c>
      <c r="W59" s="47">
        <f t="shared" si="9"/>
        <v>-20</v>
      </c>
      <c r="X59" s="47">
        <f t="shared" si="9"/>
        <v>-39</v>
      </c>
      <c r="Y59" s="47">
        <f t="shared" si="6"/>
        <v>80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/>
      <c r="BO59" s="6"/>
      <c r="BP59" s="6"/>
      <c r="BQ59" s="6"/>
      <c r="BR59" s="6"/>
      <c r="BS59" s="6"/>
      <c r="BT59" s="6"/>
    </row>
    <row r="60" spans="1:72" x14ac:dyDescent="0.2">
      <c r="A60" s="46" t="s">
        <v>144</v>
      </c>
      <c r="B60" s="46" t="s">
        <v>454</v>
      </c>
      <c r="C60" s="46">
        <v>6022</v>
      </c>
      <c r="D60" s="39">
        <v>6020</v>
      </c>
      <c r="E60" s="39">
        <v>6034</v>
      </c>
      <c r="F60" s="39">
        <v>6030</v>
      </c>
      <c r="G60" s="39">
        <v>6030</v>
      </c>
      <c r="H60" s="2">
        <v>6032</v>
      </c>
      <c r="I60" s="2">
        <v>6021</v>
      </c>
      <c r="J60" s="2">
        <v>6003</v>
      </c>
      <c r="K60" s="2">
        <v>6005</v>
      </c>
      <c r="L60" s="2">
        <v>6006</v>
      </c>
      <c r="M60" s="5">
        <v>6020</v>
      </c>
      <c r="N60" s="6"/>
      <c r="O60" s="47">
        <f t="shared" si="1"/>
        <v>-2</v>
      </c>
      <c r="P60" s="47">
        <f t="shared" si="2"/>
        <v>14</v>
      </c>
      <c r="Q60" s="47">
        <f t="shared" si="3"/>
        <v>12</v>
      </c>
      <c r="R60" s="47">
        <f t="shared" si="8"/>
        <v>-4</v>
      </c>
      <c r="S60" s="47">
        <f t="shared" si="5"/>
        <v>0</v>
      </c>
      <c r="T60" s="47">
        <f t="shared" si="5"/>
        <v>2</v>
      </c>
      <c r="U60" s="47">
        <f t="shared" si="5"/>
        <v>-11</v>
      </c>
      <c r="V60" s="47">
        <f t="shared" si="5"/>
        <v>-18</v>
      </c>
      <c r="W60" s="47">
        <f t="shared" si="9"/>
        <v>2</v>
      </c>
      <c r="X60" s="47">
        <f t="shared" si="9"/>
        <v>1</v>
      </c>
      <c r="Y60" s="47">
        <f t="shared" si="6"/>
        <v>14</v>
      </c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/>
      <c r="BO60" s="6"/>
      <c r="BP60" s="6"/>
      <c r="BQ60" s="6"/>
      <c r="BR60" s="6"/>
      <c r="BS60" s="6"/>
      <c r="BT60" s="6"/>
    </row>
    <row r="61" spans="1:72" x14ac:dyDescent="0.2">
      <c r="A61" s="46" t="s">
        <v>145</v>
      </c>
      <c r="B61" s="46" t="s">
        <v>455</v>
      </c>
      <c r="C61" s="46">
        <v>3712</v>
      </c>
      <c r="D61" s="39">
        <v>3713</v>
      </c>
      <c r="E61" s="39">
        <v>3726</v>
      </c>
      <c r="F61" s="39">
        <v>3722</v>
      </c>
      <c r="G61" s="39">
        <v>3719</v>
      </c>
      <c r="H61" s="2">
        <v>3693</v>
      </c>
      <c r="I61" s="2">
        <v>3662</v>
      </c>
      <c r="J61" s="2">
        <v>3648</v>
      </c>
      <c r="K61" s="2">
        <v>3656</v>
      </c>
      <c r="L61" s="2">
        <v>3649</v>
      </c>
      <c r="M61" s="5">
        <v>3685</v>
      </c>
      <c r="N61" s="6"/>
      <c r="O61" s="47">
        <f t="shared" si="1"/>
        <v>1</v>
      </c>
      <c r="P61" s="47">
        <f t="shared" si="2"/>
        <v>13</v>
      </c>
      <c r="Q61" s="47">
        <f t="shared" si="3"/>
        <v>14</v>
      </c>
      <c r="R61" s="47">
        <f t="shared" si="8"/>
        <v>-4</v>
      </c>
      <c r="S61" s="47">
        <f t="shared" si="5"/>
        <v>-3</v>
      </c>
      <c r="T61" s="47">
        <f t="shared" si="5"/>
        <v>-26</v>
      </c>
      <c r="U61" s="47">
        <f t="shared" si="5"/>
        <v>-31</v>
      </c>
      <c r="V61" s="47">
        <f t="shared" si="5"/>
        <v>-14</v>
      </c>
      <c r="W61" s="47">
        <f t="shared" si="9"/>
        <v>8</v>
      </c>
      <c r="X61" s="47">
        <f t="shared" si="9"/>
        <v>-7</v>
      </c>
      <c r="Y61" s="47">
        <f t="shared" si="6"/>
        <v>36</v>
      </c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/>
      <c r="BO61" s="6"/>
      <c r="BP61" s="6"/>
      <c r="BQ61" s="6"/>
      <c r="BR61" s="6"/>
      <c r="BS61" s="6"/>
      <c r="BT61" s="6"/>
    </row>
    <row r="62" spans="1:72" x14ac:dyDescent="0.2">
      <c r="A62" s="46" t="s">
        <v>146</v>
      </c>
      <c r="B62" s="46" t="s">
        <v>456</v>
      </c>
      <c r="C62" s="46">
        <v>34389</v>
      </c>
      <c r="D62" s="39">
        <v>34391</v>
      </c>
      <c r="E62" s="39">
        <v>34613</v>
      </c>
      <c r="F62" s="39">
        <v>34641</v>
      </c>
      <c r="G62" s="39">
        <v>34590</v>
      </c>
      <c r="H62" s="2">
        <v>34522</v>
      </c>
      <c r="I62" s="2">
        <v>34501</v>
      </c>
      <c r="J62" s="2">
        <v>34389</v>
      </c>
      <c r="K62" s="2">
        <v>34368</v>
      </c>
      <c r="L62" s="2">
        <v>34324</v>
      </c>
      <c r="M62" s="5">
        <v>34452</v>
      </c>
      <c r="N62" s="6"/>
      <c r="O62" s="47">
        <f t="shared" si="1"/>
        <v>2</v>
      </c>
      <c r="P62" s="47">
        <f t="shared" si="2"/>
        <v>222</v>
      </c>
      <c r="Q62" s="47">
        <f t="shared" si="3"/>
        <v>224</v>
      </c>
      <c r="R62" s="47">
        <f t="shared" si="8"/>
        <v>28</v>
      </c>
      <c r="S62" s="47">
        <f t="shared" si="5"/>
        <v>-51</v>
      </c>
      <c r="T62" s="47">
        <f t="shared" si="5"/>
        <v>-68</v>
      </c>
      <c r="U62" s="47">
        <f t="shared" si="5"/>
        <v>-21</v>
      </c>
      <c r="V62" s="47">
        <f t="shared" si="5"/>
        <v>-112</v>
      </c>
      <c r="W62" s="47">
        <f t="shared" si="9"/>
        <v>-21</v>
      </c>
      <c r="X62" s="47">
        <f t="shared" si="9"/>
        <v>-44</v>
      </c>
      <c r="Y62" s="47">
        <f t="shared" si="6"/>
        <v>128</v>
      </c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/>
      <c r="BO62" s="6"/>
      <c r="BP62" s="6"/>
      <c r="BQ62" s="6"/>
      <c r="BR62" s="6"/>
      <c r="BS62" s="6"/>
      <c r="BT62" s="6"/>
    </row>
    <row r="63" spans="1:72" x14ac:dyDescent="0.2">
      <c r="A63" s="46" t="s">
        <v>147</v>
      </c>
      <c r="B63" s="46" t="s">
        <v>457</v>
      </c>
      <c r="C63" s="46">
        <v>1085</v>
      </c>
      <c r="D63" s="39">
        <v>1085</v>
      </c>
      <c r="E63" s="39">
        <v>1094</v>
      </c>
      <c r="F63" s="39">
        <v>1086</v>
      </c>
      <c r="G63" s="39">
        <v>1086</v>
      </c>
      <c r="H63" s="2">
        <v>1066</v>
      </c>
      <c r="I63" s="2">
        <v>1070</v>
      </c>
      <c r="J63" s="2">
        <v>1064</v>
      </c>
      <c r="K63" s="2">
        <v>1071</v>
      </c>
      <c r="L63" s="2">
        <v>1059</v>
      </c>
      <c r="M63" s="5">
        <v>1077</v>
      </c>
      <c r="N63" s="6"/>
      <c r="O63" s="47">
        <f t="shared" si="1"/>
        <v>0</v>
      </c>
      <c r="P63" s="47">
        <f t="shared" si="2"/>
        <v>9</v>
      </c>
      <c r="Q63" s="47">
        <f t="shared" si="3"/>
        <v>9</v>
      </c>
      <c r="R63" s="47">
        <f t="shared" si="8"/>
        <v>-8</v>
      </c>
      <c r="S63" s="47">
        <f t="shared" si="5"/>
        <v>0</v>
      </c>
      <c r="T63" s="47">
        <f t="shared" si="5"/>
        <v>-20</v>
      </c>
      <c r="U63" s="47">
        <f t="shared" si="5"/>
        <v>4</v>
      </c>
      <c r="V63" s="47">
        <f t="shared" si="5"/>
        <v>-6</v>
      </c>
      <c r="W63" s="47">
        <f t="shared" si="9"/>
        <v>7</v>
      </c>
      <c r="X63" s="47">
        <f t="shared" si="9"/>
        <v>-12</v>
      </c>
      <c r="Y63" s="47">
        <f t="shared" si="6"/>
        <v>18</v>
      </c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/>
      <c r="BO63" s="6"/>
      <c r="BP63" s="6"/>
      <c r="BQ63" s="6"/>
      <c r="BR63" s="6"/>
      <c r="BS63" s="6"/>
      <c r="BT63" s="6"/>
    </row>
    <row r="64" spans="1:72" x14ac:dyDescent="0.2">
      <c r="A64" s="46" t="s">
        <v>148</v>
      </c>
      <c r="B64" s="46" t="s">
        <v>458</v>
      </c>
      <c r="C64" s="46">
        <v>10023</v>
      </c>
      <c r="D64" s="39">
        <v>10015</v>
      </c>
      <c r="E64" s="39">
        <v>10045</v>
      </c>
      <c r="F64" s="39">
        <v>10031</v>
      </c>
      <c r="G64" s="39">
        <v>10013</v>
      </c>
      <c r="H64" s="2">
        <v>10008</v>
      </c>
      <c r="I64" s="2">
        <v>9986</v>
      </c>
      <c r="J64" s="2">
        <v>9975</v>
      </c>
      <c r="K64" s="2">
        <v>9957</v>
      </c>
      <c r="L64" s="2">
        <v>9935</v>
      </c>
      <c r="M64" s="5">
        <v>9981</v>
      </c>
      <c r="N64" s="6"/>
      <c r="O64" s="47">
        <f t="shared" si="1"/>
        <v>-8</v>
      </c>
      <c r="P64" s="47">
        <f t="shared" si="2"/>
        <v>30</v>
      </c>
      <c r="Q64" s="47">
        <f t="shared" si="3"/>
        <v>22</v>
      </c>
      <c r="R64" s="47">
        <f t="shared" si="8"/>
        <v>-14</v>
      </c>
      <c r="S64" s="47">
        <f t="shared" si="5"/>
        <v>-18</v>
      </c>
      <c r="T64" s="47">
        <f t="shared" si="5"/>
        <v>-5</v>
      </c>
      <c r="U64" s="47">
        <f t="shared" si="5"/>
        <v>-22</v>
      </c>
      <c r="V64" s="47">
        <f t="shared" si="5"/>
        <v>-11</v>
      </c>
      <c r="W64" s="47">
        <f t="shared" si="9"/>
        <v>-18</v>
      </c>
      <c r="X64" s="47">
        <f t="shared" si="9"/>
        <v>-22</v>
      </c>
      <c r="Y64" s="47">
        <f t="shared" si="6"/>
        <v>46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/>
      <c r="BO64" s="6"/>
      <c r="BP64" s="6"/>
      <c r="BQ64" s="6"/>
      <c r="BR64" s="6"/>
      <c r="BS64" s="6"/>
      <c r="BT64" s="6"/>
    </row>
    <row r="65" spans="1:72" x14ac:dyDescent="0.2">
      <c r="A65" s="46" t="s">
        <v>149</v>
      </c>
      <c r="B65" s="46" t="s">
        <v>459</v>
      </c>
      <c r="C65" s="46">
        <v>8903</v>
      </c>
      <c r="D65" s="39">
        <v>8905</v>
      </c>
      <c r="E65" s="39">
        <v>8949</v>
      </c>
      <c r="F65" s="39">
        <v>8935</v>
      </c>
      <c r="G65" s="39">
        <v>8908</v>
      </c>
      <c r="H65" s="2">
        <v>8811</v>
      </c>
      <c r="I65" s="2">
        <v>8800</v>
      </c>
      <c r="J65" s="2">
        <v>8785</v>
      </c>
      <c r="K65" s="2">
        <v>8769</v>
      </c>
      <c r="L65" s="2">
        <v>8763</v>
      </c>
      <c r="M65" s="5">
        <v>8846</v>
      </c>
      <c r="N65" s="6"/>
      <c r="O65" s="47">
        <f t="shared" si="1"/>
        <v>2</v>
      </c>
      <c r="P65" s="47">
        <f t="shared" si="2"/>
        <v>44</v>
      </c>
      <c r="Q65" s="47">
        <f t="shared" si="3"/>
        <v>46</v>
      </c>
      <c r="R65" s="47">
        <f t="shared" si="8"/>
        <v>-14</v>
      </c>
      <c r="S65" s="47">
        <f t="shared" si="5"/>
        <v>-27</v>
      </c>
      <c r="T65" s="47">
        <f t="shared" si="5"/>
        <v>-97</v>
      </c>
      <c r="U65" s="47">
        <f t="shared" si="5"/>
        <v>-11</v>
      </c>
      <c r="V65" s="47">
        <f t="shared" si="5"/>
        <v>-15</v>
      </c>
      <c r="W65" s="47">
        <f t="shared" si="9"/>
        <v>-16</v>
      </c>
      <c r="X65" s="47">
        <f t="shared" si="9"/>
        <v>-6</v>
      </c>
      <c r="Y65" s="47">
        <f t="shared" si="6"/>
        <v>83</v>
      </c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/>
      <c r="BO65" s="6"/>
      <c r="BP65" s="6"/>
      <c r="BQ65" s="6"/>
      <c r="BR65" s="6"/>
      <c r="BS65" s="6"/>
      <c r="BT65" s="6"/>
    </row>
    <row r="66" spans="1:72" x14ac:dyDescent="0.2">
      <c r="A66" s="46" t="s">
        <v>150</v>
      </c>
      <c r="B66" s="46" t="s">
        <v>460</v>
      </c>
      <c r="C66" s="46">
        <v>11467</v>
      </c>
      <c r="D66" s="39">
        <v>11466</v>
      </c>
      <c r="E66" s="39">
        <v>11486</v>
      </c>
      <c r="F66" s="39">
        <v>11473</v>
      </c>
      <c r="G66" s="39">
        <v>11450</v>
      </c>
      <c r="H66" s="2">
        <v>11420</v>
      </c>
      <c r="I66" s="2">
        <v>11370</v>
      </c>
      <c r="J66" s="2">
        <v>11360</v>
      </c>
      <c r="K66" s="2">
        <v>11345</v>
      </c>
      <c r="L66" s="2">
        <v>11345</v>
      </c>
      <c r="M66" s="5">
        <v>11410</v>
      </c>
      <c r="N66" s="6"/>
      <c r="O66" s="47">
        <f t="shared" si="1"/>
        <v>-1</v>
      </c>
      <c r="P66" s="47">
        <f t="shared" si="2"/>
        <v>20</v>
      </c>
      <c r="Q66" s="47">
        <f t="shared" si="3"/>
        <v>19</v>
      </c>
      <c r="R66" s="47">
        <f t="shared" si="8"/>
        <v>-13</v>
      </c>
      <c r="S66" s="47">
        <f t="shared" si="5"/>
        <v>-23</v>
      </c>
      <c r="T66" s="47">
        <f t="shared" si="5"/>
        <v>-30</v>
      </c>
      <c r="U66" s="47">
        <f t="shared" si="5"/>
        <v>-50</v>
      </c>
      <c r="V66" s="47">
        <f t="shared" si="5"/>
        <v>-10</v>
      </c>
      <c r="W66" s="47">
        <f t="shared" si="9"/>
        <v>-15</v>
      </c>
      <c r="X66" s="47">
        <f t="shared" si="9"/>
        <v>0</v>
      </c>
      <c r="Y66" s="47">
        <f t="shared" si="6"/>
        <v>65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/>
      <c r="BO66" s="6"/>
      <c r="BP66" s="6"/>
      <c r="BQ66" s="6"/>
      <c r="BR66" s="6"/>
      <c r="BS66" s="6"/>
      <c r="BT66" s="6"/>
    </row>
    <row r="67" spans="1:72" x14ac:dyDescent="0.2">
      <c r="A67" s="46" t="s">
        <v>151</v>
      </c>
      <c r="B67" s="46" t="s">
        <v>461</v>
      </c>
      <c r="C67" s="46">
        <v>4375</v>
      </c>
      <c r="D67" s="39">
        <v>4373</v>
      </c>
      <c r="E67" s="39">
        <v>4374</v>
      </c>
      <c r="F67" s="39">
        <v>4358</v>
      </c>
      <c r="G67" s="39">
        <v>4353</v>
      </c>
      <c r="H67" s="2">
        <v>4335</v>
      </c>
      <c r="I67" s="2">
        <v>4323</v>
      </c>
      <c r="J67" s="2">
        <v>4313</v>
      </c>
      <c r="K67" s="2">
        <v>4317</v>
      </c>
      <c r="L67" s="2">
        <v>4317</v>
      </c>
      <c r="M67" s="5">
        <v>4341</v>
      </c>
      <c r="N67" s="6"/>
      <c r="O67" s="47">
        <f t="shared" ref="O67:O130" si="10">SUM(D67-C67)</f>
        <v>-2</v>
      </c>
      <c r="P67" s="47">
        <f t="shared" ref="P67:P130" si="11">SUM(E67-D67)</f>
        <v>1</v>
      </c>
      <c r="Q67" s="47">
        <f t="shared" ref="Q67:Q130" si="12">SUM(E67-C67)</f>
        <v>-1</v>
      </c>
      <c r="R67" s="47">
        <f t="shared" ref="R67:R130" si="13">SUM(F67-E67)</f>
        <v>-16</v>
      </c>
      <c r="S67" s="47">
        <f t="shared" ref="S67:V130" si="14">SUM(G67-F67)</f>
        <v>-5</v>
      </c>
      <c r="T67" s="47">
        <f t="shared" si="14"/>
        <v>-18</v>
      </c>
      <c r="U67" s="47">
        <f t="shared" si="14"/>
        <v>-12</v>
      </c>
      <c r="V67" s="47">
        <f t="shared" si="14"/>
        <v>-10</v>
      </c>
      <c r="W67" s="47">
        <f t="shared" si="9"/>
        <v>4</v>
      </c>
      <c r="X67" s="47">
        <f t="shared" si="9"/>
        <v>0</v>
      </c>
      <c r="Y67" s="47">
        <f t="shared" ref="Y67:Y130" si="15">SUM(M67-L67)</f>
        <v>24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/>
      <c r="BO67" s="6"/>
      <c r="BP67" s="6"/>
      <c r="BQ67" s="6"/>
      <c r="BR67" s="6"/>
      <c r="BS67" s="6"/>
      <c r="BT67" s="6"/>
    </row>
    <row r="68" spans="1:72" x14ac:dyDescent="0.2">
      <c r="A68" s="46" t="s">
        <v>152</v>
      </c>
      <c r="B68" s="46" t="s">
        <v>462</v>
      </c>
      <c r="C68" s="46">
        <v>2405</v>
      </c>
      <c r="D68" s="39">
        <v>2405</v>
      </c>
      <c r="E68" s="39">
        <v>2415</v>
      </c>
      <c r="F68" s="39">
        <v>2403</v>
      </c>
      <c r="G68" s="39">
        <v>2395</v>
      </c>
      <c r="H68" s="2">
        <v>2364</v>
      </c>
      <c r="I68" s="2">
        <v>2352</v>
      </c>
      <c r="J68" s="2">
        <v>2342</v>
      </c>
      <c r="K68" s="2">
        <v>2341</v>
      </c>
      <c r="L68" s="2">
        <v>2339</v>
      </c>
      <c r="M68" s="5">
        <v>2374</v>
      </c>
      <c r="N68" s="6"/>
      <c r="O68" s="47">
        <f t="shared" si="10"/>
        <v>0</v>
      </c>
      <c r="P68" s="47">
        <f t="shared" si="11"/>
        <v>10</v>
      </c>
      <c r="Q68" s="47">
        <f t="shared" si="12"/>
        <v>10</v>
      </c>
      <c r="R68" s="47">
        <f t="shared" si="13"/>
        <v>-12</v>
      </c>
      <c r="S68" s="47">
        <f t="shared" si="14"/>
        <v>-8</v>
      </c>
      <c r="T68" s="47">
        <f t="shared" si="14"/>
        <v>-31</v>
      </c>
      <c r="U68" s="47">
        <f t="shared" si="14"/>
        <v>-12</v>
      </c>
      <c r="V68" s="47">
        <f t="shared" si="14"/>
        <v>-10</v>
      </c>
      <c r="W68" s="47">
        <f t="shared" si="9"/>
        <v>-1</v>
      </c>
      <c r="X68" s="47">
        <f t="shared" si="9"/>
        <v>-2</v>
      </c>
      <c r="Y68" s="47">
        <f t="shared" si="15"/>
        <v>35</v>
      </c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/>
      <c r="BO68" s="6"/>
      <c r="BP68" s="6"/>
      <c r="BQ68" s="6"/>
      <c r="BR68" s="6"/>
      <c r="BS68" s="6"/>
      <c r="BT68" s="6"/>
    </row>
    <row r="69" spans="1:72" x14ac:dyDescent="0.2">
      <c r="A69" s="46" t="s">
        <v>153</v>
      </c>
      <c r="B69" s="46" t="s">
        <v>463</v>
      </c>
      <c r="C69" s="46">
        <v>3213</v>
      </c>
      <c r="D69" s="39">
        <v>3214</v>
      </c>
      <c r="E69" s="39">
        <v>3256</v>
      </c>
      <c r="F69" s="39">
        <v>3255</v>
      </c>
      <c r="G69" s="39">
        <v>3256</v>
      </c>
      <c r="H69" s="2">
        <v>3231</v>
      </c>
      <c r="I69" s="2">
        <v>3227</v>
      </c>
      <c r="J69" s="2">
        <v>3230</v>
      </c>
      <c r="K69" s="2">
        <v>3226</v>
      </c>
      <c r="L69" s="2">
        <v>3227</v>
      </c>
      <c r="M69" s="5">
        <v>3218</v>
      </c>
      <c r="N69" s="6"/>
      <c r="O69" s="47">
        <f t="shared" si="10"/>
        <v>1</v>
      </c>
      <c r="P69" s="47">
        <f t="shared" si="11"/>
        <v>42</v>
      </c>
      <c r="Q69" s="47">
        <f t="shared" si="12"/>
        <v>43</v>
      </c>
      <c r="R69" s="47">
        <f t="shared" si="13"/>
        <v>-1</v>
      </c>
      <c r="S69" s="47">
        <f t="shared" si="14"/>
        <v>1</v>
      </c>
      <c r="T69" s="47">
        <f t="shared" si="14"/>
        <v>-25</v>
      </c>
      <c r="U69" s="47">
        <f t="shared" si="14"/>
        <v>-4</v>
      </c>
      <c r="V69" s="47">
        <f t="shared" si="14"/>
        <v>3</v>
      </c>
      <c r="W69" s="47">
        <f t="shared" si="9"/>
        <v>-4</v>
      </c>
      <c r="X69" s="47">
        <f t="shared" si="9"/>
        <v>1</v>
      </c>
      <c r="Y69" s="47">
        <f t="shared" si="15"/>
        <v>-9</v>
      </c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/>
      <c r="BO69" s="6"/>
      <c r="BP69" s="6"/>
      <c r="BQ69" s="6"/>
      <c r="BR69" s="6"/>
      <c r="BS69" s="6"/>
      <c r="BT69" s="6"/>
    </row>
    <row r="70" spans="1:72" x14ac:dyDescent="0.2">
      <c r="A70" s="46" t="s">
        <v>154</v>
      </c>
      <c r="B70" s="46" t="s">
        <v>464</v>
      </c>
      <c r="C70" s="46">
        <v>6222</v>
      </c>
      <c r="D70" s="39">
        <v>6225</v>
      </c>
      <c r="E70" s="39">
        <v>6243</v>
      </c>
      <c r="F70" s="39">
        <v>6233</v>
      </c>
      <c r="G70" s="39">
        <v>6209</v>
      </c>
      <c r="H70" s="2">
        <v>6191</v>
      </c>
      <c r="I70" s="2">
        <v>6169</v>
      </c>
      <c r="J70" s="2">
        <v>6143</v>
      </c>
      <c r="K70" s="2">
        <v>6128</v>
      </c>
      <c r="L70" s="2">
        <v>6114</v>
      </c>
      <c r="M70" s="5">
        <v>6183</v>
      </c>
      <c r="N70" s="6"/>
      <c r="O70" s="47">
        <f t="shared" si="10"/>
        <v>3</v>
      </c>
      <c r="P70" s="47">
        <f t="shared" si="11"/>
        <v>18</v>
      </c>
      <c r="Q70" s="47">
        <f t="shared" si="12"/>
        <v>21</v>
      </c>
      <c r="R70" s="47">
        <f t="shared" si="13"/>
        <v>-10</v>
      </c>
      <c r="S70" s="47">
        <f t="shared" si="14"/>
        <v>-24</v>
      </c>
      <c r="T70" s="47">
        <f t="shared" si="14"/>
        <v>-18</v>
      </c>
      <c r="U70" s="47">
        <f t="shared" si="14"/>
        <v>-22</v>
      </c>
      <c r="V70" s="47">
        <f t="shared" si="14"/>
        <v>-26</v>
      </c>
      <c r="W70" s="47">
        <f t="shared" ref="W70:X101" si="16">SUM(K70-J70)</f>
        <v>-15</v>
      </c>
      <c r="X70" s="47">
        <f t="shared" si="16"/>
        <v>-14</v>
      </c>
      <c r="Y70" s="47">
        <f t="shared" si="15"/>
        <v>69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/>
      <c r="BO70" s="6"/>
      <c r="BP70" s="6"/>
      <c r="BQ70" s="6"/>
      <c r="BR70" s="6"/>
      <c r="BS70" s="6"/>
      <c r="BT70" s="6"/>
    </row>
    <row r="71" spans="1:72" x14ac:dyDescent="0.2">
      <c r="A71" s="46" t="s">
        <v>155</v>
      </c>
      <c r="B71" s="46" t="s">
        <v>465</v>
      </c>
      <c r="C71" s="46">
        <v>144783</v>
      </c>
      <c r="D71" s="39">
        <v>144722</v>
      </c>
      <c r="E71" s="39">
        <v>146120</v>
      </c>
      <c r="F71" s="39">
        <v>146246</v>
      </c>
      <c r="G71" s="39">
        <v>145996</v>
      </c>
      <c r="H71" s="2">
        <v>145826</v>
      </c>
      <c r="I71" s="2">
        <v>145645</v>
      </c>
      <c r="J71" s="2">
        <v>145388</v>
      </c>
      <c r="K71" s="2">
        <v>145249</v>
      </c>
      <c r="L71" s="2">
        <v>145154</v>
      </c>
      <c r="M71" s="5">
        <v>145444</v>
      </c>
      <c r="N71" s="6"/>
      <c r="O71" s="47">
        <f t="shared" si="10"/>
        <v>-61</v>
      </c>
      <c r="P71" s="47">
        <f t="shared" si="11"/>
        <v>1398</v>
      </c>
      <c r="Q71" s="47">
        <f t="shared" si="12"/>
        <v>1337</v>
      </c>
      <c r="R71" s="47">
        <f t="shared" si="13"/>
        <v>126</v>
      </c>
      <c r="S71" s="47">
        <f t="shared" si="14"/>
        <v>-250</v>
      </c>
      <c r="T71" s="47">
        <f t="shared" si="14"/>
        <v>-170</v>
      </c>
      <c r="U71" s="47">
        <f t="shared" si="14"/>
        <v>-181</v>
      </c>
      <c r="V71" s="47">
        <f t="shared" si="14"/>
        <v>-257</v>
      </c>
      <c r="W71" s="47">
        <f t="shared" si="16"/>
        <v>-139</v>
      </c>
      <c r="X71" s="47">
        <f t="shared" si="16"/>
        <v>-95</v>
      </c>
      <c r="Y71" s="47">
        <f t="shared" si="15"/>
        <v>290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/>
      <c r="BO71" s="6"/>
      <c r="BP71" s="6"/>
      <c r="BQ71" s="6"/>
      <c r="BR71" s="6"/>
      <c r="BS71" s="6"/>
      <c r="BT71" s="6"/>
    </row>
    <row r="72" spans="1:72" x14ac:dyDescent="0.2">
      <c r="A72" s="46" t="s">
        <v>156</v>
      </c>
      <c r="B72" s="46" t="s">
        <v>466</v>
      </c>
      <c r="C72" s="46">
        <v>1901</v>
      </c>
      <c r="D72" s="39">
        <v>1901</v>
      </c>
      <c r="E72" s="39">
        <v>1887</v>
      </c>
      <c r="F72" s="39">
        <v>1879</v>
      </c>
      <c r="G72" s="39">
        <v>1881</v>
      </c>
      <c r="H72" s="2">
        <v>1867</v>
      </c>
      <c r="I72" s="2">
        <v>1855</v>
      </c>
      <c r="J72" s="2">
        <v>1852</v>
      </c>
      <c r="K72" s="2">
        <v>1842</v>
      </c>
      <c r="L72" s="2">
        <v>1843</v>
      </c>
      <c r="M72" s="5">
        <v>1868</v>
      </c>
      <c r="N72" s="6"/>
      <c r="O72" s="47">
        <f t="shared" si="10"/>
        <v>0</v>
      </c>
      <c r="P72" s="47">
        <f t="shared" si="11"/>
        <v>-14</v>
      </c>
      <c r="Q72" s="47">
        <f t="shared" si="12"/>
        <v>-14</v>
      </c>
      <c r="R72" s="47">
        <f t="shared" si="13"/>
        <v>-8</v>
      </c>
      <c r="S72" s="47">
        <f t="shared" si="14"/>
        <v>2</v>
      </c>
      <c r="T72" s="47">
        <f t="shared" si="14"/>
        <v>-14</v>
      </c>
      <c r="U72" s="47">
        <f t="shared" si="14"/>
        <v>-12</v>
      </c>
      <c r="V72" s="47">
        <f t="shared" si="14"/>
        <v>-3</v>
      </c>
      <c r="W72" s="47">
        <f t="shared" si="16"/>
        <v>-10</v>
      </c>
      <c r="X72" s="47">
        <f t="shared" si="16"/>
        <v>1</v>
      </c>
      <c r="Y72" s="47">
        <f t="shared" si="15"/>
        <v>25</v>
      </c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/>
      <c r="BO72" s="6"/>
      <c r="BP72" s="6"/>
      <c r="BQ72" s="6"/>
      <c r="BR72" s="6"/>
      <c r="BS72" s="6"/>
      <c r="BT72" s="6"/>
    </row>
    <row r="73" spans="1:72" x14ac:dyDescent="0.2">
      <c r="A73" s="46" t="s">
        <v>157</v>
      </c>
      <c r="B73" s="46" t="s">
        <v>467</v>
      </c>
      <c r="C73" s="46">
        <v>3997</v>
      </c>
      <c r="D73" s="39">
        <v>3997</v>
      </c>
      <c r="E73" s="39">
        <v>4010</v>
      </c>
      <c r="F73" s="39">
        <v>4009</v>
      </c>
      <c r="G73" s="39">
        <v>4002</v>
      </c>
      <c r="H73" s="2">
        <v>3933</v>
      </c>
      <c r="I73" s="2">
        <v>3936</v>
      </c>
      <c r="J73" s="2">
        <v>3919</v>
      </c>
      <c r="K73" s="2">
        <v>3908</v>
      </c>
      <c r="L73" s="2">
        <v>3914</v>
      </c>
      <c r="M73" s="5">
        <v>3950</v>
      </c>
      <c r="N73" s="6"/>
      <c r="O73" s="47">
        <f t="shared" si="10"/>
        <v>0</v>
      </c>
      <c r="P73" s="47">
        <f t="shared" si="11"/>
        <v>13</v>
      </c>
      <c r="Q73" s="47">
        <f t="shared" si="12"/>
        <v>13</v>
      </c>
      <c r="R73" s="47">
        <f t="shared" si="13"/>
        <v>-1</v>
      </c>
      <c r="S73" s="47">
        <f t="shared" si="14"/>
        <v>-7</v>
      </c>
      <c r="T73" s="47">
        <f t="shared" si="14"/>
        <v>-69</v>
      </c>
      <c r="U73" s="47">
        <f t="shared" si="14"/>
        <v>3</v>
      </c>
      <c r="V73" s="47">
        <f t="shared" si="14"/>
        <v>-17</v>
      </c>
      <c r="W73" s="47">
        <f t="shared" si="16"/>
        <v>-11</v>
      </c>
      <c r="X73" s="47">
        <f t="shared" si="16"/>
        <v>6</v>
      </c>
      <c r="Y73" s="47">
        <f t="shared" si="15"/>
        <v>36</v>
      </c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/>
      <c r="BO73" s="6"/>
      <c r="BP73" s="6"/>
      <c r="BQ73" s="6"/>
      <c r="BR73" s="6"/>
      <c r="BS73" s="6"/>
      <c r="BT73" s="6"/>
    </row>
    <row r="74" spans="1:72" x14ac:dyDescent="0.2">
      <c r="A74" s="46" t="s">
        <v>158</v>
      </c>
      <c r="B74" s="46" t="s">
        <v>468</v>
      </c>
      <c r="C74" s="46">
        <v>12792</v>
      </c>
      <c r="D74" s="39">
        <v>12793</v>
      </c>
      <c r="E74" s="39">
        <v>12831</v>
      </c>
      <c r="F74" s="39">
        <v>12840</v>
      </c>
      <c r="G74" s="39">
        <v>12838</v>
      </c>
      <c r="H74" s="2">
        <v>12720</v>
      </c>
      <c r="I74" s="2">
        <v>12754</v>
      </c>
      <c r="J74" s="2">
        <v>12745</v>
      </c>
      <c r="K74" s="2">
        <v>12733</v>
      </c>
      <c r="L74" s="2">
        <v>12712</v>
      </c>
      <c r="M74" s="5">
        <v>12769</v>
      </c>
      <c r="N74" s="6"/>
      <c r="O74" s="47">
        <f t="shared" si="10"/>
        <v>1</v>
      </c>
      <c r="P74" s="47">
        <f t="shared" si="11"/>
        <v>38</v>
      </c>
      <c r="Q74" s="47">
        <f t="shared" si="12"/>
        <v>39</v>
      </c>
      <c r="R74" s="47">
        <f t="shared" si="13"/>
        <v>9</v>
      </c>
      <c r="S74" s="47">
        <f t="shared" si="14"/>
        <v>-2</v>
      </c>
      <c r="T74" s="47">
        <f t="shared" si="14"/>
        <v>-118</v>
      </c>
      <c r="U74" s="47">
        <f t="shared" si="14"/>
        <v>34</v>
      </c>
      <c r="V74" s="47">
        <f t="shared" si="14"/>
        <v>-9</v>
      </c>
      <c r="W74" s="47">
        <f t="shared" si="16"/>
        <v>-12</v>
      </c>
      <c r="X74" s="47">
        <f t="shared" si="16"/>
        <v>-21</v>
      </c>
      <c r="Y74" s="47">
        <f t="shared" si="15"/>
        <v>57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/>
      <c r="BO74" s="6"/>
      <c r="BP74" s="6"/>
      <c r="BQ74" s="6"/>
      <c r="BR74" s="6"/>
      <c r="BS74" s="6"/>
      <c r="BT74" s="6"/>
    </row>
    <row r="75" spans="1:72" x14ac:dyDescent="0.2">
      <c r="A75" s="46" t="s">
        <v>159</v>
      </c>
      <c r="B75" s="46" t="s">
        <v>469</v>
      </c>
      <c r="C75" s="46">
        <v>15523</v>
      </c>
      <c r="D75" s="39">
        <v>15521</v>
      </c>
      <c r="E75" s="39">
        <v>15625</v>
      </c>
      <c r="F75" s="39">
        <v>15594</v>
      </c>
      <c r="G75" s="39">
        <v>15493</v>
      </c>
      <c r="H75" s="2">
        <v>15436</v>
      </c>
      <c r="I75" s="2">
        <v>15403</v>
      </c>
      <c r="J75" s="2">
        <v>15357</v>
      </c>
      <c r="K75" s="2">
        <v>15323</v>
      </c>
      <c r="L75" s="2">
        <v>15285</v>
      </c>
      <c r="M75" s="5">
        <v>15415</v>
      </c>
      <c r="N75" s="6"/>
      <c r="O75" s="47">
        <f t="shared" si="10"/>
        <v>-2</v>
      </c>
      <c r="P75" s="47">
        <f t="shared" si="11"/>
        <v>104</v>
      </c>
      <c r="Q75" s="47">
        <f t="shared" si="12"/>
        <v>102</v>
      </c>
      <c r="R75" s="47">
        <f t="shared" si="13"/>
        <v>-31</v>
      </c>
      <c r="S75" s="47">
        <f t="shared" si="14"/>
        <v>-101</v>
      </c>
      <c r="T75" s="47">
        <f t="shared" si="14"/>
        <v>-57</v>
      </c>
      <c r="U75" s="47">
        <f t="shared" si="14"/>
        <v>-33</v>
      </c>
      <c r="V75" s="47">
        <f t="shared" si="14"/>
        <v>-46</v>
      </c>
      <c r="W75" s="47">
        <f t="shared" si="16"/>
        <v>-34</v>
      </c>
      <c r="X75" s="47">
        <f t="shared" si="16"/>
        <v>-38</v>
      </c>
      <c r="Y75" s="47">
        <f t="shared" si="15"/>
        <v>130</v>
      </c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/>
      <c r="BO75" s="6"/>
      <c r="BP75" s="6"/>
      <c r="BQ75" s="6"/>
      <c r="BR75" s="6"/>
      <c r="BS75" s="6"/>
      <c r="BT75" s="6"/>
    </row>
    <row r="76" spans="1:72" x14ac:dyDescent="0.2">
      <c r="A76" s="46" t="s">
        <v>160</v>
      </c>
      <c r="B76" s="46" t="s">
        <v>470</v>
      </c>
      <c r="C76" s="46">
        <v>25958</v>
      </c>
      <c r="D76" s="39">
        <v>25936</v>
      </c>
      <c r="E76" s="39">
        <v>26071</v>
      </c>
      <c r="F76" s="39">
        <v>26066</v>
      </c>
      <c r="G76" s="39">
        <v>26024</v>
      </c>
      <c r="H76" s="2">
        <v>25956</v>
      </c>
      <c r="I76" s="2">
        <v>25851</v>
      </c>
      <c r="J76" s="2">
        <v>25838</v>
      </c>
      <c r="K76" s="2">
        <v>25833</v>
      </c>
      <c r="L76" s="2">
        <v>25783</v>
      </c>
      <c r="M76" s="5">
        <v>25901</v>
      </c>
      <c r="N76" s="6"/>
      <c r="O76" s="47">
        <f t="shared" si="10"/>
        <v>-22</v>
      </c>
      <c r="P76" s="47">
        <f t="shared" si="11"/>
        <v>135</v>
      </c>
      <c r="Q76" s="47">
        <f t="shared" si="12"/>
        <v>113</v>
      </c>
      <c r="R76" s="47">
        <f t="shared" si="13"/>
        <v>-5</v>
      </c>
      <c r="S76" s="47">
        <f t="shared" si="14"/>
        <v>-42</v>
      </c>
      <c r="T76" s="47">
        <f t="shared" si="14"/>
        <v>-68</v>
      </c>
      <c r="U76" s="47">
        <f t="shared" si="14"/>
        <v>-105</v>
      </c>
      <c r="V76" s="47">
        <f t="shared" si="14"/>
        <v>-13</v>
      </c>
      <c r="W76" s="47">
        <f t="shared" si="16"/>
        <v>-5</v>
      </c>
      <c r="X76" s="47">
        <f t="shared" si="16"/>
        <v>-50</v>
      </c>
      <c r="Y76" s="47">
        <f t="shared" si="15"/>
        <v>118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/>
      <c r="BO76" s="6"/>
      <c r="BP76" s="6"/>
      <c r="BQ76" s="6"/>
      <c r="BR76" s="6"/>
      <c r="BS76" s="6"/>
      <c r="BT76" s="6"/>
    </row>
    <row r="77" spans="1:72" x14ac:dyDescent="0.2">
      <c r="A77" s="46" t="s">
        <v>161</v>
      </c>
      <c r="B77" s="46" t="s">
        <v>471</v>
      </c>
      <c r="C77" s="46">
        <v>1838</v>
      </c>
      <c r="D77" s="39">
        <v>1837</v>
      </c>
      <c r="E77" s="39">
        <v>1859</v>
      </c>
      <c r="F77" s="39">
        <v>1848</v>
      </c>
      <c r="G77" s="39">
        <v>1839</v>
      </c>
      <c r="H77" s="2">
        <v>1856</v>
      </c>
      <c r="I77" s="2">
        <v>1850</v>
      </c>
      <c r="J77" s="2">
        <v>1836</v>
      </c>
      <c r="K77" s="2">
        <v>1815</v>
      </c>
      <c r="L77" s="2">
        <v>1831</v>
      </c>
      <c r="M77" s="5">
        <v>1842</v>
      </c>
      <c r="N77" s="6"/>
      <c r="O77" s="47">
        <f t="shared" si="10"/>
        <v>-1</v>
      </c>
      <c r="P77" s="47">
        <f t="shared" si="11"/>
        <v>22</v>
      </c>
      <c r="Q77" s="47">
        <f t="shared" si="12"/>
        <v>21</v>
      </c>
      <c r="R77" s="47">
        <f t="shared" si="13"/>
        <v>-11</v>
      </c>
      <c r="S77" s="47">
        <f t="shared" si="14"/>
        <v>-9</v>
      </c>
      <c r="T77" s="47">
        <f t="shared" si="14"/>
        <v>17</v>
      </c>
      <c r="U77" s="47">
        <f t="shared" si="14"/>
        <v>-6</v>
      </c>
      <c r="V77" s="47">
        <f t="shared" si="14"/>
        <v>-14</v>
      </c>
      <c r="W77" s="47">
        <f t="shared" si="16"/>
        <v>-21</v>
      </c>
      <c r="X77" s="47">
        <f t="shared" si="16"/>
        <v>16</v>
      </c>
      <c r="Y77" s="47">
        <f t="shared" si="15"/>
        <v>11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/>
      <c r="BO77" s="6"/>
      <c r="BP77" s="6"/>
      <c r="BQ77" s="6"/>
      <c r="BR77" s="6"/>
      <c r="BS77" s="6"/>
      <c r="BT77" s="6"/>
    </row>
    <row r="78" spans="1:72" x14ac:dyDescent="0.2">
      <c r="A78" s="46" t="s">
        <v>162</v>
      </c>
      <c r="B78" s="46" t="s">
        <v>472</v>
      </c>
      <c r="C78" s="46">
        <v>25839</v>
      </c>
      <c r="D78" s="39">
        <v>25827</v>
      </c>
      <c r="E78" s="39">
        <v>25985</v>
      </c>
      <c r="F78" s="39">
        <v>25967</v>
      </c>
      <c r="G78" s="39">
        <v>25862</v>
      </c>
      <c r="H78" s="2">
        <v>25736</v>
      </c>
      <c r="I78" s="2">
        <v>25575</v>
      </c>
      <c r="J78" s="2">
        <v>25539</v>
      </c>
      <c r="K78" s="2">
        <v>25487</v>
      </c>
      <c r="L78" s="2">
        <v>25425</v>
      </c>
      <c r="M78" s="5">
        <v>25702</v>
      </c>
      <c r="N78" s="6"/>
      <c r="O78" s="47">
        <f t="shared" si="10"/>
        <v>-12</v>
      </c>
      <c r="P78" s="47">
        <f t="shared" si="11"/>
        <v>158</v>
      </c>
      <c r="Q78" s="47">
        <f t="shared" si="12"/>
        <v>146</v>
      </c>
      <c r="R78" s="47">
        <f t="shared" si="13"/>
        <v>-18</v>
      </c>
      <c r="S78" s="47">
        <f t="shared" si="14"/>
        <v>-105</v>
      </c>
      <c r="T78" s="47">
        <f t="shared" si="14"/>
        <v>-126</v>
      </c>
      <c r="U78" s="47">
        <f t="shared" si="14"/>
        <v>-161</v>
      </c>
      <c r="V78" s="47">
        <f t="shared" si="14"/>
        <v>-36</v>
      </c>
      <c r="W78" s="47">
        <f t="shared" si="16"/>
        <v>-52</v>
      </c>
      <c r="X78" s="47">
        <f t="shared" si="16"/>
        <v>-62</v>
      </c>
      <c r="Y78" s="47">
        <f t="shared" si="15"/>
        <v>277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6"/>
      <c r="BO78" s="6"/>
      <c r="BP78" s="6"/>
      <c r="BQ78" s="6"/>
      <c r="BR78" s="6"/>
      <c r="BS78" s="6"/>
      <c r="BT78" s="6"/>
    </row>
    <row r="79" spans="1:72" x14ac:dyDescent="0.2">
      <c r="A79" s="46" t="s">
        <v>163</v>
      </c>
      <c r="B79" s="46" t="s">
        <v>473</v>
      </c>
      <c r="C79" s="46">
        <v>7502</v>
      </c>
      <c r="D79" s="39">
        <v>7499</v>
      </c>
      <c r="E79" s="39">
        <v>7513</v>
      </c>
      <c r="F79" s="39">
        <v>7510</v>
      </c>
      <c r="G79" s="39">
        <v>7505</v>
      </c>
      <c r="H79" s="2">
        <v>7525</v>
      </c>
      <c r="I79" s="2">
        <v>7503</v>
      </c>
      <c r="J79" s="2">
        <v>7503</v>
      </c>
      <c r="K79" s="2">
        <v>7497</v>
      </c>
      <c r="L79" s="2">
        <v>7480</v>
      </c>
      <c r="M79" s="5">
        <v>7501</v>
      </c>
      <c r="N79" s="6"/>
      <c r="O79" s="47">
        <f t="shared" si="10"/>
        <v>-3</v>
      </c>
      <c r="P79" s="47">
        <f t="shared" si="11"/>
        <v>14</v>
      </c>
      <c r="Q79" s="47">
        <f t="shared" si="12"/>
        <v>11</v>
      </c>
      <c r="R79" s="47">
        <f t="shared" si="13"/>
        <v>-3</v>
      </c>
      <c r="S79" s="47">
        <f t="shared" si="14"/>
        <v>-5</v>
      </c>
      <c r="T79" s="47">
        <f t="shared" si="14"/>
        <v>20</v>
      </c>
      <c r="U79" s="47">
        <f t="shared" si="14"/>
        <v>-22</v>
      </c>
      <c r="V79" s="47">
        <f t="shared" si="14"/>
        <v>0</v>
      </c>
      <c r="W79" s="47">
        <f t="shared" si="16"/>
        <v>-6</v>
      </c>
      <c r="X79" s="47">
        <f t="shared" si="16"/>
        <v>-17</v>
      </c>
      <c r="Y79" s="47">
        <f t="shared" si="15"/>
        <v>21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6"/>
      <c r="BO79" s="6"/>
      <c r="BP79" s="6"/>
      <c r="BQ79" s="6"/>
      <c r="BR79" s="6"/>
      <c r="BS79" s="6"/>
      <c r="BT79" s="6"/>
    </row>
    <row r="80" spans="1:72" x14ac:dyDescent="0.2">
      <c r="A80" s="46" t="s">
        <v>164</v>
      </c>
      <c r="B80" s="46" t="s">
        <v>474</v>
      </c>
      <c r="C80" s="46">
        <v>11948</v>
      </c>
      <c r="D80" s="39">
        <v>11945</v>
      </c>
      <c r="E80" s="39">
        <v>12005</v>
      </c>
      <c r="F80" s="39">
        <v>12008</v>
      </c>
      <c r="G80" s="39">
        <v>11912</v>
      </c>
      <c r="H80" s="2">
        <v>11969</v>
      </c>
      <c r="I80" s="2">
        <v>11967</v>
      </c>
      <c r="J80" s="2">
        <v>11973</v>
      </c>
      <c r="K80" s="2">
        <v>12004</v>
      </c>
      <c r="L80" s="2">
        <v>11977</v>
      </c>
      <c r="M80" s="5">
        <v>11965</v>
      </c>
      <c r="N80" s="6"/>
      <c r="O80" s="47">
        <f t="shared" si="10"/>
        <v>-3</v>
      </c>
      <c r="P80" s="47">
        <f t="shared" si="11"/>
        <v>60</v>
      </c>
      <c r="Q80" s="47">
        <f t="shared" si="12"/>
        <v>57</v>
      </c>
      <c r="R80" s="47">
        <f t="shared" si="13"/>
        <v>3</v>
      </c>
      <c r="S80" s="47">
        <f t="shared" si="14"/>
        <v>-96</v>
      </c>
      <c r="T80" s="47">
        <f t="shared" si="14"/>
        <v>57</v>
      </c>
      <c r="U80" s="47">
        <f t="shared" si="14"/>
        <v>-2</v>
      </c>
      <c r="V80" s="47">
        <f t="shared" si="14"/>
        <v>6</v>
      </c>
      <c r="W80" s="47">
        <f t="shared" si="16"/>
        <v>31</v>
      </c>
      <c r="X80" s="47">
        <f t="shared" si="16"/>
        <v>-27</v>
      </c>
      <c r="Y80" s="47">
        <f t="shared" si="15"/>
        <v>-12</v>
      </c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6"/>
      <c r="BO80" s="6"/>
      <c r="BP80" s="6"/>
      <c r="BQ80" s="6"/>
      <c r="BR80" s="6"/>
      <c r="BS80" s="6"/>
      <c r="BT80" s="6"/>
    </row>
    <row r="81" spans="1:72" x14ac:dyDescent="0.2">
      <c r="A81" s="46" t="s">
        <v>165</v>
      </c>
      <c r="B81" s="46" t="s">
        <v>475</v>
      </c>
      <c r="C81" s="46">
        <v>1290</v>
      </c>
      <c r="D81" s="39">
        <v>1291</v>
      </c>
      <c r="E81" s="39">
        <v>1299</v>
      </c>
      <c r="F81" s="39">
        <v>1292</v>
      </c>
      <c r="G81" s="39">
        <v>1285</v>
      </c>
      <c r="H81" s="2">
        <v>1266</v>
      </c>
      <c r="I81" s="2">
        <v>1268</v>
      </c>
      <c r="J81" s="2">
        <v>1268</v>
      </c>
      <c r="K81" s="2">
        <v>1268</v>
      </c>
      <c r="L81" s="2">
        <v>1268</v>
      </c>
      <c r="M81" s="5">
        <v>1278</v>
      </c>
      <c r="N81" s="6"/>
      <c r="O81" s="47">
        <f t="shared" si="10"/>
        <v>1</v>
      </c>
      <c r="P81" s="47">
        <f t="shared" si="11"/>
        <v>8</v>
      </c>
      <c r="Q81" s="47">
        <f t="shared" si="12"/>
        <v>9</v>
      </c>
      <c r="R81" s="47">
        <f t="shared" si="13"/>
        <v>-7</v>
      </c>
      <c r="S81" s="47">
        <f t="shared" si="14"/>
        <v>-7</v>
      </c>
      <c r="T81" s="47">
        <f t="shared" si="14"/>
        <v>-19</v>
      </c>
      <c r="U81" s="47">
        <f t="shared" si="14"/>
        <v>2</v>
      </c>
      <c r="V81" s="47">
        <f t="shared" si="14"/>
        <v>0</v>
      </c>
      <c r="W81" s="47">
        <f t="shared" si="16"/>
        <v>0</v>
      </c>
      <c r="X81" s="47">
        <f t="shared" si="16"/>
        <v>0</v>
      </c>
      <c r="Y81" s="47">
        <f t="shared" si="15"/>
        <v>10</v>
      </c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6"/>
      <c r="BO81" s="6"/>
      <c r="BP81" s="6"/>
      <c r="BQ81" s="6"/>
      <c r="BR81" s="6"/>
      <c r="BS81" s="6"/>
      <c r="BT81" s="6"/>
    </row>
    <row r="82" spans="1:72" x14ac:dyDescent="0.2">
      <c r="A82" s="46" t="s">
        <v>166</v>
      </c>
      <c r="B82" s="46" t="s">
        <v>476</v>
      </c>
      <c r="C82" s="46">
        <v>5701</v>
      </c>
      <c r="D82" s="39">
        <v>5700</v>
      </c>
      <c r="E82" s="39">
        <v>5783</v>
      </c>
      <c r="F82" s="39">
        <v>5779</v>
      </c>
      <c r="G82" s="39">
        <v>5781</v>
      </c>
      <c r="H82" s="2">
        <v>5748</v>
      </c>
      <c r="I82" s="2">
        <v>5735</v>
      </c>
      <c r="J82" s="2">
        <v>5740</v>
      </c>
      <c r="K82" s="2">
        <v>5733</v>
      </c>
      <c r="L82" s="2">
        <v>5728</v>
      </c>
      <c r="M82" s="5">
        <v>5739</v>
      </c>
      <c r="N82" s="6"/>
      <c r="O82" s="47">
        <f t="shared" si="10"/>
        <v>-1</v>
      </c>
      <c r="P82" s="47">
        <f t="shared" si="11"/>
        <v>83</v>
      </c>
      <c r="Q82" s="47">
        <f t="shared" si="12"/>
        <v>82</v>
      </c>
      <c r="R82" s="47">
        <f t="shared" si="13"/>
        <v>-4</v>
      </c>
      <c r="S82" s="47">
        <f t="shared" si="14"/>
        <v>2</v>
      </c>
      <c r="T82" s="47">
        <f t="shared" si="14"/>
        <v>-33</v>
      </c>
      <c r="U82" s="47">
        <f t="shared" si="14"/>
        <v>-13</v>
      </c>
      <c r="V82" s="47">
        <f t="shared" si="14"/>
        <v>5</v>
      </c>
      <c r="W82" s="47">
        <f t="shared" si="16"/>
        <v>-7</v>
      </c>
      <c r="X82" s="47">
        <f t="shared" si="16"/>
        <v>-5</v>
      </c>
      <c r="Y82" s="47">
        <f t="shared" si="15"/>
        <v>11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6"/>
      <c r="BO82" s="6"/>
      <c r="BP82" s="6"/>
      <c r="BQ82" s="6"/>
      <c r="BR82" s="6"/>
      <c r="BS82" s="6"/>
      <c r="BT82" s="6"/>
    </row>
    <row r="83" spans="1:72" x14ac:dyDescent="0.2">
      <c r="A83" s="46" t="s">
        <v>167</v>
      </c>
      <c r="B83" s="46" t="s">
        <v>477</v>
      </c>
      <c r="C83" s="46">
        <v>8932</v>
      </c>
      <c r="D83" s="39">
        <v>8930</v>
      </c>
      <c r="E83" s="39">
        <v>8953</v>
      </c>
      <c r="F83" s="39">
        <v>8965</v>
      </c>
      <c r="G83" s="39">
        <v>8960</v>
      </c>
      <c r="H83" s="2">
        <v>8932</v>
      </c>
      <c r="I83" s="2">
        <v>8919</v>
      </c>
      <c r="J83" s="2">
        <v>8926</v>
      </c>
      <c r="K83" s="2">
        <v>8918</v>
      </c>
      <c r="L83" s="2">
        <v>8926</v>
      </c>
      <c r="M83" s="5">
        <v>8923</v>
      </c>
      <c r="N83" s="6"/>
      <c r="O83" s="47">
        <f t="shared" si="10"/>
        <v>-2</v>
      </c>
      <c r="P83" s="47">
        <f t="shared" si="11"/>
        <v>23</v>
      </c>
      <c r="Q83" s="47">
        <f t="shared" si="12"/>
        <v>21</v>
      </c>
      <c r="R83" s="47">
        <f t="shared" si="13"/>
        <v>12</v>
      </c>
      <c r="S83" s="47">
        <f t="shared" si="14"/>
        <v>-5</v>
      </c>
      <c r="T83" s="47">
        <f t="shared" si="14"/>
        <v>-28</v>
      </c>
      <c r="U83" s="47">
        <f t="shared" si="14"/>
        <v>-13</v>
      </c>
      <c r="V83" s="47">
        <f t="shared" si="14"/>
        <v>7</v>
      </c>
      <c r="W83" s="47">
        <f t="shared" si="16"/>
        <v>-8</v>
      </c>
      <c r="X83" s="47">
        <f t="shared" si="16"/>
        <v>8</v>
      </c>
      <c r="Y83" s="47">
        <f t="shared" si="15"/>
        <v>-3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/>
      <c r="BO83" s="6"/>
      <c r="BP83" s="6"/>
      <c r="BQ83" s="6"/>
      <c r="BR83" s="6"/>
      <c r="BS83" s="6"/>
      <c r="BT83" s="6"/>
    </row>
    <row r="84" spans="1:72" x14ac:dyDescent="0.2">
      <c r="A84" s="46" t="s">
        <v>168</v>
      </c>
      <c r="B84" s="46" t="s">
        <v>478</v>
      </c>
      <c r="C84" s="46">
        <v>1706</v>
      </c>
      <c r="D84" s="39">
        <v>1705</v>
      </c>
      <c r="E84" s="39">
        <v>1704</v>
      </c>
      <c r="F84" s="39">
        <v>1697</v>
      </c>
      <c r="G84" s="39">
        <v>1689</v>
      </c>
      <c r="H84" s="2">
        <v>1683</v>
      </c>
      <c r="I84" s="2">
        <v>1677</v>
      </c>
      <c r="J84" s="2">
        <v>1676</v>
      </c>
      <c r="K84" s="2">
        <v>1670</v>
      </c>
      <c r="L84" s="2">
        <v>1657</v>
      </c>
      <c r="M84" s="5">
        <v>1684</v>
      </c>
      <c r="N84" s="6"/>
      <c r="O84" s="47">
        <f t="shared" si="10"/>
        <v>-1</v>
      </c>
      <c r="P84" s="47">
        <f t="shared" si="11"/>
        <v>-1</v>
      </c>
      <c r="Q84" s="47">
        <f t="shared" si="12"/>
        <v>-2</v>
      </c>
      <c r="R84" s="47">
        <f t="shared" si="13"/>
        <v>-7</v>
      </c>
      <c r="S84" s="47">
        <f t="shared" si="14"/>
        <v>-8</v>
      </c>
      <c r="T84" s="47">
        <f t="shared" si="14"/>
        <v>-6</v>
      </c>
      <c r="U84" s="47">
        <f t="shared" si="14"/>
        <v>-6</v>
      </c>
      <c r="V84" s="47">
        <f t="shared" si="14"/>
        <v>-1</v>
      </c>
      <c r="W84" s="47">
        <f t="shared" si="16"/>
        <v>-6</v>
      </c>
      <c r="X84" s="47">
        <f t="shared" si="16"/>
        <v>-13</v>
      </c>
      <c r="Y84" s="47">
        <f t="shared" si="15"/>
        <v>27</v>
      </c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6"/>
      <c r="BO84" s="6"/>
      <c r="BP84" s="6"/>
      <c r="BQ84" s="6"/>
      <c r="BR84" s="6"/>
      <c r="BS84" s="6"/>
      <c r="BT84" s="6"/>
    </row>
    <row r="85" spans="1:72" x14ac:dyDescent="0.2">
      <c r="A85" s="46" t="s">
        <v>169</v>
      </c>
      <c r="B85" s="46" t="s">
        <v>479</v>
      </c>
      <c r="C85" s="46">
        <v>4592</v>
      </c>
      <c r="D85" s="39">
        <v>4593</v>
      </c>
      <c r="E85" s="39">
        <v>4601</v>
      </c>
      <c r="F85" s="39">
        <v>4604</v>
      </c>
      <c r="G85" s="39">
        <v>4589</v>
      </c>
      <c r="H85" s="2">
        <v>4571</v>
      </c>
      <c r="I85" s="2">
        <v>4551</v>
      </c>
      <c r="J85" s="2">
        <v>4555</v>
      </c>
      <c r="K85" s="2">
        <v>4549</v>
      </c>
      <c r="L85" s="2">
        <v>4542</v>
      </c>
      <c r="M85" s="5">
        <v>4570</v>
      </c>
      <c r="N85" s="6"/>
      <c r="O85" s="47">
        <f t="shared" si="10"/>
        <v>1</v>
      </c>
      <c r="P85" s="47">
        <f t="shared" si="11"/>
        <v>8</v>
      </c>
      <c r="Q85" s="47">
        <f t="shared" si="12"/>
        <v>9</v>
      </c>
      <c r="R85" s="47">
        <f t="shared" si="13"/>
        <v>3</v>
      </c>
      <c r="S85" s="47">
        <f t="shared" si="14"/>
        <v>-15</v>
      </c>
      <c r="T85" s="47">
        <f t="shared" si="14"/>
        <v>-18</v>
      </c>
      <c r="U85" s="47">
        <f t="shared" si="14"/>
        <v>-20</v>
      </c>
      <c r="V85" s="47">
        <f t="shared" si="14"/>
        <v>4</v>
      </c>
      <c r="W85" s="47">
        <f t="shared" si="16"/>
        <v>-6</v>
      </c>
      <c r="X85" s="47">
        <f t="shared" si="16"/>
        <v>-7</v>
      </c>
      <c r="Y85" s="47">
        <f t="shared" si="15"/>
        <v>28</v>
      </c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6"/>
      <c r="BO85" s="6"/>
      <c r="BP85" s="6"/>
      <c r="BQ85" s="6"/>
      <c r="BR85" s="6"/>
      <c r="BS85" s="6"/>
      <c r="BT85" s="6"/>
    </row>
    <row r="86" spans="1:72" x14ac:dyDescent="0.2">
      <c r="A86" s="46" t="s">
        <v>170</v>
      </c>
      <c r="B86" s="46" t="s">
        <v>480</v>
      </c>
      <c r="C86" s="46">
        <v>23349</v>
      </c>
      <c r="D86" s="39">
        <v>23344</v>
      </c>
      <c r="E86" s="39">
        <v>23477</v>
      </c>
      <c r="F86" s="39">
        <v>23435</v>
      </c>
      <c r="G86" s="39">
        <v>23374</v>
      </c>
      <c r="H86" s="2">
        <v>23290</v>
      </c>
      <c r="I86" s="2">
        <v>23214</v>
      </c>
      <c r="J86" s="2">
        <v>23200</v>
      </c>
      <c r="K86" s="2">
        <v>23168</v>
      </c>
      <c r="L86" s="2">
        <v>23109</v>
      </c>
      <c r="M86" s="5">
        <v>23239</v>
      </c>
      <c r="N86" s="6"/>
      <c r="O86" s="47">
        <f t="shared" si="10"/>
        <v>-5</v>
      </c>
      <c r="P86" s="47">
        <f t="shared" si="11"/>
        <v>133</v>
      </c>
      <c r="Q86" s="47">
        <f t="shared" si="12"/>
        <v>128</v>
      </c>
      <c r="R86" s="47">
        <f t="shared" si="13"/>
        <v>-42</v>
      </c>
      <c r="S86" s="47">
        <f t="shared" si="14"/>
        <v>-61</v>
      </c>
      <c r="T86" s="47">
        <f t="shared" si="14"/>
        <v>-84</v>
      </c>
      <c r="U86" s="47">
        <f t="shared" si="14"/>
        <v>-76</v>
      </c>
      <c r="V86" s="47">
        <f t="shared" si="14"/>
        <v>-14</v>
      </c>
      <c r="W86" s="47">
        <f t="shared" si="16"/>
        <v>-32</v>
      </c>
      <c r="X86" s="47">
        <f t="shared" si="16"/>
        <v>-59</v>
      </c>
      <c r="Y86" s="47">
        <f t="shared" si="15"/>
        <v>130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6"/>
      <c r="BO86" s="6"/>
      <c r="BP86" s="6"/>
      <c r="BQ86" s="6"/>
      <c r="BR86" s="6"/>
      <c r="BS86" s="6"/>
      <c r="BT86" s="6"/>
    </row>
    <row r="87" spans="1:72" x14ac:dyDescent="0.2">
      <c r="A87" s="46" t="s">
        <v>171</v>
      </c>
      <c r="B87" s="46" t="s">
        <v>481</v>
      </c>
      <c r="C87" s="46">
        <v>2168</v>
      </c>
      <c r="D87" s="39">
        <v>2167</v>
      </c>
      <c r="E87" s="39">
        <v>2180</v>
      </c>
      <c r="F87" s="39">
        <v>2183</v>
      </c>
      <c r="G87" s="39">
        <v>2174</v>
      </c>
      <c r="H87" s="2">
        <v>2173</v>
      </c>
      <c r="I87" s="2">
        <v>2171</v>
      </c>
      <c r="J87" s="2">
        <v>2167</v>
      </c>
      <c r="K87" s="2">
        <v>2170</v>
      </c>
      <c r="L87" s="2">
        <v>2167</v>
      </c>
      <c r="M87" s="5">
        <v>2169</v>
      </c>
      <c r="N87" s="6"/>
      <c r="O87" s="47">
        <f t="shared" si="10"/>
        <v>-1</v>
      </c>
      <c r="P87" s="47">
        <f t="shared" si="11"/>
        <v>13</v>
      </c>
      <c r="Q87" s="47">
        <f t="shared" si="12"/>
        <v>12</v>
      </c>
      <c r="R87" s="47">
        <f t="shared" si="13"/>
        <v>3</v>
      </c>
      <c r="S87" s="47">
        <f t="shared" si="14"/>
        <v>-9</v>
      </c>
      <c r="T87" s="47">
        <f t="shared" si="14"/>
        <v>-1</v>
      </c>
      <c r="U87" s="47">
        <f t="shared" si="14"/>
        <v>-2</v>
      </c>
      <c r="V87" s="47">
        <f t="shared" si="14"/>
        <v>-4</v>
      </c>
      <c r="W87" s="47">
        <f t="shared" si="16"/>
        <v>3</v>
      </c>
      <c r="X87" s="47">
        <f t="shared" si="16"/>
        <v>-3</v>
      </c>
      <c r="Y87" s="47">
        <f t="shared" si="15"/>
        <v>2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/>
      <c r="BO87" s="6"/>
      <c r="BP87" s="6"/>
      <c r="BQ87" s="6"/>
      <c r="BR87" s="6"/>
      <c r="BS87" s="6"/>
      <c r="BT87" s="6"/>
    </row>
    <row r="88" spans="1:72" x14ac:dyDescent="0.2">
      <c r="A88" s="46" t="s">
        <v>172</v>
      </c>
      <c r="B88" s="46" t="s">
        <v>664</v>
      </c>
      <c r="C88" s="46">
        <v>17563</v>
      </c>
      <c r="D88" s="39">
        <v>17557</v>
      </c>
      <c r="E88" s="39">
        <v>17583</v>
      </c>
      <c r="F88" s="39">
        <v>17566</v>
      </c>
      <c r="G88" s="39">
        <v>17553</v>
      </c>
      <c r="H88" s="2">
        <v>17471</v>
      </c>
      <c r="I88" s="2">
        <v>17392</v>
      </c>
      <c r="J88" s="2">
        <v>17382</v>
      </c>
      <c r="K88" s="2">
        <v>17337</v>
      </c>
      <c r="L88" s="2">
        <v>17316</v>
      </c>
      <c r="M88" s="5">
        <v>17460</v>
      </c>
      <c r="N88" s="6"/>
      <c r="O88" s="47">
        <f t="shared" si="10"/>
        <v>-6</v>
      </c>
      <c r="P88" s="47">
        <f t="shared" si="11"/>
        <v>26</v>
      </c>
      <c r="Q88" s="47">
        <f t="shared" si="12"/>
        <v>20</v>
      </c>
      <c r="R88" s="47">
        <f t="shared" si="13"/>
        <v>-17</v>
      </c>
      <c r="S88" s="47">
        <f t="shared" si="14"/>
        <v>-13</v>
      </c>
      <c r="T88" s="47">
        <f t="shared" si="14"/>
        <v>-82</v>
      </c>
      <c r="U88" s="47">
        <f t="shared" si="14"/>
        <v>-79</v>
      </c>
      <c r="V88" s="47">
        <f t="shared" si="14"/>
        <v>-10</v>
      </c>
      <c r="W88" s="47">
        <f t="shared" si="16"/>
        <v>-45</v>
      </c>
      <c r="X88" s="47">
        <f t="shared" si="16"/>
        <v>-21</v>
      </c>
      <c r="Y88" s="47">
        <f t="shared" si="15"/>
        <v>144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6"/>
      <c r="BO88" s="6"/>
      <c r="BP88" s="6"/>
      <c r="BQ88" s="6"/>
      <c r="BR88" s="6"/>
      <c r="BS88" s="6"/>
      <c r="BT88" s="6"/>
    </row>
    <row r="89" spans="1:72" x14ac:dyDescent="0.2">
      <c r="A89" s="46" t="s">
        <v>173</v>
      </c>
      <c r="B89" s="46" t="s">
        <v>482</v>
      </c>
      <c r="C89" s="46">
        <v>4691</v>
      </c>
      <c r="D89" s="39">
        <v>4690</v>
      </c>
      <c r="E89" s="39">
        <v>4716</v>
      </c>
      <c r="F89" s="39">
        <v>4688</v>
      </c>
      <c r="G89" s="39">
        <v>4659</v>
      </c>
      <c r="H89" s="2">
        <v>4649</v>
      </c>
      <c r="I89" s="2">
        <v>4592</v>
      </c>
      <c r="J89" s="2">
        <v>4609</v>
      </c>
      <c r="K89" s="2">
        <v>4613</v>
      </c>
      <c r="L89" s="2">
        <v>4626</v>
      </c>
      <c r="M89" s="5">
        <v>4648</v>
      </c>
      <c r="N89" s="6"/>
      <c r="O89" s="47">
        <f t="shared" si="10"/>
        <v>-1</v>
      </c>
      <c r="P89" s="47">
        <f t="shared" si="11"/>
        <v>26</v>
      </c>
      <c r="Q89" s="47">
        <f t="shared" si="12"/>
        <v>25</v>
      </c>
      <c r="R89" s="47">
        <f t="shared" si="13"/>
        <v>-28</v>
      </c>
      <c r="S89" s="47">
        <f t="shared" si="14"/>
        <v>-29</v>
      </c>
      <c r="T89" s="47">
        <f t="shared" si="14"/>
        <v>-10</v>
      </c>
      <c r="U89" s="47">
        <f t="shared" si="14"/>
        <v>-57</v>
      </c>
      <c r="V89" s="47">
        <f t="shared" si="14"/>
        <v>17</v>
      </c>
      <c r="W89" s="47">
        <f t="shared" si="16"/>
        <v>4</v>
      </c>
      <c r="X89" s="47">
        <f t="shared" si="16"/>
        <v>13</v>
      </c>
      <c r="Y89" s="47">
        <f t="shared" si="15"/>
        <v>22</v>
      </c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6"/>
      <c r="BO89" s="6"/>
      <c r="BP89" s="6"/>
      <c r="BQ89" s="6"/>
      <c r="BR89" s="6"/>
      <c r="BS89" s="6"/>
      <c r="BT89" s="6"/>
    </row>
    <row r="90" spans="1:72" x14ac:dyDescent="0.2">
      <c r="A90" s="46" t="s">
        <v>174</v>
      </c>
      <c r="B90" s="46" t="s">
        <v>483</v>
      </c>
      <c r="C90" s="46">
        <v>7389</v>
      </c>
      <c r="D90" s="39">
        <v>7388</v>
      </c>
      <c r="E90" s="39">
        <v>7419</v>
      </c>
      <c r="F90" s="39">
        <v>7380</v>
      </c>
      <c r="G90" s="39">
        <v>7367</v>
      </c>
      <c r="H90" s="2">
        <v>7339</v>
      </c>
      <c r="I90" s="2">
        <v>7327</v>
      </c>
      <c r="J90" s="2">
        <v>7312</v>
      </c>
      <c r="K90" s="2">
        <v>7303</v>
      </c>
      <c r="L90" s="2">
        <v>7287</v>
      </c>
      <c r="M90" s="5">
        <v>7343</v>
      </c>
      <c r="N90" s="6"/>
      <c r="O90" s="47">
        <f t="shared" si="10"/>
        <v>-1</v>
      </c>
      <c r="P90" s="47">
        <f t="shared" si="11"/>
        <v>31</v>
      </c>
      <c r="Q90" s="47">
        <f t="shared" si="12"/>
        <v>30</v>
      </c>
      <c r="R90" s="47">
        <f t="shared" si="13"/>
        <v>-39</v>
      </c>
      <c r="S90" s="47">
        <f t="shared" si="14"/>
        <v>-13</v>
      </c>
      <c r="T90" s="47">
        <f t="shared" si="14"/>
        <v>-28</v>
      </c>
      <c r="U90" s="47">
        <f t="shared" si="14"/>
        <v>-12</v>
      </c>
      <c r="V90" s="47">
        <f t="shared" si="14"/>
        <v>-15</v>
      </c>
      <c r="W90" s="47">
        <f t="shared" si="16"/>
        <v>-9</v>
      </c>
      <c r="X90" s="47">
        <f t="shared" si="16"/>
        <v>-16</v>
      </c>
      <c r="Y90" s="47">
        <f t="shared" si="15"/>
        <v>56</v>
      </c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6"/>
      <c r="BO90" s="6"/>
      <c r="BP90" s="6"/>
      <c r="BQ90" s="6"/>
      <c r="BR90" s="6"/>
      <c r="BS90" s="6"/>
      <c r="BT90" s="6"/>
    </row>
    <row r="91" spans="1:72" x14ac:dyDescent="0.2">
      <c r="A91" s="46" t="s">
        <v>175</v>
      </c>
      <c r="B91" s="46" t="s">
        <v>484</v>
      </c>
      <c r="C91" s="46">
        <v>23243</v>
      </c>
      <c r="D91" s="39">
        <v>23238</v>
      </c>
      <c r="E91" s="39">
        <v>23409</v>
      </c>
      <c r="F91" s="39">
        <v>23362</v>
      </c>
      <c r="G91" s="39">
        <v>23353</v>
      </c>
      <c r="H91" s="2">
        <v>23320</v>
      </c>
      <c r="I91" s="2">
        <v>23239</v>
      </c>
      <c r="J91" s="2">
        <v>23163</v>
      </c>
      <c r="K91" s="2">
        <v>23076</v>
      </c>
      <c r="L91" s="2">
        <v>23084</v>
      </c>
      <c r="M91" s="5">
        <v>23240</v>
      </c>
      <c r="N91" s="6"/>
      <c r="O91" s="47">
        <f t="shared" si="10"/>
        <v>-5</v>
      </c>
      <c r="P91" s="47">
        <f t="shared" si="11"/>
        <v>171</v>
      </c>
      <c r="Q91" s="47">
        <f t="shared" si="12"/>
        <v>166</v>
      </c>
      <c r="R91" s="47">
        <f t="shared" si="13"/>
        <v>-47</v>
      </c>
      <c r="S91" s="47">
        <f t="shared" si="14"/>
        <v>-9</v>
      </c>
      <c r="T91" s="47">
        <f t="shared" si="14"/>
        <v>-33</v>
      </c>
      <c r="U91" s="47">
        <f t="shared" si="14"/>
        <v>-81</v>
      </c>
      <c r="V91" s="47">
        <f t="shared" si="14"/>
        <v>-76</v>
      </c>
      <c r="W91" s="47">
        <f t="shared" si="16"/>
        <v>-87</v>
      </c>
      <c r="X91" s="47">
        <f t="shared" si="16"/>
        <v>8</v>
      </c>
      <c r="Y91" s="47">
        <f t="shared" si="15"/>
        <v>156</v>
      </c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6"/>
      <c r="BO91" s="6"/>
      <c r="BP91" s="6"/>
      <c r="BQ91" s="6"/>
      <c r="BR91" s="6"/>
      <c r="BS91" s="6"/>
      <c r="BT91" s="6"/>
    </row>
    <row r="92" spans="1:72" x14ac:dyDescent="0.2">
      <c r="A92" s="46" t="s">
        <v>176</v>
      </c>
      <c r="B92" s="46" t="s">
        <v>485</v>
      </c>
      <c r="C92" s="46">
        <v>12685</v>
      </c>
      <c r="D92" s="39">
        <v>12683</v>
      </c>
      <c r="E92" s="39">
        <v>12702</v>
      </c>
      <c r="F92" s="39">
        <v>12682</v>
      </c>
      <c r="G92" s="39">
        <v>12664</v>
      </c>
      <c r="H92" s="2">
        <v>12599</v>
      </c>
      <c r="I92" s="2">
        <v>12556</v>
      </c>
      <c r="J92" s="2">
        <v>12517</v>
      </c>
      <c r="K92" s="2">
        <v>12486</v>
      </c>
      <c r="L92" s="2">
        <v>12464</v>
      </c>
      <c r="M92" s="5">
        <v>12591</v>
      </c>
      <c r="N92" s="6"/>
      <c r="O92" s="47">
        <f t="shared" si="10"/>
        <v>-2</v>
      </c>
      <c r="P92" s="47">
        <f t="shared" si="11"/>
        <v>19</v>
      </c>
      <c r="Q92" s="47">
        <f t="shared" si="12"/>
        <v>17</v>
      </c>
      <c r="R92" s="47">
        <f t="shared" si="13"/>
        <v>-20</v>
      </c>
      <c r="S92" s="47">
        <f t="shared" si="14"/>
        <v>-18</v>
      </c>
      <c r="T92" s="47">
        <f t="shared" si="14"/>
        <v>-65</v>
      </c>
      <c r="U92" s="47">
        <f t="shared" si="14"/>
        <v>-43</v>
      </c>
      <c r="V92" s="47">
        <f t="shared" si="14"/>
        <v>-39</v>
      </c>
      <c r="W92" s="47">
        <f t="shared" si="16"/>
        <v>-31</v>
      </c>
      <c r="X92" s="47">
        <f t="shared" si="16"/>
        <v>-22</v>
      </c>
      <c r="Y92" s="47">
        <f t="shared" si="15"/>
        <v>127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6"/>
      <c r="BO92" s="6"/>
      <c r="BP92" s="6"/>
      <c r="BQ92" s="6"/>
      <c r="BR92" s="6"/>
      <c r="BS92" s="6"/>
      <c r="BT92" s="6"/>
    </row>
    <row r="93" spans="1:72" x14ac:dyDescent="0.2">
      <c r="A93" s="46" t="s">
        <v>177</v>
      </c>
      <c r="B93" s="46" t="s">
        <v>486</v>
      </c>
      <c r="C93" s="46">
        <v>19613</v>
      </c>
      <c r="D93" s="39">
        <v>19608</v>
      </c>
      <c r="E93" s="39">
        <v>19690</v>
      </c>
      <c r="F93" s="39">
        <v>19644</v>
      </c>
      <c r="G93" s="39">
        <v>19590</v>
      </c>
      <c r="H93" s="2">
        <v>19559</v>
      </c>
      <c r="I93" s="2">
        <v>19496</v>
      </c>
      <c r="J93" s="2">
        <v>19446</v>
      </c>
      <c r="K93" s="2">
        <v>19425</v>
      </c>
      <c r="L93" s="2">
        <v>19418</v>
      </c>
      <c r="M93" s="5">
        <v>19525</v>
      </c>
      <c r="N93" s="6"/>
      <c r="O93" s="47">
        <f t="shared" si="10"/>
        <v>-5</v>
      </c>
      <c r="P93" s="47">
        <f t="shared" si="11"/>
        <v>82</v>
      </c>
      <c r="Q93" s="47">
        <f t="shared" si="12"/>
        <v>77</v>
      </c>
      <c r="R93" s="47">
        <f t="shared" si="13"/>
        <v>-46</v>
      </c>
      <c r="S93" s="47">
        <f t="shared" si="14"/>
        <v>-54</v>
      </c>
      <c r="T93" s="47">
        <f t="shared" si="14"/>
        <v>-31</v>
      </c>
      <c r="U93" s="47">
        <f t="shared" si="14"/>
        <v>-63</v>
      </c>
      <c r="V93" s="47">
        <f t="shared" si="14"/>
        <v>-50</v>
      </c>
      <c r="W93" s="47">
        <f t="shared" si="16"/>
        <v>-21</v>
      </c>
      <c r="X93" s="47">
        <f t="shared" si="16"/>
        <v>-7</v>
      </c>
      <c r="Y93" s="47">
        <f t="shared" si="15"/>
        <v>107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6"/>
      <c r="BO93" s="6"/>
      <c r="BP93" s="6"/>
      <c r="BQ93" s="6"/>
      <c r="BR93" s="6"/>
      <c r="BS93" s="6"/>
      <c r="BT93" s="6"/>
    </row>
    <row r="94" spans="1:72" x14ac:dyDescent="0.2">
      <c r="A94" s="46" t="s">
        <v>178</v>
      </c>
      <c r="B94" s="46" t="s">
        <v>487</v>
      </c>
      <c r="C94" s="46">
        <v>8262</v>
      </c>
      <c r="D94" s="39">
        <v>8253</v>
      </c>
      <c r="E94" s="39">
        <v>8263</v>
      </c>
      <c r="F94" s="39">
        <v>8228</v>
      </c>
      <c r="G94" s="39">
        <v>8230</v>
      </c>
      <c r="H94" s="2">
        <v>8196</v>
      </c>
      <c r="I94" s="2">
        <v>8137</v>
      </c>
      <c r="J94" s="2">
        <v>8132</v>
      </c>
      <c r="K94" s="2">
        <v>8107</v>
      </c>
      <c r="L94" s="2">
        <v>7972</v>
      </c>
      <c r="M94" s="5">
        <v>8169</v>
      </c>
      <c r="N94" s="6"/>
      <c r="O94" s="47">
        <f t="shared" si="10"/>
        <v>-9</v>
      </c>
      <c r="P94" s="47">
        <f t="shared" si="11"/>
        <v>10</v>
      </c>
      <c r="Q94" s="47">
        <f t="shared" si="12"/>
        <v>1</v>
      </c>
      <c r="R94" s="47">
        <f t="shared" si="13"/>
        <v>-35</v>
      </c>
      <c r="S94" s="47">
        <f t="shared" si="14"/>
        <v>2</v>
      </c>
      <c r="T94" s="47">
        <f t="shared" si="14"/>
        <v>-34</v>
      </c>
      <c r="U94" s="47">
        <f t="shared" si="14"/>
        <v>-59</v>
      </c>
      <c r="V94" s="47">
        <f t="shared" si="14"/>
        <v>-5</v>
      </c>
      <c r="W94" s="47">
        <f t="shared" si="16"/>
        <v>-25</v>
      </c>
      <c r="X94" s="47">
        <f t="shared" si="16"/>
        <v>-135</v>
      </c>
      <c r="Y94" s="47">
        <f t="shared" si="15"/>
        <v>197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6"/>
      <c r="BO94" s="6"/>
      <c r="BP94" s="6"/>
      <c r="BQ94" s="6"/>
      <c r="BR94" s="6"/>
      <c r="BS94" s="6"/>
      <c r="BT94" s="6"/>
    </row>
    <row r="95" spans="1:72" x14ac:dyDescent="0.2">
      <c r="A95" s="46" t="s">
        <v>179</v>
      </c>
      <c r="B95" s="46" t="s">
        <v>488</v>
      </c>
      <c r="C95" s="46">
        <v>8420</v>
      </c>
      <c r="D95" s="39">
        <v>8418</v>
      </c>
      <c r="E95" s="39">
        <v>8447</v>
      </c>
      <c r="F95" s="39">
        <v>8441</v>
      </c>
      <c r="G95" s="39">
        <v>8393</v>
      </c>
      <c r="H95" s="2">
        <v>8336</v>
      </c>
      <c r="I95" s="2">
        <v>8340</v>
      </c>
      <c r="J95" s="2">
        <v>8330</v>
      </c>
      <c r="K95" s="2">
        <v>8338</v>
      </c>
      <c r="L95" s="2">
        <v>8351</v>
      </c>
      <c r="M95" s="5">
        <v>8371</v>
      </c>
      <c r="N95" s="6"/>
      <c r="O95" s="47">
        <f t="shared" si="10"/>
        <v>-2</v>
      </c>
      <c r="P95" s="47">
        <f t="shared" si="11"/>
        <v>29</v>
      </c>
      <c r="Q95" s="47">
        <f t="shared" si="12"/>
        <v>27</v>
      </c>
      <c r="R95" s="47">
        <f t="shared" si="13"/>
        <v>-6</v>
      </c>
      <c r="S95" s="47">
        <f t="shared" si="14"/>
        <v>-48</v>
      </c>
      <c r="T95" s="47">
        <f t="shared" si="14"/>
        <v>-57</v>
      </c>
      <c r="U95" s="47">
        <f t="shared" si="14"/>
        <v>4</v>
      </c>
      <c r="V95" s="47">
        <f t="shared" si="14"/>
        <v>-10</v>
      </c>
      <c r="W95" s="47">
        <f t="shared" si="16"/>
        <v>8</v>
      </c>
      <c r="X95" s="47">
        <f t="shared" si="16"/>
        <v>13</v>
      </c>
      <c r="Y95" s="47">
        <f t="shared" si="15"/>
        <v>20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6"/>
      <c r="BO95" s="6"/>
      <c r="BP95" s="6"/>
      <c r="BQ95" s="6"/>
      <c r="BR95" s="6"/>
      <c r="BS95" s="6"/>
      <c r="BT95" s="6"/>
    </row>
    <row r="96" spans="1:72" x14ac:dyDescent="0.2">
      <c r="A96" s="46" t="s">
        <v>180</v>
      </c>
      <c r="B96" s="46" t="s">
        <v>489</v>
      </c>
      <c r="C96" s="46">
        <v>3034</v>
      </c>
      <c r="D96" s="39">
        <v>3033</v>
      </c>
      <c r="E96" s="39">
        <v>3056</v>
      </c>
      <c r="F96" s="39">
        <v>3050</v>
      </c>
      <c r="G96" s="39">
        <v>3053</v>
      </c>
      <c r="H96" s="2">
        <v>3056</v>
      </c>
      <c r="I96" s="2">
        <v>3047</v>
      </c>
      <c r="J96" s="2">
        <v>3041</v>
      </c>
      <c r="K96" s="2">
        <v>3037</v>
      </c>
      <c r="L96" s="2">
        <v>3045</v>
      </c>
      <c r="M96" s="5">
        <v>3047</v>
      </c>
      <c r="N96" s="6"/>
      <c r="O96" s="47">
        <f t="shared" si="10"/>
        <v>-1</v>
      </c>
      <c r="P96" s="47">
        <f t="shared" si="11"/>
        <v>23</v>
      </c>
      <c r="Q96" s="47">
        <f t="shared" si="12"/>
        <v>22</v>
      </c>
      <c r="R96" s="47">
        <f t="shared" si="13"/>
        <v>-6</v>
      </c>
      <c r="S96" s="47">
        <f t="shared" si="14"/>
        <v>3</v>
      </c>
      <c r="T96" s="47">
        <f t="shared" si="14"/>
        <v>3</v>
      </c>
      <c r="U96" s="47">
        <f t="shared" si="14"/>
        <v>-9</v>
      </c>
      <c r="V96" s="47">
        <f t="shared" si="14"/>
        <v>-6</v>
      </c>
      <c r="W96" s="47">
        <f t="shared" si="16"/>
        <v>-4</v>
      </c>
      <c r="X96" s="47">
        <f t="shared" si="16"/>
        <v>8</v>
      </c>
      <c r="Y96" s="47">
        <f t="shared" si="15"/>
        <v>2</v>
      </c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6"/>
      <c r="BO96" s="6"/>
      <c r="BP96" s="6"/>
      <c r="BQ96" s="6"/>
      <c r="BR96" s="6"/>
      <c r="BS96" s="6"/>
      <c r="BT96" s="6"/>
    </row>
    <row r="97" spans="1:72" x14ac:dyDescent="0.2">
      <c r="A97" s="46" t="s">
        <v>181</v>
      </c>
      <c r="B97" s="46" t="s">
        <v>490</v>
      </c>
      <c r="C97" s="46">
        <v>5847</v>
      </c>
      <c r="D97" s="39">
        <v>5845</v>
      </c>
      <c r="E97" s="39">
        <v>5867</v>
      </c>
      <c r="F97" s="39">
        <v>5876</v>
      </c>
      <c r="G97" s="39">
        <v>5851</v>
      </c>
      <c r="H97" s="2">
        <v>5806</v>
      </c>
      <c r="I97" s="2">
        <v>5778</v>
      </c>
      <c r="J97" s="2">
        <v>5771</v>
      </c>
      <c r="K97" s="2">
        <v>5780</v>
      </c>
      <c r="L97" s="2">
        <v>5770</v>
      </c>
      <c r="M97" s="5">
        <v>5818</v>
      </c>
      <c r="N97" s="6"/>
      <c r="O97" s="47">
        <f t="shared" si="10"/>
        <v>-2</v>
      </c>
      <c r="P97" s="47">
        <f t="shared" si="11"/>
        <v>22</v>
      </c>
      <c r="Q97" s="47">
        <f t="shared" si="12"/>
        <v>20</v>
      </c>
      <c r="R97" s="47">
        <f t="shared" si="13"/>
        <v>9</v>
      </c>
      <c r="S97" s="47">
        <f t="shared" si="14"/>
        <v>-25</v>
      </c>
      <c r="T97" s="47">
        <f t="shared" si="14"/>
        <v>-45</v>
      </c>
      <c r="U97" s="47">
        <f t="shared" si="14"/>
        <v>-28</v>
      </c>
      <c r="V97" s="47">
        <f t="shared" si="14"/>
        <v>-7</v>
      </c>
      <c r="W97" s="47">
        <f t="shared" si="16"/>
        <v>9</v>
      </c>
      <c r="X97" s="47">
        <f t="shared" si="16"/>
        <v>-10</v>
      </c>
      <c r="Y97" s="47">
        <f t="shared" si="15"/>
        <v>48</v>
      </c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6"/>
      <c r="BO97" s="6"/>
      <c r="BP97" s="6"/>
      <c r="BQ97" s="6"/>
      <c r="BR97" s="6"/>
      <c r="BS97" s="6"/>
      <c r="BT97" s="6"/>
    </row>
    <row r="98" spans="1:72" x14ac:dyDescent="0.2">
      <c r="A98" s="46" t="s">
        <v>182</v>
      </c>
      <c r="B98" s="46" t="s">
        <v>491</v>
      </c>
      <c r="C98" s="46">
        <v>8563</v>
      </c>
      <c r="D98" s="39">
        <v>8560</v>
      </c>
      <c r="E98" s="39">
        <v>8559</v>
      </c>
      <c r="F98" s="39">
        <v>8551</v>
      </c>
      <c r="G98" s="39">
        <v>8558</v>
      </c>
      <c r="H98" s="2">
        <v>8522</v>
      </c>
      <c r="I98" s="2">
        <v>8501</v>
      </c>
      <c r="J98" s="2">
        <v>8485</v>
      </c>
      <c r="K98" s="2">
        <v>8466</v>
      </c>
      <c r="L98" s="2">
        <v>8450</v>
      </c>
      <c r="M98" s="5">
        <v>8514</v>
      </c>
      <c r="N98" s="6"/>
      <c r="O98" s="47">
        <f t="shared" si="10"/>
        <v>-3</v>
      </c>
      <c r="P98" s="47">
        <f t="shared" si="11"/>
        <v>-1</v>
      </c>
      <c r="Q98" s="47">
        <f t="shared" si="12"/>
        <v>-4</v>
      </c>
      <c r="R98" s="47">
        <f t="shared" si="13"/>
        <v>-8</v>
      </c>
      <c r="S98" s="47">
        <f t="shared" si="14"/>
        <v>7</v>
      </c>
      <c r="T98" s="47">
        <f t="shared" si="14"/>
        <v>-36</v>
      </c>
      <c r="U98" s="47">
        <f t="shared" si="14"/>
        <v>-21</v>
      </c>
      <c r="V98" s="47">
        <f t="shared" si="14"/>
        <v>-16</v>
      </c>
      <c r="W98" s="47">
        <f t="shared" si="16"/>
        <v>-19</v>
      </c>
      <c r="X98" s="47">
        <f t="shared" si="16"/>
        <v>-16</v>
      </c>
      <c r="Y98" s="47">
        <f t="shared" si="15"/>
        <v>64</v>
      </c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6"/>
      <c r="BO98" s="6"/>
      <c r="BP98" s="6"/>
      <c r="BQ98" s="6"/>
      <c r="BR98" s="6"/>
      <c r="BS98" s="6"/>
      <c r="BT98" s="6"/>
    </row>
    <row r="99" spans="1:72" x14ac:dyDescent="0.2">
      <c r="A99" s="46" t="s">
        <v>183</v>
      </c>
      <c r="B99" s="46" t="s">
        <v>492</v>
      </c>
      <c r="C99" s="46">
        <v>6166</v>
      </c>
      <c r="D99" s="39">
        <v>6167</v>
      </c>
      <c r="E99" s="39">
        <v>6178</v>
      </c>
      <c r="F99" s="39">
        <v>6170</v>
      </c>
      <c r="G99" s="39">
        <v>6170</v>
      </c>
      <c r="H99" s="2">
        <v>6149</v>
      </c>
      <c r="I99" s="2">
        <v>6118</v>
      </c>
      <c r="J99" s="2">
        <v>6088</v>
      </c>
      <c r="K99" s="2">
        <v>6092</v>
      </c>
      <c r="L99" s="2">
        <v>6082</v>
      </c>
      <c r="M99" s="5">
        <v>6135</v>
      </c>
      <c r="N99" s="6"/>
      <c r="O99" s="47">
        <f t="shared" si="10"/>
        <v>1</v>
      </c>
      <c r="P99" s="47">
        <f t="shared" si="11"/>
        <v>11</v>
      </c>
      <c r="Q99" s="47">
        <f t="shared" si="12"/>
        <v>12</v>
      </c>
      <c r="R99" s="47">
        <f t="shared" si="13"/>
        <v>-8</v>
      </c>
      <c r="S99" s="47">
        <f t="shared" si="14"/>
        <v>0</v>
      </c>
      <c r="T99" s="47">
        <f t="shared" si="14"/>
        <v>-21</v>
      </c>
      <c r="U99" s="47">
        <f t="shared" si="14"/>
        <v>-31</v>
      </c>
      <c r="V99" s="47">
        <f t="shared" si="14"/>
        <v>-30</v>
      </c>
      <c r="W99" s="47">
        <f t="shared" si="16"/>
        <v>4</v>
      </c>
      <c r="X99" s="47">
        <f t="shared" si="16"/>
        <v>-10</v>
      </c>
      <c r="Y99" s="47">
        <f t="shared" si="15"/>
        <v>53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6"/>
      <c r="BO99" s="6"/>
      <c r="BP99" s="6"/>
      <c r="BQ99" s="6"/>
      <c r="BR99" s="6"/>
      <c r="BS99" s="6"/>
      <c r="BT99" s="6"/>
    </row>
    <row r="100" spans="1:72" x14ac:dyDescent="0.2">
      <c r="A100" s="46" t="s">
        <v>184</v>
      </c>
      <c r="B100" s="46" t="s">
        <v>493</v>
      </c>
      <c r="C100" s="46">
        <v>8179</v>
      </c>
      <c r="D100" s="39">
        <v>8175</v>
      </c>
      <c r="E100" s="39">
        <v>8202</v>
      </c>
      <c r="F100" s="39">
        <v>8176</v>
      </c>
      <c r="G100" s="39">
        <v>8161</v>
      </c>
      <c r="H100" s="2">
        <v>8121</v>
      </c>
      <c r="I100" s="2">
        <v>8085</v>
      </c>
      <c r="J100" s="2">
        <v>8067</v>
      </c>
      <c r="K100" s="2">
        <v>8058</v>
      </c>
      <c r="L100" s="2">
        <v>8042</v>
      </c>
      <c r="M100" s="5">
        <v>8118</v>
      </c>
      <c r="N100" s="6"/>
      <c r="O100" s="47">
        <f t="shared" si="10"/>
        <v>-4</v>
      </c>
      <c r="P100" s="47">
        <f t="shared" si="11"/>
        <v>27</v>
      </c>
      <c r="Q100" s="47">
        <f t="shared" si="12"/>
        <v>23</v>
      </c>
      <c r="R100" s="47">
        <f t="shared" si="13"/>
        <v>-26</v>
      </c>
      <c r="S100" s="47">
        <f t="shared" si="14"/>
        <v>-15</v>
      </c>
      <c r="T100" s="47">
        <f t="shared" si="14"/>
        <v>-40</v>
      </c>
      <c r="U100" s="47">
        <f t="shared" si="14"/>
        <v>-36</v>
      </c>
      <c r="V100" s="47">
        <f t="shared" si="14"/>
        <v>-18</v>
      </c>
      <c r="W100" s="47">
        <f t="shared" si="16"/>
        <v>-9</v>
      </c>
      <c r="X100" s="47">
        <f t="shared" si="16"/>
        <v>-16</v>
      </c>
      <c r="Y100" s="47">
        <f t="shared" si="15"/>
        <v>76</v>
      </c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6"/>
      <c r="BO100" s="6"/>
      <c r="BP100" s="6"/>
      <c r="BQ100" s="6"/>
      <c r="BR100" s="6"/>
      <c r="BS100" s="6"/>
      <c r="BT100" s="6"/>
    </row>
    <row r="101" spans="1:72" x14ac:dyDescent="0.2">
      <c r="A101" s="46" t="s">
        <v>185</v>
      </c>
      <c r="B101" s="46" t="s">
        <v>494</v>
      </c>
      <c r="C101" s="46">
        <v>1199</v>
      </c>
      <c r="D101" s="39">
        <v>1199</v>
      </c>
      <c r="E101" s="39">
        <v>1197</v>
      </c>
      <c r="F101" s="39">
        <v>1199</v>
      </c>
      <c r="G101" s="39">
        <v>1197</v>
      </c>
      <c r="H101" s="2">
        <v>1195</v>
      </c>
      <c r="I101" s="2">
        <v>1193</v>
      </c>
      <c r="J101" s="2">
        <v>1192</v>
      </c>
      <c r="K101" s="2">
        <v>1190</v>
      </c>
      <c r="L101" s="2">
        <v>1186</v>
      </c>
      <c r="M101" s="5">
        <v>1193</v>
      </c>
      <c r="N101" s="6"/>
      <c r="O101" s="47">
        <f t="shared" si="10"/>
        <v>0</v>
      </c>
      <c r="P101" s="47">
        <f t="shared" si="11"/>
        <v>-2</v>
      </c>
      <c r="Q101" s="47">
        <f t="shared" si="12"/>
        <v>-2</v>
      </c>
      <c r="R101" s="47">
        <f t="shared" si="13"/>
        <v>2</v>
      </c>
      <c r="S101" s="47">
        <f t="shared" si="14"/>
        <v>-2</v>
      </c>
      <c r="T101" s="47">
        <f t="shared" si="14"/>
        <v>-2</v>
      </c>
      <c r="U101" s="47">
        <f t="shared" si="14"/>
        <v>-2</v>
      </c>
      <c r="V101" s="47">
        <f t="shared" si="14"/>
        <v>-1</v>
      </c>
      <c r="W101" s="47">
        <f t="shared" si="16"/>
        <v>-2</v>
      </c>
      <c r="X101" s="47">
        <f t="shared" si="16"/>
        <v>-4</v>
      </c>
      <c r="Y101" s="47">
        <f t="shared" si="15"/>
        <v>7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6"/>
      <c r="BO101" s="6"/>
      <c r="BP101" s="6"/>
      <c r="BQ101" s="6"/>
      <c r="BR101" s="6"/>
      <c r="BS101" s="6"/>
      <c r="BT101" s="6"/>
    </row>
    <row r="102" spans="1:72" x14ac:dyDescent="0.2">
      <c r="A102" s="46" t="s">
        <v>186</v>
      </c>
      <c r="B102" s="46" t="s">
        <v>495</v>
      </c>
      <c r="C102" s="46">
        <v>1604</v>
      </c>
      <c r="D102" s="39">
        <v>1600</v>
      </c>
      <c r="E102" s="39">
        <v>1601</v>
      </c>
      <c r="F102" s="39">
        <v>1603</v>
      </c>
      <c r="G102" s="39">
        <v>1605</v>
      </c>
      <c r="H102" s="2">
        <v>1595</v>
      </c>
      <c r="I102" s="2">
        <v>1585</v>
      </c>
      <c r="J102" s="2">
        <v>1574</v>
      </c>
      <c r="K102" s="2">
        <v>1575</v>
      </c>
      <c r="L102" s="2">
        <v>1577</v>
      </c>
      <c r="M102" s="5">
        <v>1594</v>
      </c>
      <c r="N102" s="6"/>
      <c r="O102" s="47">
        <f t="shared" si="10"/>
        <v>-4</v>
      </c>
      <c r="P102" s="47">
        <f t="shared" si="11"/>
        <v>1</v>
      </c>
      <c r="Q102" s="47">
        <f t="shared" si="12"/>
        <v>-3</v>
      </c>
      <c r="R102" s="47">
        <f t="shared" si="13"/>
        <v>2</v>
      </c>
      <c r="S102" s="47">
        <f t="shared" si="14"/>
        <v>2</v>
      </c>
      <c r="T102" s="47">
        <f t="shared" si="14"/>
        <v>-10</v>
      </c>
      <c r="U102" s="47">
        <f t="shared" si="14"/>
        <v>-10</v>
      </c>
      <c r="V102" s="47">
        <f t="shared" si="14"/>
        <v>-11</v>
      </c>
      <c r="W102" s="47">
        <f t="shared" ref="W102:X133" si="17">SUM(K102-J102)</f>
        <v>1</v>
      </c>
      <c r="X102" s="47">
        <f t="shared" si="17"/>
        <v>2</v>
      </c>
      <c r="Y102" s="47">
        <f t="shared" si="15"/>
        <v>17</v>
      </c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6"/>
      <c r="BO102" s="6"/>
      <c r="BP102" s="6"/>
      <c r="BQ102" s="6"/>
      <c r="BR102" s="6"/>
      <c r="BS102" s="6"/>
      <c r="BT102" s="6"/>
    </row>
    <row r="103" spans="1:72" x14ac:dyDescent="0.2">
      <c r="A103" s="46" t="s">
        <v>187</v>
      </c>
      <c r="B103" s="46" t="s">
        <v>496</v>
      </c>
      <c r="C103" s="46">
        <v>1940</v>
      </c>
      <c r="D103" s="39">
        <v>1940</v>
      </c>
      <c r="E103" s="39">
        <v>1922</v>
      </c>
      <c r="F103" s="39">
        <v>1899</v>
      </c>
      <c r="G103" s="39">
        <v>1897</v>
      </c>
      <c r="H103" s="2">
        <v>1893</v>
      </c>
      <c r="I103" s="2">
        <v>1883</v>
      </c>
      <c r="J103" s="2">
        <v>1878</v>
      </c>
      <c r="K103" s="2">
        <v>1880</v>
      </c>
      <c r="L103" s="2">
        <v>1879</v>
      </c>
      <c r="M103" s="5">
        <v>1896</v>
      </c>
      <c r="N103" s="6"/>
      <c r="O103" s="47">
        <f t="shared" si="10"/>
        <v>0</v>
      </c>
      <c r="P103" s="47">
        <f t="shared" si="11"/>
        <v>-18</v>
      </c>
      <c r="Q103" s="47">
        <f t="shared" si="12"/>
        <v>-18</v>
      </c>
      <c r="R103" s="47">
        <f t="shared" si="13"/>
        <v>-23</v>
      </c>
      <c r="S103" s="47">
        <f t="shared" si="14"/>
        <v>-2</v>
      </c>
      <c r="T103" s="47">
        <f t="shared" si="14"/>
        <v>-4</v>
      </c>
      <c r="U103" s="47">
        <f t="shared" si="14"/>
        <v>-10</v>
      </c>
      <c r="V103" s="47">
        <f t="shared" si="14"/>
        <v>-5</v>
      </c>
      <c r="W103" s="47">
        <f t="shared" si="17"/>
        <v>2</v>
      </c>
      <c r="X103" s="47">
        <f t="shared" si="17"/>
        <v>-1</v>
      </c>
      <c r="Y103" s="47">
        <f t="shared" si="15"/>
        <v>17</v>
      </c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6"/>
      <c r="BO103" s="6"/>
      <c r="BP103" s="6"/>
      <c r="BQ103" s="6"/>
      <c r="BR103" s="6"/>
      <c r="BS103" s="6"/>
      <c r="BT103" s="6"/>
    </row>
    <row r="104" spans="1:72" x14ac:dyDescent="0.2">
      <c r="A104" s="46" t="s">
        <v>188</v>
      </c>
      <c r="B104" s="46" t="s">
        <v>497</v>
      </c>
      <c r="C104" s="46">
        <v>3462</v>
      </c>
      <c r="D104" s="39">
        <v>3462</v>
      </c>
      <c r="E104" s="39">
        <v>3463</v>
      </c>
      <c r="F104" s="39">
        <v>3468</v>
      </c>
      <c r="G104" s="39">
        <v>3441</v>
      </c>
      <c r="H104" s="2">
        <v>3431</v>
      </c>
      <c r="I104" s="2">
        <v>3438</v>
      </c>
      <c r="J104" s="2">
        <v>3427</v>
      </c>
      <c r="K104" s="2">
        <v>3423</v>
      </c>
      <c r="L104" s="2">
        <v>3412</v>
      </c>
      <c r="M104" s="5">
        <v>3440</v>
      </c>
      <c r="N104" s="6"/>
      <c r="O104" s="47">
        <f t="shared" si="10"/>
        <v>0</v>
      </c>
      <c r="P104" s="47">
        <f t="shared" si="11"/>
        <v>1</v>
      </c>
      <c r="Q104" s="47">
        <f t="shared" si="12"/>
        <v>1</v>
      </c>
      <c r="R104" s="47">
        <f t="shared" si="13"/>
        <v>5</v>
      </c>
      <c r="S104" s="47">
        <f t="shared" si="14"/>
        <v>-27</v>
      </c>
      <c r="T104" s="47">
        <f t="shared" si="14"/>
        <v>-10</v>
      </c>
      <c r="U104" s="47">
        <f t="shared" si="14"/>
        <v>7</v>
      </c>
      <c r="V104" s="47">
        <f t="shared" si="14"/>
        <v>-11</v>
      </c>
      <c r="W104" s="47">
        <f t="shared" si="17"/>
        <v>-4</v>
      </c>
      <c r="X104" s="47">
        <f t="shared" si="17"/>
        <v>-11</v>
      </c>
      <c r="Y104" s="47">
        <f t="shared" si="15"/>
        <v>28</v>
      </c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6"/>
      <c r="BO104" s="6"/>
      <c r="BP104" s="6"/>
      <c r="BQ104" s="6"/>
      <c r="BR104" s="6"/>
      <c r="BS104" s="6"/>
      <c r="BT104" s="6"/>
    </row>
    <row r="105" spans="1:72" x14ac:dyDescent="0.2">
      <c r="A105" s="46" t="s">
        <v>189</v>
      </c>
      <c r="B105" s="46" t="s">
        <v>498</v>
      </c>
      <c r="C105" s="46">
        <v>577</v>
      </c>
      <c r="D105" s="39">
        <v>577</v>
      </c>
      <c r="E105" s="39">
        <v>574</v>
      </c>
      <c r="F105" s="39">
        <v>578</v>
      </c>
      <c r="G105" s="39">
        <v>575</v>
      </c>
      <c r="H105" s="2">
        <v>581</v>
      </c>
      <c r="I105" s="2">
        <v>578</v>
      </c>
      <c r="J105" s="2">
        <v>579</v>
      </c>
      <c r="K105" s="2">
        <v>571</v>
      </c>
      <c r="L105" s="2">
        <v>573</v>
      </c>
      <c r="M105" s="5">
        <v>577</v>
      </c>
      <c r="N105" s="6"/>
      <c r="O105" s="47">
        <f t="shared" si="10"/>
        <v>0</v>
      </c>
      <c r="P105" s="47">
        <f t="shared" si="11"/>
        <v>-3</v>
      </c>
      <c r="Q105" s="47">
        <f t="shared" si="12"/>
        <v>-3</v>
      </c>
      <c r="R105" s="47">
        <f t="shared" si="13"/>
        <v>4</v>
      </c>
      <c r="S105" s="47">
        <f t="shared" si="14"/>
        <v>-3</v>
      </c>
      <c r="T105" s="47">
        <f t="shared" si="14"/>
        <v>6</v>
      </c>
      <c r="U105" s="47">
        <f t="shared" si="14"/>
        <v>-3</v>
      </c>
      <c r="V105" s="47">
        <f t="shared" si="14"/>
        <v>1</v>
      </c>
      <c r="W105" s="47">
        <f t="shared" si="17"/>
        <v>-8</v>
      </c>
      <c r="X105" s="47">
        <f t="shared" si="17"/>
        <v>2</v>
      </c>
      <c r="Y105" s="47">
        <f t="shared" si="15"/>
        <v>4</v>
      </c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6"/>
      <c r="BO105" s="6"/>
      <c r="BP105" s="6"/>
      <c r="BQ105" s="6"/>
      <c r="BR105" s="6"/>
      <c r="BS105" s="6"/>
      <c r="BT105" s="6"/>
    </row>
    <row r="106" spans="1:72" x14ac:dyDescent="0.2">
      <c r="A106" s="46" t="s">
        <v>190</v>
      </c>
      <c r="B106" s="46" t="s">
        <v>499</v>
      </c>
      <c r="C106" s="46">
        <v>41780</v>
      </c>
      <c r="D106" s="39">
        <v>41768</v>
      </c>
      <c r="E106" s="39">
        <v>41958</v>
      </c>
      <c r="F106" s="39">
        <v>42037</v>
      </c>
      <c r="G106" s="39">
        <v>42019</v>
      </c>
      <c r="H106" s="2">
        <v>41949</v>
      </c>
      <c r="I106" s="2">
        <v>41919</v>
      </c>
      <c r="J106" s="2">
        <v>41918</v>
      </c>
      <c r="K106" s="2">
        <v>41898</v>
      </c>
      <c r="L106" s="2">
        <v>41819</v>
      </c>
      <c r="M106" s="5">
        <v>41873</v>
      </c>
      <c r="N106" s="6"/>
      <c r="O106" s="47">
        <f t="shared" si="10"/>
        <v>-12</v>
      </c>
      <c r="P106" s="47">
        <f t="shared" si="11"/>
        <v>190</v>
      </c>
      <c r="Q106" s="47">
        <f t="shared" si="12"/>
        <v>178</v>
      </c>
      <c r="R106" s="47">
        <f t="shared" si="13"/>
        <v>79</v>
      </c>
      <c r="S106" s="47">
        <f t="shared" si="14"/>
        <v>-18</v>
      </c>
      <c r="T106" s="47">
        <f t="shared" si="14"/>
        <v>-70</v>
      </c>
      <c r="U106" s="47">
        <f t="shared" si="14"/>
        <v>-30</v>
      </c>
      <c r="V106" s="47">
        <f t="shared" si="14"/>
        <v>-1</v>
      </c>
      <c r="W106" s="47">
        <f t="shared" si="17"/>
        <v>-20</v>
      </c>
      <c r="X106" s="47">
        <f t="shared" si="17"/>
        <v>-79</v>
      </c>
      <c r="Y106" s="47">
        <f t="shared" si="15"/>
        <v>54</v>
      </c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6"/>
      <c r="BO106" s="6"/>
      <c r="BP106" s="6"/>
      <c r="BQ106" s="6"/>
      <c r="BR106" s="6"/>
      <c r="BS106" s="6"/>
      <c r="BT106" s="6"/>
    </row>
    <row r="107" spans="1:72" x14ac:dyDescent="0.2">
      <c r="A107" s="46" t="s">
        <v>191</v>
      </c>
      <c r="B107" s="46" t="s">
        <v>500</v>
      </c>
      <c r="C107" s="46">
        <v>6381</v>
      </c>
      <c r="D107" s="39">
        <v>6379</v>
      </c>
      <c r="E107" s="39">
        <v>6391</v>
      </c>
      <c r="F107" s="39">
        <v>6378</v>
      </c>
      <c r="G107" s="39">
        <v>6349</v>
      </c>
      <c r="H107" s="2">
        <v>6320</v>
      </c>
      <c r="I107" s="2">
        <v>6283</v>
      </c>
      <c r="J107" s="2">
        <v>6242</v>
      </c>
      <c r="K107" s="2">
        <v>6227</v>
      </c>
      <c r="L107" s="2">
        <v>6215</v>
      </c>
      <c r="M107" s="5">
        <v>6296</v>
      </c>
      <c r="N107" s="6"/>
      <c r="O107" s="47">
        <f t="shared" si="10"/>
        <v>-2</v>
      </c>
      <c r="P107" s="47">
        <f t="shared" si="11"/>
        <v>12</v>
      </c>
      <c r="Q107" s="47">
        <f t="shared" si="12"/>
        <v>10</v>
      </c>
      <c r="R107" s="47">
        <f t="shared" si="13"/>
        <v>-13</v>
      </c>
      <c r="S107" s="47">
        <f t="shared" si="14"/>
        <v>-29</v>
      </c>
      <c r="T107" s="47">
        <f t="shared" si="14"/>
        <v>-29</v>
      </c>
      <c r="U107" s="47">
        <f t="shared" si="14"/>
        <v>-37</v>
      </c>
      <c r="V107" s="47">
        <f t="shared" si="14"/>
        <v>-41</v>
      </c>
      <c r="W107" s="47">
        <f t="shared" si="17"/>
        <v>-15</v>
      </c>
      <c r="X107" s="47">
        <f t="shared" si="17"/>
        <v>-12</v>
      </c>
      <c r="Y107" s="47">
        <f t="shared" si="15"/>
        <v>81</v>
      </c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6"/>
      <c r="BO107" s="6"/>
      <c r="BP107" s="6"/>
      <c r="BQ107" s="6"/>
      <c r="BR107" s="6"/>
      <c r="BS107" s="6"/>
      <c r="BT107" s="6"/>
    </row>
    <row r="108" spans="1:72" x14ac:dyDescent="0.2">
      <c r="A108" s="46" t="s">
        <v>192</v>
      </c>
      <c r="B108" s="46" t="s">
        <v>501</v>
      </c>
      <c r="C108" s="46">
        <v>155084</v>
      </c>
      <c r="D108" s="39">
        <v>155054</v>
      </c>
      <c r="E108" s="39">
        <v>157180</v>
      </c>
      <c r="F108" s="39">
        <v>157447</v>
      </c>
      <c r="G108" s="39">
        <v>157215</v>
      </c>
      <c r="H108" s="2">
        <v>157049</v>
      </c>
      <c r="I108" s="2">
        <v>156958</v>
      </c>
      <c r="J108" s="2">
        <v>156842</v>
      </c>
      <c r="K108" s="2">
        <v>156816</v>
      </c>
      <c r="L108" s="2">
        <v>156666</v>
      </c>
      <c r="M108" s="5">
        <v>156612</v>
      </c>
      <c r="N108" s="6"/>
      <c r="O108" s="47">
        <f t="shared" si="10"/>
        <v>-30</v>
      </c>
      <c r="P108" s="47">
        <f t="shared" si="11"/>
        <v>2126</v>
      </c>
      <c r="Q108" s="47">
        <f t="shared" si="12"/>
        <v>2096</v>
      </c>
      <c r="R108" s="47">
        <f t="shared" si="13"/>
        <v>267</v>
      </c>
      <c r="S108" s="47">
        <f t="shared" si="14"/>
        <v>-232</v>
      </c>
      <c r="T108" s="47">
        <f t="shared" si="14"/>
        <v>-166</v>
      </c>
      <c r="U108" s="47">
        <f t="shared" si="14"/>
        <v>-91</v>
      </c>
      <c r="V108" s="47">
        <f t="shared" si="14"/>
        <v>-116</v>
      </c>
      <c r="W108" s="47">
        <f t="shared" si="17"/>
        <v>-26</v>
      </c>
      <c r="X108" s="47">
        <f t="shared" si="17"/>
        <v>-150</v>
      </c>
      <c r="Y108" s="47">
        <f t="shared" si="15"/>
        <v>-54</v>
      </c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6"/>
      <c r="BO108" s="6"/>
      <c r="BP108" s="6"/>
      <c r="BQ108" s="6"/>
      <c r="BR108" s="6"/>
      <c r="BS108" s="6"/>
      <c r="BT108" s="6"/>
    </row>
    <row r="109" spans="1:72" x14ac:dyDescent="0.2">
      <c r="A109" s="46" t="s">
        <v>193</v>
      </c>
      <c r="B109" s="46" t="s">
        <v>502</v>
      </c>
      <c r="C109" s="46">
        <v>2221</v>
      </c>
      <c r="D109" s="39">
        <v>2218</v>
      </c>
      <c r="E109" s="39">
        <v>2239</v>
      </c>
      <c r="F109" s="39">
        <v>2242</v>
      </c>
      <c r="G109" s="39">
        <v>2247</v>
      </c>
      <c r="H109" s="2">
        <v>2249</v>
      </c>
      <c r="I109" s="2">
        <v>2256</v>
      </c>
      <c r="J109" s="2">
        <v>2247</v>
      </c>
      <c r="K109" s="2">
        <v>2235</v>
      </c>
      <c r="L109" s="2">
        <v>2227</v>
      </c>
      <c r="M109" s="5">
        <v>2238</v>
      </c>
      <c r="N109" s="6"/>
      <c r="O109" s="47">
        <f t="shared" si="10"/>
        <v>-3</v>
      </c>
      <c r="P109" s="47">
        <f t="shared" si="11"/>
        <v>21</v>
      </c>
      <c r="Q109" s="47">
        <f t="shared" si="12"/>
        <v>18</v>
      </c>
      <c r="R109" s="47">
        <f t="shared" si="13"/>
        <v>3</v>
      </c>
      <c r="S109" s="47">
        <f t="shared" si="14"/>
        <v>5</v>
      </c>
      <c r="T109" s="47">
        <f t="shared" si="14"/>
        <v>2</v>
      </c>
      <c r="U109" s="47">
        <f t="shared" si="14"/>
        <v>7</v>
      </c>
      <c r="V109" s="47">
        <f t="shared" si="14"/>
        <v>-9</v>
      </c>
      <c r="W109" s="47">
        <f t="shared" si="17"/>
        <v>-12</v>
      </c>
      <c r="X109" s="47">
        <f t="shared" si="17"/>
        <v>-8</v>
      </c>
      <c r="Y109" s="47">
        <f t="shared" si="15"/>
        <v>11</v>
      </c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6"/>
      <c r="BO109" s="6"/>
      <c r="BP109" s="6"/>
      <c r="BQ109" s="6"/>
      <c r="BR109" s="6"/>
      <c r="BS109" s="6"/>
      <c r="BT109" s="6"/>
    </row>
    <row r="110" spans="1:72" x14ac:dyDescent="0.2">
      <c r="A110" s="46" t="s">
        <v>194</v>
      </c>
      <c r="B110" s="46" t="s">
        <v>503</v>
      </c>
      <c r="C110" s="46">
        <v>1535</v>
      </c>
      <c r="D110" s="39">
        <v>1524</v>
      </c>
      <c r="E110" s="39">
        <v>1540</v>
      </c>
      <c r="F110" s="39">
        <v>1539</v>
      </c>
      <c r="G110" s="39">
        <v>1536</v>
      </c>
      <c r="H110" s="2">
        <v>1539</v>
      </c>
      <c r="I110" s="2">
        <v>1531</v>
      </c>
      <c r="J110" s="2">
        <v>1524</v>
      </c>
      <c r="K110" s="2">
        <v>1523</v>
      </c>
      <c r="L110" s="2">
        <v>1514</v>
      </c>
      <c r="M110" s="5">
        <v>1528</v>
      </c>
      <c r="N110" s="6"/>
      <c r="O110" s="47">
        <f t="shared" si="10"/>
        <v>-11</v>
      </c>
      <c r="P110" s="47">
        <f t="shared" si="11"/>
        <v>16</v>
      </c>
      <c r="Q110" s="47">
        <f t="shared" si="12"/>
        <v>5</v>
      </c>
      <c r="R110" s="47">
        <f t="shared" si="13"/>
        <v>-1</v>
      </c>
      <c r="S110" s="47">
        <f t="shared" si="14"/>
        <v>-3</v>
      </c>
      <c r="T110" s="47">
        <f t="shared" si="14"/>
        <v>3</v>
      </c>
      <c r="U110" s="47">
        <f t="shared" si="14"/>
        <v>-8</v>
      </c>
      <c r="V110" s="47">
        <f t="shared" si="14"/>
        <v>-7</v>
      </c>
      <c r="W110" s="47">
        <f t="shared" si="17"/>
        <v>-1</v>
      </c>
      <c r="X110" s="47">
        <f t="shared" si="17"/>
        <v>-9</v>
      </c>
      <c r="Y110" s="47">
        <f t="shared" si="15"/>
        <v>14</v>
      </c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6"/>
      <c r="BO110" s="6"/>
      <c r="BP110" s="6"/>
      <c r="BQ110" s="6"/>
      <c r="BR110" s="6"/>
      <c r="BS110" s="6"/>
      <c r="BT110" s="6"/>
    </row>
    <row r="111" spans="1:72" x14ac:dyDescent="0.2">
      <c r="A111" s="46" t="s">
        <v>195</v>
      </c>
      <c r="B111" s="46" t="s">
        <v>504</v>
      </c>
      <c r="C111" s="46">
        <v>4308</v>
      </c>
      <c r="D111" s="39">
        <v>4304</v>
      </c>
      <c r="E111" s="39">
        <v>4307</v>
      </c>
      <c r="F111" s="39">
        <v>4316</v>
      </c>
      <c r="G111" s="39">
        <v>4322</v>
      </c>
      <c r="H111" s="2">
        <v>4299</v>
      </c>
      <c r="I111" s="2">
        <v>4284</v>
      </c>
      <c r="J111" s="2">
        <v>4286</v>
      </c>
      <c r="K111" s="2">
        <v>4280</v>
      </c>
      <c r="L111" s="2">
        <v>4268</v>
      </c>
      <c r="M111" s="5">
        <v>4297</v>
      </c>
      <c r="N111" s="6"/>
      <c r="O111" s="47">
        <f t="shared" si="10"/>
        <v>-4</v>
      </c>
      <c r="P111" s="47">
        <f t="shared" si="11"/>
        <v>3</v>
      </c>
      <c r="Q111" s="47">
        <f t="shared" si="12"/>
        <v>-1</v>
      </c>
      <c r="R111" s="47">
        <f t="shared" si="13"/>
        <v>9</v>
      </c>
      <c r="S111" s="47">
        <f t="shared" si="14"/>
        <v>6</v>
      </c>
      <c r="T111" s="47">
        <f t="shared" si="14"/>
        <v>-23</v>
      </c>
      <c r="U111" s="47">
        <f t="shared" si="14"/>
        <v>-15</v>
      </c>
      <c r="V111" s="47">
        <f t="shared" si="14"/>
        <v>2</v>
      </c>
      <c r="W111" s="47">
        <f t="shared" si="17"/>
        <v>-6</v>
      </c>
      <c r="X111" s="47">
        <f t="shared" si="17"/>
        <v>-12</v>
      </c>
      <c r="Y111" s="47">
        <f t="shared" si="15"/>
        <v>29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6"/>
      <c r="BO111" s="6"/>
      <c r="BP111" s="6"/>
      <c r="BQ111" s="6"/>
      <c r="BR111" s="6"/>
      <c r="BS111" s="6"/>
      <c r="BT111" s="6"/>
    </row>
    <row r="112" spans="1:72" x14ac:dyDescent="0.2">
      <c r="A112" s="46" t="s">
        <v>196</v>
      </c>
      <c r="B112" s="46" t="s">
        <v>505</v>
      </c>
      <c r="C112" s="46">
        <v>18559</v>
      </c>
      <c r="D112" s="39">
        <v>18547</v>
      </c>
      <c r="E112" s="39">
        <v>18704</v>
      </c>
      <c r="F112" s="39">
        <v>18714</v>
      </c>
      <c r="G112" s="39">
        <v>18654</v>
      </c>
      <c r="H112" s="2">
        <v>18549</v>
      </c>
      <c r="I112" s="2">
        <v>18472</v>
      </c>
      <c r="J112" s="2">
        <v>18390</v>
      </c>
      <c r="K112" s="2">
        <v>18349</v>
      </c>
      <c r="L112" s="2">
        <v>18313</v>
      </c>
      <c r="M112" s="5">
        <v>18505</v>
      </c>
      <c r="N112" s="6"/>
      <c r="O112" s="47">
        <f t="shared" si="10"/>
        <v>-12</v>
      </c>
      <c r="P112" s="47">
        <f t="shared" si="11"/>
        <v>157</v>
      </c>
      <c r="Q112" s="47">
        <f t="shared" si="12"/>
        <v>145</v>
      </c>
      <c r="R112" s="47">
        <f t="shared" si="13"/>
        <v>10</v>
      </c>
      <c r="S112" s="47">
        <f t="shared" si="14"/>
        <v>-60</v>
      </c>
      <c r="T112" s="47">
        <f t="shared" si="14"/>
        <v>-105</v>
      </c>
      <c r="U112" s="47">
        <f t="shared" si="14"/>
        <v>-77</v>
      </c>
      <c r="V112" s="47">
        <f t="shared" si="14"/>
        <v>-82</v>
      </c>
      <c r="W112" s="47">
        <f t="shared" si="17"/>
        <v>-41</v>
      </c>
      <c r="X112" s="47">
        <f t="shared" si="17"/>
        <v>-36</v>
      </c>
      <c r="Y112" s="47">
        <f t="shared" si="15"/>
        <v>192</v>
      </c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6"/>
      <c r="BO112" s="6"/>
      <c r="BP112" s="6"/>
      <c r="BQ112" s="6"/>
      <c r="BR112" s="6"/>
      <c r="BS112" s="6"/>
      <c r="BT112" s="6"/>
    </row>
    <row r="113" spans="1:72" x14ac:dyDescent="0.2">
      <c r="A113" s="46" t="s">
        <v>197</v>
      </c>
      <c r="B113" s="46" t="s">
        <v>506</v>
      </c>
      <c r="C113" s="46">
        <v>9636</v>
      </c>
      <c r="D113" s="39">
        <v>9634</v>
      </c>
      <c r="E113" s="39">
        <v>9640</v>
      </c>
      <c r="F113" s="39">
        <v>9642</v>
      </c>
      <c r="G113" s="39">
        <v>9621</v>
      </c>
      <c r="H113" s="2">
        <v>9544</v>
      </c>
      <c r="I113" s="2">
        <v>9535</v>
      </c>
      <c r="J113" s="2">
        <v>9507</v>
      </c>
      <c r="K113" s="2">
        <v>9505</v>
      </c>
      <c r="L113" s="2">
        <v>9501</v>
      </c>
      <c r="M113" s="5">
        <v>9568</v>
      </c>
      <c r="N113" s="6"/>
      <c r="O113" s="47">
        <f t="shared" si="10"/>
        <v>-2</v>
      </c>
      <c r="P113" s="47">
        <f t="shared" si="11"/>
        <v>6</v>
      </c>
      <c r="Q113" s="47">
        <f t="shared" si="12"/>
        <v>4</v>
      </c>
      <c r="R113" s="47">
        <f t="shared" si="13"/>
        <v>2</v>
      </c>
      <c r="S113" s="47">
        <f t="shared" si="14"/>
        <v>-21</v>
      </c>
      <c r="T113" s="47">
        <f t="shared" si="14"/>
        <v>-77</v>
      </c>
      <c r="U113" s="47">
        <f t="shared" si="14"/>
        <v>-9</v>
      </c>
      <c r="V113" s="47">
        <f t="shared" si="14"/>
        <v>-28</v>
      </c>
      <c r="W113" s="47">
        <f t="shared" si="17"/>
        <v>-2</v>
      </c>
      <c r="X113" s="47">
        <f t="shared" si="17"/>
        <v>-4</v>
      </c>
      <c r="Y113" s="47">
        <f t="shared" si="15"/>
        <v>67</v>
      </c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6"/>
      <c r="BO113" s="6"/>
      <c r="BP113" s="6"/>
      <c r="BQ113" s="6"/>
      <c r="BR113" s="6"/>
      <c r="BS113" s="6"/>
      <c r="BT113" s="6"/>
    </row>
    <row r="114" spans="1:72" x14ac:dyDescent="0.2">
      <c r="A114" s="46" t="s">
        <v>198</v>
      </c>
      <c r="B114" s="46" t="s">
        <v>507</v>
      </c>
      <c r="C114" s="46">
        <v>12126</v>
      </c>
      <c r="D114" s="39">
        <v>12120</v>
      </c>
      <c r="E114" s="39">
        <v>12202</v>
      </c>
      <c r="F114" s="39">
        <v>12171</v>
      </c>
      <c r="G114" s="39">
        <v>12101</v>
      </c>
      <c r="H114" s="2">
        <v>12085</v>
      </c>
      <c r="I114" s="2">
        <v>12045</v>
      </c>
      <c r="J114" s="2">
        <v>12038</v>
      </c>
      <c r="K114" s="2">
        <v>12031</v>
      </c>
      <c r="L114" s="2">
        <v>12015</v>
      </c>
      <c r="M114" s="5">
        <v>12072</v>
      </c>
      <c r="N114" s="6"/>
      <c r="O114" s="47">
        <f t="shared" si="10"/>
        <v>-6</v>
      </c>
      <c r="P114" s="47">
        <f t="shared" si="11"/>
        <v>82</v>
      </c>
      <c r="Q114" s="47">
        <f t="shared" si="12"/>
        <v>76</v>
      </c>
      <c r="R114" s="47">
        <f t="shared" si="13"/>
        <v>-31</v>
      </c>
      <c r="S114" s="47">
        <f t="shared" si="14"/>
        <v>-70</v>
      </c>
      <c r="T114" s="47">
        <f t="shared" si="14"/>
        <v>-16</v>
      </c>
      <c r="U114" s="47">
        <f t="shared" si="14"/>
        <v>-40</v>
      </c>
      <c r="V114" s="47">
        <f t="shared" si="14"/>
        <v>-7</v>
      </c>
      <c r="W114" s="47">
        <f t="shared" si="17"/>
        <v>-7</v>
      </c>
      <c r="X114" s="47">
        <f t="shared" si="17"/>
        <v>-16</v>
      </c>
      <c r="Y114" s="47">
        <f t="shared" si="15"/>
        <v>57</v>
      </c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6"/>
      <c r="BO114" s="6"/>
      <c r="BP114" s="6"/>
      <c r="BQ114" s="6"/>
      <c r="BR114" s="6"/>
      <c r="BS114" s="6"/>
      <c r="BT114" s="6"/>
    </row>
    <row r="115" spans="1:72" x14ac:dyDescent="0.2">
      <c r="A115" s="46" t="s">
        <v>199</v>
      </c>
      <c r="B115" s="46" t="s">
        <v>508</v>
      </c>
      <c r="C115" s="46">
        <v>5387</v>
      </c>
      <c r="D115" s="39">
        <v>5388</v>
      </c>
      <c r="E115" s="39">
        <v>5373</v>
      </c>
      <c r="F115" s="39">
        <v>5375</v>
      </c>
      <c r="G115" s="39">
        <v>5366</v>
      </c>
      <c r="H115" s="2">
        <v>5319</v>
      </c>
      <c r="I115" s="2">
        <v>5289</v>
      </c>
      <c r="J115" s="2">
        <v>5283</v>
      </c>
      <c r="K115" s="2">
        <v>5284</v>
      </c>
      <c r="L115" s="2">
        <v>5272</v>
      </c>
      <c r="M115" s="5">
        <v>5325</v>
      </c>
      <c r="N115" s="6"/>
      <c r="O115" s="47">
        <f t="shared" si="10"/>
        <v>1</v>
      </c>
      <c r="P115" s="47">
        <f t="shared" si="11"/>
        <v>-15</v>
      </c>
      <c r="Q115" s="47">
        <f t="shared" si="12"/>
        <v>-14</v>
      </c>
      <c r="R115" s="47">
        <f t="shared" si="13"/>
        <v>2</v>
      </c>
      <c r="S115" s="47">
        <f t="shared" si="14"/>
        <v>-9</v>
      </c>
      <c r="T115" s="47">
        <f t="shared" si="14"/>
        <v>-47</v>
      </c>
      <c r="U115" s="47">
        <f t="shared" si="14"/>
        <v>-30</v>
      </c>
      <c r="V115" s="47">
        <f t="shared" si="14"/>
        <v>-6</v>
      </c>
      <c r="W115" s="47">
        <f t="shared" si="17"/>
        <v>1</v>
      </c>
      <c r="X115" s="47">
        <f t="shared" si="17"/>
        <v>-12</v>
      </c>
      <c r="Y115" s="47">
        <f t="shared" si="15"/>
        <v>53</v>
      </c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6"/>
      <c r="BO115" s="6"/>
      <c r="BP115" s="6"/>
      <c r="BQ115" s="6"/>
      <c r="BR115" s="6"/>
      <c r="BS115" s="6"/>
      <c r="BT115" s="6"/>
    </row>
    <row r="116" spans="1:72" x14ac:dyDescent="0.2">
      <c r="A116" s="46" t="s">
        <v>200</v>
      </c>
      <c r="B116" s="46" t="s">
        <v>509</v>
      </c>
      <c r="C116" s="46">
        <v>2203</v>
      </c>
      <c r="D116" s="39">
        <v>2203</v>
      </c>
      <c r="E116" s="39">
        <v>2211</v>
      </c>
      <c r="F116" s="39">
        <v>2204</v>
      </c>
      <c r="G116" s="39">
        <v>2205</v>
      </c>
      <c r="H116" s="2">
        <v>2202</v>
      </c>
      <c r="I116" s="2">
        <v>2199</v>
      </c>
      <c r="J116" s="2">
        <v>2201</v>
      </c>
      <c r="K116" s="2">
        <v>2200</v>
      </c>
      <c r="L116" s="2">
        <v>2196</v>
      </c>
      <c r="M116" s="5">
        <v>2198</v>
      </c>
      <c r="N116" s="6"/>
      <c r="O116" s="47">
        <f t="shared" si="10"/>
        <v>0</v>
      </c>
      <c r="P116" s="47">
        <f t="shared" si="11"/>
        <v>8</v>
      </c>
      <c r="Q116" s="47">
        <f t="shared" si="12"/>
        <v>8</v>
      </c>
      <c r="R116" s="47">
        <f t="shared" si="13"/>
        <v>-7</v>
      </c>
      <c r="S116" s="47">
        <f t="shared" si="14"/>
        <v>1</v>
      </c>
      <c r="T116" s="47">
        <f t="shared" si="14"/>
        <v>-3</v>
      </c>
      <c r="U116" s="47">
        <f t="shared" si="14"/>
        <v>-3</v>
      </c>
      <c r="V116" s="47">
        <f t="shared" si="14"/>
        <v>2</v>
      </c>
      <c r="W116" s="47">
        <f t="shared" si="17"/>
        <v>-1</v>
      </c>
      <c r="X116" s="47">
        <f t="shared" si="17"/>
        <v>-4</v>
      </c>
      <c r="Y116" s="47">
        <f t="shared" si="15"/>
        <v>2</v>
      </c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6"/>
      <c r="BO116" s="6"/>
      <c r="BP116" s="6"/>
      <c r="BQ116" s="6"/>
      <c r="BR116" s="6"/>
      <c r="BS116" s="6"/>
      <c r="BT116" s="6"/>
    </row>
    <row r="117" spans="1:72" x14ac:dyDescent="0.2">
      <c r="A117" s="46" t="s">
        <v>710</v>
      </c>
      <c r="B117" s="46" t="s">
        <v>711</v>
      </c>
      <c r="C117" s="46">
        <v>1431</v>
      </c>
      <c r="D117" s="39">
        <v>1429</v>
      </c>
      <c r="E117" s="39">
        <v>1466</v>
      </c>
      <c r="F117" s="39">
        <v>1450</v>
      </c>
      <c r="G117" s="39">
        <v>1446</v>
      </c>
      <c r="H117" s="2">
        <v>1413</v>
      </c>
      <c r="I117" s="2">
        <v>1467</v>
      </c>
      <c r="J117" s="2">
        <v>1434</v>
      </c>
      <c r="K117" s="2">
        <v>1383</v>
      </c>
      <c r="L117" s="2">
        <v>1359</v>
      </c>
      <c r="M117" s="5">
        <v>1427</v>
      </c>
      <c r="N117" s="6"/>
      <c r="O117" s="47">
        <f t="shared" si="10"/>
        <v>-2</v>
      </c>
      <c r="P117" s="47">
        <f t="shared" si="11"/>
        <v>37</v>
      </c>
      <c r="Q117" s="47">
        <f t="shared" si="12"/>
        <v>35</v>
      </c>
      <c r="R117" s="47">
        <f t="shared" si="13"/>
        <v>-16</v>
      </c>
      <c r="S117" s="47">
        <f t="shared" si="14"/>
        <v>-4</v>
      </c>
      <c r="T117" s="47">
        <f t="shared" si="14"/>
        <v>-33</v>
      </c>
      <c r="U117" s="47">
        <f t="shared" si="14"/>
        <v>54</v>
      </c>
      <c r="V117" s="47">
        <f t="shared" si="14"/>
        <v>-33</v>
      </c>
      <c r="W117" s="47">
        <f t="shared" si="17"/>
        <v>-51</v>
      </c>
      <c r="X117" s="47">
        <f t="shared" si="17"/>
        <v>-24</v>
      </c>
      <c r="Y117" s="47">
        <f t="shared" si="15"/>
        <v>68</v>
      </c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6"/>
      <c r="BO117" s="6"/>
      <c r="BP117" s="6"/>
      <c r="BQ117" s="6"/>
      <c r="BR117" s="6"/>
      <c r="BS117" s="6"/>
      <c r="BT117" s="6"/>
    </row>
    <row r="118" spans="1:72" x14ac:dyDescent="0.2">
      <c r="A118" s="46" t="s">
        <v>712</v>
      </c>
      <c r="B118" s="46" t="s">
        <v>713</v>
      </c>
      <c r="C118" s="46">
        <v>1324</v>
      </c>
      <c r="D118" s="39">
        <v>1314</v>
      </c>
      <c r="E118" s="39">
        <v>1411</v>
      </c>
      <c r="F118" s="39">
        <v>1377</v>
      </c>
      <c r="G118" s="39">
        <v>1387</v>
      </c>
      <c r="H118" s="2">
        <v>1396</v>
      </c>
      <c r="I118" s="2">
        <v>1414</v>
      </c>
      <c r="J118" s="2">
        <v>1378</v>
      </c>
      <c r="K118" s="2">
        <v>1337</v>
      </c>
      <c r="L118" s="2">
        <v>1297</v>
      </c>
      <c r="M118" s="5">
        <v>1358</v>
      </c>
      <c r="N118" s="6"/>
      <c r="O118" s="47">
        <f t="shared" si="10"/>
        <v>-10</v>
      </c>
      <c r="P118" s="47">
        <f t="shared" si="11"/>
        <v>97</v>
      </c>
      <c r="Q118" s="47">
        <f t="shared" si="12"/>
        <v>87</v>
      </c>
      <c r="R118" s="47">
        <f t="shared" si="13"/>
        <v>-34</v>
      </c>
      <c r="S118" s="47">
        <f t="shared" si="14"/>
        <v>10</v>
      </c>
      <c r="T118" s="47">
        <f t="shared" si="14"/>
        <v>9</v>
      </c>
      <c r="U118" s="47">
        <f t="shared" si="14"/>
        <v>18</v>
      </c>
      <c r="V118" s="47">
        <f t="shared" si="14"/>
        <v>-36</v>
      </c>
      <c r="W118" s="47">
        <f t="shared" si="17"/>
        <v>-41</v>
      </c>
      <c r="X118" s="47">
        <f t="shared" si="17"/>
        <v>-40</v>
      </c>
      <c r="Y118" s="47">
        <f t="shared" si="15"/>
        <v>61</v>
      </c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6"/>
      <c r="BO118" s="6"/>
      <c r="BP118" s="6"/>
      <c r="BQ118" s="6"/>
      <c r="BR118" s="6"/>
      <c r="BS118" s="6"/>
      <c r="BT118" s="6"/>
    </row>
    <row r="119" spans="1:72" x14ac:dyDescent="0.2">
      <c r="A119" s="46" t="s">
        <v>0</v>
      </c>
      <c r="B119" s="46" t="s">
        <v>510</v>
      </c>
      <c r="C119" s="46">
        <v>700</v>
      </c>
      <c r="D119" s="39">
        <v>700</v>
      </c>
      <c r="E119" s="39">
        <v>704</v>
      </c>
      <c r="F119" s="39">
        <v>700</v>
      </c>
      <c r="G119" s="39">
        <v>698</v>
      </c>
      <c r="H119" s="2">
        <v>697</v>
      </c>
      <c r="I119" s="2">
        <v>696</v>
      </c>
      <c r="J119" s="2">
        <v>693</v>
      </c>
      <c r="K119" s="2">
        <v>689</v>
      </c>
      <c r="L119" s="2">
        <v>683</v>
      </c>
      <c r="M119" s="5">
        <v>697</v>
      </c>
      <c r="N119" s="6"/>
      <c r="O119" s="47">
        <f t="shared" si="10"/>
        <v>0</v>
      </c>
      <c r="P119" s="47">
        <f t="shared" si="11"/>
        <v>4</v>
      </c>
      <c r="Q119" s="47">
        <f t="shared" si="12"/>
        <v>4</v>
      </c>
      <c r="R119" s="47">
        <f t="shared" si="13"/>
        <v>-4</v>
      </c>
      <c r="S119" s="47">
        <f t="shared" si="14"/>
        <v>-2</v>
      </c>
      <c r="T119" s="47">
        <f t="shared" si="14"/>
        <v>-1</v>
      </c>
      <c r="U119" s="47">
        <f t="shared" si="14"/>
        <v>-1</v>
      </c>
      <c r="V119" s="47">
        <f t="shared" si="14"/>
        <v>-3</v>
      </c>
      <c r="W119" s="47">
        <f t="shared" si="17"/>
        <v>-4</v>
      </c>
      <c r="X119" s="47">
        <f t="shared" si="17"/>
        <v>-6</v>
      </c>
      <c r="Y119" s="47">
        <f t="shared" si="15"/>
        <v>14</v>
      </c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6"/>
      <c r="BO119" s="6"/>
      <c r="BP119" s="6"/>
      <c r="BQ119" s="6"/>
      <c r="BR119" s="6"/>
      <c r="BS119" s="6"/>
      <c r="BT119" s="6"/>
    </row>
    <row r="120" spans="1:72" x14ac:dyDescent="0.2">
      <c r="A120" s="46" t="s">
        <v>1</v>
      </c>
      <c r="B120" s="46" t="s">
        <v>511</v>
      </c>
      <c r="C120" s="46">
        <v>633</v>
      </c>
      <c r="D120" s="39">
        <v>633</v>
      </c>
      <c r="E120" s="39">
        <v>622</v>
      </c>
      <c r="F120" s="39">
        <v>618</v>
      </c>
      <c r="G120" s="39">
        <v>617</v>
      </c>
      <c r="H120" s="2">
        <v>616</v>
      </c>
      <c r="I120" s="2">
        <v>612</v>
      </c>
      <c r="J120" s="2">
        <v>612</v>
      </c>
      <c r="K120" s="2">
        <v>611</v>
      </c>
      <c r="L120" s="2">
        <v>611</v>
      </c>
      <c r="M120" s="5">
        <v>617</v>
      </c>
      <c r="N120" s="6"/>
      <c r="O120" s="47">
        <f t="shared" si="10"/>
        <v>0</v>
      </c>
      <c r="P120" s="47">
        <f t="shared" si="11"/>
        <v>-11</v>
      </c>
      <c r="Q120" s="47">
        <f t="shared" si="12"/>
        <v>-11</v>
      </c>
      <c r="R120" s="47">
        <f t="shared" si="13"/>
        <v>-4</v>
      </c>
      <c r="S120" s="47">
        <f t="shared" si="14"/>
        <v>-1</v>
      </c>
      <c r="T120" s="47">
        <f t="shared" si="14"/>
        <v>-1</v>
      </c>
      <c r="U120" s="47">
        <f t="shared" si="14"/>
        <v>-4</v>
      </c>
      <c r="V120" s="47">
        <f t="shared" si="14"/>
        <v>0</v>
      </c>
      <c r="W120" s="47">
        <f t="shared" si="17"/>
        <v>-1</v>
      </c>
      <c r="X120" s="47">
        <f t="shared" si="17"/>
        <v>0</v>
      </c>
      <c r="Y120" s="47">
        <f t="shared" si="15"/>
        <v>6</v>
      </c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6"/>
      <c r="BO120" s="6"/>
      <c r="BP120" s="6"/>
      <c r="BQ120" s="6"/>
      <c r="BR120" s="6"/>
      <c r="BS120" s="6"/>
      <c r="BT120" s="6"/>
    </row>
    <row r="121" spans="1:72" x14ac:dyDescent="0.2">
      <c r="A121" s="46" t="s">
        <v>201</v>
      </c>
      <c r="B121" s="46" t="s">
        <v>393</v>
      </c>
      <c r="C121" s="46">
        <v>317</v>
      </c>
      <c r="D121" s="39">
        <v>317</v>
      </c>
      <c r="E121" s="39">
        <v>315</v>
      </c>
      <c r="F121" s="39">
        <v>309</v>
      </c>
      <c r="G121" s="39">
        <v>305</v>
      </c>
      <c r="H121" s="2">
        <v>301</v>
      </c>
      <c r="I121" s="2">
        <v>296</v>
      </c>
      <c r="J121" s="2">
        <v>296</v>
      </c>
      <c r="K121" s="2">
        <v>296</v>
      </c>
      <c r="L121" s="2">
        <v>297</v>
      </c>
      <c r="M121" s="5">
        <v>303</v>
      </c>
      <c r="N121" s="6"/>
      <c r="O121" s="47">
        <f t="shared" si="10"/>
        <v>0</v>
      </c>
      <c r="P121" s="47">
        <f t="shared" si="11"/>
        <v>-2</v>
      </c>
      <c r="Q121" s="47">
        <f t="shared" si="12"/>
        <v>-2</v>
      </c>
      <c r="R121" s="47">
        <f t="shared" si="13"/>
        <v>-6</v>
      </c>
      <c r="S121" s="47">
        <f t="shared" si="14"/>
        <v>-4</v>
      </c>
      <c r="T121" s="47">
        <f t="shared" si="14"/>
        <v>-4</v>
      </c>
      <c r="U121" s="47">
        <f t="shared" si="14"/>
        <v>-5</v>
      </c>
      <c r="V121" s="47">
        <f t="shared" si="14"/>
        <v>0</v>
      </c>
      <c r="W121" s="47">
        <f t="shared" si="17"/>
        <v>0</v>
      </c>
      <c r="X121" s="47">
        <f t="shared" si="17"/>
        <v>1</v>
      </c>
      <c r="Y121" s="47">
        <f t="shared" si="15"/>
        <v>6</v>
      </c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6"/>
      <c r="BO121" s="6"/>
      <c r="BP121" s="6"/>
      <c r="BQ121" s="6"/>
      <c r="BR121" s="6"/>
      <c r="BS121" s="6"/>
      <c r="BT121" s="6"/>
    </row>
    <row r="122" spans="1:72" x14ac:dyDescent="0.2">
      <c r="A122" s="46" t="s">
        <v>2</v>
      </c>
      <c r="B122" s="46" t="s">
        <v>512</v>
      </c>
      <c r="C122" s="46">
        <v>20</v>
      </c>
      <c r="D122" s="39">
        <v>20</v>
      </c>
      <c r="E122" s="39">
        <v>22</v>
      </c>
      <c r="F122" s="39">
        <v>24</v>
      </c>
      <c r="G122" s="39">
        <v>23</v>
      </c>
      <c r="H122" s="2">
        <v>21</v>
      </c>
      <c r="I122" s="2">
        <v>23</v>
      </c>
      <c r="J122" s="2">
        <v>21</v>
      </c>
      <c r="K122" s="2">
        <v>20</v>
      </c>
      <c r="L122" s="2">
        <v>21</v>
      </c>
      <c r="M122" s="5">
        <v>22</v>
      </c>
      <c r="N122" s="6"/>
      <c r="O122" s="47">
        <f t="shared" si="10"/>
        <v>0</v>
      </c>
      <c r="P122" s="47">
        <f t="shared" si="11"/>
        <v>2</v>
      </c>
      <c r="Q122" s="47">
        <f t="shared" si="12"/>
        <v>2</v>
      </c>
      <c r="R122" s="47">
        <f t="shared" si="13"/>
        <v>2</v>
      </c>
      <c r="S122" s="47">
        <f t="shared" si="14"/>
        <v>-1</v>
      </c>
      <c r="T122" s="47">
        <f t="shared" si="14"/>
        <v>-2</v>
      </c>
      <c r="U122" s="47">
        <f t="shared" si="14"/>
        <v>2</v>
      </c>
      <c r="V122" s="47">
        <f t="shared" si="14"/>
        <v>-2</v>
      </c>
      <c r="W122" s="47">
        <f t="shared" si="17"/>
        <v>-1</v>
      </c>
      <c r="X122" s="47">
        <f t="shared" si="17"/>
        <v>1</v>
      </c>
      <c r="Y122" s="47">
        <f t="shared" si="15"/>
        <v>1</v>
      </c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6"/>
      <c r="BO122" s="6"/>
      <c r="BP122" s="6"/>
      <c r="BQ122" s="6"/>
      <c r="BR122" s="6"/>
      <c r="BS122" s="6"/>
      <c r="BT122" s="6"/>
    </row>
    <row r="123" spans="1:72" x14ac:dyDescent="0.2">
      <c r="A123" s="46" t="s">
        <v>3</v>
      </c>
      <c r="B123" s="46" t="s">
        <v>714</v>
      </c>
      <c r="C123" s="46">
        <v>104</v>
      </c>
      <c r="D123" s="39">
        <v>104</v>
      </c>
      <c r="E123" s="39">
        <v>112</v>
      </c>
      <c r="F123" s="39">
        <v>110</v>
      </c>
      <c r="G123" s="39">
        <v>107</v>
      </c>
      <c r="H123" s="2">
        <v>104</v>
      </c>
      <c r="I123" s="2">
        <v>109</v>
      </c>
      <c r="J123" s="2">
        <v>112</v>
      </c>
      <c r="K123" s="2">
        <v>116</v>
      </c>
      <c r="L123" s="2">
        <v>116</v>
      </c>
      <c r="M123" s="5">
        <v>111</v>
      </c>
      <c r="N123" s="6"/>
      <c r="O123" s="47">
        <f t="shared" si="10"/>
        <v>0</v>
      </c>
      <c r="P123" s="47">
        <f t="shared" si="11"/>
        <v>8</v>
      </c>
      <c r="Q123" s="47">
        <f t="shared" si="12"/>
        <v>8</v>
      </c>
      <c r="R123" s="47">
        <f t="shared" si="13"/>
        <v>-2</v>
      </c>
      <c r="S123" s="47">
        <f t="shared" si="14"/>
        <v>-3</v>
      </c>
      <c r="T123" s="47">
        <f t="shared" si="14"/>
        <v>-3</v>
      </c>
      <c r="U123" s="47">
        <f t="shared" si="14"/>
        <v>5</v>
      </c>
      <c r="V123" s="47">
        <f t="shared" si="14"/>
        <v>3</v>
      </c>
      <c r="W123" s="47">
        <f t="shared" si="17"/>
        <v>4</v>
      </c>
      <c r="X123" s="47">
        <f t="shared" si="17"/>
        <v>0</v>
      </c>
      <c r="Y123" s="47">
        <f t="shared" si="15"/>
        <v>-5</v>
      </c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6"/>
      <c r="BO123" s="6"/>
      <c r="BP123" s="6"/>
      <c r="BQ123" s="6"/>
      <c r="BR123" s="6"/>
      <c r="BS123" s="6"/>
      <c r="BT123" s="6"/>
    </row>
    <row r="124" spans="1:72" x14ac:dyDescent="0.2">
      <c r="A124" s="46" t="s">
        <v>4</v>
      </c>
      <c r="B124" s="46" t="s">
        <v>514</v>
      </c>
      <c r="C124" s="46">
        <v>356</v>
      </c>
      <c r="D124" s="39">
        <v>356</v>
      </c>
      <c r="E124" s="39">
        <v>358</v>
      </c>
      <c r="F124" s="39">
        <v>355</v>
      </c>
      <c r="G124" s="39">
        <v>351</v>
      </c>
      <c r="H124" s="2">
        <v>351</v>
      </c>
      <c r="I124" s="2">
        <v>353</v>
      </c>
      <c r="J124" s="2">
        <v>352</v>
      </c>
      <c r="K124" s="2">
        <v>351</v>
      </c>
      <c r="L124" s="2">
        <v>350</v>
      </c>
      <c r="M124" s="5">
        <v>354</v>
      </c>
      <c r="N124" s="6"/>
      <c r="O124" s="47">
        <f t="shared" si="10"/>
        <v>0</v>
      </c>
      <c r="P124" s="47">
        <f t="shared" si="11"/>
        <v>2</v>
      </c>
      <c r="Q124" s="47">
        <f t="shared" si="12"/>
        <v>2</v>
      </c>
      <c r="R124" s="47">
        <f t="shared" si="13"/>
        <v>-3</v>
      </c>
      <c r="S124" s="47">
        <f t="shared" si="14"/>
        <v>-4</v>
      </c>
      <c r="T124" s="47">
        <f t="shared" si="14"/>
        <v>0</v>
      </c>
      <c r="U124" s="47">
        <f t="shared" si="14"/>
        <v>2</v>
      </c>
      <c r="V124" s="47">
        <f t="shared" si="14"/>
        <v>-1</v>
      </c>
      <c r="W124" s="47">
        <f t="shared" si="17"/>
        <v>-1</v>
      </c>
      <c r="X124" s="47">
        <f t="shared" si="17"/>
        <v>-1</v>
      </c>
      <c r="Y124" s="47">
        <f t="shared" si="15"/>
        <v>4</v>
      </c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6"/>
      <c r="BO124" s="6"/>
      <c r="BP124" s="6"/>
      <c r="BQ124" s="6"/>
      <c r="BR124" s="6"/>
      <c r="BS124" s="6"/>
      <c r="BT124" s="6"/>
    </row>
    <row r="125" spans="1:72" x14ac:dyDescent="0.2">
      <c r="A125" s="46" t="s">
        <v>665</v>
      </c>
      <c r="B125" s="46" t="s">
        <v>666</v>
      </c>
      <c r="C125" s="46">
        <v>282</v>
      </c>
      <c r="D125" s="39">
        <v>282</v>
      </c>
      <c r="E125" s="39">
        <v>289</v>
      </c>
      <c r="F125" s="39">
        <v>291</v>
      </c>
      <c r="G125" s="39">
        <v>290</v>
      </c>
      <c r="H125" s="2">
        <v>286</v>
      </c>
      <c r="I125" s="2">
        <v>292</v>
      </c>
      <c r="J125" s="2">
        <v>294</v>
      </c>
      <c r="K125" s="2">
        <v>294</v>
      </c>
      <c r="L125" s="2">
        <v>293</v>
      </c>
      <c r="M125" s="5">
        <v>290</v>
      </c>
      <c r="N125" s="6"/>
      <c r="O125" s="47">
        <f t="shared" si="10"/>
        <v>0</v>
      </c>
      <c r="P125" s="47">
        <f t="shared" si="11"/>
        <v>7</v>
      </c>
      <c r="Q125" s="47">
        <f t="shared" si="12"/>
        <v>7</v>
      </c>
      <c r="R125" s="47">
        <f t="shared" si="13"/>
        <v>2</v>
      </c>
      <c r="S125" s="47">
        <f t="shared" si="14"/>
        <v>-1</v>
      </c>
      <c r="T125" s="47">
        <f t="shared" si="14"/>
        <v>-4</v>
      </c>
      <c r="U125" s="47">
        <f t="shared" si="14"/>
        <v>6</v>
      </c>
      <c r="V125" s="47">
        <f t="shared" si="14"/>
        <v>2</v>
      </c>
      <c r="W125" s="47">
        <f t="shared" si="17"/>
        <v>0</v>
      </c>
      <c r="X125" s="47">
        <f t="shared" si="17"/>
        <v>-1</v>
      </c>
      <c r="Y125" s="47">
        <f t="shared" si="15"/>
        <v>-3</v>
      </c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6"/>
      <c r="BO125" s="6"/>
      <c r="BP125" s="6"/>
      <c r="BQ125" s="6"/>
      <c r="BR125" s="6"/>
      <c r="BS125" s="6"/>
      <c r="BT125" s="6"/>
    </row>
    <row r="126" spans="1:72" x14ac:dyDescent="0.2">
      <c r="A126" s="46" t="s">
        <v>515</v>
      </c>
      <c r="B126" s="46" t="s">
        <v>516</v>
      </c>
      <c r="C126" s="46">
        <v>117</v>
      </c>
      <c r="D126" s="39">
        <v>117</v>
      </c>
      <c r="E126" s="39">
        <v>110</v>
      </c>
      <c r="F126" s="39">
        <v>107</v>
      </c>
      <c r="G126" s="39">
        <v>105</v>
      </c>
      <c r="H126" s="2">
        <v>104</v>
      </c>
      <c r="I126" s="2">
        <v>105</v>
      </c>
      <c r="J126" s="2">
        <v>103</v>
      </c>
      <c r="K126" s="2">
        <v>103</v>
      </c>
      <c r="L126" s="2">
        <v>104</v>
      </c>
      <c r="M126" s="5">
        <v>105</v>
      </c>
      <c r="N126" s="6"/>
      <c r="O126" s="47">
        <f t="shared" si="10"/>
        <v>0</v>
      </c>
      <c r="P126" s="47">
        <f t="shared" si="11"/>
        <v>-7</v>
      </c>
      <c r="Q126" s="47">
        <f t="shared" si="12"/>
        <v>-7</v>
      </c>
      <c r="R126" s="47">
        <f t="shared" si="13"/>
        <v>-3</v>
      </c>
      <c r="S126" s="47">
        <f t="shared" si="14"/>
        <v>-2</v>
      </c>
      <c r="T126" s="47">
        <f t="shared" si="14"/>
        <v>-1</v>
      </c>
      <c r="U126" s="47">
        <f t="shared" si="14"/>
        <v>1</v>
      </c>
      <c r="V126" s="47">
        <f t="shared" si="14"/>
        <v>-2</v>
      </c>
      <c r="W126" s="47">
        <f t="shared" si="17"/>
        <v>0</v>
      </c>
      <c r="X126" s="47">
        <f t="shared" si="17"/>
        <v>1</v>
      </c>
      <c r="Y126" s="47">
        <f t="shared" si="15"/>
        <v>1</v>
      </c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6"/>
      <c r="BO126" s="6"/>
      <c r="BP126" s="6"/>
      <c r="BQ126" s="6"/>
      <c r="BR126" s="6"/>
      <c r="BS126" s="6"/>
      <c r="BT126" s="6"/>
    </row>
    <row r="127" spans="1:72" x14ac:dyDescent="0.2">
      <c r="A127" s="46" t="s">
        <v>5</v>
      </c>
      <c r="B127" s="46" t="s">
        <v>517</v>
      </c>
      <c r="C127" s="46">
        <v>926</v>
      </c>
      <c r="D127" s="39">
        <v>923</v>
      </c>
      <c r="E127" s="39">
        <v>920</v>
      </c>
      <c r="F127" s="39">
        <v>911</v>
      </c>
      <c r="G127" s="39">
        <v>901</v>
      </c>
      <c r="H127" s="2">
        <v>900</v>
      </c>
      <c r="I127" s="2">
        <v>886</v>
      </c>
      <c r="J127" s="2">
        <v>882</v>
      </c>
      <c r="K127" s="2">
        <v>877</v>
      </c>
      <c r="L127" s="2">
        <v>872</v>
      </c>
      <c r="M127" s="5">
        <v>896</v>
      </c>
      <c r="N127" s="6"/>
      <c r="O127" s="47">
        <f t="shared" si="10"/>
        <v>-3</v>
      </c>
      <c r="P127" s="47">
        <f t="shared" si="11"/>
        <v>-3</v>
      </c>
      <c r="Q127" s="47">
        <f t="shared" si="12"/>
        <v>-6</v>
      </c>
      <c r="R127" s="47">
        <f t="shared" si="13"/>
        <v>-9</v>
      </c>
      <c r="S127" s="47">
        <f t="shared" si="14"/>
        <v>-10</v>
      </c>
      <c r="T127" s="47">
        <f t="shared" si="14"/>
        <v>-1</v>
      </c>
      <c r="U127" s="47">
        <f t="shared" si="14"/>
        <v>-14</v>
      </c>
      <c r="V127" s="47">
        <f t="shared" si="14"/>
        <v>-4</v>
      </c>
      <c r="W127" s="47">
        <f t="shared" si="17"/>
        <v>-5</v>
      </c>
      <c r="X127" s="47">
        <f t="shared" si="17"/>
        <v>-5</v>
      </c>
      <c r="Y127" s="47">
        <f t="shared" si="15"/>
        <v>24</v>
      </c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6"/>
      <c r="BO127" s="6"/>
      <c r="BP127" s="6"/>
      <c r="BQ127" s="6"/>
      <c r="BR127" s="6"/>
      <c r="BS127" s="6"/>
      <c r="BT127" s="6"/>
    </row>
    <row r="128" spans="1:72" x14ac:dyDescent="0.2">
      <c r="A128" s="46" t="s">
        <v>667</v>
      </c>
      <c r="B128" s="46" t="s">
        <v>668</v>
      </c>
      <c r="C128" s="46">
        <v>194</v>
      </c>
      <c r="D128" s="39">
        <v>194</v>
      </c>
      <c r="E128" s="39">
        <v>193</v>
      </c>
      <c r="F128" s="39">
        <v>192</v>
      </c>
      <c r="G128" s="39">
        <v>191</v>
      </c>
      <c r="H128" s="2">
        <v>188</v>
      </c>
      <c r="I128" s="2">
        <v>188</v>
      </c>
      <c r="J128" s="2">
        <v>187</v>
      </c>
      <c r="K128" s="2">
        <v>184</v>
      </c>
      <c r="L128" s="2">
        <v>184</v>
      </c>
      <c r="M128" s="5">
        <v>189</v>
      </c>
      <c r="N128" s="6"/>
      <c r="O128" s="47">
        <f t="shared" si="10"/>
        <v>0</v>
      </c>
      <c r="P128" s="47">
        <f t="shared" si="11"/>
        <v>-1</v>
      </c>
      <c r="Q128" s="47">
        <f t="shared" si="12"/>
        <v>-1</v>
      </c>
      <c r="R128" s="47">
        <f t="shared" si="13"/>
        <v>-1</v>
      </c>
      <c r="S128" s="47">
        <f t="shared" si="14"/>
        <v>-1</v>
      </c>
      <c r="T128" s="47">
        <f t="shared" si="14"/>
        <v>-3</v>
      </c>
      <c r="U128" s="47">
        <f t="shared" si="14"/>
        <v>0</v>
      </c>
      <c r="V128" s="47">
        <f t="shared" si="14"/>
        <v>-1</v>
      </c>
      <c r="W128" s="47">
        <f t="shared" si="17"/>
        <v>-3</v>
      </c>
      <c r="X128" s="47">
        <f t="shared" si="17"/>
        <v>0</v>
      </c>
      <c r="Y128" s="47">
        <f t="shared" si="15"/>
        <v>5</v>
      </c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6"/>
      <c r="BO128" s="6"/>
      <c r="BP128" s="6"/>
      <c r="BQ128" s="6"/>
      <c r="BR128" s="6"/>
      <c r="BS128" s="6"/>
      <c r="BT128" s="6"/>
    </row>
    <row r="129" spans="1:72" x14ac:dyDescent="0.2">
      <c r="A129" s="46" t="s">
        <v>6</v>
      </c>
      <c r="B129" s="46" t="s">
        <v>518</v>
      </c>
      <c r="C129" s="46">
        <v>443</v>
      </c>
      <c r="D129" s="39">
        <v>443</v>
      </c>
      <c r="E129" s="39">
        <v>443</v>
      </c>
      <c r="F129" s="39">
        <v>441</v>
      </c>
      <c r="G129" s="39">
        <v>443</v>
      </c>
      <c r="H129" s="2">
        <v>442</v>
      </c>
      <c r="I129" s="2">
        <v>442</v>
      </c>
      <c r="J129" s="2">
        <v>439</v>
      </c>
      <c r="K129" s="2">
        <v>439</v>
      </c>
      <c r="L129" s="2">
        <v>439</v>
      </c>
      <c r="M129" s="5">
        <v>442</v>
      </c>
      <c r="N129" s="6"/>
      <c r="O129" s="47">
        <f t="shared" si="10"/>
        <v>0</v>
      </c>
      <c r="P129" s="47">
        <f t="shared" si="11"/>
        <v>0</v>
      </c>
      <c r="Q129" s="47">
        <f t="shared" si="12"/>
        <v>0</v>
      </c>
      <c r="R129" s="47">
        <f t="shared" si="13"/>
        <v>-2</v>
      </c>
      <c r="S129" s="47">
        <f t="shared" si="14"/>
        <v>2</v>
      </c>
      <c r="T129" s="47">
        <f t="shared" si="14"/>
        <v>-1</v>
      </c>
      <c r="U129" s="47">
        <f t="shared" si="14"/>
        <v>0</v>
      </c>
      <c r="V129" s="47">
        <f t="shared" si="14"/>
        <v>-3</v>
      </c>
      <c r="W129" s="47">
        <f t="shared" si="17"/>
        <v>0</v>
      </c>
      <c r="X129" s="47">
        <f t="shared" si="17"/>
        <v>0</v>
      </c>
      <c r="Y129" s="47">
        <f t="shared" si="15"/>
        <v>3</v>
      </c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6"/>
      <c r="BO129" s="6"/>
      <c r="BP129" s="6"/>
      <c r="BQ129" s="6"/>
      <c r="BR129" s="6"/>
      <c r="BS129" s="6"/>
      <c r="BT129" s="6"/>
    </row>
    <row r="130" spans="1:72" x14ac:dyDescent="0.2">
      <c r="A130" s="46" t="s">
        <v>7</v>
      </c>
      <c r="B130" s="46" t="s">
        <v>519</v>
      </c>
      <c r="C130" s="46">
        <v>402</v>
      </c>
      <c r="D130" s="39">
        <v>402</v>
      </c>
      <c r="E130" s="39">
        <v>401</v>
      </c>
      <c r="F130" s="39">
        <v>401</v>
      </c>
      <c r="G130" s="39">
        <v>396</v>
      </c>
      <c r="H130" s="2">
        <v>394</v>
      </c>
      <c r="I130" s="2">
        <v>393</v>
      </c>
      <c r="J130" s="2">
        <v>392</v>
      </c>
      <c r="K130" s="2">
        <v>392</v>
      </c>
      <c r="L130" s="2">
        <v>391</v>
      </c>
      <c r="M130" s="5">
        <v>395</v>
      </c>
      <c r="N130" s="6"/>
      <c r="O130" s="47">
        <f t="shared" si="10"/>
        <v>0</v>
      </c>
      <c r="P130" s="47">
        <f t="shared" si="11"/>
        <v>-1</v>
      </c>
      <c r="Q130" s="47">
        <f t="shared" si="12"/>
        <v>-1</v>
      </c>
      <c r="R130" s="47">
        <f t="shared" si="13"/>
        <v>0</v>
      </c>
      <c r="S130" s="47">
        <f t="shared" si="14"/>
        <v>-5</v>
      </c>
      <c r="T130" s="47">
        <f t="shared" si="14"/>
        <v>-2</v>
      </c>
      <c r="U130" s="47">
        <f t="shared" si="14"/>
        <v>-1</v>
      </c>
      <c r="V130" s="47">
        <f t="shared" ref="V130:V193" si="18">SUM(J130-I130)</f>
        <v>-1</v>
      </c>
      <c r="W130" s="47">
        <f t="shared" si="17"/>
        <v>0</v>
      </c>
      <c r="X130" s="47">
        <f t="shared" si="17"/>
        <v>-1</v>
      </c>
      <c r="Y130" s="47">
        <f t="shared" si="15"/>
        <v>4</v>
      </c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6"/>
      <c r="BO130" s="6"/>
      <c r="BP130" s="6"/>
      <c r="BQ130" s="6"/>
      <c r="BR130" s="6"/>
      <c r="BS130" s="6"/>
      <c r="BT130" s="6"/>
    </row>
    <row r="131" spans="1:72" x14ac:dyDescent="0.2">
      <c r="A131" s="46" t="s">
        <v>669</v>
      </c>
      <c r="B131" s="46" t="s">
        <v>670</v>
      </c>
      <c r="C131" s="46">
        <v>682</v>
      </c>
      <c r="D131" s="39">
        <v>681</v>
      </c>
      <c r="E131" s="39">
        <v>682</v>
      </c>
      <c r="F131" s="39">
        <v>678</v>
      </c>
      <c r="G131" s="39">
        <v>672</v>
      </c>
      <c r="H131" s="2">
        <v>651</v>
      </c>
      <c r="I131" s="2">
        <v>648</v>
      </c>
      <c r="J131" s="2">
        <v>643</v>
      </c>
      <c r="K131" s="2">
        <v>641</v>
      </c>
      <c r="L131" s="2">
        <v>637</v>
      </c>
      <c r="M131" s="5">
        <v>660</v>
      </c>
      <c r="N131" s="6"/>
      <c r="O131" s="47">
        <f t="shared" ref="O131:O194" si="19">SUM(D131-C131)</f>
        <v>-1</v>
      </c>
      <c r="P131" s="47">
        <f t="shared" ref="P131:P194" si="20">SUM(E131-D131)</f>
        <v>1</v>
      </c>
      <c r="Q131" s="47">
        <f t="shared" ref="Q131:Q194" si="21">SUM(E131-C131)</f>
        <v>0</v>
      </c>
      <c r="R131" s="47">
        <f t="shared" ref="R131:R194" si="22">SUM(F131-E131)</f>
        <v>-4</v>
      </c>
      <c r="S131" s="47">
        <f t="shared" ref="S131:V194" si="23">SUM(G131-F131)</f>
        <v>-6</v>
      </c>
      <c r="T131" s="47">
        <f t="shared" si="23"/>
        <v>-21</v>
      </c>
      <c r="U131" s="47">
        <f t="shared" si="23"/>
        <v>-3</v>
      </c>
      <c r="V131" s="47">
        <f t="shared" si="18"/>
        <v>-5</v>
      </c>
      <c r="W131" s="47">
        <f t="shared" si="17"/>
        <v>-2</v>
      </c>
      <c r="X131" s="47">
        <f t="shared" si="17"/>
        <v>-4</v>
      </c>
      <c r="Y131" s="47">
        <f t="shared" ref="Y131:Y194" si="24">SUM(M131-L131)</f>
        <v>23</v>
      </c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6"/>
      <c r="BO131" s="6"/>
      <c r="BP131" s="6"/>
      <c r="BQ131" s="6"/>
      <c r="BR131" s="6"/>
      <c r="BS131" s="6"/>
      <c r="BT131" s="6"/>
    </row>
    <row r="132" spans="1:72" x14ac:dyDescent="0.2">
      <c r="A132" s="46" t="s">
        <v>671</v>
      </c>
      <c r="B132" s="46" t="s">
        <v>672</v>
      </c>
      <c r="C132" s="46">
        <v>358</v>
      </c>
      <c r="D132" s="39">
        <v>358</v>
      </c>
      <c r="E132" s="39">
        <v>362</v>
      </c>
      <c r="F132" s="39">
        <v>362</v>
      </c>
      <c r="G132" s="39">
        <v>363</v>
      </c>
      <c r="H132" s="2">
        <v>357</v>
      </c>
      <c r="I132" s="2">
        <v>356</v>
      </c>
      <c r="J132" s="2">
        <v>353</v>
      </c>
      <c r="K132" s="2">
        <v>351</v>
      </c>
      <c r="L132" s="2">
        <v>350</v>
      </c>
      <c r="M132" s="5">
        <v>357</v>
      </c>
      <c r="N132" s="6"/>
      <c r="O132" s="47">
        <f t="shared" si="19"/>
        <v>0</v>
      </c>
      <c r="P132" s="47">
        <f t="shared" si="20"/>
        <v>4</v>
      </c>
      <c r="Q132" s="47">
        <f t="shared" si="21"/>
        <v>4</v>
      </c>
      <c r="R132" s="47">
        <f t="shared" si="22"/>
        <v>0</v>
      </c>
      <c r="S132" s="47">
        <f t="shared" si="23"/>
        <v>1</v>
      </c>
      <c r="T132" s="47">
        <f t="shared" si="23"/>
        <v>-6</v>
      </c>
      <c r="U132" s="47">
        <f t="shared" si="23"/>
        <v>-1</v>
      </c>
      <c r="V132" s="47">
        <f t="shared" si="18"/>
        <v>-3</v>
      </c>
      <c r="W132" s="47">
        <f t="shared" si="17"/>
        <v>-2</v>
      </c>
      <c r="X132" s="47">
        <f t="shared" si="17"/>
        <v>-1</v>
      </c>
      <c r="Y132" s="47">
        <f t="shared" si="24"/>
        <v>7</v>
      </c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6"/>
      <c r="BO132" s="6"/>
      <c r="BP132" s="6"/>
      <c r="BQ132" s="6"/>
      <c r="BR132" s="6"/>
      <c r="BS132" s="6"/>
      <c r="BT132" s="6"/>
    </row>
    <row r="133" spans="1:72" x14ac:dyDescent="0.2">
      <c r="A133" s="46" t="s">
        <v>8</v>
      </c>
      <c r="B133" s="46" t="s">
        <v>520</v>
      </c>
      <c r="C133" s="46">
        <v>169</v>
      </c>
      <c r="D133" s="39">
        <v>169</v>
      </c>
      <c r="E133" s="39">
        <v>169</v>
      </c>
      <c r="F133" s="39">
        <v>168</v>
      </c>
      <c r="G133" s="39">
        <v>165</v>
      </c>
      <c r="H133" s="2">
        <v>163</v>
      </c>
      <c r="I133" s="2">
        <v>163</v>
      </c>
      <c r="J133" s="2">
        <v>161</v>
      </c>
      <c r="K133" s="2">
        <v>161</v>
      </c>
      <c r="L133" s="2">
        <v>161</v>
      </c>
      <c r="M133" s="5">
        <v>164</v>
      </c>
      <c r="N133" s="6"/>
      <c r="O133" s="47">
        <f t="shared" si="19"/>
        <v>0</v>
      </c>
      <c r="P133" s="47">
        <f t="shared" si="20"/>
        <v>0</v>
      </c>
      <c r="Q133" s="47">
        <f t="shared" si="21"/>
        <v>0</v>
      </c>
      <c r="R133" s="47">
        <f t="shared" si="22"/>
        <v>-1</v>
      </c>
      <c r="S133" s="47">
        <f t="shared" si="23"/>
        <v>-3</v>
      </c>
      <c r="T133" s="47">
        <f t="shared" si="23"/>
        <v>-2</v>
      </c>
      <c r="U133" s="47">
        <f t="shared" si="23"/>
        <v>0</v>
      </c>
      <c r="V133" s="47">
        <f t="shared" si="18"/>
        <v>-2</v>
      </c>
      <c r="W133" s="47">
        <f t="shared" si="17"/>
        <v>0</v>
      </c>
      <c r="X133" s="47">
        <f t="shared" si="17"/>
        <v>0</v>
      </c>
      <c r="Y133" s="47">
        <f t="shared" si="24"/>
        <v>3</v>
      </c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6"/>
      <c r="BO133" s="6"/>
      <c r="BP133" s="6"/>
      <c r="BQ133" s="6"/>
      <c r="BR133" s="6"/>
      <c r="BS133" s="6"/>
      <c r="BT133" s="6"/>
    </row>
    <row r="134" spans="1:72" x14ac:dyDescent="0.2">
      <c r="A134" s="46" t="s">
        <v>9</v>
      </c>
      <c r="B134" s="46" t="s">
        <v>521</v>
      </c>
      <c r="C134" s="46">
        <v>277</v>
      </c>
      <c r="D134" s="39">
        <v>277</v>
      </c>
      <c r="E134" s="39">
        <v>277</v>
      </c>
      <c r="F134" s="39">
        <v>275</v>
      </c>
      <c r="G134" s="39">
        <v>273</v>
      </c>
      <c r="H134" s="2">
        <v>273</v>
      </c>
      <c r="I134" s="2">
        <v>270</v>
      </c>
      <c r="J134" s="2">
        <v>269</v>
      </c>
      <c r="K134" s="2">
        <v>270</v>
      </c>
      <c r="L134" s="2">
        <v>270</v>
      </c>
      <c r="M134" s="5">
        <v>274</v>
      </c>
      <c r="N134" s="6"/>
      <c r="O134" s="47">
        <f t="shared" si="19"/>
        <v>0</v>
      </c>
      <c r="P134" s="47">
        <f t="shared" si="20"/>
        <v>0</v>
      </c>
      <c r="Q134" s="47">
        <f t="shared" si="21"/>
        <v>0</v>
      </c>
      <c r="R134" s="47">
        <f t="shared" si="22"/>
        <v>-2</v>
      </c>
      <c r="S134" s="47">
        <f t="shared" si="23"/>
        <v>-2</v>
      </c>
      <c r="T134" s="47">
        <f t="shared" si="23"/>
        <v>0</v>
      </c>
      <c r="U134" s="47">
        <f t="shared" si="23"/>
        <v>-3</v>
      </c>
      <c r="V134" s="47">
        <f t="shared" si="18"/>
        <v>-1</v>
      </c>
      <c r="W134" s="47">
        <f t="shared" ref="W134:X197" si="25">SUM(K134-J134)</f>
        <v>1</v>
      </c>
      <c r="X134" s="47">
        <f t="shared" si="25"/>
        <v>0</v>
      </c>
      <c r="Y134" s="47">
        <f t="shared" si="24"/>
        <v>4</v>
      </c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6"/>
      <c r="BO134" s="6"/>
      <c r="BP134" s="6"/>
      <c r="BQ134" s="6"/>
      <c r="BR134" s="6"/>
      <c r="BS134" s="6"/>
      <c r="BT134" s="6"/>
    </row>
    <row r="135" spans="1:72" x14ac:dyDescent="0.2">
      <c r="A135" s="46" t="s">
        <v>202</v>
      </c>
      <c r="B135" s="46" t="s">
        <v>522</v>
      </c>
      <c r="C135" s="46">
        <v>824</v>
      </c>
      <c r="D135" s="39">
        <v>824</v>
      </c>
      <c r="E135" s="39">
        <v>843</v>
      </c>
      <c r="F135" s="39">
        <v>836</v>
      </c>
      <c r="G135" s="39">
        <v>833</v>
      </c>
      <c r="H135" s="2">
        <v>828</v>
      </c>
      <c r="I135" s="2">
        <v>826</v>
      </c>
      <c r="J135" s="2">
        <v>818</v>
      </c>
      <c r="K135" s="2">
        <v>817</v>
      </c>
      <c r="L135" s="2">
        <v>815</v>
      </c>
      <c r="M135" s="5">
        <v>826</v>
      </c>
      <c r="N135" s="6"/>
      <c r="O135" s="47">
        <f t="shared" si="19"/>
        <v>0</v>
      </c>
      <c r="P135" s="47">
        <f t="shared" si="20"/>
        <v>19</v>
      </c>
      <c r="Q135" s="47">
        <f t="shared" si="21"/>
        <v>19</v>
      </c>
      <c r="R135" s="47">
        <f t="shared" si="22"/>
        <v>-7</v>
      </c>
      <c r="S135" s="47">
        <f t="shared" si="23"/>
        <v>-3</v>
      </c>
      <c r="T135" s="47">
        <f t="shared" si="23"/>
        <v>-5</v>
      </c>
      <c r="U135" s="47">
        <f t="shared" si="23"/>
        <v>-2</v>
      </c>
      <c r="V135" s="47">
        <f t="shared" si="18"/>
        <v>-8</v>
      </c>
      <c r="W135" s="47">
        <f t="shared" si="25"/>
        <v>-1</v>
      </c>
      <c r="X135" s="47">
        <f t="shared" si="25"/>
        <v>-2</v>
      </c>
      <c r="Y135" s="47">
        <f t="shared" si="24"/>
        <v>11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6"/>
      <c r="BO135" s="6"/>
      <c r="BP135" s="6"/>
      <c r="BQ135" s="6"/>
      <c r="BR135" s="6"/>
      <c r="BS135" s="6"/>
      <c r="BT135" s="6"/>
    </row>
    <row r="136" spans="1:72" x14ac:dyDescent="0.2">
      <c r="A136" s="46" t="s">
        <v>523</v>
      </c>
      <c r="B136" s="46" t="s">
        <v>524</v>
      </c>
      <c r="C136" s="46">
        <v>1124</v>
      </c>
      <c r="D136" s="39">
        <v>1122</v>
      </c>
      <c r="E136" s="39">
        <v>1118</v>
      </c>
      <c r="F136" s="39">
        <v>1099</v>
      </c>
      <c r="G136" s="39">
        <v>1079</v>
      </c>
      <c r="H136" s="2">
        <v>1068</v>
      </c>
      <c r="I136" s="2">
        <v>1055</v>
      </c>
      <c r="J136" s="2">
        <v>1053</v>
      </c>
      <c r="K136" s="2">
        <v>1048</v>
      </c>
      <c r="L136" s="2">
        <v>1045</v>
      </c>
      <c r="M136" s="5">
        <v>1075</v>
      </c>
      <c r="N136" s="6"/>
      <c r="O136" s="47">
        <f t="shared" si="19"/>
        <v>-2</v>
      </c>
      <c r="P136" s="47">
        <f t="shared" si="20"/>
        <v>-4</v>
      </c>
      <c r="Q136" s="47">
        <f t="shared" si="21"/>
        <v>-6</v>
      </c>
      <c r="R136" s="47">
        <f t="shared" si="22"/>
        <v>-19</v>
      </c>
      <c r="S136" s="47">
        <f t="shared" si="23"/>
        <v>-20</v>
      </c>
      <c r="T136" s="47">
        <f t="shared" si="23"/>
        <v>-11</v>
      </c>
      <c r="U136" s="47">
        <f t="shared" si="23"/>
        <v>-13</v>
      </c>
      <c r="V136" s="47">
        <f t="shared" si="18"/>
        <v>-2</v>
      </c>
      <c r="W136" s="47">
        <f t="shared" si="25"/>
        <v>-5</v>
      </c>
      <c r="X136" s="47">
        <f t="shared" si="25"/>
        <v>-3</v>
      </c>
      <c r="Y136" s="47">
        <f t="shared" si="24"/>
        <v>30</v>
      </c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6"/>
      <c r="BO136" s="6"/>
      <c r="BP136" s="6"/>
      <c r="BQ136" s="6"/>
      <c r="BR136" s="6"/>
      <c r="BS136" s="6"/>
      <c r="BT136" s="6"/>
    </row>
    <row r="137" spans="1:72" x14ac:dyDescent="0.2">
      <c r="A137" s="46" t="s">
        <v>673</v>
      </c>
      <c r="B137" s="46" t="s">
        <v>674</v>
      </c>
      <c r="C137" s="46">
        <v>314</v>
      </c>
      <c r="D137" s="39">
        <v>313</v>
      </c>
      <c r="E137" s="39">
        <v>303</v>
      </c>
      <c r="F137" s="39">
        <v>301</v>
      </c>
      <c r="G137" s="39">
        <v>306</v>
      </c>
      <c r="H137" s="2">
        <v>312</v>
      </c>
      <c r="I137" s="2">
        <v>312</v>
      </c>
      <c r="J137" s="2">
        <v>319</v>
      </c>
      <c r="K137" s="2">
        <v>316</v>
      </c>
      <c r="L137" s="2">
        <v>315</v>
      </c>
      <c r="M137" s="5">
        <v>309</v>
      </c>
      <c r="N137" s="6"/>
      <c r="O137" s="47">
        <f t="shared" si="19"/>
        <v>-1</v>
      </c>
      <c r="P137" s="47">
        <f t="shared" si="20"/>
        <v>-10</v>
      </c>
      <c r="Q137" s="47">
        <f t="shared" si="21"/>
        <v>-11</v>
      </c>
      <c r="R137" s="47">
        <f t="shared" si="22"/>
        <v>-2</v>
      </c>
      <c r="S137" s="47">
        <f t="shared" si="23"/>
        <v>5</v>
      </c>
      <c r="T137" s="47">
        <f t="shared" si="23"/>
        <v>6</v>
      </c>
      <c r="U137" s="47">
        <f t="shared" si="23"/>
        <v>0</v>
      </c>
      <c r="V137" s="47">
        <f t="shared" si="18"/>
        <v>7</v>
      </c>
      <c r="W137" s="47">
        <f t="shared" si="25"/>
        <v>-3</v>
      </c>
      <c r="X137" s="47">
        <f t="shared" si="25"/>
        <v>-1</v>
      </c>
      <c r="Y137" s="47">
        <f t="shared" si="24"/>
        <v>-6</v>
      </c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6"/>
      <c r="BO137" s="6"/>
      <c r="BP137" s="6"/>
      <c r="BQ137" s="6"/>
      <c r="BR137" s="6"/>
      <c r="BS137" s="6"/>
      <c r="BT137" s="6"/>
    </row>
    <row r="138" spans="1:72" x14ac:dyDescent="0.2">
      <c r="A138" s="46" t="s">
        <v>10</v>
      </c>
      <c r="B138" s="46" t="s">
        <v>525</v>
      </c>
      <c r="C138" s="46">
        <v>206</v>
      </c>
      <c r="D138" s="39">
        <v>206</v>
      </c>
      <c r="E138" s="39">
        <v>205</v>
      </c>
      <c r="F138" s="39">
        <v>206</v>
      </c>
      <c r="G138" s="39">
        <v>206</v>
      </c>
      <c r="H138" s="2">
        <v>204</v>
      </c>
      <c r="I138" s="2">
        <v>202</v>
      </c>
      <c r="J138" s="2">
        <v>201</v>
      </c>
      <c r="K138" s="2">
        <v>201</v>
      </c>
      <c r="L138" s="2">
        <v>201</v>
      </c>
      <c r="M138" s="5">
        <v>204</v>
      </c>
      <c r="N138" s="6"/>
      <c r="O138" s="47">
        <f t="shared" si="19"/>
        <v>0</v>
      </c>
      <c r="P138" s="47">
        <f t="shared" si="20"/>
        <v>-1</v>
      </c>
      <c r="Q138" s="47">
        <f t="shared" si="21"/>
        <v>-1</v>
      </c>
      <c r="R138" s="47">
        <f t="shared" si="22"/>
        <v>1</v>
      </c>
      <c r="S138" s="47">
        <f t="shared" si="23"/>
        <v>0</v>
      </c>
      <c r="T138" s="47">
        <f t="shared" si="23"/>
        <v>-2</v>
      </c>
      <c r="U138" s="47">
        <f t="shared" si="23"/>
        <v>-2</v>
      </c>
      <c r="V138" s="47">
        <f t="shared" si="18"/>
        <v>-1</v>
      </c>
      <c r="W138" s="47">
        <f t="shared" si="25"/>
        <v>0</v>
      </c>
      <c r="X138" s="47">
        <f t="shared" si="25"/>
        <v>0</v>
      </c>
      <c r="Y138" s="47">
        <f t="shared" si="24"/>
        <v>3</v>
      </c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6"/>
      <c r="BO138" s="6"/>
      <c r="BP138" s="6"/>
      <c r="BQ138" s="6"/>
      <c r="BR138" s="6"/>
      <c r="BS138" s="6"/>
      <c r="BT138" s="6"/>
    </row>
    <row r="139" spans="1:72" x14ac:dyDescent="0.2">
      <c r="A139" s="46" t="s">
        <v>11</v>
      </c>
      <c r="B139" s="46" t="s">
        <v>526</v>
      </c>
      <c r="C139" s="46">
        <v>530</v>
      </c>
      <c r="D139" s="39">
        <v>529</v>
      </c>
      <c r="E139" s="39">
        <v>530</v>
      </c>
      <c r="F139" s="39">
        <v>529</v>
      </c>
      <c r="G139" s="39">
        <v>527</v>
      </c>
      <c r="H139" s="2">
        <v>525</v>
      </c>
      <c r="I139" s="2">
        <v>522</v>
      </c>
      <c r="J139" s="2">
        <v>521</v>
      </c>
      <c r="K139" s="2">
        <v>520</v>
      </c>
      <c r="L139" s="2">
        <v>520</v>
      </c>
      <c r="M139" s="5">
        <v>525</v>
      </c>
      <c r="N139" s="6"/>
      <c r="O139" s="47">
        <f t="shared" si="19"/>
        <v>-1</v>
      </c>
      <c r="P139" s="47">
        <f t="shared" si="20"/>
        <v>1</v>
      </c>
      <c r="Q139" s="47">
        <f t="shared" si="21"/>
        <v>0</v>
      </c>
      <c r="R139" s="47">
        <f t="shared" si="22"/>
        <v>-1</v>
      </c>
      <c r="S139" s="47">
        <f t="shared" si="23"/>
        <v>-2</v>
      </c>
      <c r="T139" s="47">
        <f t="shared" si="23"/>
        <v>-2</v>
      </c>
      <c r="U139" s="47">
        <f t="shared" si="23"/>
        <v>-3</v>
      </c>
      <c r="V139" s="47">
        <f t="shared" si="18"/>
        <v>-1</v>
      </c>
      <c r="W139" s="47">
        <f t="shared" si="25"/>
        <v>-1</v>
      </c>
      <c r="X139" s="47">
        <f t="shared" si="25"/>
        <v>0</v>
      </c>
      <c r="Y139" s="47">
        <f t="shared" si="24"/>
        <v>5</v>
      </c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6"/>
      <c r="BO139" s="6"/>
      <c r="BP139" s="6"/>
      <c r="BQ139" s="6"/>
      <c r="BR139" s="6"/>
      <c r="BS139" s="6"/>
      <c r="BT139" s="6"/>
    </row>
    <row r="140" spans="1:72" x14ac:dyDescent="0.2">
      <c r="A140" s="46" t="s">
        <v>12</v>
      </c>
      <c r="B140" s="46" t="s">
        <v>527</v>
      </c>
      <c r="C140" s="46">
        <v>503</v>
      </c>
      <c r="D140" s="39">
        <v>503</v>
      </c>
      <c r="E140" s="39">
        <v>503</v>
      </c>
      <c r="F140" s="39">
        <v>503</v>
      </c>
      <c r="G140" s="39">
        <v>503</v>
      </c>
      <c r="H140" s="2">
        <v>501</v>
      </c>
      <c r="I140" s="2">
        <v>501</v>
      </c>
      <c r="J140" s="2">
        <v>501</v>
      </c>
      <c r="K140" s="2">
        <v>501</v>
      </c>
      <c r="L140" s="2">
        <v>501</v>
      </c>
      <c r="M140" s="5">
        <v>501</v>
      </c>
      <c r="N140" s="6"/>
      <c r="O140" s="47">
        <f t="shared" si="19"/>
        <v>0</v>
      </c>
      <c r="P140" s="47">
        <f t="shared" si="20"/>
        <v>0</v>
      </c>
      <c r="Q140" s="47">
        <f t="shared" si="21"/>
        <v>0</v>
      </c>
      <c r="R140" s="47">
        <f t="shared" si="22"/>
        <v>0</v>
      </c>
      <c r="S140" s="47">
        <f t="shared" si="23"/>
        <v>0</v>
      </c>
      <c r="T140" s="47">
        <f t="shared" si="23"/>
        <v>-2</v>
      </c>
      <c r="U140" s="47">
        <f t="shared" si="23"/>
        <v>0</v>
      </c>
      <c r="V140" s="47">
        <f t="shared" si="18"/>
        <v>0</v>
      </c>
      <c r="W140" s="47">
        <f t="shared" si="25"/>
        <v>0</v>
      </c>
      <c r="X140" s="47">
        <f t="shared" si="25"/>
        <v>0</v>
      </c>
      <c r="Y140" s="47">
        <f t="shared" si="24"/>
        <v>0</v>
      </c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6"/>
      <c r="BO140" s="6"/>
      <c r="BP140" s="6"/>
      <c r="BQ140" s="6"/>
      <c r="BR140" s="6"/>
      <c r="BS140" s="6"/>
      <c r="BT140" s="6"/>
    </row>
    <row r="141" spans="1:72" x14ac:dyDescent="0.2">
      <c r="A141" s="46" t="s">
        <v>528</v>
      </c>
      <c r="B141" s="46" t="s">
        <v>529</v>
      </c>
      <c r="C141" s="46">
        <v>150</v>
      </c>
      <c r="D141" s="39">
        <v>150</v>
      </c>
      <c r="E141" s="39">
        <v>149</v>
      </c>
      <c r="F141" s="39">
        <v>149</v>
      </c>
      <c r="G141" s="39">
        <v>149</v>
      </c>
      <c r="H141" s="2">
        <v>148</v>
      </c>
      <c r="I141" s="2">
        <v>148</v>
      </c>
      <c r="J141" s="2">
        <v>148</v>
      </c>
      <c r="K141" s="2">
        <v>146</v>
      </c>
      <c r="L141" s="2">
        <v>147</v>
      </c>
      <c r="M141" s="5">
        <v>148</v>
      </c>
      <c r="N141" s="6"/>
      <c r="O141" s="47">
        <f t="shared" si="19"/>
        <v>0</v>
      </c>
      <c r="P141" s="47">
        <f t="shared" si="20"/>
        <v>-1</v>
      </c>
      <c r="Q141" s="47">
        <f t="shared" si="21"/>
        <v>-1</v>
      </c>
      <c r="R141" s="47">
        <f t="shared" si="22"/>
        <v>0</v>
      </c>
      <c r="S141" s="47">
        <f t="shared" si="23"/>
        <v>0</v>
      </c>
      <c r="T141" s="47">
        <f t="shared" si="23"/>
        <v>-1</v>
      </c>
      <c r="U141" s="47">
        <f t="shared" si="23"/>
        <v>0</v>
      </c>
      <c r="V141" s="47">
        <f t="shared" si="18"/>
        <v>0</v>
      </c>
      <c r="W141" s="47">
        <f t="shared" si="25"/>
        <v>-2</v>
      </c>
      <c r="X141" s="47">
        <f t="shared" si="25"/>
        <v>1</v>
      </c>
      <c r="Y141" s="47">
        <f t="shared" si="24"/>
        <v>1</v>
      </c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6"/>
      <c r="BO141" s="6"/>
      <c r="BP141" s="6"/>
      <c r="BQ141" s="6"/>
      <c r="BR141" s="6"/>
      <c r="BS141" s="6"/>
      <c r="BT141" s="6"/>
    </row>
    <row r="142" spans="1:72" x14ac:dyDescent="0.2">
      <c r="A142" s="46" t="s">
        <v>13</v>
      </c>
      <c r="B142" s="46" t="s">
        <v>530</v>
      </c>
      <c r="C142" s="46">
        <v>195</v>
      </c>
      <c r="D142" s="39">
        <v>196</v>
      </c>
      <c r="E142" s="39">
        <v>192</v>
      </c>
      <c r="F142" s="39">
        <v>187</v>
      </c>
      <c r="G142" s="39">
        <v>186</v>
      </c>
      <c r="H142" s="2">
        <v>185</v>
      </c>
      <c r="I142" s="2">
        <v>185</v>
      </c>
      <c r="J142" s="2">
        <v>186</v>
      </c>
      <c r="K142" s="2">
        <v>188</v>
      </c>
      <c r="L142" s="2">
        <v>187</v>
      </c>
      <c r="M142" s="5">
        <v>190</v>
      </c>
      <c r="N142" s="6"/>
      <c r="O142" s="47">
        <f t="shared" si="19"/>
        <v>1</v>
      </c>
      <c r="P142" s="47">
        <f t="shared" si="20"/>
        <v>-4</v>
      </c>
      <c r="Q142" s="47">
        <f t="shared" si="21"/>
        <v>-3</v>
      </c>
      <c r="R142" s="47">
        <f t="shared" si="22"/>
        <v>-5</v>
      </c>
      <c r="S142" s="47">
        <f t="shared" si="23"/>
        <v>-1</v>
      </c>
      <c r="T142" s="47">
        <f t="shared" si="23"/>
        <v>-1</v>
      </c>
      <c r="U142" s="47">
        <f t="shared" si="23"/>
        <v>0</v>
      </c>
      <c r="V142" s="47">
        <f t="shared" si="18"/>
        <v>1</v>
      </c>
      <c r="W142" s="47">
        <f t="shared" si="25"/>
        <v>2</v>
      </c>
      <c r="X142" s="47">
        <f t="shared" si="25"/>
        <v>-1</v>
      </c>
      <c r="Y142" s="47">
        <f t="shared" si="24"/>
        <v>3</v>
      </c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6"/>
      <c r="BO142" s="6"/>
      <c r="BP142" s="6"/>
      <c r="BQ142" s="6"/>
      <c r="BR142" s="6"/>
      <c r="BS142" s="6"/>
      <c r="BT142" s="6"/>
    </row>
    <row r="143" spans="1:72" x14ac:dyDescent="0.2">
      <c r="A143" s="46" t="s">
        <v>531</v>
      </c>
      <c r="B143" s="46" t="s">
        <v>532</v>
      </c>
      <c r="C143" s="46">
        <v>469</v>
      </c>
      <c r="D143" s="39">
        <v>469</v>
      </c>
      <c r="E143" s="39">
        <v>467</v>
      </c>
      <c r="F143" s="39">
        <v>463</v>
      </c>
      <c r="G143" s="39">
        <v>463</v>
      </c>
      <c r="H143" s="2">
        <v>461</v>
      </c>
      <c r="I143" s="2">
        <v>460</v>
      </c>
      <c r="J143" s="2">
        <v>460</v>
      </c>
      <c r="K143" s="2">
        <v>460</v>
      </c>
      <c r="L143" s="2">
        <v>460</v>
      </c>
      <c r="M143" s="5">
        <v>463</v>
      </c>
      <c r="N143" s="6"/>
      <c r="O143" s="47">
        <f t="shared" si="19"/>
        <v>0</v>
      </c>
      <c r="P143" s="47">
        <f t="shared" si="20"/>
        <v>-2</v>
      </c>
      <c r="Q143" s="47">
        <f t="shared" si="21"/>
        <v>-2</v>
      </c>
      <c r="R143" s="47">
        <f t="shared" si="22"/>
        <v>-4</v>
      </c>
      <c r="S143" s="47">
        <f t="shared" si="23"/>
        <v>0</v>
      </c>
      <c r="T143" s="47">
        <f t="shared" si="23"/>
        <v>-2</v>
      </c>
      <c r="U143" s="47">
        <f t="shared" si="23"/>
        <v>-1</v>
      </c>
      <c r="V143" s="47">
        <f t="shared" si="18"/>
        <v>0</v>
      </c>
      <c r="W143" s="47">
        <f t="shared" si="25"/>
        <v>0</v>
      </c>
      <c r="X143" s="47">
        <f t="shared" si="25"/>
        <v>0</v>
      </c>
      <c r="Y143" s="47">
        <f t="shared" si="24"/>
        <v>3</v>
      </c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6"/>
      <c r="BO143" s="6"/>
      <c r="BP143" s="6"/>
      <c r="BQ143" s="6"/>
      <c r="BR143" s="6"/>
      <c r="BS143" s="6"/>
      <c r="BT143" s="6"/>
    </row>
    <row r="144" spans="1:72" x14ac:dyDescent="0.2">
      <c r="A144" s="46" t="s">
        <v>533</v>
      </c>
      <c r="B144" s="46" t="s">
        <v>534</v>
      </c>
      <c r="C144" s="46">
        <v>85</v>
      </c>
      <c r="D144" s="39">
        <v>85</v>
      </c>
      <c r="E144" s="39">
        <v>84</v>
      </c>
      <c r="F144" s="39">
        <v>87</v>
      </c>
      <c r="G144" s="39">
        <v>86</v>
      </c>
      <c r="H144" s="2">
        <v>84</v>
      </c>
      <c r="I144" s="2">
        <v>84</v>
      </c>
      <c r="J144" s="2">
        <v>82</v>
      </c>
      <c r="K144" s="2">
        <v>81</v>
      </c>
      <c r="L144" s="2">
        <v>81</v>
      </c>
      <c r="M144" s="5">
        <v>84</v>
      </c>
      <c r="N144" s="6"/>
      <c r="O144" s="47">
        <f t="shared" si="19"/>
        <v>0</v>
      </c>
      <c r="P144" s="47">
        <f t="shared" si="20"/>
        <v>-1</v>
      </c>
      <c r="Q144" s="47">
        <f t="shared" si="21"/>
        <v>-1</v>
      </c>
      <c r="R144" s="47">
        <f t="shared" si="22"/>
        <v>3</v>
      </c>
      <c r="S144" s="47">
        <f t="shared" si="23"/>
        <v>-1</v>
      </c>
      <c r="T144" s="47">
        <f t="shared" si="23"/>
        <v>-2</v>
      </c>
      <c r="U144" s="47">
        <f t="shared" si="23"/>
        <v>0</v>
      </c>
      <c r="V144" s="47">
        <f t="shared" si="18"/>
        <v>-2</v>
      </c>
      <c r="W144" s="47">
        <f t="shared" si="25"/>
        <v>-1</v>
      </c>
      <c r="X144" s="47">
        <f t="shared" si="25"/>
        <v>0</v>
      </c>
      <c r="Y144" s="47">
        <f t="shared" si="24"/>
        <v>3</v>
      </c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6"/>
      <c r="BO144" s="6"/>
      <c r="BP144" s="6"/>
      <c r="BQ144" s="6"/>
      <c r="BR144" s="6"/>
      <c r="BS144" s="6"/>
      <c r="BT144" s="6"/>
    </row>
    <row r="145" spans="1:72" x14ac:dyDescent="0.2">
      <c r="A145" s="46" t="s">
        <v>270</v>
      </c>
      <c r="B145" s="46" t="s">
        <v>537</v>
      </c>
      <c r="C145" s="46">
        <v>854</v>
      </c>
      <c r="D145" s="39">
        <v>855</v>
      </c>
      <c r="E145" s="39">
        <v>849</v>
      </c>
      <c r="F145" s="39">
        <v>841</v>
      </c>
      <c r="G145" s="39">
        <v>835</v>
      </c>
      <c r="H145" s="2">
        <v>830</v>
      </c>
      <c r="I145" s="2">
        <v>824</v>
      </c>
      <c r="J145" s="2">
        <v>818</v>
      </c>
      <c r="K145" s="2">
        <v>814</v>
      </c>
      <c r="L145" s="2">
        <v>814</v>
      </c>
      <c r="M145" s="5">
        <v>830</v>
      </c>
      <c r="N145" s="6"/>
      <c r="O145" s="47">
        <f t="shared" si="19"/>
        <v>1</v>
      </c>
      <c r="P145" s="47">
        <f t="shared" si="20"/>
        <v>-6</v>
      </c>
      <c r="Q145" s="47">
        <f t="shared" si="21"/>
        <v>-5</v>
      </c>
      <c r="R145" s="47">
        <f t="shared" si="22"/>
        <v>-8</v>
      </c>
      <c r="S145" s="47">
        <f t="shared" si="23"/>
        <v>-6</v>
      </c>
      <c r="T145" s="47">
        <f t="shared" si="23"/>
        <v>-5</v>
      </c>
      <c r="U145" s="47">
        <f t="shared" si="23"/>
        <v>-6</v>
      </c>
      <c r="V145" s="47">
        <f t="shared" si="18"/>
        <v>-6</v>
      </c>
      <c r="W145" s="47">
        <f t="shared" si="25"/>
        <v>-4</v>
      </c>
      <c r="X145" s="47">
        <f t="shared" si="25"/>
        <v>0</v>
      </c>
      <c r="Y145" s="47">
        <f t="shared" si="24"/>
        <v>16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6"/>
      <c r="BO145" s="6"/>
      <c r="BP145" s="6"/>
      <c r="BQ145" s="6"/>
      <c r="BR145" s="6"/>
      <c r="BS145" s="6"/>
      <c r="BT145" s="6"/>
    </row>
    <row r="146" spans="1:72" x14ac:dyDescent="0.2">
      <c r="A146" s="46" t="s">
        <v>14</v>
      </c>
      <c r="B146" s="46" t="s">
        <v>538</v>
      </c>
      <c r="C146" s="46">
        <v>790</v>
      </c>
      <c r="D146" s="39">
        <v>790</v>
      </c>
      <c r="E146" s="39">
        <v>770</v>
      </c>
      <c r="F146" s="39">
        <v>772</v>
      </c>
      <c r="G146" s="39">
        <v>753</v>
      </c>
      <c r="H146" s="2">
        <v>735</v>
      </c>
      <c r="I146" s="2">
        <v>706</v>
      </c>
      <c r="J146" s="2">
        <v>683</v>
      </c>
      <c r="K146" s="2">
        <v>625</v>
      </c>
      <c r="L146" s="2">
        <v>603</v>
      </c>
      <c r="M146" s="5">
        <v>704</v>
      </c>
      <c r="N146" s="6"/>
      <c r="O146" s="47">
        <f t="shared" si="19"/>
        <v>0</v>
      </c>
      <c r="P146" s="47">
        <f t="shared" si="20"/>
        <v>-20</v>
      </c>
      <c r="Q146" s="47">
        <f t="shared" si="21"/>
        <v>-20</v>
      </c>
      <c r="R146" s="47">
        <f t="shared" si="22"/>
        <v>2</v>
      </c>
      <c r="S146" s="47">
        <f t="shared" si="23"/>
        <v>-19</v>
      </c>
      <c r="T146" s="47">
        <f t="shared" si="23"/>
        <v>-18</v>
      </c>
      <c r="U146" s="47">
        <f t="shared" si="23"/>
        <v>-29</v>
      </c>
      <c r="V146" s="47">
        <f t="shared" si="18"/>
        <v>-23</v>
      </c>
      <c r="W146" s="47">
        <f t="shared" si="25"/>
        <v>-58</v>
      </c>
      <c r="X146" s="47">
        <f t="shared" si="25"/>
        <v>-22</v>
      </c>
      <c r="Y146" s="47">
        <f t="shared" si="24"/>
        <v>101</v>
      </c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6"/>
      <c r="BO146" s="6"/>
      <c r="BP146" s="6"/>
      <c r="BQ146" s="6"/>
      <c r="BR146" s="6"/>
      <c r="BS146" s="6"/>
      <c r="BT146" s="6"/>
    </row>
    <row r="147" spans="1:72" x14ac:dyDescent="0.2">
      <c r="A147" s="46" t="s">
        <v>675</v>
      </c>
      <c r="B147" s="46" t="s">
        <v>676</v>
      </c>
      <c r="C147" s="46">
        <v>307</v>
      </c>
      <c r="D147" s="39">
        <v>306</v>
      </c>
      <c r="E147" s="39">
        <v>307</v>
      </c>
      <c r="F147" s="39">
        <v>300</v>
      </c>
      <c r="G147" s="39">
        <v>295</v>
      </c>
      <c r="H147" s="2">
        <v>290</v>
      </c>
      <c r="I147" s="2">
        <v>284</v>
      </c>
      <c r="J147" s="2">
        <v>283</v>
      </c>
      <c r="K147" s="2">
        <v>278</v>
      </c>
      <c r="L147" s="2">
        <v>277</v>
      </c>
      <c r="M147" s="5">
        <v>291</v>
      </c>
      <c r="N147" s="6"/>
      <c r="O147" s="47">
        <f t="shared" si="19"/>
        <v>-1</v>
      </c>
      <c r="P147" s="47">
        <f t="shared" si="20"/>
        <v>1</v>
      </c>
      <c r="Q147" s="47">
        <f t="shared" si="21"/>
        <v>0</v>
      </c>
      <c r="R147" s="47">
        <f t="shared" si="22"/>
        <v>-7</v>
      </c>
      <c r="S147" s="47">
        <f t="shared" si="23"/>
        <v>-5</v>
      </c>
      <c r="T147" s="47">
        <f t="shared" si="23"/>
        <v>-5</v>
      </c>
      <c r="U147" s="47">
        <f t="shared" si="23"/>
        <v>-6</v>
      </c>
      <c r="V147" s="47">
        <f t="shared" si="18"/>
        <v>-1</v>
      </c>
      <c r="W147" s="47">
        <f t="shared" si="25"/>
        <v>-5</v>
      </c>
      <c r="X147" s="47">
        <f t="shared" si="25"/>
        <v>-1</v>
      </c>
      <c r="Y147" s="47">
        <f t="shared" si="24"/>
        <v>14</v>
      </c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6"/>
      <c r="BO147" s="6"/>
      <c r="BP147" s="6"/>
      <c r="BQ147" s="6"/>
      <c r="BR147" s="6"/>
      <c r="BS147" s="6"/>
      <c r="BT147" s="6"/>
    </row>
    <row r="148" spans="1:72" x14ac:dyDescent="0.2">
      <c r="A148" s="46" t="s">
        <v>539</v>
      </c>
      <c r="B148" s="46" t="s">
        <v>540</v>
      </c>
      <c r="C148" s="46">
        <v>26</v>
      </c>
      <c r="D148" s="39">
        <v>26</v>
      </c>
      <c r="E148" s="39">
        <v>26</v>
      </c>
      <c r="F148" s="39">
        <v>26</v>
      </c>
      <c r="G148" s="39">
        <v>26</v>
      </c>
      <c r="H148" s="2">
        <v>26</v>
      </c>
      <c r="I148" s="2">
        <v>26</v>
      </c>
      <c r="J148" s="2">
        <v>26</v>
      </c>
      <c r="K148" s="2">
        <v>26</v>
      </c>
      <c r="L148" s="2">
        <v>26</v>
      </c>
      <c r="M148" s="5">
        <v>26</v>
      </c>
      <c r="N148" s="6"/>
      <c r="O148" s="47">
        <f t="shared" si="19"/>
        <v>0</v>
      </c>
      <c r="P148" s="47">
        <f t="shared" si="20"/>
        <v>0</v>
      </c>
      <c r="Q148" s="47">
        <f t="shared" si="21"/>
        <v>0</v>
      </c>
      <c r="R148" s="47">
        <f t="shared" si="22"/>
        <v>0</v>
      </c>
      <c r="S148" s="47">
        <f t="shared" si="23"/>
        <v>0</v>
      </c>
      <c r="T148" s="47">
        <f t="shared" si="23"/>
        <v>0</v>
      </c>
      <c r="U148" s="47">
        <f t="shared" si="23"/>
        <v>0</v>
      </c>
      <c r="V148" s="47">
        <f t="shared" si="18"/>
        <v>0</v>
      </c>
      <c r="W148" s="47">
        <f t="shared" si="25"/>
        <v>0</v>
      </c>
      <c r="X148" s="47">
        <f t="shared" si="25"/>
        <v>0</v>
      </c>
      <c r="Y148" s="47">
        <f t="shared" si="24"/>
        <v>0</v>
      </c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6"/>
      <c r="BO148" s="6"/>
      <c r="BP148" s="6"/>
      <c r="BQ148" s="6"/>
      <c r="BR148" s="6"/>
      <c r="BS148" s="6"/>
      <c r="BT148" s="6"/>
    </row>
    <row r="149" spans="1:72" x14ac:dyDescent="0.2">
      <c r="A149" s="46" t="s">
        <v>15</v>
      </c>
      <c r="B149" s="46" t="s">
        <v>541</v>
      </c>
      <c r="C149" s="46">
        <v>618</v>
      </c>
      <c r="D149" s="39">
        <v>618</v>
      </c>
      <c r="E149" s="39">
        <v>617</v>
      </c>
      <c r="F149" s="39">
        <v>613</v>
      </c>
      <c r="G149" s="39">
        <v>612</v>
      </c>
      <c r="H149" s="2">
        <v>606</v>
      </c>
      <c r="I149" s="2">
        <v>606</v>
      </c>
      <c r="J149" s="2">
        <v>605</v>
      </c>
      <c r="K149" s="2">
        <v>605</v>
      </c>
      <c r="L149" s="2">
        <v>605</v>
      </c>
      <c r="M149" s="5">
        <v>608</v>
      </c>
      <c r="N149" s="6"/>
      <c r="O149" s="47">
        <f t="shared" si="19"/>
        <v>0</v>
      </c>
      <c r="P149" s="47">
        <f t="shared" si="20"/>
        <v>-1</v>
      </c>
      <c r="Q149" s="47">
        <f t="shared" si="21"/>
        <v>-1</v>
      </c>
      <c r="R149" s="47">
        <f t="shared" si="22"/>
        <v>-4</v>
      </c>
      <c r="S149" s="47">
        <f t="shared" si="23"/>
        <v>-1</v>
      </c>
      <c r="T149" s="47">
        <f t="shared" si="23"/>
        <v>-6</v>
      </c>
      <c r="U149" s="47">
        <f t="shared" si="23"/>
        <v>0</v>
      </c>
      <c r="V149" s="47">
        <f t="shared" si="18"/>
        <v>-1</v>
      </c>
      <c r="W149" s="47">
        <f t="shared" si="25"/>
        <v>0</v>
      </c>
      <c r="X149" s="47">
        <f t="shared" si="25"/>
        <v>0</v>
      </c>
      <c r="Y149" s="47">
        <f t="shared" si="24"/>
        <v>3</v>
      </c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6"/>
      <c r="BO149" s="6"/>
      <c r="BP149" s="6"/>
      <c r="BQ149" s="6"/>
      <c r="BR149" s="6"/>
      <c r="BS149" s="6"/>
      <c r="BT149" s="6"/>
    </row>
    <row r="150" spans="1:72" x14ac:dyDescent="0.2">
      <c r="A150" s="46" t="s">
        <v>16</v>
      </c>
      <c r="B150" s="46" t="s">
        <v>542</v>
      </c>
      <c r="C150" s="46">
        <v>367</v>
      </c>
      <c r="D150" s="39">
        <v>367</v>
      </c>
      <c r="E150" s="39">
        <v>363</v>
      </c>
      <c r="F150" s="39">
        <v>349</v>
      </c>
      <c r="G150" s="39">
        <v>344</v>
      </c>
      <c r="H150" s="2">
        <v>334</v>
      </c>
      <c r="I150" s="2">
        <v>327</v>
      </c>
      <c r="J150" s="2">
        <v>319</v>
      </c>
      <c r="K150" s="2">
        <v>316</v>
      </c>
      <c r="L150" s="2">
        <v>313</v>
      </c>
      <c r="M150" s="5">
        <v>337</v>
      </c>
      <c r="N150" s="6"/>
      <c r="O150" s="47">
        <f t="shared" si="19"/>
        <v>0</v>
      </c>
      <c r="P150" s="47">
        <f t="shared" si="20"/>
        <v>-4</v>
      </c>
      <c r="Q150" s="47">
        <f t="shared" si="21"/>
        <v>-4</v>
      </c>
      <c r="R150" s="47">
        <f t="shared" si="22"/>
        <v>-14</v>
      </c>
      <c r="S150" s="47">
        <f t="shared" si="23"/>
        <v>-5</v>
      </c>
      <c r="T150" s="47">
        <f t="shared" si="23"/>
        <v>-10</v>
      </c>
      <c r="U150" s="47">
        <f t="shared" si="23"/>
        <v>-7</v>
      </c>
      <c r="V150" s="47">
        <f t="shared" si="18"/>
        <v>-8</v>
      </c>
      <c r="W150" s="47">
        <f t="shared" si="25"/>
        <v>-3</v>
      </c>
      <c r="X150" s="47">
        <f t="shared" si="25"/>
        <v>-3</v>
      </c>
      <c r="Y150" s="47">
        <f t="shared" si="24"/>
        <v>24</v>
      </c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6"/>
      <c r="BO150" s="6"/>
      <c r="BP150" s="6"/>
      <c r="BQ150" s="6"/>
      <c r="BR150" s="6"/>
      <c r="BS150" s="6"/>
      <c r="BT150" s="6"/>
    </row>
    <row r="151" spans="1:72" x14ac:dyDescent="0.2">
      <c r="A151" s="46" t="s">
        <v>17</v>
      </c>
      <c r="B151" s="46" t="s">
        <v>543</v>
      </c>
      <c r="C151" s="46">
        <v>263</v>
      </c>
      <c r="D151" s="39">
        <v>263</v>
      </c>
      <c r="E151" s="39">
        <v>266</v>
      </c>
      <c r="F151" s="39">
        <v>271</v>
      </c>
      <c r="G151" s="39">
        <v>272</v>
      </c>
      <c r="H151" s="2">
        <v>271</v>
      </c>
      <c r="I151" s="2">
        <v>266</v>
      </c>
      <c r="J151" s="2">
        <v>264</v>
      </c>
      <c r="K151" s="2">
        <v>262</v>
      </c>
      <c r="L151" s="2">
        <v>263</v>
      </c>
      <c r="M151" s="5">
        <v>266</v>
      </c>
      <c r="N151" s="6"/>
      <c r="O151" s="47">
        <f t="shared" si="19"/>
        <v>0</v>
      </c>
      <c r="P151" s="47">
        <f t="shared" si="20"/>
        <v>3</v>
      </c>
      <c r="Q151" s="47">
        <f t="shared" si="21"/>
        <v>3</v>
      </c>
      <c r="R151" s="47">
        <f t="shared" si="22"/>
        <v>5</v>
      </c>
      <c r="S151" s="47">
        <f t="shared" si="23"/>
        <v>1</v>
      </c>
      <c r="T151" s="47">
        <f t="shared" si="23"/>
        <v>-1</v>
      </c>
      <c r="U151" s="47">
        <f t="shared" si="23"/>
        <v>-5</v>
      </c>
      <c r="V151" s="47">
        <f t="shared" si="18"/>
        <v>-2</v>
      </c>
      <c r="W151" s="47">
        <f t="shared" si="25"/>
        <v>-2</v>
      </c>
      <c r="X151" s="47">
        <f t="shared" si="25"/>
        <v>1</v>
      </c>
      <c r="Y151" s="47">
        <f t="shared" si="24"/>
        <v>3</v>
      </c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6"/>
      <c r="BO151" s="6"/>
      <c r="BP151" s="6"/>
      <c r="BQ151" s="6"/>
      <c r="BR151" s="6"/>
      <c r="BS151" s="6"/>
      <c r="BT151" s="6"/>
    </row>
    <row r="152" spans="1:72" x14ac:dyDescent="0.2">
      <c r="A152" s="46" t="s">
        <v>18</v>
      </c>
      <c r="B152" s="46" t="s">
        <v>544</v>
      </c>
      <c r="C152" s="46">
        <v>1035</v>
      </c>
      <c r="D152" s="39">
        <v>1035</v>
      </c>
      <c r="E152" s="39">
        <v>1039</v>
      </c>
      <c r="F152" s="39">
        <v>1027</v>
      </c>
      <c r="G152" s="39">
        <v>1018</v>
      </c>
      <c r="H152" s="2">
        <v>1003</v>
      </c>
      <c r="I152" s="2">
        <v>986</v>
      </c>
      <c r="J152" s="2">
        <v>979</v>
      </c>
      <c r="K152" s="2">
        <v>975</v>
      </c>
      <c r="L152" s="2">
        <v>970</v>
      </c>
      <c r="M152" s="5">
        <v>1004</v>
      </c>
      <c r="N152" s="6"/>
      <c r="O152" s="47">
        <f t="shared" si="19"/>
        <v>0</v>
      </c>
      <c r="P152" s="47">
        <f t="shared" si="20"/>
        <v>4</v>
      </c>
      <c r="Q152" s="47">
        <f t="shared" si="21"/>
        <v>4</v>
      </c>
      <c r="R152" s="47">
        <f t="shared" si="22"/>
        <v>-12</v>
      </c>
      <c r="S152" s="47">
        <f t="shared" si="23"/>
        <v>-9</v>
      </c>
      <c r="T152" s="47">
        <f t="shared" si="23"/>
        <v>-15</v>
      </c>
      <c r="U152" s="47">
        <f t="shared" si="23"/>
        <v>-17</v>
      </c>
      <c r="V152" s="47">
        <f t="shared" si="18"/>
        <v>-7</v>
      </c>
      <c r="W152" s="47">
        <f t="shared" si="25"/>
        <v>-4</v>
      </c>
      <c r="X152" s="47">
        <f t="shared" si="25"/>
        <v>-5</v>
      </c>
      <c r="Y152" s="47">
        <f t="shared" si="24"/>
        <v>34</v>
      </c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6"/>
      <c r="BO152" s="6"/>
      <c r="BP152" s="6"/>
      <c r="BQ152" s="6"/>
      <c r="BR152" s="6"/>
      <c r="BS152" s="6"/>
      <c r="BT152" s="6"/>
    </row>
    <row r="153" spans="1:72" x14ac:dyDescent="0.2">
      <c r="A153" s="46" t="s">
        <v>19</v>
      </c>
      <c r="B153" s="46" t="s">
        <v>545</v>
      </c>
      <c r="C153" s="46">
        <v>703</v>
      </c>
      <c r="D153" s="39">
        <v>704</v>
      </c>
      <c r="E153" s="39">
        <v>717</v>
      </c>
      <c r="F153" s="39">
        <v>716</v>
      </c>
      <c r="G153" s="39">
        <v>716</v>
      </c>
      <c r="H153" s="2">
        <v>714</v>
      </c>
      <c r="I153" s="2">
        <v>709</v>
      </c>
      <c r="J153" s="2">
        <v>704</v>
      </c>
      <c r="K153" s="2">
        <v>705</v>
      </c>
      <c r="L153" s="2">
        <v>704</v>
      </c>
      <c r="M153" s="47">
        <v>711</v>
      </c>
      <c r="N153" s="6"/>
      <c r="O153" s="47">
        <f t="shared" si="19"/>
        <v>1</v>
      </c>
      <c r="P153" s="47">
        <f t="shared" si="20"/>
        <v>13</v>
      </c>
      <c r="Q153" s="47">
        <f t="shared" si="21"/>
        <v>14</v>
      </c>
      <c r="R153" s="47">
        <f t="shared" si="22"/>
        <v>-1</v>
      </c>
      <c r="S153" s="47">
        <f t="shared" si="23"/>
        <v>0</v>
      </c>
      <c r="T153" s="47">
        <f t="shared" si="23"/>
        <v>-2</v>
      </c>
      <c r="U153" s="47">
        <f t="shared" si="23"/>
        <v>-5</v>
      </c>
      <c r="V153" s="47">
        <f t="shared" si="18"/>
        <v>-5</v>
      </c>
      <c r="W153" s="47">
        <f t="shared" si="25"/>
        <v>1</v>
      </c>
      <c r="X153" s="47">
        <f t="shared" si="25"/>
        <v>-1</v>
      </c>
      <c r="Y153" s="47">
        <f t="shared" si="24"/>
        <v>7</v>
      </c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6"/>
      <c r="BO153" s="6"/>
      <c r="BP153" s="6"/>
      <c r="BQ153" s="6"/>
      <c r="BR153" s="6"/>
      <c r="BS153" s="6"/>
      <c r="BT153" s="6"/>
    </row>
    <row r="154" spans="1:72" x14ac:dyDescent="0.2">
      <c r="A154" s="46" t="s">
        <v>20</v>
      </c>
      <c r="B154" s="46" t="s">
        <v>546</v>
      </c>
      <c r="C154" s="46">
        <v>435</v>
      </c>
      <c r="D154" s="39">
        <v>435</v>
      </c>
      <c r="E154" s="39">
        <v>440</v>
      </c>
      <c r="F154" s="39">
        <v>436</v>
      </c>
      <c r="G154" s="39">
        <v>437</v>
      </c>
      <c r="H154" s="2">
        <v>434</v>
      </c>
      <c r="I154" s="2">
        <v>413</v>
      </c>
      <c r="J154" s="2">
        <v>412</v>
      </c>
      <c r="K154" s="2">
        <v>431</v>
      </c>
      <c r="L154" s="2">
        <v>430</v>
      </c>
      <c r="M154" s="5">
        <v>433</v>
      </c>
      <c r="N154" s="6"/>
      <c r="O154" s="47">
        <f t="shared" si="19"/>
        <v>0</v>
      </c>
      <c r="P154" s="47">
        <f t="shared" si="20"/>
        <v>5</v>
      </c>
      <c r="Q154" s="47">
        <f t="shared" si="21"/>
        <v>5</v>
      </c>
      <c r="R154" s="47">
        <f t="shared" si="22"/>
        <v>-4</v>
      </c>
      <c r="S154" s="47">
        <f t="shared" si="23"/>
        <v>1</v>
      </c>
      <c r="T154" s="47">
        <f t="shared" si="23"/>
        <v>-3</v>
      </c>
      <c r="U154" s="47">
        <f t="shared" si="23"/>
        <v>-21</v>
      </c>
      <c r="V154" s="47">
        <f t="shared" si="18"/>
        <v>-1</v>
      </c>
      <c r="W154" s="47">
        <f t="shared" si="25"/>
        <v>19</v>
      </c>
      <c r="X154" s="47">
        <f t="shared" si="25"/>
        <v>-1</v>
      </c>
      <c r="Y154" s="47">
        <f t="shared" si="24"/>
        <v>3</v>
      </c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6"/>
      <c r="BO154" s="6"/>
      <c r="BP154" s="6"/>
      <c r="BQ154" s="6"/>
      <c r="BR154" s="6"/>
      <c r="BS154" s="6"/>
      <c r="BT154" s="6"/>
    </row>
    <row r="155" spans="1:72" x14ac:dyDescent="0.2">
      <c r="A155" s="46" t="s">
        <v>261</v>
      </c>
      <c r="B155" s="46" t="s">
        <v>547</v>
      </c>
      <c r="C155" s="46">
        <v>1336</v>
      </c>
      <c r="D155" s="39">
        <v>1336</v>
      </c>
      <c r="E155" s="39">
        <v>1345</v>
      </c>
      <c r="F155" s="39">
        <v>1344</v>
      </c>
      <c r="G155" s="39">
        <v>1342</v>
      </c>
      <c r="H155" s="2">
        <v>1341</v>
      </c>
      <c r="I155" s="2">
        <v>1336</v>
      </c>
      <c r="J155" s="2">
        <v>1335</v>
      </c>
      <c r="K155" s="2">
        <v>1334</v>
      </c>
      <c r="L155" s="2">
        <v>1332</v>
      </c>
      <c r="M155" s="5">
        <v>1339</v>
      </c>
      <c r="N155" s="6"/>
      <c r="O155" s="47">
        <f t="shared" si="19"/>
        <v>0</v>
      </c>
      <c r="P155" s="47">
        <f t="shared" si="20"/>
        <v>9</v>
      </c>
      <c r="Q155" s="47">
        <f t="shared" si="21"/>
        <v>9</v>
      </c>
      <c r="R155" s="47">
        <f t="shared" si="22"/>
        <v>-1</v>
      </c>
      <c r="S155" s="47">
        <f t="shared" si="23"/>
        <v>-2</v>
      </c>
      <c r="T155" s="47">
        <f t="shared" si="23"/>
        <v>-1</v>
      </c>
      <c r="U155" s="47">
        <f t="shared" si="23"/>
        <v>-5</v>
      </c>
      <c r="V155" s="47">
        <f t="shared" si="18"/>
        <v>-1</v>
      </c>
      <c r="W155" s="47">
        <f t="shared" si="25"/>
        <v>-1</v>
      </c>
      <c r="X155" s="47">
        <f t="shared" si="25"/>
        <v>-2</v>
      </c>
      <c r="Y155" s="47">
        <f t="shared" si="24"/>
        <v>7</v>
      </c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6"/>
      <c r="BO155" s="6"/>
      <c r="BP155" s="6"/>
      <c r="BQ155" s="6"/>
      <c r="BR155" s="6"/>
      <c r="BS155" s="6"/>
      <c r="BT155" s="6"/>
    </row>
    <row r="156" spans="1:72" x14ac:dyDescent="0.2">
      <c r="A156" s="46" t="s">
        <v>548</v>
      </c>
      <c r="B156" s="46" t="s">
        <v>549</v>
      </c>
      <c r="C156" s="46">
        <v>199</v>
      </c>
      <c r="D156" s="39">
        <v>199</v>
      </c>
      <c r="E156" s="39">
        <v>196</v>
      </c>
      <c r="F156" s="39">
        <v>193</v>
      </c>
      <c r="G156" s="39">
        <v>187</v>
      </c>
      <c r="H156" s="2">
        <v>185</v>
      </c>
      <c r="I156" s="2">
        <v>182</v>
      </c>
      <c r="J156" s="2">
        <v>182</v>
      </c>
      <c r="K156" s="2">
        <v>180</v>
      </c>
      <c r="L156" s="2">
        <v>180</v>
      </c>
      <c r="M156" s="5">
        <v>185</v>
      </c>
      <c r="N156" s="6"/>
      <c r="O156" s="47">
        <f t="shared" si="19"/>
        <v>0</v>
      </c>
      <c r="P156" s="47">
        <f t="shared" si="20"/>
        <v>-3</v>
      </c>
      <c r="Q156" s="47">
        <f t="shared" si="21"/>
        <v>-3</v>
      </c>
      <c r="R156" s="47">
        <f t="shared" si="22"/>
        <v>-3</v>
      </c>
      <c r="S156" s="47">
        <f t="shared" si="23"/>
        <v>-6</v>
      </c>
      <c r="T156" s="47">
        <f t="shared" si="23"/>
        <v>-2</v>
      </c>
      <c r="U156" s="47">
        <f t="shared" si="23"/>
        <v>-3</v>
      </c>
      <c r="V156" s="47">
        <f t="shared" si="18"/>
        <v>0</v>
      </c>
      <c r="W156" s="47">
        <f t="shared" si="25"/>
        <v>-2</v>
      </c>
      <c r="X156" s="47">
        <f t="shared" si="25"/>
        <v>0</v>
      </c>
      <c r="Y156" s="47">
        <f t="shared" si="24"/>
        <v>5</v>
      </c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6"/>
      <c r="BO156" s="6"/>
      <c r="BP156" s="6"/>
      <c r="BQ156" s="6"/>
      <c r="BR156" s="6"/>
      <c r="BS156" s="6"/>
      <c r="BT156" s="6"/>
    </row>
    <row r="157" spans="1:72" x14ac:dyDescent="0.2">
      <c r="A157" s="46" t="s">
        <v>550</v>
      </c>
      <c r="B157" s="46" t="s">
        <v>551</v>
      </c>
      <c r="C157" s="46">
        <v>453</v>
      </c>
      <c r="D157" s="39">
        <v>453</v>
      </c>
      <c r="E157" s="39">
        <v>453</v>
      </c>
      <c r="F157" s="39">
        <v>453</v>
      </c>
      <c r="G157" s="39">
        <v>452</v>
      </c>
      <c r="H157" s="2">
        <v>449</v>
      </c>
      <c r="I157" s="2">
        <v>447</v>
      </c>
      <c r="J157" s="2">
        <v>445</v>
      </c>
      <c r="K157" s="2">
        <v>444</v>
      </c>
      <c r="L157" s="2">
        <v>443</v>
      </c>
      <c r="M157" s="5">
        <v>449</v>
      </c>
      <c r="N157" s="6"/>
      <c r="O157" s="47">
        <f t="shared" si="19"/>
        <v>0</v>
      </c>
      <c r="P157" s="47">
        <f t="shared" si="20"/>
        <v>0</v>
      </c>
      <c r="Q157" s="47">
        <f t="shared" si="21"/>
        <v>0</v>
      </c>
      <c r="R157" s="47">
        <f t="shared" si="22"/>
        <v>0</v>
      </c>
      <c r="S157" s="47">
        <f t="shared" si="23"/>
        <v>-1</v>
      </c>
      <c r="T157" s="47">
        <f t="shared" si="23"/>
        <v>-3</v>
      </c>
      <c r="U157" s="47">
        <f t="shared" si="23"/>
        <v>-2</v>
      </c>
      <c r="V157" s="47">
        <f t="shared" si="18"/>
        <v>-2</v>
      </c>
      <c r="W157" s="47">
        <f t="shared" si="25"/>
        <v>-1</v>
      </c>
      <c r="X157" s="47">
        <f t="shared" si="25"/>
        <v>-1</v>
      </c>
      <c r="Y157" s="47">
        <f t="shared" si="24"/>
        <v>6</v>
      </c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6"/>
      <c r="BO157" s="6"/>
      <c r="BP157" s="6"/>
      <c r="BQ157" s="6"/>
      <c r="BR157" s="6"/>
      <c r="BS157" s="6"/>
      <c r="BT157" s="6"/>
    </row>
    <row r="158" spans="1:72" x14ac:dyDescent="0.2">
      <c r="A158" s="46" t="s">
        <v>552</v>
      </c>
      <c r="B158" s="46" t="s">
        <v>553</v>
      </c>
      <c r="C158" s="46">
        <v>152</v>
      </c>
      <c r="D158" s="39">
        <v>152</v>
      </c>
      <c r="E158" s="39">
        <v>138</v>
      </c>
      <c r="F158" s="39">
        <v>139</v>
      </c>
      <c r="G158" s="39">
        <v>136</v>
      </c>
      <c r="H158" s="2">
        <v>136</v>
      </c>
      <c r="I158" s="2">
        <v>134</v>
      </c>
      <c r="J158" s="2">
        <v>132</v>
      </c>
      <c r="K158" s="2">
        <v>129</v>
      </c>
      <c r="L158" s="2">
        <v>129</v>
      </c>
      <c r="M158" s="5">
        <v>135</v>
      </c>
      <c r="N158" s="6"/>
      <c r="O158" s="47">
        <f t="shared" si="19"/>
        <v>0</v>
      </c>
      <c r="P158" s="47">
        <f t="shared" si="20"/>
        <v>-14</v>
      </c>
      <c r="Q158" s="47">
        <f t="shared" si="21"/>
        <v>-14</v>
      </c>
      <c r="R158" s="47">
        <f t="shared" si="22"/>
        <v>1</v>
      </c>
      <c r="S158" s="47">
        <f t="shared" si="23"/>
        <v>-3</v>
      </c>
      <c r="T158" s="47">
        <f t="shared" si="23"/>
        <v>0</v>
      </c>
      <c r="U158" s="47">
        <f t="shared" si="23"/>
        <v>-2</v>
      </c>
      <c r="V158" s="47">
        <f t="shared" si="18"/>
        <v>-2</v>
      </c>
      <c r="W158" s="47">
        <f t="shared" si="25"/>
        <v>-3</v>
      </c>
      <c r="X158" s="47">
        <f t="shared" si="25"/>
        <v>0</v>
      </c>
      <c r="Y158" s="47">
        <f t="shared" si="24"/>
        <v>6</v>
      </c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6"/>
      <c r="BO158" s="6"/>
      <c r="BP158" s="6"/>
      <c r="BQ158" s="6"/>
      <c r="BR158" s="6"/>
      <c r="BS158" s="6"/>
      <c r="BT158" s="6"/>
    </row>
    <row r="159" spans="1:72" x14ac:dyDescent="0.2">
      <c r="A159" s="46" t="s">
        <v>677</v>
      </c>
      <c r="B159" s="46" t="s">
        <v>678</v>
      </c>
      <c r="C159" s="46">
        <v>169</v>
      </c>
      <c r="D159" s="39">
        <v>169</v>
      </c>
      <c r="E159" s="39">
        <v>169</v>
      </c>
      <c r="F159" s="39">
        <v>176</v>
      </c>
      <c r="G159" s="39">
        <v>176</v>
      </c>
      <c r="H159" s="2">
        <v>176</v>
      </c>
      <c r="I159" s="2">
        <v>174</v>
      </c>
      <c r="J159" s="2">
        <v>173</v>
      </c>
      <c r="K159" s="2">
        <v>173</v>
      </c>
      <c r="L159" s="2">
        <v>168</v>
      </c>
      <c r="M159" s="5">
        <v>172</v>
      </c>
      <c r="N159" s="6"/>
      <c r="O159" s="47">
        <f t="shared" si="19"/>
        <v>0</v>
      </c>
      <c r="P159" s="47">
        <f t="shared" si="20"/>
        <v>0</v>
      </c>
      <c r="Q159" s="47">
        <f t="shared" si="21"/>
        <v>0</v>
      </c>
      <c r="R159" s="47">
        <f t="shared" si="22"/>
        <v>7</v>
      </c>
      <c r="S159" s="47">
        <f t="shared" si="23"/>
        <v>0</v>
      </c>
      <c r="T159" s="47">
        <f t="shared" si="23"/>
        <v>0</v>
      </c>
      <c r="U159" s="47">
        <f t="shared" si="23"/>
        <v>-2</v>
      </c>
      <c r="V159" s="47">
        <f t="shared" si="18"/>
        <v>-1</v>
      </c>
      <c r="W159" s="47">
        <f t="shared" si="25"/>
        <v>0</v>
      </c>
      <c r="X159" s="47">
        <f t="shared" si="25"/>
        <v>-5</v>
      </c>
      <c r="Y159" s="47">
        <f t="shared" si="24"/>
        <v>4</v>
      </c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6"/>
      <c r="BO159" s="6"/>
      <c r="BP159" s="6"/>
      <c r="BQ159" s="6"/>
      <c r="BR159" s="6"/>
      <c r="BS159" s="6"/>
      <c r="BT159" s="6"/>
    </row>
    <row r="160" spans="1:72" x14ac:dyDescent="0.2">
      <c r="A160" s="46" t="s">
        <v>715</v>
      </c>
      <c r="B160" s="46" t="s">
        <v>716</v>
      </c>
      <c r="C160" s="46">
        <v>249</v>
      </c>
      <c r="D160" s="39">
        <v>249</v>
      </c>
      <c r="E160" s="39">
        <v>249</v>
      </c>
      <c r="F160" s="39">
        <v>246</v>
      </c>
      <c r="G160" s="39">
        <v>247</v>
      </c>
      <c r="H160" s="2">
        <v>251</v>
      </c>
      <c r="I160" s="2">
        <v>253</v>
      </c>
      <c r="J160" s="2">
        <v>253</v>
      </c>
      <c r="K160" s="2">
        <v>254</v>
      </c>
      <c r="L160" s="2">
        <v>252</v>
      </c>
      <c r="M160" s="5">
        <v>250</v>
      </c>
      <c r="N160" s="6"/>
      <c r="O160" s="47">
        <f t="shared" si="19"/>
        <v>0</v>
      </c>
      <c r="P160" s="47">
        <f t="shared" si="20"/>
        <v>0</v>
      </c>
      <c r="Q160" s="47">
        <f t="shared" si="21"/>
        <v>0</v>
      </c>
      <c r="R160" s="47">
        <f t="shared" si="22"/>
        <v>-3</v>
      </c>
      <c r="S160" s="47">
        <f t="shared" si="23"/>
        <v>1</v>
      </c>
      <c r="T160" s="47">
        <f t="shared" si="23"/>
        <v>4</v>
      </c>
      <c r="U160" s="47">
        <f t="shared" si="23"/>
        <v>2</v>
      </c>
      <c r="V160" s="47">
        <f t="shared" si="18"/>
        <v>0</v>
      </c>
      <c r="W160" s="47">
        <f t="shared" si="25"/>
        <v>1</v>
      </c>
      <c r="X160" s="47">
        <f t="shared" si="25"/>
        <v>-2</v>
      </c>
      <c r="Y160" s="47">
        <f t="shared" si="24"/>
        <v>-2</v>
      </c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6"/>
      <c r="BO160" s="6"/>
      <c r="BP160" s="6"/>
      <c r="BQ160" s="6"/>
      <c r="BR160" s="6"/>
      <c r="BS160" s="6"/>
      <c r="BT160" s="6"/>
    </row>
    <row r="161" spans="1:72" x14ac:dyDescent="0.2">
      <c r="A161" s="46" t="s">
        <v>717</v>
      </c>
      <c r="B161" s="46" t="s">
        <v>718</v>
      </c>
      <c r="C161" s="46">
        <v>92</v>
      </c>
      <c r="D161" s="39">
        <v>92</v>
      </c>
      <c r="E161" s="39">
        <v>92</v>
      </c>
      <c r="F161" s="39">
        <v>92</v>
      </c>
      <c r="G161" s="39">
        <v>91</v>
      </c>
      <c r="H161" s="2">
        <v>92</v>
      </c>
      <c r="I161" s="2">
        <v>91</v>
      </c>
      <c r="J161" s="2">
        <v>91</v>
      </c>
      <c r="K161" s="2">
        <v>90</v>
      </c>
      <c r="L161" s="2">
        <v>91</v>
      </c>
      <c r="M161" s="5">
        <v>91</v>
      </c>
      <c r="N161" s="6"/>
      <c r="O161" s="47">
        <f t="shared" si="19"/>
        <v>0</v>
      </c>
      <c r="P161" s="47">
        <f t="shared" si="20"/>
        <v>0</v>
      </c>
      <c r="Q161" s="47">
        <f t="shared" si="21"/>
        <v>0</v>
      </c>
      <c r="R161" s="47">
        <f t="shared" si="22"/>
        <v>0</v>
      </c>
      <c r="S161" s="47">
        <f t="shared" si="23"/>
        <v>-1</v>
      </c>
      <c r="T161" s="47">
        <f t="shared" si="23"/>
        <v>1</v>
      </c>
      <c r="U161" s="47">
        <f t="shared" si="23"/>
        <v>-1</v>
      </c>
      <c r="V161" s="47">
        <f t="shared" si="18"/>
        <v>0</v>
      </c>
      <c r="W161" s="47">
        <f t="shared" si="25"/>
        <v>-1</v>
      </c>
      <c r="X161" s="47">
        <f t="shared" si="25"/>
        <v>1</v>
      </c>
      <c r="Y161" s="47">
        <f t="shared" si="24"/>
        <v>0</v>
      </c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6"/>
      <c r="BO161" s="6"/>
      <c r="BP161" s="6"/>
      <c r="BQ161" s="6"/>
      <c r="BR161" s="6"/>
      <c r="BS161" s="6"/>
      <c r="BT161" s="6"/>
    </row>
    <row r="162" spans="1:72" x14ac:dyDescent="0.2">
      <c r="A162" s="46" t="s">
        <v>554</v>
      </c>
      <c r="B162" s="46" t="s">
        <v>555</v>
      </c>
      <c r="C162" s="46">
        <v>1055</v>
      </c>
      <c r="D162" s="39">
        <v>1052</v>
      </c>
      <c r="E162" s="39">
        <v>1065</v>
      </c>
      <c r="F162" s="39">
        <v>1055</v>
      </c>
      <c r="G162" s="39">
        <v>1046</v>
      </c>
      <c r="H162" s="2">
        <v>1025</v>
      </c>
      <c r="I162" s="2">
        <v>1001</v>
      </c>
      <c r="J162" s="2">
        <v>993</v>
      </c>
      <c r="K162" s="2">
        <v>986</v>
      </c>
      <c r="L162" s="2">
        <v>986</v>
      </c>
      <c r="M162" s="5">
        <v>1022</v>
      </c>
      <c r="N162" s="6"/>
      <c r="O162" s="47">
        <f t="shared" si="19"/>
        <v>-3</v>
      </c>
      <c r="P162" s="47">
        <f t="shared" si="20"/>
        <v>13</v>
      </c>
      <c r="Q162" s="47">
        <f t="shared" si="21"/>
        <v>10</v>
      </c>
      <c r="R162" s="47">
        <f t="shared" si="22"/>
        <v>-10</v>
      </c>
      <c r="S162" s="47">
        <f t="shared" si="23"/>
        <v>-9</v>
      </c>
      <c r="T162" s="47">
        <f t="shared" si="23"/>
        <v>-21</v>
      </c>
      <c r="U162" s="47">
        <f t="shared" si="23"/>
        <v>-24</v>
      </c>
      <c r="V162" s="47">
        <f t="shared" si="18"/>
        <v>-8</v>
      </c>
      <c r="W162" s="47">
        <f t="shared" si="25"/>
        <v>-7</v>
      </c>
      <c r="X162" s="47">
        <f t="shared" si="25"/>
        <v>0</v>
      </c>
      <c r="Y162" s="47">
        <f t="shared" si="24"/>
        <v>36</v>
      </c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6"/>
      <c r="BO162" s="6"/>
      <c r="BP162" s="6"/>
      <c r="BQ162" s="6"/>
      <c r="BR162" s="6"/>
      <c r="BS162" s="6"/>
      <c r="BT162" s="6"/>
    </row>
    <row r="163" spans="1:72" x14ac:dyDescent="0.2">
      <c r="A163" s="46" t="s">
        <v>21</v>
      </c>
      <c r="B163" s="46" t="s">
        <v>556</v>
      </c>
      <c r="C163" s="46">
        <v>479</v>
      </c>
      <c r="D163" s="39">
        <v>479</v>
      </c>
      <c r="E163" s="39">
        <v>480</v>
      </c>
      <c r="F163" s="39">
        <v>469</v>
      </c>
      <c r="G163" s="39">
        <v>467</v>
      </c>
      <c r="H163" s="2">
        <v>458</v>
      </c>
      <c r="I163" s="2">
        <v>451</v>
      </c>
      <c r="J163" s="2">
        <v>444</v>
      </c>
      <c r="K163" s="2">
        <v>441</v>
      </c>
      <c r="L163" s="2">
        <v>441</v>
      </c>
      <c r="M163" s="5">
        <v>460</v>
      </c>
      <c r="N163" s="6"/>
      <c r="O163" s="47">
        <f t="shared" si="19"/>
        <v>0</v>
      </c>
      <c r="P163" s="47">
        <f t="shared" si="20"/>
        <v>1</v>
      </c>
      <c r="Q163" s="47">
        <f t="shared" si="21"/>
        <v>1</v>
      </c>
      <c r="R163" s="47">
        <f t="shared" si="22"/>
        <v>-11</v>
      </c>
      <c r="S163" s="47">
        <f t="shared" si="23"/>
        <v>-2</v>
      </c>
      <c r="T163" s="47">
        <f t="shared" si="23"/>
        <v>-9</v>
      </c>
      <c r="U163" s="47">
        <f t="shared" si="23"/>
        <v>-7</v>
      </c>
      <c r="V163" s="47">
        <f t="shared" si="18"/>
        <v>-7</v>
      </c>
      <c r="W163" s="47">
        <f t="shared" si="25"/>
        <v>-3</v>
      </c>
      <c r="X163" s="47">
        <f t="shared" si="25"/>
        <v>0</v>
      </c>
      <c r="Y163" s="47">
        <f t="shared" si="24"/>
        <v>19</v>
      </c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6"/>
      <c r="BO163" s="6"/>
      <c r="BP163" s="6"/>
      <c r="BQ163" s="6"/>
      <c r="BR163" s="6"/>
      <c r="BS163" s="6"/>
      <c r="BT163" s="6"/>
    </row>
    <row r="164" spans="1:72" x14ac:dyDescent="0.2">
      <c r="A164" s="46" t="s">
        <v>22</v>
      </c>
      <c r="B164" s="46" t="s">
        <v>557</v>
      </c>
      <c r="C164" s="46">
        <v>466</v>
      </c>
      <c r="D164" s="39">
        <v>466</v>
      </c>
      <c r="E164" s="39">
        <v>464</v>
      </c>
      <c r="F164" s="39">
        <v>463</v>
      </c>
      <c r="G164" s="39">
        <v>455</v>
      </c>
      <c r="H164" s="2">
        <v>449</v>
      </c>
      <c r="I164" s="2">
        <v>442</v>
      </c>
      <c r="J164" s="2">
        <v>434</v>
      </c>
      <c r="K164" s="2">
        <v>427</v>
      </c>
      <c r="L164" s="2">
        <v>428</v>
      </c>
      <c r="M164" s="5">
        <v>447</v>
      </c>
      <c r="N164" s="6"/>
      <c r="O164" s="47">
        <f t="shared" si="19"/>
        <v>0</v>
      </c>
      <c r="P164" s="47">
        <f t="shared" si="20"/>
        <v>-2</v>
      </c>
      <c r="Q164" s="47">
        <f t="shared" si="21"/>
        <v>-2</v>
      </c>
      <c r="R164" s="47">
        <f t="shared" si="22"/>
        <v>-1</v>
      </c>
      <c r="S164" s="47">
        <f t="shared" si="23"/>
        <v>-8</v>
      </c>
      <c r="T164" s="47">
        <f t="shared" si="23"/>
        <v>-6</v>
      </c>
      <c r="U164" s="47">
        <f t="shared" si="23"/>
        <v>-7</v>
      </c>
      <c r="V164" s="47">
        <f t="shared" si="18"/>
        <v>-8</v>
      </c>
      <c r="W164" s="47">
        <f t="shared" si="25"/>
        <v>-7</v>
      </c>
      <c r="X164" s="47">
        <f t="shared" si="25"/>
        <v>1</v>
      </c>
      <c r="Y164" s="47">
        <f t="shared" si="24"/>
        <v>19</v>
      </c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6"/>
      <c r="BO164" s="6"/>
      <c r="BP164" s="6"/>
      <c r="BQ164" s="6"/>
      <c r="BR164" s="6"/>
      <c r="BS164" s="6"/>
      <c r="BT164" s="6"/>
    </row>
    <row r="165" spans="1:72" x14ac:dyDescent="0.2">
      <c r="A165" s="46" t="s">
        <v>23</v>
      </c>
      <c r="B165" s="46" t="s">
        <v>558</v>
      </c>
      <c r="C165" s="46">
        <v>707</v>
      </c>
      <c r="D165" s="39">
        <v>707</v>
      </c>
      <c r="E165" s="39">
        <v>716</v>
      </c>
      <c r="F165" s="39">
        <v>707</v>
      </c>
      <c r="G165" s="39">
        <v>701</v>
      </c>
      <c r="H165" s="2">
        <v>693</v>
      </c>
      <c r="I165" s="2">
        <v>683</v>
      </c>
      <c r="J165" s="2">
        <v>678</v>
      </c>
      <c r="K165" s="2">
        <v>675</v>
      </c>
      <c r="L165" s="2">
        <v>674</v>
      </c>
      <c r="M165" s="5">
        <v>692</v>
      </c>
      <c r="N165" s="6"/>
      <c r="O165" s="47">
        <f t="shared" si="19"/>
        <v>0</v>
      </c>
      <c r="P165" s="47">
        <f t="shared" si="20"/>
        <v>9</v>
      </c>
      <c r="Q165" s="47">
        <f t="shared" si="21"/>
        <v>9</v>
      </c>
      <c r="R165" s="47">
        <f t="shared" si="22"/>
        <v>-9</v>
      </c>
      <c r="S165" s="47">
        <f t="shared" si="23"/>
        <v>-6</v>
      </c>
      <c r="T165" s="47">
        <f t="shared" si="23"/>
        <v>-8</v>
      </c>
      <c r="U165" s="47">
        <f t="shared" si="23"/>
        <v>-10</v>
      </c>
      <c r="V165" s="47">
        <f t="shared" si="18"/>
        <v>-5</v>
      </c>
      <c r="W165" s="47">
        <f t="shared" si="25"/>
        <v>-3</v>
      </c>
      <c r="X165" s="47">
        <f t="shared" si="25"/>
        <v>-1</v>
      </c>
      <c r="Y165" s="47">
        <f t="shared" si="24"/>
        <v>18</v>
      </c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6"/>
      <c r="BO165" s="6"/>
      <c r="BP165" s="6"/>
      <c r="BQ165" s="6"/>
      <c r="BR165" s="6"/>
      <c r="BS165" s="6"/>
      <c r="BT165" s="6"/>
    </row>
    <row r="166" spans="1:72" x14ac:dyDescent="0.2">
      <c r="A166" s="46" t="s">
        <v>24</v>
      </c>
      <c r="B166" s="46" t="s">
        <v>719</v>
      </c>
      <c r="C166" s="46">
        <v>518</v>
      </c>
      <c r="D166" s="39">
        <v>518</v>
      </c>
      <c r="E166" s="39">
        <v>518</v>
      </c>
      <c r="F166" s="39">
        <v>516</v>
      </c>
      <c r="G166" s="39">
        <v>515</v>
      </c>
      <c r="H166" s="2">
        <v>510</v>
      </c>
      <c r="I166" s="2">
        <v>508</v>
      </c>
      <c r="J166" s="2">
        <v>506</v>
      </c>
      <c r="K166" s="2">
        <v>506</v>
      </c>
      <c r="L166" s="2">
        <v>506</v>
      </c>
      <c r="M166" s="5">
        <v>513</v>
      </c>
      <c r="N166" s="6"/>
      <c r="O166" s="47">
        <f t="shared" si="19"/>
        <v>0</v>
      </c>
      <c r="P166" s="47">
        <f t="shared" si="20"/>
        <v>0</v>
      </c>
      <c r="Q166" s="47">
        <f t="shared" si="21"/>
        <v>0</v>
      </c>
      <c r="R166" s="47">
        <f t="shared" si="22"/>
        <v>-2</v>
      </c>
      <c r="S166" s="47">
        <f t="shared" si="23"/>
        <v>-1</v>
      </c>
      <c r="T166" s="47">
        <f t="shared" si="23"/>
        <v>-5</v>
      </c>
      <c r="U166" s="47">
        <f t="shared" si="23"/>
        <v>-2</v>
      </c>
      <c r="V166" s="47">
        <f t="shared" si="18"/>
        <v>-2</v>
      </c>
      <c r="W166" s="47">
        <f t="shared" si="25"/>
        <v>0</v>
      </c>
      <c r="X166" s="47">
        <f t="shared" si="25"/>
        <v>0</v>
      </c>
      <c r="Y166" s="47">
        <f t="shared" si="24"/>
        <v>7</v>
      </c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6"/>
      <c r="BO166" s="6"/>
      <c r="BP166" s="6"/>
      <c r="BQ166" s="6"/>
      <c r="BR166" s="6"/>
      <c r="BS166" s="6"/>
      <c r="BT166" s="6"/>
    </row>
    <row r="167" spans="1:72" x14ac:dyDescent="0.2">
      <c r="A167" s="46" t="s">
        <v>560</v>
      </c>
      <c r="B167" s="46" t="s">
        <v>561</v>
      </c>
      <c r="C167" s="46">
        <v>641</v>
      </c>
      <c r="D167" s="39">
        <v>641</v>
      </c>
      <c r="E167" s="39">
        <v>643</v>
      </c>
      <c r="F167" s="39">
        <v>636</v>
      </c>
      <c r="G167" s="39">
        <v>634</v>
      </c>
      <c r="H167" s="2">
        <v>635</v>
      </c>
      <c r="I167" s="2">
        <v>633</v>
      </c>
      <c r="J167" s="2">
        <v>630</v>
      </c>
      <c r="K167" s="2">
        <v>630</v>
      </c>
      <c r="L167" s="2">
        <v>630</v>
      </c>
      <c r="M167" s="5">
        <v>630</v>
      </c>
      <c r="N167" s="6"/>
      <c r="O167" s="47">
        <f t="shared" si="19"/>
        <v>0</v>
      </c>
      <c r="P167" s="47">
        <f t="shared" si="20"/>
        <v>2</v>
      </c>
      <c r="Q167" s="47">
        <f t="shared" si="21"/>
        <v>2</v>
      </c>
      <c r="R167" s="47">
        <f t="shared" si="22"/>
        <v>-7</v>
      </c>
      <c r="S167" s="47">
        <f t="shared" si="23"/>
        <v>-2</v>
      </c>
      <c r="T167" s="47">
        <f t="shared" si="23"/>
        <v>1</v>
      </c>
      <c r="U167" s="47">
        <f t="shared" si="23"/>
        <v>-2</v>
      </c>
      <c r="V167" s="47">
        <f t="shared" si="18"/>
        <v>-3</v>
      </c>
      <c r="W167" s="47">
        <f t="shared" si="25"/>
        <v>0</v>
      </c>
      <c r="X167" s="47">
        <f t="shared" si="25"/>
        <v>0</v>
      </c>
      <c r="Y167" s="47">
        <f t="shared" si="24"/>
        <v>0</v>
      </c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6"/>
      <c r="BO167" s="6"/>
      <c r="BP167" s="6"/>
      <c r="BQ167" s="6"/>
      <c r="BR167" s="6"/>
      <c r="BS167" s="6"/>
      <c r="BT167" s="6"/>
    </row>
    <row r="168" spans="1:72" x14ac:dyDescent="0.2">
      <c r="A168" s="46" t="s">
        <v>25</v>
      </c>
      <c r="B168" s="46" t="s">
        <v>562</v>
      </c>
      <c r="C168" s="46">
        <v>185</v>
      </c>
      <c r="D168" s="39">
        <v>185</v>
      </c>
      <c r="E168" s="39">
        <v>185</v>
      </c>
      <c r="F168" s="39">
        <v>183</v>
      </c>
      <c r="G168" s="39">
        <v>177</v>
      </c>
      <c r="H168" s="2">
        <v>177</v>
      </c>
      <c r="I168" s="2">
        <v>176</v>
      </c>
      <c r="J168" s="2">
        <v>176</v>
      </c>
      <c r="K168" s="2">
        <v>174</v>
      </c>
      <c r="L168" s="2">
        <v>174</v>
      </c>
      <c r="M168" s="5">
        <v>178</v>
      </c>
      <c r="N168" s="6"/>
      <c r="O168" s="47">
        <f t="shared" si="19"/>
        <v>0</v>
      </c>
      <c r="P168" s="47">
        <f t="shared" si="20"/>
        <v>0</v>
      </c>
      <c r="Q168" s="47">
        <f t="shared" si="21"/>
        <v>0</v>
      </c>
      <c r="R168" s="47">
        <f t="shared" si="22"/>
        <v>-2</v>
      </c>
      <c r="S168" s="47">
        <f t="shared" si="23"/>
        <v>-6</v>
      </c>
      <c r="T168" s="47">
        <f t="shared" si="23"/>
        <v>0</v>
      </c>
      <c r="U168" s="47">
        <f t="shared" si="23"/>
        <v>-1</v>
      </c>
      <c r="V168" s="47">
        <f t="shared" si="18"/>
        <v>0</v>
      </c>
      <c r="W168" s="47">
        <f t="shared" si="25"/>
        <v>-2</v>
      </c>
      <c r="X168" s="47">
        <f t="shared" si="25"/>
        <v>0</v>
      </c>
      <c r="Y168" s="47">
        <f t="shared" si="24"/>
        <v>4</v>
      </c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6"/>
      <c r="BO168" s="6"/>
      <c r="BP168" s="6"/>
      <c r="BQ168" s="6"/>
      <c r="BR168" s="6"/>
      <c r="BS168" s="6"/>
      <c r="BT168" s="6"/>
    </row>
    <row r="169" spans="1:72" x14ac:dyDescent="0.2">
      <c r="A169" s="46" t="s">
        <v>720</v>
      </c>
      <c r="B169" s="46" t="s">
        <v>721</v>
      </c>
      <c r="C169" s="46">
        <v>132</v>
      </c>
      <c r="D169" s="39">
        <v>132</v>
      </c>
      <c r="E169" s="39">
        <v>139</v>
      </c>
      <c r="F169" s="39">
        <v>134</v>
      </c>
      <c r="G169" s="39">
        <v>132</v>
      </c>
      <c r="H169" s="2">
        <v>129</v>
      </c>
      <c r="I169" s="2">
        <v>126</v>
      </c>
      <c r="J169" s="2">
        <v>126</v>
      </c>
      <c r="K169" s="2">
        <v>123</v>
      </c>
      <c r="L169" s="2">
        <v>121</v>
      </c>
      <c r="M169" s="5">
        <v>129</v>
      </c>
      <c r="N169" s="6"/>
      <c r="O169" s="47">
        <f t="shared" si="19"/>
        <v>0</v>
      </c>
      <c r="P169" s="47">
        <f t="shared" si="20"/>
        <v>7</v>
      </c>
      <c r="Q169" s="47">
        <f t="shared" si="21"/>
        <v>7</v>
      </c>
      <c r="R169" s="47">
        <f t="shared" si="22"/>
        <v>-5</v>
      </c>
      <c r="S169" s="47">
        <f t="shared" si="23"/>
        <v>-2</v>
      </c>
      <c r="T169" s="47">
        <f t="shared" si="23"/>
        <v>-3</v>
      </c>
      <c r="U169" s="47">
        <f t="shared" si="23"/>
        <v>-3</v>
      </c>
      <c r="V169" s="47">
        <f t="shared" si="18"/>
        <v>0</v>
      </c>
      <c r="W169" s="47">
        <f t="shared" si="25"/>
        <v>-3</v>
      </c>
      <c r="X169" s="47">
        <f t="shared" si="25"/>
        <v>-2</v>
      </c>
      <c r="Y169" s="47">
        <f t="shared" si="24"/>
        <v>8</v>
      </c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6"/>
      <c r="BO169" s="6"/>
      <c r="BP169" s="6"/>
      <c r="BQ169" s="6"/>
      <c r="BR169" s="6"/>
      <c r="BS169" s="6"/>
      <c r="BT169" s="6"/>
    </row>
    <row r="170" spans="1:72" x14ac:dyDescent="0.2">
      <c r="A170" s="46" t="s">
        <v>26</v>
      </c>
      <c r="B170" s="46" t="s">
        <v>563</v>
      </c>
      <c r="C170" s="46">
        <v>1249</v>
      </c>
      <c r="D170" s="39">
        <v>1249</v>
      </c>
      <c r="E170" s="39">
        <v>1243</v>
      </c>
      <c r="F170" s="39">
        <v>1233</v>
      </c>
      <c r="G170" s="39">
        <v>1219</v>
      </c>
      <c r="H170" s="2">
        <v>1085</v>
      </c>
      <c r="I170" s="2">
        <v>1207</v>
      </c>
      <c r="J170" s="2">
        <v>1203</v>
      </c>
      <c r="K170" s="2">
        <v>1202</v>
      </c>
      <c r="L170" s="2">
        <v>1202</v>
      </c>
      <c r="M170" s="5">
        <v>1204</v>
      </c>
      <c r="N170" s="6"/>
      <c r="O170" s="47">
        <f t="shared" si="19"/>
        <v>0</v>
      </c>
      <c r="P170" s="47">
        <f t="shared" si="20"/>
        <v>-6</v>
      </c>
      <c r="Q170" s="47">
        <f t="shared" si="21"/>
        <v>-6</v>
      </c>
      <c r="R170" s="47">
        <f t="shared" si="22"/>
        <v>-10</v>
      </c>
      <c r="S170" s="47">
        <f t="shared" si="23"/>
        <v>-14</v>
      </c>
      <c r="T170" s="47">
        <f t="shared" si="23"/>
        <v>-134</v>
      </c>
      <c r="U170" s="47">
        <f t="shared" si="23"/>
        <v>122</v>
      </c>
      <c r="V170" s="47">
        <f t="shared" si="18"/>
        <v>-4</v>
      </c>
      <c r="W170" s="47">
        <f t="shared" si="25"/>
        <v>-1</v>
      </c>
      <c r="X170" s="47">
        <f t="shared" si="25"/>
        <v>0</v>
      </c>
      <c r="Y170" s="47">
        <f t="shared" si="24"/>
        <v>2</v>
      </c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6"/>
      <c r="BO170" s="6"/>
      <c r="BP170" s="6"/>
      <c r="BQ170" s="6"/>
      <c r="BR170" s="6"/>
      <c r="BS170" s="6"/>
      <c r="BT170" s="6"/>
    </row>
    <row r="171" spans="1:72" x14ac:dyDescent="0.2">
      <c r="A171" s="46" t="s">
        <v>390</v>
      </c>
      <c r="B171" s="46" t="s">
        <v>564</v>
      </c>
      <c r="C171" s="46">
        <v>1305</v>
      </c>
      <c r="D171" s="39">
        <v>1305</v>
      </c>
      <c r="E171" s="39">
        <v>1307</v>
      </c>
      <c r="F171" s="39">
        <v>1298</v>
      </c>
      <c r="G171" s="39">
        <v>1287</v>
      </c>
      <c r="H171" s="2">
        <v>1278</v>
      </c>
      <c r="I171" s="2">
        <v>1274</v>
      </c>
      <c r="J171" s="2">
        <v>1273</v>
      </c>
      <c r="K171" s="2">
        <v>1270</v>
      </c>
      <c r="L171" s="2">
        <v>1268</v>
      </c>
      <c r="M171" s="5">
        <v>1284</v>
      </c>
      <c r="N171" s="6"/>
      <c r="O171" s="47">
        <f t="shared" si="19"/>
        <v>0</v>
      </c>
      <c r="P171" s="47">
        <f t="shared" si="20"/>
        <v>2</v>
      </c>
      <c r="Q171" s="47">
        <f t="shared" si="21"/>
        <v>2</v>
      </c>
      <c r="R171" s="47">
        <f t="shared" si="22"/>
        <v>-9</v>
      </c>
      <c r="S171" s="47">
        <f t="shared" si="23"/>
        <v>-11</v>
      </c>
      <c r="T171" s="47">
        <f t="shared" si="23"/>
        <v>-9</v>
      </c>
      <c r="U171" s="47">
        <f t="shared" si="23"/>
        <v>-4</v>
      </c>
      <c r="V171" s="47">
        <f t="shared" si="18"/>
        <v>-1</v>
      </c>
      <c r="W171" s="47">
        <f t="shared" si="25"/>
        <v>-3</v>
      </c>
      <c r="X171" s="47">
        <f t="shared" si="25"/>
        <v>-2</v>
      </c>
      <c r="Y171" s="47">
        <f t="shared" si="24"/>
        <v>16</v>
      </c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6"/>
      <c r="BO171" s="6"/>
      <c r="BP171" s="6"/>
      <c r="BQ171" s="6"/>
      <c r="BR171" s="6"/>
      <c r="BS171" s="6"/>
      <c r="BT171" s="6"/>
    </row>
    <row r="172" spans="1:72" x14ac:dyDescent="0.2">
      <c r="A172" s="46" t="s">
        <v>565</v>
      </c>
      <c r="B172" s="46" t="s">
        <v>566</v>
      </c>
      <c r="C172" s="46">
        <v>563</v>
      </c>
      <c r="D172" s="39">
        <v>563</v>
      </c>
      <c r="E172" s="39">
        <v>558</v>
      </c>
      <c r="F172" s="39">
        <v>553</v>
      </c>
      <c r="G172" s="39">
        <v>550</v>
      </c>
      <c r="H172" s="2">
        <v>547</v>
      </c>
      <c r="I172" s="2">
        <v>545</v>
      </c>
      <c r="J172" s="2">
        <v>544</v>
      </c>
      <c r="K172" s="2">
        <v>543</v>
      </c>
      <c r="L172" s="2">
        <v>542</v>
      </c>
      <c r="M172" s="5">
        <v>549</v>
      </c>
      <c r="N172" s="6"/>
      <c r="O172" s="47">
        <f t="shared" si="19"/>
        <v>0</v>
      </c>
      <c r="P172" s="47">
        <f t="shared" si="20"/>
        <v>-5</v>
      </c>
      <c r="Q172" s="47">
        <f t="shared" si="21"/>
        <v>-5</v>
      </c>
      <c r="R172" s="47">
        <f t="shared" si="22"/>
        <v>-5</v>
      </c>
      <c r="S172" s="47">
        <f t="shared" si="23"/>
        <v>-3</v>
      </c>
      <c r="T172" s="47">
        <f t="shared" si="23"/>
        <v>-3</v>
      </c>
      <c r="U172" s="47">
        <f t="shared" si="23"/>
        <v>-2</v>
      </c>
      <c r="V172" s="47">
        <f t="shared" si="18"/>
        <v>-1</v>
      </c>
      <c r="W172" s="47">
        <f t="shared" si="25"/>
        <v>-1</v>
      </c>
      <c r="X172" s="47">
        <f t="shared" si="25"/>
        <v>-1</v>
      </c>
      <c r="Y172" s="47">
        <f t="shared" si="24"/>
        <v>7</v>
      </c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6"/>
      <c r="BO172" s="6"/>
      <c r="BP172" s="6"/>
      <c r="BQ172" s="6"/>
      <c r="BR172" s="6"/>
      <c r="BS172" s="6"/>
      <c r="BT172" s="6"/>
    </row>
    <row r="173" spans="1:72" x14ac:dyDescent="0.2">
      <c r="A173" s="46" t="s">
        <v>567</v>
      </c>
      <c r="B173" s="46" t="s">
        <v>568</v>
      </c>
      <c r="C173" s="46">
        <v>230</v>
      </c>
      <c r="D173" s="39">
        <v>230</v>
      </c>
      <c r="E173" s="39">
        <v>228</v>
      </c>
      <c r="F173" s="39">
        <v>227</v>
      </c>
      <c r="G173" s="39">
        <v>226</v>
      </c>
      <c r="H173" s="2">
        <v>223</v>
      </c>
      <c r="I173" s="2">
        <v>222</v>
      </c>
      <c r="J173" s="2">
        <v>220</v>
      </c>
      <c r="K173" s="2">
        <v>218</v>
      </c>
      <c r="L173" s="2">
        <v>217</v>
      </c>
      <c r="M173" s="5">
        <v>224</v>
      </c>
      <c r="N173" s="6"/>
      <c r="O173" s="47">
        <f t="shared" si="19"/>
        <v>0</v>
      </c>
      <c r="P173" s="47">
        <f t="shared" si="20"/>
        <v>-2</v>
      </c>
      <c r="Q173" s="47">
        <f t="shared" si="21"/>
        <v>-2</v>
      </c>
      <c r="R173" s="47">
        <f t="shared" si="22"/>
        <v>-1</v>
      </c>
      <c r="S173" s="47">
        <f t="shared" si="23"/>
        <v>-1</v>
      </c>
      <c r="T173" s="47">
        <f t="shared" si="23"/>
        <v>-3</v>
      </c>
      <c r="U173" s="47">
        <f t="shared" si="23"/>
        <v>-1</v>
      </c>
      <c r="V173" s="47">
        <f t="shared" si="18"/>
        <v>-2</v>
      </c>
      <c r="W173" s="47">
        <f t="shared" si="25"/>
        <v>-2</v>
      </c>
      <c r="X173" s="47">
        <f t="shared" si="25"/>
        <v>-1</v>
      </c>
      <c r="Y173" s="47">
        <f t="shared" si="24"/>
        <v>7</v>
      </c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6"/>
      <c r="BO173" s="6"/>
      <c r="BP173" s="6"/>
      <c r="BQ173" s="6"/>
      <c r="BR173" s="6"/>
      <c r="BS173" s="6"/>
      <c r="BT173" s="6"/>
    </row>
    <row r="174" spans="1:72" x14ac:dyDescent="0.2">
      <c r="A174" s="46" t="s">
        <v>27</v>
      </c>
      <c r="B174" s="46" t="s">
        <v>569</v>
      </c>
      <c r="C174" s="46">
        <v>752</v>
      </c>
      <c r="D174" s="39">
        <v>752</v>
      </c>
      <c r="E174" s="39">
        <v>752</v>
      </c>
      <c r="F174" s="39">
        <v>753</v>
      </c>
      <c r="G174" s="39">
        <v>753</v>
      </c>
      <c r="H174" s="2">
        <v>752</v>
      </c>
      <c r="I174" s="2">
        <v>754</v>
      </c>
      <c r="J174" s="2">
        <v>754</v>
      </c>
      <c r="K174" s="2">
        <v>754</v>
      </c>
      <c r="L174" s="2">
        <v>754</v>
      </c>
      <c r="M174" s="5">
        <v>754</v>
      </c>
      <c r="N174" s="6"/>
      <c r="O174" s="47">
        <f t="shared" si="19"/>
        <v>0</v>
      </c>
      <c r="P174" s="47">
        <f t="shared" si="20"/>
        <v>0</v>
      </c>
      <c r="Q174" s="47">
        <f t="shared" si="21"/>
        <v>0</v>
      </c>
      <c r="R174" s="47">
        <f t="shared" si="22"/>
        <v>1</v>
      </c>
      <c r="S174" s="47">
        <f t="shared" si="23"/>
        <v>0</v>
      </c>
      <c r="T174" s="47">
        <f t="shared" si="23"/>
        <v>-1</v>
      </c>
      <c r="U174" s="47">
        <f t="shared" si="23"/>
        <v>2</v>
      </c>
      <c r="V174" s="47">
        <f t="shared" si="18"/>
        <v>0</v>
      </c>
      <c r="W174" s="47">
        <f t="shared" si="25"/>
        <v>0</v>
      </c>
      <c r="X174" s="47">
        <f t="shared" si="25"/>
        <v>0</v>
      </c>
      <c r="Y174" s="47">
        <f t="shared" si="24"/>
        <v>0</v>
      </c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6"/>
      <c r="BO174" s="6"/>
      <c r="BP174" s="6"/>
      <c r="BQ174" s="6"/>
      <c r="BR174" s="6"/>
      <c r="BS174" s="6"/>
      <c r="BT174" s="6"/>
    </row>
    <row r="175" spans="1:72" x14ac:dyDescent="0.2">
      <c r="A175" s="46" t="s">
        <v>28</v>
      </c>
      <c r="B175" s="46" t="s">
        <v>570</v>
      </c>
      <c r="C175" s="46">
        <v>259</v>
      </c>
      <c r="D175" s="39">
        <v>259</v>
      </c>
      <c r="E175" s="39">
        <v>261</v>
      </c>
      <c r="F175" s="39">
        <v>258</v>
      </c>
      <c r="G175" s="39">
        <v>258</v>
      </c>
      <c r="H175" s="2">
        <v>252</v>
      </c>
      <c r="I175" s="2">
        <v>246</v>
      </c>
      <c r="J175" s="2">
        <v>242</v>
      </c>
      <c r="K175" s="2">
        <v>237</v>
      </c>
      <c r="L175" s="2">
        <v>237</v>
      </c>
      <c r="M175" s="5">
        <v>249</v>
      </c>
      <c r="N175" s="6"/>
      <c r="O175" s="47">
        <f t="shared" si="19"/>
        <v>0</v>
      </c>
      <c r="P175" s="47">
        <f t="shared" si="20"/>
        <v>2</v>
      </c>
      <c r="Q175" s="47">
        <f t="shared" si="21"/>
        <v>2</v>
      </c>
      <c r="R175" s="47">
        <f t="shared" si="22"/>
        <v>-3</v>
      </c>
      <c r="S175" s="47">
        <f t="shared" si="23"/>
        <v>0</v>
      </c>
      <c r="T175" s="47">
        <f t="shared" si="23"/>
        <v>-6</v>
      </c>
      <c r="U175" s="47">
        <f t="shared" si="23"/>
        <v>-6</v>
      </c>
      <c r="V175" s="47">
        <f t="shared" si="18"/>
        <v>-4</v>
      </c>
      <c r="W175" s="47">
        <f t="shared" si="25"/>
        <v>-5</v>
      </c>
      <c r="X175" s="47">
        <f t="shared" si="25"/>
        <v>0</v>
      </c>
      <c r="Y175" s="47">
        <f t="shared" si="24"/>
        <v>12</v>
      </c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6"/>
      <c r="BO175" s="6"/>
      <c r="BP175" s="6"/>
      <c r="BQ175" s="6"/>
      <c r="BR175" s="6"/>
      <c r="BS175" s="6"/>
      <c r="BT175" s="6"/>
    </row>
    <row r="176" spans="1:72" x14ac:dyDescent="0.2">
      <c r="A176" s="46" t="s">
        <v>29</v>
      </c>
      <c r="B176" s="46" t="s">
        <v>571</v>
      </c>
      <c r="C176" s="46">
        <v>1044</v>
      </c>
      <c r="D176" s="39">
        <v>1044</v>
      </c>
      <c r="E176" s="39">
        <v>1056</v>
      </c>
      <c r="F176" s="39">
        <v>1047</v>
      </c>
      <c r="G176" s="39">
        <v>1043</v>
      </c>
      <c r="H176" s="2">
        <v>1035</v>
      </c>
      <c r="I176" s="2">
        <v>1031</v>
      </c>
      <c r="J176" s="2">
        <v>1024</v>
      </c>
      <c r="K176" s="2">
        <v>1021</v>
      </c>
      <c r="L176" s="2">
        <v>1021</v>
      </c>
      <c r="M176" s="5">
        <v>1036</v>
      </c>
      <c r="N176" s="6"/>
      <c r="O176" s="47">
        <f t="shared" si="19"/>
        <v>0</v>
      </c>
      <c r="P176" s="47">
        <f t="shared" si="20"/>
        <v>12</v>
      </c>
      <c r="Q176" s="47">
        <f t="shared" si="21"/>
        <v>12</v>
      </c>
      <c r="R176" s="47">
        <f t="shared" si="22"/>
        <v>-9</v>
      </c>
      <c r="S176" s="47">
        <f t="shared" si="23"/>
        <v>-4</v>
      </c>
      <c r="T176" s="47">
        <f t="shared" si="23"/>
        <v>-8</v>
      </c>
      <c r="U176" s="47">
        <f t="shared" si="23"/>
        <v>-4</v>
      </c>
      <c r="V176" s="47">
        <f t="shared" si="18"/>
        <v>-7</v>
      </c>
      <c r="W176" s="47">
        <f t="shared" si="25"/>
        <v>-3</v>
      </c>
      <c r="X176" s="47">
        <f t="shared" si="25"/>
        <v>0</v>
      </c>
      <c r="Y176" s="47">
        <f t="shared" si="24"/>
        <v>15</v>
      </c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6"/>
      <c r="BO176" s="6"/>
      <c r="BP176" s="6"/>
      <c r="BQ176" s="6"/>
      <c r="BR176" s="6"/>
      <c r="BS176" s="6"/>
      <c r="BT176" s="6"/>
    </row>
    <row r="177" spans="1:72" x14ac:dyDescent="0.2">
      <c r="A177" s="46" t="s">
        <v>269</v>
      </c>
      <c r="B177" s="46" t="s">
        <v>572</v>
      </c>
      <c r="C177" s="46">
        <v>1171</v>
      </c>
      <c r="D177" s="39">
        <v>1171</v>
      </c>
      <c r="E177" s="39">
        <v>1145</v>
      </c>
      <c r="F177" s="39">
        <v>1067</v>
      </c>
      <c r="G177" s="39">
        <v>1102</v>
      </c>
      <c r="H177" s="2">
        <v>1084</v>
      </c>
      <c r="I177" s="2">
        <v>1069</v>
      </c>
      <c r="J177" s="2">
        <v>1062</v>
      </c>
      <c r="K177" s="2">
        <v>1055</v>
      </c>
      <c r="L177" s="2">
        <v>1050</v>
      </c>
      <c r="M177" s="5">
        <v>1087</v>
      </c>
      <c r="N177" s="6"/>
      <c r="O177" s="47">
        <f t="shared" si="19"/>
        <v>0</v>
      </c>
      <c r="P177" s="47">
        <f t="shared" si="20"/>
        <v>-26</v>
      </c>
      <c r="Q177" s="47">
        <f t="shared" si="21"/>
        <v>-26</v>
      </c>
      <c r="R177" s="47">
        <f t="shared" si="22"/>
        <v>-78</v>
      </c>
      <c r="S177" s="47">
        <f t="shared" si="23"/>
        <v>35</v>
      </c>
      <c r="T177" s="47">
        <f t="shared" si="23"/>
        <v>-18</v>
      </c>
      <c r="U177" s="47">
        <f t="shared" si="23"/>
        <v>-15</v>
      </c>
      <c r="V177" s="47">
        <f t="shared" si="18"/>
        <v>-7</v>
      </c>
      <c r="W177" s="47">
        <f t="shared" si="25"/>
        <v>-7</v>
      </c>
      <c r="X177" s="47">
        <f t="shared" si="25"/>
        <v>-5</v>
      </c>
      <c r="Y177" s="47">
        <f t="shared" si="24"/>
        <v>37</v>
      </c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6"/>
      <c r="BO177" s="6"/>
      <c r="BP177" s="6"/>
      <c r="BQ177" s="6"/>
      <c r="BR177" s="6"/>
      <c r="BS177" s="6"/>
      <c r="BT177" s="6"/>
    </row>
    <row r="178" spans="1:72" x14ac:dyDescent="0.2">
      <c r="A178" s="46" t="s">
        <v>573</v>
      </c>
      <c r="B178" s="46" t="s">
        <v>574</v>
      </c>
      <c r="C178" s="46">
        <v>801</v>
      </c>
      <c r="D178" s="39">
        <v>801</v>
      </c>
      <c r="E178" s="39">
        <v>810</v>
      </c>
      <c r="F178" s="39">
        <v>811</v>
      </c>
      <c r="G178" s="39">
        <v>812</v>
      </c>
      <c r="H178" s="2">
        <v>812</v>
      </c>
      <c r="I178" s="2">
        <v>812</v>
      </c>
      <c r="J178" s="2">
        <v>811</v>
      </c>
      <c r="K178" s="2">
        <v>811</v>
      </c>
      <c r="L178" s="2">
        <v>811</v>
      </c>
      <c r="M178" s="5">
        <v>812</v>
      </c>
      <c r="N178" s="6"/>
      <c r="O178" s="47">
        <f t="shared" si="19"/>
        <v>0</v>
      </c>
      <c r="P178" s="47">
        <f t="shared" si="20"/>
        <v>9</v>
      </c>
      <c r="Q178" s="47">
        <f t="shared" si="21"/>
        <v>9</v>
      </c>
      <c r="R178" s="47">
        <f t="shared" si="22"/>
        <v>1</v>
      </c>
      <c r="S178" s="47">
        <f t="shared" si="23"/>
        <v>1</v>
      </c>
      <c r="T178" s="47">
        <f t="shared" si="23"/>
        <v>0</v>
      </c>
      <c r="U178" s="47">
        <f t="shared" si="23"/>
        <v>0</v>
      </c>
      <c r="V178" s="47">
        <f t="shared" si="18"/>
        <v>-1</v>
      </c>
      <c r="W178" s="47">
        <f t="shared" si="25"/>
        <v>0</v>
      </c>
      <c r="X178" s="47">
        <f t="shared" si="25"/>
        <v>0</v>
      </c>
      <c r="Y178" s="47">
        <f t="shared" si="24"/>
        <v>1</v>
      </c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6"/>
      <c r="BO178" s="6"/>
      <c r="BP178" s="6"/>
      <c r="BQ178" s="6"/>
      <c r="BR178" s="6"/>
      <c r="BS178" s="6"/>
      <c r="BT178" s="6"/>
    </row>
    <row r="179" spans="1:72" x14ac:dyDescent="0.2">
      <c r="A179" s="46" t="s">
        <v>575</v>
      </c>
      <c r="B179" s="46" t="s">
        <v>576</v>
      </c>
      <c r="C179" s="46">
        <v>460</v>
      </c>
      <c r="D179" s="39">
        <v>461</v>
      </c>
      <c r="E179" s="39">
        <v>447</v>
      </c>
      <c r="F179" s="39">
        <v>428</v>
      </c>
      <c r="G179" s="39">
        <v>418</v>
      </c>
      <c r="H179" s="2">
        <v>401</v>
      </c>
      <c r="I179" s="2">
        <v>397</v>
      </c>
      <c r="J179" s="2">
        <v>389</v>
      </c>
      <c r="K179" s="2">
        <v>384</v>
      </c>
      <c r="L179" s="2">
        <v>379</v>
      </c>
      <c r="M179" s="5">
        <v>409</v>
      </c>
      <c r="N179" s="6"/>
      <c r="O179" s="47">
        <f t="shared" si="19"/>
        <v>1</v>
      </c>
      <c r="P179" s="47">
        <f t="shared" si="20"/>
        <v>-14</v>
      </c>
      <c r="Q179" s="47">
        <f t="shared" si="21"/>
        <v>-13</v>
      </c>
      <c r="R179" s="47">
        <f t="shared" si="22"/>
        <v>-19</v>
      </c>
      <c r="S179" s="47">
        <f t="shared" si="23"/>
        <v>-10</v>
      </c>
      <c r="T179" s="47">
        <f t="shared" si="23"/>
        <v>-17</v>
      </c>
      <c r="U179" s="47">
        <f t="shared" si="23"/>
        <v>-4</v>
      </c>
      <c r="V179" s="47">
        <f t="shared" si="18"/>
        <v>-8</v>
      </c>
      <c r="W179" s="47">
        <f t="shared" si="25"/>
        <v>-5</v>
      </c>
      <c r="X179" s="47">
        <f t="shared" si="25"/>
        <v>-5</v>
      </c>
      <c r="Y179" s="47">
        <f t="shared" si="24"/>
        <v>30</v>
      </c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6"/>
      <c r="BO179" s="6"/>
      <c r="BP179" s="6"/>
      <c r="BQ179" s="6"/>
      <c r="BR179" s="6"/>
      <c r="BS179" s="6"/>
      <c r="BT179" s="6"/>
    </row>
    <row r="180" spans="1:72" x14ac:dyDescent="0.2">
      <c r="A180" s="46" t="s">
        <v>577</v>
      </c>
      <c r="B180" s="46" t="s">
        <v>578</v>
      </c>
      <c r="C180" s="46">
        <v>724</v>
      </c>
      <c r="D180" s="39">
        <v>724</v>
      </c>
      <c r="E180" s="39">
        <v>739</v>
      </c>
      <c r="F180" s="39">
        <v>743</v>
      </c>
      <c r="G180" s="39">
        <v>740</v>
      </c>
      <c r="H180" s="2">
        <v>739</v>
      </c>
      <c r="I180" s="2">
        <v>741</v>
      </c>
      <c r="J180" s="2">
        <v>744</v>
      </c>
      <c r="K180" s="2">
        <v>745</v>
      </c>
      <c r="L180" s="2">
        <v>745</v>
      </c>
      <c r="M180" s="5">
        <v>741</v>
      </c>
      <c r="N180" s="6"/>
      <c r="O180" s="47">
        <f t="shared" si="19"/>
        <v>0</v>
      </c>
      <c r="P180" s="47">
        <f t="shared" si="20"/>
        <v>15</v>
      </c>
      <c r="Q180" s="47">
        <f t="shared" si="21"/>
        <v>15</v>
      </c>
      <c r="R180" s="47">
        <f t="shared" si="22"/>
        <v>4</v>
      </c>
      <c r="S180" s="47">
        <f t="shared" si="23"/>
        <v>-3</v>
      </c>
      <c r="T180" s="47">
        <f t="shared" si="23"/>
        <v>-1</v>
      </c>
      <c r="U180" s="47">
        <f t="shared" si="23"/>
        <v>2</v>
      </c>
      <c r="V180" s="47">
        <f t="shared" si="18"/>
        <v>3</v>
      </c>
      <c r="W180" s="47">
        <f t="shared" si="25"/>
        <v>1</v>
      </c>
      <c r="X180" s="47">
        <f t="shared" si="25"/>
        <v>0</v>
      </c>
      <c r="Y180" s="47">
        <f t="shared" si="24"/>
        <v>-4</v>
      </c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6"/>
      <c r="BO180" s="6"/>
      <c r="BP180" s="6"/>
      <c r="BQ180" s="6"/>
      <c r="BR180" s="6"/>
      <c r="BS180" s="6"/>
      <c r="BT180" s="6"/>
    </row>
    <row r="181" spans="1:72" x14ac:dyDescent="0.2">
      <c r="A181" s="46" t="s">
        <v>722</v>
      </c>
      <c r="B181" s="46" t="s">
        <v>723</v>
      </c>
      <c r="C181" s="46">
        <v>131</v>
      </c>
      <c r="D181" s="39">
        <v>130</v>
      </c>
      <c r="E181" s="39">
        <v>129</v>
      </c>
      <c r="F181" s="39">
        <v>128</v>
      </c>
      <c r="G181" s="39">
        <v>126</v>
      </c>
      <c r="H181" s="2">
        <v>123</v>
      </c>
      <c r="I181" s="2">
        <v>121</v>
      </c>
      <c r="J181" s="2">
        <v>119</v>
      </c>
      <c r="K181" s="2">
        <v>118</v>
      </c>
      <c r="L181" s="2">
        <v>116</v>
      </c>
      <c r="M181" s="5">
        <v>123</v>
      </c>
      <c r="N181" s="6"/>
      <c r="O181" s="47">
        <f t="shared" si="19"/>
        <v>-1</v>
      </c>
      <c r="P181" s="47">
        <f t="shared" si="20"/>
        <v>-1</v>
      </c>
      <c r="Q181" s="47">
        <f t="shared" si="21"/>
        <v>-2</v>
      </c>
      <c r="R181" s="47">
        <f t="shared" si="22"/>
        <v>-1</v>
      </c>
      <c r="S181" s="47">
        <f t="shared" si="23"/>
        <v>-2</v>
      </c>
      <c r="T181" s="47">
        <f t="shared" si="23"/>
        <v>-3</v>
      </c>
      <c r="U181" s="47">
        <f t="shared" si="23"/>
        <v>-2</v>
      </c>
      <c r="V181" s="47">
        <f t="shared" si="18"/>
        <v>-2</v>
      </c>
      <c r="W181" s="47">
        <f t="shared" si="25"/>
        <v>-1</v>
      </c>
      <c r="X181" s="47">
        <f t="shared" si="25"/>
        <v>-2</v>
      </c>
      <c r="Y181" s="47">
        <f t="shared" si="24"/>
        <v>7</v>
      </c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6"/>
      <c r="BO181" s="6"/>
      <c r="BP181" s="6"/>
      <c r="BQ181" s="6"/>
      <c r="BR181" s="6"/>
      <c r="BS181" s="6"/>
      <c r="BT181" s="6"/>
    </row>
    <row r="182" spans="1:72" x14ac:dyDescent="0.2">
      <c r="A182" s="46" t="s">
        <v>679</v>
      </c>
      <c r="B182" s="46" t="s">
        <v>680</v>
      </c>
      <c r="C182" s="46">
        <v>167</v>
      </c>
      <c r="D182" s="39">
        <v>167</v>
      </c>
      <c r="E182" s="39">
        <v>169</v>
      </c>
      <c r="F182" s="39">
        <v>167</v>
      </c>
      <c r="G182" s="39">
        <v>166</v>
      </c>
      <c r="H182" s="2">
        <v>163</v>
      </c>
      <c r="I182" s="2">
        <v>163</v>
      </c>
      <c r="J182" s="2">
        <v>161</v>
      </c>
      <c r="K182" s="2">
        <v>161</v>
      </c>
      <c r="L182" s="2">
        <v>161</v>
      </c>
      <c r="M182" s="5">
        <v>164</v>
      </c>
      <c r="N182" s="6"/>
      <c r="O182" s="47">
        <f t="shared" si="19"/>
        <v>0</v>
      </c>
      <c r="P182" s="47">
        <f t="shared" si="20"/>
        <v>2</v>
      </c>
      <c r="Q182" s="47">
        <f t="shared" si="21"/>
        <v>2</v>
      </c>
      <c r="R182" s="47">
        <f t="shared" si="22"/>
        <v>-2</v>
      </c>
      <c r="S182" s="47">
        <f t="shared" si="23"/>
        <v>-1</v>
      </c>
      <c r="T182" s="47">
        <f t="shared" si="23"/>
        <v>-3</v>
      </c>
      <c r="U182" s="47">
        <f t="shared" si="23"/>
        <v>0</v>
      </c>
      <c r="V182" s="47">
        <f t="shared" si="18"/>
        <v>-2</v>
      </c>
      <c r="W182" s="47">
        <f t="shared" si="25"/>
        <v>0</v>
      </c>
      <c r="X182" s="47">
        <f t="shared" si="25"/>
        <v>0</v>
      </c>
      <c r="Y182" s="47">
        <f t="shared" si="24"/>
        <v>3</v>
      </c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6"/>
      <c r="BO182" s="6"/>
      <c r="BP182" s="6"/>
      <c r="BQ182" s="6"/>
      <c r="BR182" s="6"/>
      <c r="BS182" s="6"/>
      <c r="BT182" s="6"/>
    </row>
    <row r="183" spans="1:72" x14ac:dyDescent="0.2">
      <c r="A183" s="46" t="s">
        <v>681</v>
      </c>
      <c r="B183" s="46" t="s">
        <v>682</v>
      </c>
      <c r="C183" s="46">
        <v>229</v>
      </c>
      <c r="D183" s="39">
        <v>229</v>
      </c>
      <c r="E183" s="39">
        <v>231</v>
      </c>
      <c r="F183" s="39">
        <v>231</v>
      </c>
      <c r="G183" s="39">
        <v>229</v>
      </c>
      <c r="H183" s="2">
        <v>225</v>
      </c>
      <c r="I183" s="2">
        <v>219</v>
      </c>
      <c r="J183" s="2">
        <v>217</v>
      </c>
      <c r="K183" s="2">
        <v>214</v>
      </c>
      <c r="L183" s="2">
        <v>210</v>
      </c>
      <c r="M183" s="5">
        <v>222</v>
      </c>
      <c r="N183" s="6"/>
      <c r="O183" s="47">
        <f t="shared" si="19"/>
        <v>0</v>
      </c>
      <c r="P183" s="47">
        <f t="shared" si="20"/>
        <v>2</v>
      </c>
      <c r="Q183" s="47">
        <f t="shared" si="21"/>
        <v>2</v>
      </c>
      <c r="R183" s="47">
        <f t="shared" si="22"/>
        <v>0</v>
      </c>
      <c r="S183" s="47">
        <f t="shared" si="23"/>
        <v>-2</v>
      </c>
      <c r="T183" s="47">
        <f t="shared" si="23"/>
        <v>-4</v>
      </c>
      <c r="U183" s="47">
        <f t="shared" si="23"/>
        <v>-6</v>
      </c>
      <c r="V183" s="47">
        <f t="shared" si="18"/>
        <v>-2</v>
      </c>
      <c r="W183" s="47">
        <f t="shared" si="25"/>
        <v>-3</v>
      </c>
      <c r="X183" s="47">
        <f t="shared" si="25"/>
        <v>-4</v>
      </c>
      <c r="Y183" s="47">
        <f t="shared" si="24"/>
        <v>12</v>
      </c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6"/>
      <c r="BO183" s="6"/>
      <c r="BP183" s="6"/>
      <c r="BQ183" s="6"/>
      <c r="BR183" s="6"/>
      <c r="BS183" s="6"/>
      <c r="BT183" s="6"/>
    </row>
    <row r="184" spans="1:72" x14ac:dyDescent="0.2">
      <c r="A184" s="46" t="s">
        <v>724</v>
      </c>
      <c r="B184" s="46" t="s">
        <v>725</v>
      </c>
      <c r="C184" s="46">
        <v>226</v>
      </c>
      <c r="D184" s="39">
        <v>225</v>
      </c>
      <c r="E184" s="39">
        <v>230</v>
      </c>
      <c r="F184" s="39">
        <v>233</v>
      </c>
      <c r="G184" s="39">
        <v>237</v>
      </c>
      <c r="H184" s="2">
        <v>234</v>
      </c>
      <c r="I184" s="2">
        <v>231</v>
      </c>
      <c r="J184" s="2">
        <v>229</v>
      </c>
      <c r="K184" s="2">
        <v>227</v>
      </c>
      <c r="L184" s="2">
        <v>227</v>
      </c>
      <c r="M184" s="5">
        <v>229</v>
      </c>
      <c r="N184" s="6"/>
      <c r="O184" s="47">
        <f t="shared" si="19"/>
        <v>-1</v>
      </c>
      <c r="P184" s="47">
        <f t="shared" si="20"/>
        <v>5</v>
      </c>
      <c r="Q184" s="47">
        <f t="shared" si="21"/>
        <v>4</v>
      </c>
      <c r="R184" s="47">
        <f t="shared" si="22"/>
        <v>3</v>
      </c>
      <c r="S184" s="47">
        <f t="shared" si="23"/>
        <v>4</v>
      </c>
      <c r="T184" s="47">
        <f t="shared" si="23"/>
        <v>-3</v>
      </c>
      <c r="U184" s="47">
        <f t="shared" si="23"/>
        <v>-3</v>
      </c>
      <c r="V184" s="47">
        <f t="shared" si="18"/>
        <v>-2</v>
      </c>
      <c r="W184" s="47">
        <f t="shared" si="25"/>
        <v>-2</v>
      </c>
      <c r="X184" s="47">
        <f t="shared" si="25"/>
        <v>0</v>
      </c>
      <c r="Y184" s="47">
        <f t="shared" si="24"/>
        <v>2</v>
      </c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6"/>
      <c r="BO184" s="6"/>
      <c r="BP184" s="6"/>
      <c r="BQ184" s="6"/>
      <c r="BR184" s="6"/>
      <c r="BS184" s="6"/>
      <c r="BT184" s="6"/>
    </row>
    <row r="185" spans="1:72" x14ac:dyDescent="0.2">
      <c r="A185" s="46" t="s">
        <v>30</v>
      </c>
      <c r="B185" s="46" t="s">
        <v>579</v>
      </c>
      <c r="C185" s="46">
        <v>193</v>
      </c>
      <c r="D185" s="39">
        <v>193</v>
      </c>
      <c r="E185" s="39">
        <v>193</v>
      </c>
      <c r="F185" s="39">
        <v>189</v>
      </c>
      <c r="G185" s="39">
        <v>190</v>
      </c>
      <c r="H185" s="2">
        <v>190</v>
      </c>
      <c r="I185" s="2">
        <v>190</v>
      </c>
      <c r="J185" s="2">
        <v>189</v>
      </c>
      <c r="K185" s="2">
        <v>189</v>
      </c>
      <c r="L185" s="2">
        <v>188</v>
      </c>
      <c r="M185" s="5">
        <v>190</v>
      </c>
      <c r="N185" s="6"/>
      <c r="O185" s="47">
        <f t="shared" si="19"/>
        <v>0</v>
      </c>
      <c r="P185" s="47">
        <f t="shared" si="20"/>
        <v>0</v>
      </c>
      <c r="Q185" s="47">
        <f t="shared" si="21"/>
        <v>0</v>
      </c>
      <c r="R185" s="47">
        <f t="shared" si="22"/>
        <v>-4</v>
      </c>
      <c r="S185" s="47">
        <f t="shared" si="23"/>
        <v>1</v>
      </c>
      <c r="T185" s="47">
        <f t="shared" si="23"/>
        <v>0</v>
      </c>
      <c r="U185" s="47">
        <f t="shared" si="23"/>
        <v>0</v>
      </c>
      <c r="V185" s="47">
        <f t="shared" si="18"/>
        <v>-1</v>
      </c>
      <c r="W185" s="47">
        <f t="shared" si="25"/>
        <v>0</v>
      </c>
      <c r="X185" s="47">
        <f t="shared" si="25"/>
        <v>-1</v>
      </c>
      <c r="Y185" s="47">
        <f t="shared" si="24"/>
        <v>2</v>
      </c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6"/>
      <c r="BO185" s="6"/>
      <c r="BP185" s="6"/>
      <c r="BQ185" s="6"/>
      <c r="BR185" s="6"/>
      <c r="BS185" s="6"/>
      <c r="BT185" s="6"/>
    </row>
    <row r="186" spans="1:72" x14ac:dyDescent="0.2">
      <c r="A186" s="46" t="s">
        <v>31</v>
      </c>
      <c r="B186" s="46" t="s">
        <v>580</v>
      </c>
      <c r="C186" s="46">
        <v>541</v>
      </c>
      <c r="D186" s="39">
        <v>541</v>
      </c>
      <c r="E186" s="39">
        <v>542</v>
      </c>
      <c r="F186" s="39">
        <v>541</v>
      </c>
      <c r="G186" s="39">
        <v>540</v>
      </c>
      <c r="H186" s="2">
        <v>540</v>
      </c>
      <c r="I186" s="2">
        <v>540</v>
      </c>
      <c r="J186" s="2">
        <v>539</v>
      </c>
      <c r="K186" s="2">
        <v>538</v>
      </c>
      <c r="L186" s="2">
        <v>538</v>
      </c>
      <c r="M186" s="5">
        <v>540</v>
      </c>
      <c r="N186" s="6"/>
      <c r="O186" s="47">
        <f t="shared" si="19"/>
        <v>0</v>
      </c>
      <c r="P186" s="47">
        <f t="shared" si="20"/>
        <v>1</v>
      </c>
      <c r="Q186" s="47">
        <f t="shared" si="21"/>
        <v>1</v>
      </c>
      <c r="R186" s="47">
        <f t="shared" si="22"/>
        <v>-1</v>
      </c>
      <c r="S186" s="47">
        <f t="shared" si="23"/>
        <v>-1</v>
      </c>
      <c r="T186" s="47">
        <f t="shared" si="23"/>
        <v>0</v>
      </c>
      <c r="U186" s="47">
        <f t="shared" si="23"/>
        <v>0</v>
      </c>
      <c r="V186" s="47">
        <f t="shared" si="18"/>
        <v>-1</v>
      </c>
      <c r="W186" s="47">
        <f t="shared" si="25"/>
        <v>-1</v>
      </c>
      <c r="X186" s="47">
        <f t="shared" si="25"/>
        <v>0</v>
      </c>
      <c r="Y186" s="47">
        <f t="shared" si="24"/>
        <v>2</v>
      </c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6"/>
      <c r="BO186" s="6"/>
      <c r="BP186" s="6"/>
      <c r="BQ186" s="6"/>
      <c r="BR186" s="6"/>
      <c r="BS186" s="6"/>
      <c r="BT186" s="6"/>
    </row>
    <row r="187" spans="1:72" x14ac:dyDescent="0.2">
      <c r="A187" s="46" t="s">
        <v>32</v>
      </c>
      <c r="B187" s="46" t="s">
        <v>581</v>
      </c>
      <c r="C187" s="46">
        <v>86</v>
      </c>
      <c r="D187" s="39">
        <v>86</v>
      </c>
      <c r="E187" s="39">
        <v>89</v>
      </c>
      <c r="F187" s="39">
        <v>89</v>
      </c>
      <c r="G187" s="39">
        <v>87</v>
      </c>
      <c r="H187" s="2">
        <v>90</v>
      </c>
      <c r="I187" s="2">
        <v>90</v>
      </c>
      <c r="J187" s="2">
        <v>90</v>
      </c>
      <c r="K187" s="2">
        <v>90</v>
      </c>
      <c r="L187" s="2">
        <v>90</v>
      </c>
      <c r="M187" s="5">
        <v>89</v>
      </c>
      <c r="N187" s="6"/>
      <c r="O187" s="47">
        <f t="shared" si="19"/>
        <v>0</v>
      </c>
      <c r="P187" s="47">
        <f t="shared" si="20"/>
        <v>3</v>
      </c>
      <c r="Q187" s="47">
        <f t="shared" si="21"/>
        <v>3</v>
      </c>
      <c r="R187" s="47">
        <f t="shared" si="22"/>
        <v>0</v>
      </c>
      <c r="S187" s="47">
        <f t="shared" si="23"/>
        <v>-2</v>
      </c>
      <c r="T187" s="47">
        <f t="shared" si="23"/>
        <v>3</v>
      </c>
      <c r="U187" s="47">
        <f t="shared" si="23"/>
        <v>0</v>
      </c>
      <c r="V187" s="47">
        <f t="shared" si="18"/>
        <v>0</v>
      </c>
      <c r="W187" s="47">
        <f t="shared" si="25"/>
        <v>0</v>
      </c>
      <c r="X187" s="47">
        <f t="shared" si="25"/>
        <v>0</v>
      </c>
      <c r="Y187" s="47">
        <f t="shared" si="24"/>
        <v>-1</v>
      </c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6"/>
      <c r="BO187" s="6"/>
      <c r="BP187" s="6"/>
      <c r="BQ187" s="6"/>
      <c r="BR187" s="6"/>
      <c r="BS187" s="6"/>
      <c r="BT187" s="6"/>
    </row>
    <row r="188" spans="1:72" x14ac:dyDescent="0.2">
      <c r="A188" s="46" t="s">
        <v>262</v>
      </c>
      <c r="B188" s="46" t="s">
        <v>582</v>
      </c>
      <c r="C188" s="46">
        <v>1716</v>
      </c>
      <c r="D188" s="39">
        <v>1703</v>
      </c>
      <c r="E188" s="39">
        <v>1702</v>
      </c>
      <c r="F188" s="39">
        <v>1700</v>
      </c>
      <c r="G188" s="39">
        <v>1695</v>
      </c>
      <c r="H188" s="2">
        <v>1690</v>
      </c>
      <c r="I188" s="2">
        <v>1690</v>
      </c>
      <c r="J188" s="2">
        <v>1690</v>
      </c>
      <c r="K188" s="2">
        <v>1690</v>
      </c>
      <c r="L188" s="2">
        <v>1689</v>
      </c>
      <c r="M188" s="5">
        <v>1694</v>
      </c>
      <c r="N188" s="6"/>
      <c r="O188" s="47">
        <f t="shared" si="19"/>
        <v>-13</v>
      </c>
      <c r="P188" s="47">
        <f t="shared" si="20"/>
        <v>-1</v>
      </c>
      <c r="Q188" s="47">
        <f t="shared" si="21"/>
        <v>-14</v>
      </c>
      <c r="R188" s="47">
        <f t="shared" si="22"/>
        <v>-2</v>
      </c>
      <c r="S188" s="47">
        <f t="shared" si="23"/>
        <v>-5</v>
      </c>
      <c r="T188" s="47">
        <f t="shared" si="23"/>
        <v>-5</v>
      </c>
      <c r="U188" s="47">
        <f t="shared" si="23"/>
        <v>0</v>
      </c>
      <c r="V188" s="47">
        <f t="shared" si="18"/>
        <v>0</v>
      </c>
      <c r="W188" s="47">
        <f t="shared" si="25"/>
        <v>0</v>
      </c>
      <c r="X188" s="47">
        <f t="shared" si="25"/>
        <v>-1</v>
      </c>
      <c r="Y188" s="47">
        <f t="shared" si="24"/>
        <v>5</v>
      </c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6"/>
      <c r="BO188" s="6"/>
      <c r="BP188" s="6"/>
      <c r="BQ188" s="6"/>
      <c r="BR188" s="6"/>
      <c r="BS188" s="6"/>
      <c r="BT188" s="6"/>
    </row>
    <row r="189" spans="1:72" x14ac:dyDescent="0.2">
      <c r="A189" s="46" t="s">
        <v>583</v>
      </c>
      <c r="B189" s="46" t="s">
        <v>584</v>
      </c>
      <c r="C189" s="46">
        <v>1124</v>
      </c>
      <c r="D189" s="39">
        <v>1124</v>
      </c>
      <c r="E189" s="39">
        <v>1134</v>
      </c>
      <c r="F189" s="39">
        <v>1134</v>
      </c>
      <c r="G189" s="39">
        <v>1137</v>
      </c>
      <c r="H189" s="2">
        <v>1134</v>
      </c>
      <c r="I189" s="2">
        <v>1122</v>
      </c>
      <c r="J189" s="2">
        <v>1060</v>
      </c>
      <c r="K189" s="2">
        <v>1113</v>
      </c>
      <c r="L189" s="2">
        <v>1110</v>
      </c>
      <c r="M189" s="5">
        <v>1119</v>
      </c>
      <c r="N189" s="6"/>
      <c r="O189" s="47">
        <f t="shared" si="19"/>
        <v>0</v>
      </c>
      <c r="P189" s="47">
        <f t="shared" si="20"/>
        <v>10</v>
      </c>
      <c r="Q189" s="47">
        <f t="shared" si="21"/>
        <v>10</v>
      </c>
      <c r="R189" s="47">
        <f t="shared" si="22"/>
        <v>0</v>
      </c>
      <c r="S189" s="47">
        <f t="shared" si="23"/>
        <v>3</v>
      </c>
      <c r="T189" s="47">
        <f t="shared" si="23"/>
        <v>-3</v>
      </c>
      <c r="U189" s="47">
        <f t="shared" si="23"/>
        <v>-12</v>
      </c>
      <c r="V189" s="47">
        <f t="shared" si="18"/>
        <v>-62</v>
      </c>
      <c r="W189" s="47">
        <f t="shared" si="25"/>
        <v>53</v>
      </c>
      <c r="X189" s="47">
        <f t="shared" si="25"/>
        <v>-3</v>
      </c>
      <c r="Y189" s="47">
        <f t="shared" si="24"/>
        <v>9</v>
      </c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6"/>
      <c r="BO189" s="6"/>
      <c r="BP189" s="6"/>
      <c r="BQ189" s="6"/>
      <c r="BR189" s="6"/>
      <c r="BS189" s="6"/>
      <c r="BT189" s="6"/>
    </row>
    <row r="190" spans="1:72" x14ac:dyDescent="0.2">
      <c r="A190" s="46" t="s">
        <v>33</v>
      </c>
      <c r="B190" s="46" t="s">
        <v>585</v>
      </c>
      <c r="C190" s="46">
        <v>200</v>
      </c>
      <c r="D190" s="39">
        <v>200</v>
      </c>
      <c r="E190" s="39">
        <v>200</v>
      </c>
      <c r="F190" s="39">
        <v>200</v>
      </c>
      <c r="G190" s="39">
        <v>200</v>
      </c>
      <c r="H190" s="2">
        <v>200</v>
      </c>
      <c r="I190" s="2">
        <v>206</v>
      </c>
      <c r="J190" s="2">
        <v>210</v>
      </c>
      <c r="K190" s="2">
        <v>213</v>
      </c>
      <c r="L190" s="2">
        <v>213</v>
      </c>
      <c r="M190" s="5">
        <v>206</v>
      </c>
      <c r="N190" s="6"/>
      <c r="O190" s="47">
        <f t="shared" si="19"/>
        <v>0</v>
      </c>
      <c r="P190" s="47">
        <f t="shared" si="20"/>
        <v>0</v>
      </c>
      <c r="Q190" s="47">
        <f t="shared" si="21"/>
        <v>0</v>
      </c>
      <c r="R190" s="47">
        <f t="shared" si="22"/>
        <v>0</v>
      </c>
      <c r="S190" s="47">
        <f t="shared" si="23"/>
        <v>0</v>
      </c>
      <c r="T190" s="47">
        <f t="shared" si="23"/>
        <v>0</v>
      </c>
      <c r="U190" s="47">
        <f t="shared" si="23"/>
        <v>6</v>
      </c>
      <c r="V190" s="47">
        <f t="shared" si="18"/>
        <v>4</v>
      </c>
      <c r="W190" s="47">
        <f t="shared" si="25"/>
        <v>3</v>
      </c>
      <c r="X190" s="47">
        <f t="shared" si="25"/>
        <v>0</v>
      </c>
      <c r="Y190" s="47">
        <f t="shared" si="24"/>
        <v>-7</v>
      </c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6"/>
      <c r="BO190" s="6"/>
      <c r="BP190" s="6"/>
      <c r="BQ190" s="6"/>
      <c r="BR190" s="6"/>
      <c r="BS190" s="6"/>
      <c r="BT190" s="6"/>
    </row>
    <row r="191" spans="1:72" x14ac:dyDescent="0.2">
      <c r="A191" s="46" t="s">
        <v>263</v>
      </c>
      <c r="B191" s="46" t="s">
        <v>394</v>
      </c>
      <c r="C191" s="46">
        <v>865</v>
      </c>
      <c r="D191" s="39">
        <v>865</v>
      </c>
      <c r="E191" s="39">
        <v>864</v>
      </c>
      <c r="F191" s="39">
        <v>863</v>
      </c>
      <c r="G191" s="39">
        <v>859</v>
      </c>
      <c r="H191" s="2">
        <v>851</v>
      </c>
      <c r="I191" s="2">
        <v>850</v>
      </c>
      <c r="J191" s="2">
        <v>851</v>
      </c>
      <c r="K191" s="2">
        <v>847</v>
      </c>
      <c r="L191" s="2">
        <v>844</v>
      </c>
      <c r="M191" s="5">
        <v>855</v>
      </c>
      <c r="N191" s="6"/>
      <c r="O191" s="47">
        <f t="shared" si="19"/>
        <v>0</v>
      </c>
      <c r="P191" s="47">
        <f t="shared" si="20"/>
        <v>-1</v>
      </c>
      <c r="Q191" s="47">
        <f t="shared" si="21"/>
        <v>-1</v>
      </c>
      <c r="R191" s="47">
        <f t="shared" si="22"/>
        <v>-1</v>
      </c>
      <c r="S191" s="47">
        <f t="shared" si="23"/>
        <v>-4</v>
      </c>
      <c r="T191" s="47">
        <f t="shared" si="23"/>
        <v>-8</v>
      </c>
      <c r="U191" s="47">
        <f t="shared" si="23"/>
        <v>-1</v>
      </c>
      <c r="V191" s="47">
        <f t="shared" si="18"/>
        <v>1</v>
      </c>
      <c r="W191" s="47">
        <f t="shared" si="25"/>
        <v>-4</v>
      </c>
      <c r="X191" s="47">
        <f t="shared" si="25"/>
        <v>-3</v>
      </c>
      <c r="Y191" s="47">
        <f t="shared" si="24"/>
        <v>11</v>
      </c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6"/>
      <c r="BO191" s="6"/>
      <c r="BP191" s="6"/>
      <c r="BQ191" s="6"/>
      <c r="BR191" s="6"/>
      <c r="BS191" s="6"/>
      <c r="BT191" s="6"/>
    </row>
    <row r="192" spans="1:72" x14ac:dyDescent="0.2">
      <c r="A192" s="46" t="s">
        <v>34</v>
      </c>
      <c r="B192" s="46" t="s">
        <v>586</v>
      </c>
      <c r="C192" s="46">
        <v>186</v>
      </c>
      <c r="D192" s="39">
        <v>186</v>
      </c>
      <c r="E192" s="39">
        <v>186</v>
      </c>
      <c r="F192" s="39">
        <v>176</v>
      </c>
      <c r="G192" s="39">
        <v>175</v>
      </c>
      <c r="H192" s="2">
        <v>174</v>
      </c>
      <c r="I192" s="2">
        <v>173</v>
      </c>
      <c r="J192" s="2">
        <v>170</v>
      </c>
      <c r="K192" s="2">
        <v>170</v>
      </c>
      <c r="L192" s="2">
        <v>170</v>
      </c>
      <c r="M192" s="5">
        <v>176</v>
      </c>
      <c r="N192" s="6"/>
      <c r="O192" s="47">
        <f t="shared" si="19"/>
        <v>0</v>
      </c>
      <c r="P192" s="47">
        <f t="shared" si="20"/>
        <v>0</v>
      </c>
      <c r="Q192" s="47">
        <f t="shared" si="21"/>
        <v>0</v>
      </c>
      <c r="R192" s="47">
        <f t="shared" si="22"/>
        <v>-10</v>
      </c>
      <c r="S192" s="47">
        <f t="shared" si="23"/>
        <v>-1</v>
      </c>
      <c r="T192" s="47">
        <f t="shared" si="23"/>
        <v>-1</v>
      </c>
      <c r="U192" s="47">
        <f t="shared" si="23"/>
        <v>-1</v>
      </c>
      <c r="V192" s="47">
        <f t="shared" si="18"/>
        <v>-3</v>
      </c>
      <c r="W192" s="47">
        <f t="shared" si="25"/>
        <v>0</v>
      </c>
      <c r="X192" s="47">
        <f t="shared" si="25"/>
        <v>0</v>
      </c>
      <c r="Y192" s="47">
        <f t="shared" si="24"/>
        <v>6</v>
      </c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6"/>
      <c r="BO192" s="6"/>
      <c r="BP192" s="6"/>
      <c r="BQ192" s="6"/>
      <c r="BR192" s="6"/>
      <c r="BS192" s="6"/>
      <c r="BT192" s="6"/>
    </row>
    <row r="193" spans="1:72" x14ac:dyDescent="0.2">
      <c r="A193" s="46" t="s">
        <v>35</v>
      </c>
      <c r="B193" s="46" t="s">
        <v>587</v>
      </c>
      <c r="C193" s="46">
        <v>1927</v>
      </c>
      <c r="D193" s="39">
        <v>1926</v>
      </c>
      <c r="E193" s="39">
        <v>1922</v>
      </c>
      <c r="F193" s="39">
        <v>1915</v>
      </c>
      <c r="G193" s="39">
        <v>1910</v>
      </c>
      <c r="H193" s="2">
        <v>1907</v>
      </c>
      <c r="I193" s="2">
        <v>1904</v>
      </c>
      <c r="J193" s="2">
        <v>1900</v>
      </c>
      <c r="K193" s="2">
        <v>1900</v>
      </c>
      <c r="L193" s="2">
        <v>1894</v>
      </c>
      <c r="M193" s="5">
        <v>1907</v>
      </c>
      <c r="N193" s="6"/>
      <c r="O193" s="47">
        <f t="shared" si="19"/>
        <v>-1</v>
      </c>
      <c r="P193" s="47">
        <f t="shared" si="20"/>
        <v>-4</v>
      </c>
      <c r="Q193" s="47">
        <f t="shared" si="21"/>
        <v>-5</v>
      </c>
      <c r="R193" s="47">
        <f t="shared" si="22"/>
        <v>-7</v>
      </c>
      <c r="S193" s="47">
        <f t="shared" si="23"/>
        <v>-5</v>
      </c>
      <c r="T193" s="47">
        <f t="shared" si="23"/>
        <v>-3</v>
      </c>
      <c r="U193" s="47">
        <f t="shared" si="23"/>
        <v>-3</v>
      </c>
      <c r="V193" s="47">
        <f t="shared" si="18"/>
        <v>-4</v>
      </c>
      <c r="W193" s="47">
        <f t="shared" si="25"/>
        <v>0</v>
      </c>
      <c r="X193" s="47">
        <f t="shared" si="25"/>
        <v>-6</v>
      </c>
      <c r="Y193" s="47">
        <f t="shared" si="24"/>
        <v>13</v>
      </c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6"/>
      <c r="BO193" s="6"/>
      <c r="BP193" s="6"/>
      <c r="BQ193" s="6"/>
      <c r="BR193" s="6"/>
      <c r="BS193" s="6"/>
      <c r="BT193" s="6"/>
    </row>
    <row r="194" spans="1:72" x14ac:dyDescent="0.2">
      <c r="A194" s="46" t="s">
        <v>588</v>
      </c>
      <c r="B194" s="46" t="s">
        <v>589</v>
      </c>
      <c r="C194" s="46">
        <v>360</v>
      </c>
      <c r="D194" s="39">
        <v>359</v>
      </c>
      <c r="E194" s="39">
        <v>358</v>
      </c>
      <c r="F194" s="39">
        <v>356</v>
      </c>
      <c r="G194" s="39">
        <v>355</v>
      </c>
      <c r="H194" s="2">
        <v>352</v>
      </c>
      <c r="I194" s="2">
        <v>352</v>
      </c>
      <c r="J194" s="2">
        <v>351</v>
      </c>
      <c r="K194" s="2">
        <v>350</v>
      </c>
      <c r="L194" s="2">
        <v>349</v>
      </c>
      <c r="M194" s="5">
        <v>353</v>
      </c>
      <c r="N194" s="6"/>
      <c r="O194" s="47">
        <f t="shared" si="19"/>
        <v>-1</v>
      </c>
      <c r="P194" s="47">
        <f t="shared" si="20"/>
        <v>-1</v>
      </c>
      <c r="Q194" s="47">
        <f t="shared" si="21"/>
        <v>-2</v>
      </c>
      <c r="R194" s="47">
        <f t="shared" si="22"/>
        <v>-2</v>
      </c>
      <c r="S194" s="47">
        <f t="shared" si="23"/>
        <v>-1</v>
      </c>
      <c r="T194" s="47">
        <f t="shared" si="23"/>
        <v>-3</v>
      </c>
      <c r="U194" s="47">
        <f t="shared" si="23"/>
        <v>0</v>
      </c>
      <c r="V194" s="47">
        <f t="shared" si="23"/>
        <v>-1</v>
      </c>
      <c r="W194" s="47">
        <f t="shared" si="25"/>
        <v>-1</v>
      </c>
      <c r="X194" s="47">
        <f t="shared" si="25"/>
        <v>-1</v>
      </c>
      <c r="Y194" s="47">
        <f t="shared" si="24"/>
        <v>4</v>
      </c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6"/>
      <c r="BO194" s="6"/>
      <c r="BP194" s="6"/>
      <c r="BQ194" s="6"/>
      <c r="BR194" s="6"/>
      <c r="BS194" s="6"/>
      <c r="BT194" s="6"/>
    </row>
    <row r="195" spans="1:72" x14ac:dyDescent="0.2">
      <c r="A195" s="46" t="s">
        <v>36</v>
      </c>
      <c r="B195" s="46" t="s">
        <v>590</v>
      </c>
      <c r="C195" s="46">
        <v>103</v>
      </c>
      <c r="D195" s="39">
        <v>103</v>
      </c>
      <c r="E195" s="39">
        <v>105</v>
      </c>
      <c r="F195" s="39">
        <v>102</v>
      </c>
      <c r="G195" s="39">
        <v>98</v>
      </c>
      <c r="H195" s="2">
        <v>97</v>
      </c>
      <c r="I195" s="2">
        <v>97</v>
      </c>
      <c r="J195" s="2">
        <v>96</v>
      </c>
      <c r="K195" s="2">
        <v>96</v>
      </c>
      <c r="L195" s="2">
        <v>95</v>
      </c>
      <c r="M195" s="5">
        <v>99</v>
      </c>
      <c r="N195" s="6"/>
      <c r="O195" s="47">
        <f t="shared" ref="O195:O258" si="26">SUM(D195-C195)</f>
        <v>0</v>
      </c>
      <c r="P195" s="47">
        <f t="shared" ref="P195:P258" si="27">SUM(E195-D195)</f>
        <v>2</v>
      </c>
      <c r="Q195" s="47">
        <f t="shared" ref="Q195:Q258" si="28">SUM(E195-C195)</f>
        <v>2</v>
      </c>
      <c r="R195" s="47">
        <f t="shared" ref="R195:R258" si="29">SUM(F195-E195)</f>
        <v>-3</v>
      </c>
      <c r="S195" s="47">
        <f t="shared" ref="S195:X258" si="30">SUM(G195-F195)</f>
        <v>-4</v>
      </c>
      <c r="T195" s="47">
        <f t="shared" si="30"/>
        <v>-1</v>
      </c>
      <c r="U195" s="47">
        <f t="shared" si="30"/>
        <v>0</v>
      </c>
      <c r="V195" s="47">
        <f t="shared" ref="V195:V258" si="31">SUM(J195-I195)</f>
        <v>-1</v>
      </c>
      <c r="W195" s="47">
        <f t="shared" si="25"/>
        <v>0</v>
      </c>
      <c r="X195" s="47">
        <f t="shared" si="25"/>
        <v>-1</v>
      </c>
      <c r="Y195" s="47">
        <f t="shared" ref="Y195:Y258" si="32">SUM(M195-L195)</f>
        <v>4</v>
      </c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6"/>
      <c r="BO195" s="6"/>
      <c r="BP195" s="6"/>
      <c r="BQ195" s="6"/>
      <c r="BR195" s="6"/>
      <c r="BS195" s="6"/>
      <c r="BT195" s="6"/>
    </row>
    <row r="196" spans="1:72" x14ac:dyDescent="0.2">
      <c r="A196" s="46" t="s">
        <v>37</v>
      </c>
      <c r="B196" s="46" t="s">
        <v>591</v>
      </c>
      <c r="C196" s="46">
        <v>1405</v>
      </c>
      <c r="D196" s="39">
        <v>1406</v>
      </c>
      <c r="E196" s="39">
        <v>1387</v>
      </c>
      <c r="F196" s="39">
        <v>1364</v>
      </c>
      <c r="G196" s="39">
        <v>1352</v>
      </c>
      <c r="H196" s="2">
        <v>1264</v>
      </c>
      <c r="I196" s="2">
        <v>1320</v>
      </c>
      <c r="J196" s="2">
        <v>1312</v>
      </c>
      <c r="K196" s="2">
        <v>1304</v>
      </c>
      <c r="L196" s="2">
        <v>1304</v>
      </c>
      <c r="M196" s="5">
        <v>1337</v>
      </c>
      <c r="N196" s="6"/>
      <c r="O196" s="47">
        <f t="shared" si="26"/>
        <v>1</v>
      </c>
      <c r="P196" s="47">
        <f t="shared" si="27"/>
        <v>-19</v>
      </c>
      <c r="Q196" s="47">
        <f t="shared" si="28"/>
        <v>-18</v>
      </c>
      <c r="R196" s="47">
        <f t="shared" si="29"/>
        <v>-23</v>
      </c>
      <c r="S196" s="47">
        <f t="shared" si="30"/>
        <v>-12</v>
      </c>
      <c r="T196" s="47">
        <f t="shared" si="30"/>
        <v>-88</v>
      </c>
      <c r="U196" s="47">
        <f t="shared" si="30"/>
        <v>56</v>
      </c>
      <c r="V196" s="47">
        <f t="shared" si="31"/>
        <v>-8</v>
      </c>
      <c r="W196" s="47">
        <f t="shared" si="25"/>
        <v>-8</v>
      </c>
      <c r="X196" s="47">
        <f t="shared" si="25"/>
        <v>0</v>
      </c>
      <c r="Y196" s="47">
        <f t="shared" si="32"/>
        <v>33</v>
      </c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6"/>
      <c r="BO196" s="6"/>
      <c r="BP196" s="6"/>
      <c r="BQ196" s="6"/>
      <c r="BR196" s="6"/>
      <c r="BS196" s="6"/>
      <c r="BT196" s="6"/>
    </row>
    <row r="197" spans="1:72" x14ac:dyDescent="0.2">
      <c r="A197" s="46" t="s">
        <v>38</v>
      </c>
      <c r="B197" s="46" t="s">
        <v>592</v>
      </c>
      <c r="C197" s="46">
        <v>343</v>
      </c>
      <c r="D197" s="39">
        <v>342</v>
      </c>
      <c r="E197" s="39">
        <v>334</v>
      </c>
      <c r="F197" s="39">
        <v>325</v>
      </c>
      <c r="G197" s="39">
        <v>313</v>
      </c>
      <c r="H197" s="2">
        <v>301</v>
      </c>
      <c r="I197" s="2">
        <v>283</v>
      </c>
      <c r="J197" s="2">
        <v>271</v>
      </c>
      <c r="K197" s="2">
        <v>269</v>
      </c>
      <c r="L197" s="2">
        <v>269</v>
      </c>
      <c r="M197" s="5">
        <v>298</v>
      </c>
      <c r="N197" s="6"/>
      <c r="O197" s="47">
        <f t="shared" si="26"/>
        <v>-1</v>
      </c>
      <c r="P197" s="47">
        <f t="shared" si="27"/>
        <v>-8</v>
      </c>
      <c r="Q197" s="47">
        <f t="shared" si="28"/>
        <v>-9</v>
      </c>
      <c r="R197" s="47">
        <f t="shared" si="29"/>
        <v>-9</v>
      </c>
      <c r="S197" s="47">
        <f t="shared" si="30"/>
        <v>-12</v>
      </c>
      <c r="T197" s="47">
        <f t="shared" si="30"/>
        <v>-12</v>
      </c>
      <c r="U197" s="47">
        <f t="shared" si="30"/>
        <v>-18</v>
      </c>
      <c r="V197" s="47">
        <f t="shared" si="31"/>
        <v>-12</v>
      </c>
      <c r="W197" s="47">
        <f t="shared" si="25"/>
        <v>-2</v>
      </c>
      <c r="X197" s="47">
        <f t="shared" si="25"/>
        <v>0</v>
      </c>
      <c r="Y197" s="47">
        <f t="shared" si="32"/>
        <v>29</v>
      </c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6"/>
      <c r="BO197" s="6"/>
      <c r="BP197" s="6"/>
      <c r="BQ197" s="6"/>
      <c r="BR197" s="6"/>
      <c r="BS197" s="6"/>
      <c r="BT197" s="6"/>
    </row>
    <row r="198" spans="1:72" x14ac:dyDescent="0.2">
      <c r="A198" s="46" t="s">
        <v>39</v>
      </c>
      <c r="B198" s="46" t="s">
        <v>593</v>
      </c>
      <c r="C198" s="46">
        <v>1605</v>
      </c>
      <c r="D198" s="39">
        <v>1605</v>
      </c>
      <c r="E198" s="39">
        <v>1603</v>
      </c>
      <c r="F198" s="39">
        <v>1602</v>
      </c>
      <c r="G198" s="39">
        <v>1600</v>
      </c>
      <c r="H198" s="2">
        <v>1597</v>
      </c>
      <c r="I198" s="2">
        <v>1594</v>
      </c>
      <c r="J198" s="2">
        <v>1593</v>
      </c>
      <c r="K198" s="2">
        <v>1591</v>
      </c>
      <c r="L198" s="2">
        <v>1591</v>
      </c>
      <c r="M198" s="5">
        <v>1597</v>
      </c>
      <c r="N198" s="6"/>
      <c r="O198" s="47">
        <f t="shared" si="26"/>
        <v>0</v>
      </c>
      <c r="P198" s="47">
        <f t="shared" si="27"/>
        <v>-2</v>
      </c>
      <c r="Q198" s="47">
        <f t="shared" si="28"/>
        <v>-2</v>
      </c>
      <c r="R198" s="47">
        <f t="shared" si="29"/>
        <v>-1</v>
      </c>
      <c r="S198" s="47">
        <f t="shared" si="30"/>
        <v>-2</v>
      </c>
      <c r="T198" s="47">
        <f t="shared" ref="T198:T261" si="33">SUM(H198-G198)</f>
        <v>-3</v>
      </c>
      <c r="U198" s="47">
        <f t="shared" si="30"/>
        <v>-3</v>
      </c>
      <c r="V198" s="47">
        <f t="shared" si="31"/>
        <v>-1</v>
      </c>
      <c r="W198" s="47">
        <f t="shared" si="30"/>
        <v>-2</v>
      </c>
      <c r="X198" s="47">
        <f t="shared" si="30"/>
        <v>0</v>
      </c>
      <c r="Y198" s="47">
        <f t="shared" si="32"/>
        <v>6</v>
      </c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6"/>
      <c r="BO198" s="6"/>
      <c r="BP198" s="6"/>
      <c r="BQ198" s="6"/>
      <c r="BR198" s="6"/>
      <c r="BS198" s="6"/>
      <c r="BT198" s="6"/>
    </row>
    <row r="199" spans="1:72" x14ac:dyDescent="0.2">
      <c r="A199" s="46" t="s">
        <v>40</v>
      </c>
      <c r="B199" s="46" t="s">
        <v>594</v>
      </c>
      <c r="C199" s="46">
        <v>367</v>
      </c>
      <c r="D199" s="39">
        <v>366</v>
      </c>
      <c r="E199" s="39">
        <v>367</v>
      </c>
      <c r="F199" s="39">
        <v>367</v>
      </c>
      <c r="G199" s="39">
        <v>367</v>
      </c>
      <c r="H199" s="2">
        <v>366</v>
      </c>
      <c r="I199" s="2">
        <v>366</v>
      </c>
      <c r="J199" s="2">
        <v>366</v>
      </c>
      <c r="K199" s="2">
        <v>366</v>
      </c>
      <c r="L199" s="2">
        <v>365</v>
      </c>
      <c r="M199" s="5">
        <v>366</v>
      </c>
      <c r="N199" s="6"/>
      <c r="O199" s="47">
        <f t="shared" si="26"/>
        <v>-1</v>
      </c>
      <c r="P199" s="47">
        <f t="shared" si="27"/>
        <v>1</v>
      </c>
      <c r="Q199" s="47">
        <f t="shared" si="28"/>
        <v>0</v>
      </c>
      <c r="R199" s="47">
        <f t="shared" si="29"/>
        <v>0</v>
      </c>
      <c r="S199" s="47">
        <f t="shared" si="30"/>
        <v>0</v>
      </c>
      <c r="T199" s="47">
        <f t="shared" si="33"/>
        <v>-1</v>
      </c>
      <c r="U199" s="47">
        <f t="shared" si="30"/>
        <v>0</v>
      </c>
      <c r="V199" s="47">
        <f t="shared" si="31"/>
        <v>0</v>
      </c>
      <c r="W199" s="47">
        <f t="shared" si="30"/>
        <v>0</v>
      </c>
      <c r="X199" s="47">
        <f t="shared" si="30"/>
        <v>-1</v>
      </c>
      <c r="Y199" s="47">
        <f t="shared" si="32"/>
        <v>1</v>
      </c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6"/>
      <c r="BO199" s="6"/>
      <c r="BP199" s="6"/>
      <c r="BQ199" s="6"/>
      <c r="BR199" s="6"/>
      <c r="BS199" s="6"/>
      <c r="BT199" s="6"/>
    </row>
    <row r="200" spans="1:72" x14ac:dyDescent="0.2">
      <c r="A200" s="46" t="s">
        <v>41</v>
      </c>
      <c r="B200" s="46" t="s">
        <v>595</v>
      </c>
      <c r="C200" s="46">
        <v>1264</v>
      </c>
      <c r="D200" s="39">
        <v>1264</v>
      </c>
      <c r="E200" s="39">
        <v>1264</v>
      </c>
      <c r="F200" s="39">
        <v>1258</v>
      </c>
      <c r="G200" s="39">
        <v>1249</v>
      </c>
      <c r="H200" s="2">
        <v>1245</v>
      </c>
      <c r="I200" s="2">
        <v>1240</v>
      </c>
      <c r="J200" s="2">
        <v>1238</v>
      </c>
      <c r="K200" s="2">
        <v>1235</v>
      </c>
      <c r="L200" s="2">
        <v>1217</v>
      </c>
      <c r="M200" s="5">
        <v>1246</v>
      </c>
      <c r="N200" s="6"/>
      <c r="O200" s="47">
        <f t="shared" si="26"/>
        <v>0</v>
      </c>
      <c r="P200" s="47">
        <f t="shared" si="27"/>
        <v>0</v>
      </c>
      <c r="Q200" s="47">
        <f t="shared" si="28"/>
        <v>0</v>
      </c>
      <c r="R200" s="47">
        <f t="shared" si="29"/>
        <v>-6</v>
      </c>
      <c r="S200" s="47">
        <f t="shared" si="30"/>
        <v>-9</v>
      </c>
      <c r="T200" s="47">
        <f t="shared" si="33"/>
        <v>-4</v>
      </c>
      <c r="U200" s="47">
        <f t="shared" si="30"/>
        <v>-5</v>
      </c>
      <c r="V200" s="47">
        <f t="shared" si="31"/>
        <v>-2</v>
      </c>
      <c r="W200" s="47">
        <f t="shared" ref="W200:X263" si="34">SUM(K200-J200)</f>
        <v>-3</v>
      </c>
      <c r="X200" s="47">
        <f t="shared" si="30"/>
        <v>-18</v>
      </c>
      <c r="Y200" s="47">
        <f t="shared" si="32"/>
        <v>29</v>
      </c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6"/>
      <c r="BO200" s="6"/>
      <c r="BP200" s="6"/>
      <c r="BQ200" s="6"/>
      <c r="BR200" s="6"/>
      <c r="BS200" s="6"/>
      <c r="BT200" s="6"/>
    </row>
    <row r="201" spans="1:72" x14ac:dyDescent="0.2">
      <c r="A201" s="46" t="s">
        <v>42</v>
      </c>
      <c r="B201" s="46" t="s">
        <v>596</v>
      </c>
      <c r="C201" s="46">
        <v>163</v>
      </c>
      <c r="D201" s="39">
        <v>162</v>
      </c>
      <c r="E201" s="39">
        <v>174</v>
      </c>
      <c r="F201" s="39">
        <v>181</v>
      </c>
      <c r="G201" s="39">
        <v>183</v>
      </c>
      <c r="H201" s="2">
        <v>163</v>
      </c>
      <c r="I201" s="2">
        <v>147</v>
      </c>
      <c r="J201" s="2">
        <v>143</v>
      </c>
      <c r="K201" s="2">
        <v>132</v>
      </c>
      <c r="L201" s="2">
        <v>122</v>
      </c>
      <c r="M201" s="5">
        <v>153</v>
      </c>
      <c r="N201" s="6"/>
      <c r="O201" s="47">
        <f t="shared" si="26"/>
        <v>-1</v>
      </c>
      <c r="P201" s="47">
        <f t="shared" si="27"/>
        <v>12</v>
      </c>
      <c r="Q201" s="47">
        <f t="shared" si="28"/>
        <v>11</v>
      </c>
      <c r="R201" s="47">
        <f t="shared" si="29"/>
        <v>7</v>
      </c>
      <c r="S201" s="47">
        <f t="shared" si="30"/>
        <v>2</v>
      </c>
      <c r="T201" s="47">
        <f t="shared" si="33"/>
        <v>-20</v>
      </c>
      <c r="U201" s="47">
        <f t="shared" si="30"/>
        <v>-16</v>
      </c>
      <c r="V201" s="47">
        <f t="shared" si="31"/>
        <v>-4</v>
      </c>
      <c r="W201" s="47">
        <f t="shared" si="34"/>
        <v>-11</v>
      </c>
      <c r="X201" s="47">
        <f t="shared" si="30"/>
        <v>-10</v>
      </c>
      <c r="Y201" s="47">
        <f t="shared" si="32"/>
        <v>31</v>
      </c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6"/>
      <c r="BO201" s="6"/>
      <c r="BP201" s="6"/>
      <c r="BQ201" s="6"/>
      <c r="BR201" s="6"/>
      <c r="BS201" s="6"/>
      <c r="BT201" s="6"/>
    </row>
    <row r="202" spans="1:72" x14ac:dyDescent="0.2">
      <c r="A202" s="46" t="s">
        <v>203</v>
      </c>
      <c r="B202" s="46" t="s">
        <v>597</v>
      </c>
      <c r="C202" s="46">
        <v>1342</v>
      </c>
      <c r="D202" s="39">
        <v>1341</v>
      </c>
      <c r="E202" s="39">
        <v>1342</v>
      </c>
      <c r="F202" s="39">
        <v>1342</v>
      </c>
      <c r="G202" s="39">
        <v>1342</v>
      </c>
      <c r="H202" s="2">
        <v>1339</v>
      </c>
      <c r="I202" s="2">
        <v>1339</v>
      </c>
      <c r="J202" s="2">
        <v>1339</v>
      </c>
      <c r="K202" s="2">
        <v>1339</v>
      </c>
      <c r="L202" s="2">
        <v>1339</v>
      </c>
      <c r="M202" s="5">
        <v>1339</v>
      </c>
      <c r="N202" s="6"/>
      <c r="O202" s="47">
        <f t="shared" si="26"/>
        <v>-1</v>
      </c>
      <c r="P202" s="47">
        <f t="shared" si="27"/>
        <v>1</v>
      </c>
      <c r="Q202" s="47">
        <f t="shared" si="28"/>
        <v>0</v>
      </c>
      <c r="R202" s="47">
        <f t="shared" si="29"/>
        <v>0</v>
      </c>
      <c r="S202" s="47">
        <f t="shared" si="30"/>
        <v>0</v>
      </c>
      <c r="T202" s="47">
        <f t="shared" si="33"/>
        <v>-3</v>
      </c>
      <c r="U202" s="47">
        <f t="shared" si="30"/>
        <v>0</v>
      </c>
      <c r="V202" s="47">
        <f t="shared" si="31"/>
        <v>0</v>
      </c>
      <c r="W202" s="47">
        <f t="shared" si="34"/>
        <v>0</v>
      </c>
      <c r="X202" s="47">
        <f t="shared" si="30"/>
        <v>0</v>
      </c>
      <c r="Y202" s="47">
        <f t="shared" si="32"/>
        <v>0</v>
      </c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6"/>
      <c r="BO202" s="6"/>
      <c r="BP202" s="6"/>
      <c r="BQ202" s="6"/>
      <c r="BR202" s="6"/>
      <c r="BS202" s="6"/>
      <c r="BT202" s="6"/>
    </row>
    <row r="203" spans="1:72" x14ac:dyDescent="0.2">
      <c r="A203" s="46" t="s">
        <v>213</v>
      </c>
      <c r="B203" s="46" t="s">
        <v>598</v>
      </c>
      <c r="C203" s="46">
        <v>667</v>
      </c>
      <c r="D203" s="39">
        <v>667</v>
      </c>
      <c r="E203" s="39">
        <v>670</v>
      </c>
      <c r="F203" s="39">
        <v>669</v>
      </c>
      <c r="G203" s="39">
        <v>671</v>
      </c>
      <c r="H203" s="2">
        <v>667</v>
      </c>
      <c r="I203" s="2">
        <v>668</v>
      </c>
      <c r="J203" s="2">
        <v>667</v>
      </c>
      <c r="K203" s="2">
        <v>667</v>
      </c>
      <c r="L203" s="2">
        <v>667</v>
      </c>
      <c r="M203" s="5">
        <v>668</v>
      </c>
      <c r="N203" s="6"/>
      <c r="O203" s="47">
        <f t="shared" si="26"/>
        <v>0</v>
      </c>
      <c r="P203" s="47">
        <f t="shared" si="27"/>
        <v>3</v>
      </c>
      <c r="Q203" s="47">
        <f t="shared" si="28"/>
        <v>3</v>
      </c>
      <c r="R203" s="47">
        <f t="shared" si="29"/>
        <v>-1</v>
      </c>
      <c r="S203" s="47">
        <f t="shared" si="30"/>
        <v>2</v>
      </c>
      <c r="T203" s="47">
        <f t="shared" si="33"/>
        <v>-4</v>
      </c>
      <c r="U203" s="47">
        <f t="shared" si="30"/>
        <v>1</v>
      </c>
      <c r="V203" s="47">
        <f t="shared" si="31"/>
        <v>-1</v>
      </c>
      <c r="W203" s="47">
        <f t="shared" si="34"/>
        <v>0</v>
      </c>
      <c r="X203" s="47">
        <f t="shared" si="30"/>
        <v>0</v>
      </c>
      <c r="Y203" s="47">
        <f t="shared" si="32"/>
        <v>1</v>
      </c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6"/>
      <c r="BO203" s="6"/>
      <c r="BP203" s="6"/>
      <c r="BQ203" s="6"/>
      <c r="BR203" s="6"/>
      <c r="BS203" s="6"/>
      <c r="BT203" s="6"/>
    </row>
    <row r="204" spans="1:72" x14ac:dyDescent="0.2">
      <c r="A204" s="46" t="s">
        <v>264</v>
      </c>
      <c r="B204" s="46" t="s">
        <v>599</v>
      </c>
      <c r="C204" s="46">
        <v>481</v>
      </c>
      <c r="D204" s="39">
        <v>481</v>
      </c>
      <c r="E204" s="39">
        <v>478</v>
      </c>
      <c r="F204" s="39">
        <v>471</v>
      </c>
      <c r="G204" s="39">
        <v>467</v>
      </c>
      <c r="H204" s="2">
        <v>454</v>
      </c>
      <c r="I204" s="2">
        <v>441</v>
      </c>
      <c r="J204" s="2">
        <v>438</v>
      </c>
      <c r="K204" s="2">
        <v>433</v>
      </c>
      <c r="L204" s="2">
        <v>431</v>
      </c>
      <c r="M204" s="5">
        <v>454</v>
      </c>
      <c r="N204" s="6"/>
      <c r="O204" s="47">
        <f t="shared" si="26"/>
        <v>0</v>
      </c>
      <c r="P204" s="47">
        <f t="shared" si="27"/>
        <v>-3</v>
      </c>
      <c r="Q204" s="47">
        <f t="shared" si="28"/>
        <v>-3</v>
      </c>
      <c r="R204" s="47">
        <f t="shared" si="29"/>
        <v>-7</v>
      </c>
      <c r="S204" s="47">
        <f t="shared" si="30"/>
        <v>-4</v>
      </c>
      <c r="T204" s="47">
        <f t="shared" si="33"/>
        <v>-13</v>
      </c>
      <c r="U204" s="47">
        <f t="shared" si="30"/>
        <v>-13</v>
      </c>
      <c r="V204" s="47">
        <f t="shared" si="31"/>
        <v>-3</v>
      </c>
      <c r="W204" s="47">
        <f t="shared" si="34"/>
        <v>-5</v>
      </c>
      <c r="X204" s="47">
        <f t="shared" si="30"/>
        <v>-2</v>
      </c>
      <c r="Y204" s="47">
        <f t="shared" si="32"/>
        <v>23</v>
      </c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6"/>
      <c r="BO204" s="6"/>
      <c r="BP204" s="6"/>
      <c r="BQ204" s="6"/>
      <c r="BR204" s="6"/>
      <c r="BS204" s="6"/>
      <c r="BT204" s="6"/>
    </row>
    <row r="205" spans="1:72" x14ac:dyDescent="0.2">
      <c r="A205" s="46" t="s">
        <v>265</v>
      </c>
      <c r="B205" s="46" t="s">
        <v>600</v>
      </c>
      <c r="C205" s="46">
        <v>403</v>
      </c>
      <c r="D205" s="39">
        <v>401</v>
      </c>
      <c r="E205" s="39">
        <v>391</v>
      </c>
      <c r="F205" s="39">
        <v>377</v>
      </c>
      <c r="G205" s="39">
        <v>368</v>
      </c>
      <c r="H205" s="2">
        <v>365</v>
      </c>
      <c r="I205" s="2">
        <v>360</v>
      </c>
      <c r="J205" s="2">
        <v>351</v>
      </c>
      <c r="K205" s="2">
        <v>347</v>
      </c>
      <c r="L205" s="2">
        <v>345</v>
      </c>
      <c r="M205" s="5">
        <v>367</v>
      </c>
      <c r="N205" s="6"/>
      <c r="O205" s="47">
        <f t="shared" si="26"/>
        <v>-2</v>
      </c>
      <c r="P205" s="47">
        <f t="shared" si="27"/>
        <v>-10</v>
      </c>
      <c r="Q205" s="47">
        <f t="shared" si="28"/>
        <v>-12</v>
      </c>
      <c r="R205" s="47">
        <f t="shared" si="29"/>
        <v>-14</v>
      </c>
      <c r="S205" s="47">
        <f t="shared" si="30"/>
        <v>-9</v>
      </c>
      <c r="T205" s="47">
        <f t="shared" si="33"/>
        <v>-3</v>
      </c>
      <c r="U205" s="47">
        <f t="shared" si="30"/>
        <v>-5</v>
      </c>
      <c r="V205" s="47">
        <f t="shared" si="31"/>
        <v>-9</v>
      </c>
      <c r="W205" s="47">
        <f t="shared" si="34"/>
        <v>-4</v>
      </c>
      <c r="X205" s="47">
        <f t="shared" si="30"/>
        <v>-2</v>
      </c>
      <c r="Y205" s="47">
        <f t="shared" si="32"/>
        <v>22</v>
      </c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6"/>
      <c r="BO205" s="6"/>
      <c r="BP205" s="6"/>
      <c r="BQ205" s="6"/>
      <c r="BR205" s="6"/>
      <c r="BS205" s="6"/>
      <c r="BT205" s="6"/>
    </row>
    <row r="206" spans="1:72" x14ac:dyDescent="0.2">
      <c r="A206" s="46" t="s">
        <v>601</v>
      </c>
      <c r="B206" s="46" t="s">
        <v>602</v>
      </c>
      <c r="C206" s="46">
        <v>606</v>
      </c>
      <c r="D206" s="39">
        <v>606</v>
      </c>
      <c r="E206" s="39">
        <v>609</v>
      </c>
      <c r="F206" s="39">
        <v>612</v>
      </c>
      <c r="G206" s="39">
        <v>611</v>
      </c>
      <c r="H206" s="2">
        <v>609</v>
      </c>
      <c r="I206" s="2">
        <v>606</v>
      </c>
      <c r="J206" s="2">
        <v>604</v>
      </c>
      <c r="K206" s="2">
        <v>603</v>
      </c>
      <c r="L206" s="2">
        <v>603</v>
      </c>
      <c r="M206" s="5">
        <v>608</v>
      </c>
      <c r="N206" s="6"/>
      <c r="O206" s="47">
        <f t="shared" si="26"/>
        <v>0</v>
      </c>
      <c r="P206" s="47">
        <f t="shared" si="27"/>
        <v>3</v>
      </c>
      <c r="Q206" s="47">
        <f t="shared" si="28"/>
        <v>3</v>
      </c>
      <c r="R206" s="47">
        <f t="shared" si="29"/>
        <v>3</v>
      </c>
      <c r="S206" s="47">
        <f t="shared" si="30"/>
        <v>-1</v>
      </c>
      <c r="T206" s="47">
        <f t="shared" si="33"/>
        <v>-2</v>
      </c>
      <c r="U206" s="47">
        <f t="shared" si="30"/>
        <v>-3</v>
      </c>
      <c r="V206" s="47">
        <f t="shared" si="31"/>
        <v>-2</v>
      </c>
      <c r="W206" s="47">
        <f t="shared" si="34"/>
        <v>-1</v>
      </c>
      <c r="X206" s="47">
        <f t="shared" si="30"/>
        <v>0</v>
      </c>
      <c r="Y206" s="47">
        <f t="shared" si="32"/>
        <v>5</v>
      </c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6"/>
      <c r="BO206" s="6"/>
      <c r="BP206" s="6"/>
      <c r="BQ206" s="6"/>
      <c r="BR206" s="6"/>
      <c r="BS206" s="6"/>
      <c r="BT206" s="6"/>
    </row>
    <row r="207" spans="1:72" x14ac:dyDescent="0.2">
      <c r="A207" s="46" t="s">
        <v>603</v>
      </c>
      <c r="B207" s="46" t="s">
        <v>604</v>
      </c>
      <c r="C207" s="46">
        <v>178</v>
      </c>
      <c r="D207" s="43">
        <v>178</v>
      </c>
      <c r="E207" s="43">
        <v>181</v>
      </c>
      <c r="F207" s="43">
        <v>180</v>
      </c>
      <c r="G207" s="39">
        <v>179</v>
      </c>
      <c r="H207" s="2">
        <v>178</v>
      </c>
      <c r="I207" s="2">
        <v>175</v>
      </c>
      <c r="J207" s="2">
        <v>171</v>
      </c>
      <c r="K207" s="2">
        <v>168</v>
      </c>
      <c r="L207" s="2">
        <v>167</v>
      </c>
      <c r="M207" s="5">
        <v>174</v>
      </c>
      <c r="N207" s="6"/>
      <c r="O207" s="47">
        <f t="shared" si="26"/>
        <v>0</v>
      </c>
      <c r="P207" s="47">
        <f t="shared" si="27"/>
        <v>3</v>
      </c>
      <c r="Q207" s="47">
        <f t="shared" si="28"/>
        <v>3</v>
      </c>
      <c r="R207" s="47">
        <f t="shared" si="29"/>
        <v>-1</v>
      </c>
      <c r="S207" s="47">
        <f t="shared" si="30"/>
        <v>-1</v>
      </c>
      <c r="T207" s="47">
        <f t="shared" si="33"/>
        <v>-1</v>
      </c>
      <c r="U207" s="47">
        <f t="shared" si="30"/>
        <v>-3</v>
      </c>
      <c r="V207" s="47">
        <f t="shared" si="31"/>
        <v>-4</v>
      </c>
      <c r="W207" s="47">
        <f t="shared" si="34"/>
        <v>-3</v>
      </c>
      <c r="X207" s="47">
        <f t="shared" si="30"/>
        <v>-1</v>
      </c>
      <c r="Y207" s="47">
        <f t="shared" si="32"/>
        <v>7</v>
      </c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6"/>
      <c r="BO207" s="6"/>
      <c r="BP207" s="6"/>
      <c r="BQ207" s="6"/>
      <c r="BR207" s="6"/>
      <c r="BS207" s="6"/>
      <c r="BT207" s="6"/>
    </row>
    <row r="208" spans="1:72" x14ac:dyDescent="0.2">
      <c r="A208" s="46" t="s">
        <v>605</v>
      </c>
      <c r="B208" s="46" t="s">
        <v>606</v>
      </c>
      <c r="C208" s="46">
        <v>327</v>
      </c>
      <c r="D208" s="39">
        <v>327</v>
      </c>
      <c r="E208" s="39">
        <v>330</v>
      </c>
      <c r="F208" s="39">
        <v>326</v>
      </c>
      <c r="G208" s="39">
        <v>308</v>
      </c>
      <c r="H208" s="2">
        <v>286</v>
      </c>
      <c r="I208" s="2">
        <v>279</v>
      </c>
      <c r="J208" s="2">
        <v>274</v>
      </c>
      <c r="K208" s="2">
        <v>270</v>
      </c>
      <c r="L208" s="2">
        <v>269</v>
      </c>
      <c r="M208" s="5">
        <v>296</v>
      </c>
      <c r="N208" s="6"/>
      <c r="O208" s="47">
        <f t="shared" si="26"/>
        <v>0</v>
      </c>
      <c r="P208" s="47">
        <f t="shared" si="27"/>
        <v>3</v>
      </c>
      <c r="Q208" s="47">
        <f t="shared" si="28"/>
        <v>3</v>
      </c>
      <c r="R208" s="47">
        <f t="shared" si="29"/>
        <v>-4</v>
      </c>
      <c r="S208" s="47">
        <f t="shared" si="30"/>
        <v>-18</v>
      </c>
      <c r="T208" s="47">
        <f t="shared" si="33"/>
        <v>-22</v>
      </c>
      <c r="U208" s="47">
        <f t="shared" si="30"/>
        <v>-7</v>
      </c>
      <c r="V208" s="47">
        <f t="shared" si="31"/>
        <v>-5</v>
      </c>
      <c r="W208" s="47">
        <f t="shared" si="34"/>
        <v>-4</v>
      </c>
      <c r="X208" s="47">
        <f t="shared" si="30"/>
        <v>-1</v>
      </c>
      <c r="Y208" s="47">
        <f t="shared" si="32"/>
        <v>27</v>
      </c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6"/>
      <c r="BO208" s="6"/>
      <c r="BP208" s="6"/>
      <c r="BQ208" s="6"/>
      <c r="BR208" s="6"/>
      <c r="BS208" s="6"/>
      <c r="BT208" s="6"/>
    </row>
    <row r="209" spans="1:72" x14ac:dyDescent="0.2">
      <c r="A209" s="46" t="s">
        <v>607</v>
      </c>
      <c r="B209" s="46" t="s">
        <v>608</v>
      </c>
      <c r="C209" s="46">
        <v>795</v>
      </c>
      <c r="D209" s="39">
        <v>795</v>
      </c>
      <c r="E209" s="39">
        <v>783</v>
      </c>
      <c r="F209" s="39">
        <v>762</v>
      </c>
      <c r="G209" s="39">
        <v>716</v>
      </c>
      <c r="H209" s="2">
        <v>620</v>
      </c>
      <c r="I209" s="2">
        <v>608</v>
      </c>
      <c r="J209" s="2">
        <v>589</v>
      </c>
      <c r="K209" s="2">
        <v>570</v>
      </c>
      <c r="L209" s="2">
        <v>569</v>
      </c>
      <c r="M209" s="5">
        <v>666</v>
      </c>
      <c r="N209" s="6"/>
      <c r="O209" s="47">
        <f t="shared" si="26"/>
        <v>0</v>
      </c>
      <c r="P209" s="47">
        <f t="shared" si="27"/>
        <v>-12</v>
      </c>
      <c r="Q209" s="47">
        <f t="shared" si="28"/>
        <v>-12</v>
      </c>
      <c r="R209" s="47">
        <f t="shared" si="29"/>
        <v>-21</v>
      </c>
      <c r="S209" s="47">
        <f t="shared" si="30"/>
        <v>-46</v>
      </c>
      <c r="T209" s="47">
        <f t="shared" si="33"/>
        <v>-96</v>
      </c>
      <c r="U209" s="47">
        <f t="shared" si="30"/>
        <v>-12</v>
      </c>
      <c r="V209" s="47">
        <f t="shared" si="31"/>
        <v>-19</v>
      </c>
      <c r="W209" s="47">
        <f t="shared" si="34"/>
        <v>-19</v>
      </c>
      <c r="X209" s="47">
        <f t="shared" si="30"/>
        <v>-1</v>
      </c>
      <c r="Y209" s="47">
        <f t="shared" si="32"/>
        <v>97</v>
      </c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6"/>
      <c r="BO209" s="6"/>
      <c r="BP209" s="6"/>
      <c r="BQ209" s="6"/>
      <c r="BR209" s="6"/>
      <c r="BS209" s="6"/>
      <c r="BT209" s="6"/>
    </row>
    <row r="210" spans="1:72" x14ac:dyDescent="0.2">
      <c r="A210" s="46" t="s">
        <v>683</v>
      </c>
      <c r="B210" s="46" t="s">
        <v>684</v>
      </c>
      <c r="C210" s="46">
        <v>739</v>
      </c>
      <c r="D210" s="39">
        <v>739</v>
      </c>
      <c r="E210" s="39">
        <v>740</v>
      </c>
      <c r="F210" s="39">
        <v>739</v>
      </c>
      <c r="G210" s="39">
        <v>737</v>
      </c>
      <c r="H210" s="2">
        <v>731</v>
      </c>
      <c r="I210" s="2">
        <v>723</v>
      </c>
      <c r="J210" s="2">
        <v>720</v>
      </c>
      <c r="K210" s="2">
        <v>716</v>
      </c>
      <c r="L210" s="2">
        <v>716</v>
      </c>
      <c r="M210" s="5">
        <v>730</v>
      </c>
      <c r="N210" s="6"/>
      <c r="O210" s="47">
        <f t="shared" si="26"/>
        <v>0</v>
      </c>
      <c r="P210" s="47">
        <f t="shared" si="27"/>
        <v>1</v>
      </c>
      <c r="Q210" s="47">
        <f t="shared" si="28"/>
        <v>1</v>
      </c>
      <c r="R210" s="47">
        <f t="shared" si="29"/>
        <v>-1</v>
      </c>
      <c r="S210" s="47">
        <f t="shared" si="30"/>
        <v>-2</v>
      </c>
      <c r="T210" s="47">
        <f t="shared" si="33"/>
        <v>-6</v>
      </c>
      <c r="U210" s="47">
        <f t="shared" si="30"/>
        <v>-8</v>
      </c>
      <c r="V210" s="47">
        <f t="shared" si="31"/>
        <v>-3</v>
      </c>
      <c r="W210" s="47">
        <f t="shared" si="34"/>
        <v>-4</v>
      </c>
      <c r="X210" s="47">
        <f t="shared" si="30"/>
        <v>0</v>
      </c>
      <c r="Y210" s="47">
        <f t="shared" si="32"/>
        <v>14</v>
      </c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6"/>
      <c r="BO210" s="6"/>
      <c r="BP210" s="6"/>
      <c r="BQ210" s="6"/>
      <c r="BR210" s="6"/>
      <c r="BS210" s="6"/>
      <c r="BT210" s="6"/>
    </row>
    <row r="211" spans="1:72" x14ac:dyDescent="0.2">
      <c r="A211" s="46" t="s">
        <v>685</v>
      </c>
      <c r="B211" s="46" t="s">
        <v>686</v>
      </c>
      <c r="C211" s="46">
        <v>246</v>
      </c>
      <c r="D211" s="39">
        <v>242</v>
      </c>
      <c r="E211" s="39">
        <v>243</v>
      </c>
      <c r="F211" s="39">
        <v>233</v>
      </c>
      <c r="G211" s="39">
        <v>252</v>
      </c>
      <c r="H211" s="2">
        <v>236</v>
      </c>
      <c r="I211" s="2">
        <v>217</v>
      </c>
      <c r="J211" s="2">
        <v>187</v>
      </c>
      <c r="K211" s="2">
        <v>166</v>
      </c>
      <c r="L211" s="2">
        <v>121</v>
      </c>
      <c r="M211" s="5">
        <v>205</v>
      </c>
      <c r="N211" s="6"/>
      <c r="O211" s="47">
        <f t="shared" si="26"/>
        <v>-4</v>
      </c>
      <c r="P211" s="47">
        <f t="shared" si="27"/>
        <v>1</v>
      </c>
      <c r="Q211" s="47">
        <f t="shared" si="28"/>
        <v>-3</v>
      </c>
      <c r="R211" s="47">
        <f t="shared" si="29"/>
        <v>-10</v>
      </c>
      <c r="S211" s="47">
        <f t="shared" si="30"/>
        <v>19</v>
      </c>
      <c r="T211" s="47">
        <f t="shared" si="33"/>
        <v>-16</v>
      </c>
      <c r="U211" s="47">
        <f t="shared" si="30"/>
        <v>-19</v>
      </c>
      <c r="V211" s="47">
        <f t="shared" si="31"/>
        <v>-30</v>
      </c>
      <c r="W211" s="47">
        <f t="shared" si="34"/>
        <v>-21</v>
      </c>
      <c r="X211" s="47">
        <f t="shared" si="30"/>
        <v>-45</v>
      </c>
      <c r="Y211" s="47">
        <f t="shared" si="32"/>
        <v>84</v>
      </c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6"/>
      <c r="BO211" s="6"/>
      <c r="BP211" s="6"/>
      <c r="BQ211" s="6"/>
      <c r="BR211" s="6"/>
      <c r="BS211" s="6"/>
      <c r="BT211" s="6"/>
    </row>
    <row r="212" spans="1:72" x14ac:dyDescent="0.2">
      <c r="A212" s="46" t="s">
        <v>687</v>
      </c>
      <c r="B212" s="46" t="s">
        <v>688</v>
      </c>
      <c r="C212" s="46">
        <v>216</v>
      </c>
      <c r="D212" s="39">
        <v>216</v>
      </c>
      <c r="E212" s="39">
        <v>203</v>
      </c>
      <c r="F212" s="39">
        <v>201</v>
      </c>
      <c r="G212" s="39">
        <v>198</v>
      </c>
      <c r="H212" s="2">
        <v>186</v>
      </c>
      <c r="I212" s="2">
        <v>187</v>
      </c>
      <c r="J212" s="2">
        <v>186</v>
      </c>
      <c r="K212" s="2">
        <v>178</v>
      </c>
      <c r="L212" s="2">
        <v>174</v>
      </c>
      <c r="M212" s="5">
        <v>192</v>
      </c>
      <c r="N212" s="6"/>
      <c r="O212" s="47">
        <f t="shared" si="26"/>
        <v>0</v>
      </c>
      <c r="P212" s="47">
        <f t="shared" si="27"/>
        <v>-13</v>
      </c>
      <c r="Q212" s="47">
        <f t="shared" si="28"/>
        <v>-13</v>
      </c>
      <c r="R212" s="47">
        <f t="shared" si="29"/>
        <v>-2</v>
      </c>
      <c r="S212" s="47">
        <f t="shared" si="30"/>
        <v>-3</v>
      </c>
      <c r="T212" s="47">
        <f t="shared" si="33"/>
        <v>-12</v>
      </c>
      <c r="U212" s="47">
        <f t="shared" si="30"/>
        <v>1</v>
      </c>
      <c r="V212" s="47">
        <f t="shared" si="31"/>
        <v>-1</v>
      </c>
      <c r="W212" s="47">
        <f t="shared" si="34"/>
        <v>-8</v>
      </c>
      <c r="X212" s="47">
        <f t="shared" si="30"/>
        <v>-4</v>
      </c>
      <c r="Y212" s="47">
        <f t="shared" si="32"/>
        <v>18</v>
      </c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6"/>
      <c r="BO212" s="6"/>
      <c r="BP212" s="6"/>
      <c r="BQ212" s="6"/>
      <c r="BR212" s="6"/>
      <c r="BS212" s="6"/>
      <c r="BT212" s="6"/>
    </row>
    <row r="213" spans="1:72" x14ac:dyDescent="0.2">
      <c r="A213" s="46" t="s">
        <v>689</v>
      </c>
      <c r="B213" s="46" t="s">
        <v>690</v>
      </c>
      <c r="C213" s="46">
        <v>222</v>
      </c>
      <c r="D213" s="39">
        <v>221</v>
      </c>
      <c r="E213" s="39">
        <v>219</v>
      </c>
      <c r="F213" s="39">
        <v>216</v>
      </c>
      <c r="G213" s="39">
        <v>216</v>
      </c>
      <c r="H213" s="2">
        <v>212</v>
      </c>
      <c r="I213" s="2">
        <v>210</v>
      </c>
      <c r="J213" s="2">
        <v>211</v>
      </c>
      <c r="K213" s="2">
        <v>210</v>
      </c>
      <c r="L213" s="2">
        <v>210</v>
      </c>
      <c r="M213" s="5">
        <v>214</v>
      </c>
      <c r="N213" s="6"/>
      <c r="O213" s="47">
        <f t="shared" si="26"/>
        <v>-1</v>
      </c>
      <c r="P213" s="47">
        <f t="shared" si="27"/>
        <v>-2</v>
      </c>
      <c r="Q213" s="47">
        <f t="shared" si="28"/>
        <v>-3</v>
      </c>
      <c r="R213" s="47">
        <f t="shared" si="29"/>
        <v>-3</v>
      </c>
      <c r="S213" s="47">
        <f t="shared" si="30"/>
        <v>0</v>
      </c>
      <c r="T213" s="47">
        <f t="shared" si="33"/>
        <v>-4</v>
      </c>
      <c r="U213" s="47">
        <f t="shared" si="30"/>
        <v>-2</v>
      </c>
      <c r="V213" s="47">
        <f t="shared" si="31"/>
        <v>1</v>
      </c>
      <c r="W213" s="47">
        <f t="shared" si="34"/>
        <v>-1</v>
      </c>
      <c r="X213" s="47">
        <f t="shared" si="30"/>
        <v>0</v>
      </c>
      <c r="Y213" s="47">
        <f t="shared" si="32"/>
        <v>4</v>
      </c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6"/>
      <c r="BO213" s="6"/>
      <c r="BP213" s="6"/>
      <c r="BQ213" s="6"/>
      <c r="BR213" s="6"/>
      <c r="BS213" s="6"/>
      <c r="BT213" s="6"/>
    </row>
    <row r="214" spans="1:72" x14ac:dyDescent="0.2">
      <c r="A214" s="46" t="s">
        <v>691</v>
      </c>
      <c r="B214" s="46" t="s">
        <v>692</v>
      </c>
      <c r="C214" s="46">
        <v>497</v>
      </c>
      <c r="D214" s="39">
        <v>497</v>
      </c>
      <c r="E214" s="39">
        <v>498</v>
      </c>
      <c r="F214" s="39">
        <v>491</v>
      </c>
      <c r="G214" s="39">
        <v>486</v>
      </c>
      <c r="H214" s="2">
        <v>487</v>
      </c>
      <c r="I214" s="2">
        <v>481</v>
      </c>
      <c r="J214" s="2">
        <v>474</v>
      </c>
      <c r="K214" s="2">
        <v>470</v>
      </c>
      <c r="L214" s="2">
        <v>468</v>
      </c>
      <c r="M214" s="5">
        <v>485</v>
      </c>
      <c r="N214" s="6"/>
      <c r="O214" s="47">
        <f t="shared" si="26"/>
        <v>0</v>
      </c>
      <c r="P214" s="47">
        <f t="shared" si="27"/>
        <v>1</v>
      </c>
      <c r="Q214" s="47">
        <f t="shared" si="28"/>
        <v>1</v>
      </c>
      <c r="R214" s="47">
        <f t="shared" si="29"/>
        <v>-7</v>
      </c>
      <c r="S214" s="47">
        <f t="shared" si="30"/>
        <v>-5</v>
      </c>
      <c r="T214" s="47">
        <f t="shared" si="33"/>
        <v>1</v>
      </c>
      <c r="U214" s="47">
        <f t="shared" si="30"/>
        <v>-6</v>
      </c>
      <c r="V214" s="47">
        <f t="shared" si="31"/>
        <v>-7</v>
      </c>
      <c r="W214" s="47">
        <f t="shared" si="34"/>
        <v>-4</v>
      </c>
      <c r="X214" s="47">
        <f t="shared" si="30"/>
        <v>-2</v>
      </c>
      <c r="Y214" s="47">
        <f t="shared" si="32"/>
        <v>17</v>
      </c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6"/>
      <c r="BO214" s="6"/>
      <c r="BP214" s="6"/>
      <c r="BQ214" s="6"/>
      <c r="BR214" s="6"/>
      <c r="BS214" s="6"/>
      <c r="BT214" s="6"/>
    </row>
    <row r="215" spans="1:72" x14ac:dyDescent="0.2">
      <c r="A215" s="46" t="s">
        <v>693</v>
      </c>
      <c r="B215" s="46" t="s">
        <v>694</v>
      </c>
      <c r="C215" s="46">
        <v>169</v>
      </c>
      <c r="D215" s="39">
        <v>167</v>
      </c>
      <c r="E215" s="39">
        <v>168</v>
      </c>
      <c r="F215" s="39">
        <v>172</v>
      </c>
      <c r="G215" s="39">
        <v>168</v>
      </c>
      <c r="H215" s="2">
        <v>171</v>
      </c>
      <c r="I215" s="2">
        <v>175</v>
      </c>
      <c r="J215" s="2">
        <v>176</v>
      </c>
      <c r="K215" s="2">
        <v>178</v>
      </c>
      <c r="L215" s="2">
        <v>176</v>
      </c>
      <c r="M215" s="5">
        <v>171</v>
      </c>
      <c r="N215" s="6"/>
      <c r="O215" s="47">
        <f t="shared" si="26"/>
        <v>-2</v>
      </c>
      <c r="P215" s="47">
        <f t="shared" si="27"/>
        <v>1</v>
      </c>
      <c r="Q215" s="47">
        <f t="shared" si="28"/>
        <v>-1</v>
      </c>
      <c r="R215" s="47">
        <f t="shared" si="29"/>
        <v>4</v>
      </c>
      <c r="S215" s="47">
        <f t="shared" si="30"/>
        <v>-4</v>
      </c>
      <c r="T215" s="47">
        <f t="shared" si="33"/>
        <v>3</v>
      </c>
      <c r="U215" s="47">
        <f t="shared" si="30"/>
        <v>4</v>
      </c>
      <c r="V215" s="47">
        <f t="shared" si="31"/>
        <v>1</v>
      </c>
      <c r="W215" s="47">
        <f t="shared" si="34"/>
        <v>2</v>
      </c>
      <c r="X215" s="47">
        <f t="shared" si="30"/>
        <v>-2</v>
      </c>
      <c r="Y215" s="47">
        <f t="shared" si="32"/>
        <v>-5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6"/>
      <c r="BO215" s="6"/>
      <c r="BP215" s="6"/>
      <c r="BQ215" s="6"/>
      <c r="BR215" s="6"/>
      <c r="BS215" s="6"/>
      <c r="BT215" s="6"/>
    </row>
    <row r="216" spans="1:72" x14ac:dyDescent="0.2">
      <c r="A216" s="46" t="s">
        <v>726</v>
      </c>
      <c r="B216" s="46" t="s">
        <v>727</v>
      </c>
      <c r="C216" s="46">
        <v>106</v>
      </c>
      <c r="D216" s="39">
        <v>106</v>
      </c>
      <c r="E216" s="39">
        <v>113</v>
      </c>
      <c r="F216" s="39">
        <v>112</v>
      </c>
      <c r="G216" s="39">
        <v>138</v>
      </c>
      <c r="H216" s="2">
        <v>185</v>
      </c>
      <c r="I216" s="2">
        <v>186</v>
      </c>
      <c r="J216" s="2">
        <v>166</v>
      </c>
      <c r="K216" s="2">
        <v>134</v>
      </c>
      <c r="L216" s="2">
        <v>93</v>
      </c>
      <c r="M216" s="5">
        <v>131</v>
      </c>
      <c r="N216" s="6"/>
      <c r="O216" s="47">
        <f t="shared" si="26"/>
        <v>0</v>
      </c>
      <c r="P216" s="47">
        <f t="shared" si="27"/>
        <v>7</v>
      </c>
      <c r="Q216" s="47">
        <f t="shared" si="28"/>
        <v>7</v>
      </c>
      <c r="R216" s="47">
        <f t="shared" si="29"/>
        <v>-1</v>
      </c>
      <c r="S216" s="47">
        <f t="shared" si="30"/>
        <v>26</v>
      </c>
      <c r="T216" s="47">
        <f t="shared" si="33"/>
        <v>47</v>
      </c>
      <c r="U216" s="47">
        <f t="shared" si="30"/>
        <v>1</v>
      </c>
      <c r="V216" s="47">
        <f t="shared" si="31"/>
        <v>-20</v>
      </c>
      <c r="W216" s="47">
        <f t="shared" si="34"/>
        <v>-32</v>
      </c>
      <c r="X216" s="47">
        <f t="shared" si="30"/>
        <v>-41</v>
      </c>
      <c r="Y216" s="47">
        <f t="shared" si="32"/>
        <v>38</v>
      </c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6"/>
      <c r="BO216" s="6"/>
      <c r="BP216" s="6"/>
      <c r="BQ216" s="6"/>
      <c r="BR216" s="6"/>
      <c r="BS216" s="6"/>
      <c r="BT216" s="6"/>
    </row>
    <row r="217" spans="1:72" x14ac:dyDescent="0.2">
      <c r="A217" s="46" t="s">
        <v>728</v>
      </c>
      <c r="B217" s="46" t="s">
        <v>729</v>
      </c>
      <c r="C217" s="46">
        <v>293</v>
      </c>
      <c r="D217" s="39">
        <v>293</v>
      </c>
      <c r="E217" s="39">
        <v>291</v>
      </c>
      <c r="F217" s="39">
        <v>288</v>
      </c>
      <c r="G217" s="39">
        <v>288</v>
      </c>
      <c r="H217" s="2">
        <v>284</v>
      </c>
      <c r="I217" s="2">
        <v>284</v>
      </c>
      <c r="J217" s="2">
        <v>280</v>
      </c>
      <c r="K217" s="2">
        <v>280</v>
      </c>
      <c r="L217" s="2">
        <v>280</v>
      </c>
      <c r="M217" s="5">
        <v>286</v>
      </c>
      <c r="N217" s="6"/>
      <c r="O217" s="47">
        <f t="shared" si="26"/>
        <v>0</v>
      </c>
      <c r="P217" s="47">
        <f t="shared" si="27"/>
        <v>-2</v>
      </c>
      <c r="Q217" s="47">
        <f t="shared" si="28"/>
        <v>-2</v>
      </c>
      <c r="R217" s="47">
        <f t="shared" si="29"/>
        <v>-3</v>
      </c>
      <c r="S217" s="47">
        <f t="shared" si="30"/>
        <v>0</v>
      </c>
      <c r="T217" s="47">
        <f t="shared" si="33"/>
        <v>-4</v>
      </c>
      <c r="U217" s="47">
        <f t="shared" si="30"/>
        <v>0</v>
      </c>
      <c r="V217" s="47">
        <f t="shared" si="31"/>
        <v>-4</v>
      </c>
      <c r="W217" s="47">
        <f t="shared" si="34"/>
        <v>0</v>
      </c>
      <c r="X217" s="47">
        <f t="shared" si="30"/>
        <v>0</v>
      </c>
      <c r="Y217" s="47">
        <f t="shared" si="32"/>
        <v>6</v>
      </c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6"/>
      <c r="BO217" s="6"/>
      <c r="BP217" s="6"/>
      <c r="BQ217" s="6"/>
      <c r="BR217" s="6"/>
      <c r="BS217" s="6"/>
      <c r="BT217" s="6"/>
    </row>
    <row r="218" spans="1:72" x14ac:dyDescent="0.2">
      <c r="A218" s="46" t="s">
        <v>730</v>
      </c>
      <c r="B218" s="46" t="s">
        <v>731</v>
      </c>
      <c r="C218" s="46">
        <v>301</v>
      </c>
      <c r="D218" s="39">
        <v>302</v>
      </c>
      <c r="E218" s="39">
        <v>302</v>
      </c>
      <c r="F218" s="39">
        <v>296</v>
      </c>
      <c r="G218" s="39">
        <v>290</v>
      </c>
      <c r="H218" s="2">
        <v>280</v>
      </c>
      <c r="I218" s="2">
        <v>275</v>
      </c>
      <c r="J218" s="2">
        <v>273</v>
      </c>
      <c r="K218" s="2">
        <v>270</v>
      </c>
      <c r="L218" s="2">
        <v>268</v>
      </c>
      <c r="M218" s="5">
        <v>284</v>
      </c>
      <c r="N218" s="6"/>
      <c r="O218" s="47">
        <f t="shared" si="26"/>
        <v>1</v>
      </c>
      <c r="P218" s="47">
        <f t="shared" si="27"/>
        <v>0</v>
      </c>
      <c r="Q218" s="47">
        <f t="shared" si="28"/>
        <v>1</v>
      </c>
      <c r="R218" s="47">
        <f t="shared" si="29"/>
        <v>-6</v>
      </c>
      <c r="S218" s="47">
        <f t="shared" si="30"/>
        <v>-6</v>
      </c>
      <c r="T218" s="47">
        <f t="shared" si="33"/>
        <v>-10</v>
      </c>
      <c r="U218" s="47">
        <f t="shared" si="30"/>
        <v>-5</v>
      </c>
      <c r="V218" s="47">
        <f t="shared" si="31"/>
        <v>-2</v>
      </c>
      <c r="W218" s="47">
        <f t="shared" si="34"/>
        <v>-3</v>
      </c>
      <c r="X218" s="47">
        <f t="shared" si="30"/>
        <v>-2</v>
      </c>
      <c r="Y218" s="47">
        <f t="shared" si="32"/>
        <v>16</v>
      </c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6"/>
      <c r="BO218" s="6"/>
      <c r="BP218" s="6"/>
      <c r="BQ218" s="6"/>
      <c r="BR218" s="6"/>
      <c r="BS218" s="6"/>
      <c r="BT218" s="6"/>
    </row>
    <row r="219" spans="1:72" x14ac:dyDescent="0.2">
      <c r="A219" s="46" t="s">
        <v>732</v>
      </c>
      <c r="B219" s="46" t="s">
        <v>733</v>
      </c>
      <c r="C219" s="46">
        <v>111</v>
      </c>
      <c r="D219" s="39">
        <v>111</v>
      </c>
      <c r="E219" s="39">
        <v>102</v>
      </c>
      <c r="F219" s="39">
        <v>100</v>
      </c>
      <c r="G219" s="39">
        <v>95</v>
      </c>
      <c r="H219" s="2">
        <v>97</v>
      </c>
      <c r="I219" s="2">
        <v>99</v>
      </c>
      <c r="J219" s="2">
        <v>98</v>
      </c>
      <c r="K219" s="2">
        <v>96</v>
      </c>
      <c r="L219" s="2">
        <v>96</v>
      </c>
      <c r="M219" s="5">
        <v>100</v>
      </c>
      <c r="N219" s="6"/>
      <c r="O219" s="47">
        <f t="shared" si="26"/>
        <v>0</v>
      </c>
      <c r="P219" s="47">
        <f t="shared" si="27"/>
        <v>-9</v>
      </c>
      <c r="Q219" s="47">
        <f t="shared" si="28"/>
        <v>-9</v>
      </c>
      <c r="R219" s="47">
        <f t="shared" si="29"/>
        <v>-2</v>
      </c>
      <c r="S219" s="47">
        <f t="shared" si="30"/>
        <v>-5</v>
      </c>
      <c r="T219" s="47">
        <f t="shared" si="33"/>
        <v>2</v>
      </c>
      <c r="U219" s="47">
        <f t="shared" si="30"/>
        <v>2</v>
      </c>
      <c r="V219" s="47">
        <f t="shared" si="31"/>
        <v>-1</v>
      </c>
      <c r="W219" s="47">
        <f t="shared" si="34"/>
        <v>-2</v>
      </c>
      <c r="X219" s="47">
        <f t="shared" si="30"/>
        <v>0</v>
      </c>
      <c r="Y219" s="47">
        <f t="shared" si="32"/>
        <v>4</v>
      </c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6"/>
      <c r="BO219" s="6"/>
      <c r="BP219" s="6"/>
      <c r="BQ219" s="6"/>
      <c r="BR219" s="6"/>
      <c r="BS219" s="6"/>
      <c r="BT219" s="6"/>
    </row>
    <row r="220" spans="1:72" x14ac:dyDescent="0.2">
      <c r="A220" s="46" t="s">
        <v>43</v>
      </c>
      <c r="B220" s="46" t="s">
        <v>609</v>
      </c>
      <c r="C220" s="46">
        <v>246</v>
      </c>
      <c r="D220" s="39">
        <v>246</v>
      </c>
      <c r="E220" s="39">
        <v>241</v>
      </c>
      <c r="F220" s="39">
        <v>241</v>
      </c>
      <c r="G220" s="39">
        <v>233</v>
      </c>
      <c r="H220" s="2">
        <v>234</v>
      </c>
      <c r="I220" s="2">
        <v>229</v>
      </c>
      <c r="J220" s="2">
        <v>226</v>
      </c>
      <c r="K220" s="2">
        <v>227</v>
      </c>
      <c r="L220" s="2">
        <v>227</v>
      </c>
      <c r="M220" s="5">
        <v>233</v>
      </c>
      <c r="N220" s="6"/>
      <c r="O220" s="47">
        <f t="shared" si="26"/>
        <v>0</v>
      </c>
      <c r="P220" s="47">
        <f t="shared" si="27"/>
        <v>-5</v>
      </c>
      <c r="Q220" s="47">
        <f t="shared" si="28"/>
        <v>-5</v>
      </c>
      <c r="R220" s="47">
        <f t="shared" si="29"/>
        <v>0</v>
      </c>
      <c r="S220" s="47">
        <f t="shared" si="30"/>
        <v>-8</v>
      </c>
      <c r="T220" s="47">
        <f t="shared" si="33"/>
        <v>1</v>
      </c>
      <c r="U220" s="47">
        <f t="shared" si="30"/>
        <v>-5</v>
      </c>
      <c r="V220" s="47">
        <f t="shared" si="31"/>
        <v>-3</v>
      </c>
      <c r="W220" s="47">
        <f t="shared" si="34"/>
        <v>1</v>
      </c>
      <c r="X220" s="47">
        <f t="shared" si="30"/>
        <v>0</v>
      </c>
      <c r="Y220" s="47">
        <f t="shared" si="32"/>
        <v>6</v>
      </c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6"/>
      <c r="BO220" s="6"/>
      <c r="BP220" s="6"/>
      <c r="BQ220" s="6"/>
      <c r="BR220" s="6"/>
      <c r="BS220" s="6"/>
      <c r="BT220" s="6"/>
    </row>
    <row r="221" spans="1:72" x14ac:dyDescent="0.2">
      <c r="A221" s="46" t="s">
        <v>44</v>
      </c>
      <c r="B221" s="46" t="s">
        <v>610</v>
      </c>
      <c r="C221" s="46">
        <v>400</v>
      </c>
      <c r="D221" s="39">
        <v>400</v>
      </c>
      <c r="E221" s="39">
        <v>404</v>
      </c>
      <c r="F221" s="39">
        <v>406</v>
      </c>
      <c r="G221" s="39">
        <v>403</v>
      </c>
      <c r="H221" s="2">
        <v>393</v>
      </c>
      <c r="I221" s="2">
        <v>394</v>
      </c>
      <c r="J221" s="2">
        <v>394</v>
      </c>
      <c r="K221" s="2">
        <v>392</v>
      </c>
      <c r="L221" s="2">
        <v>392</v>
      </c>
      <c r="M221" s="5">
        <v>398</v>
      </c>
      <c r="N221" s="6"/>
      <c r="O221" s="47">
        <f t="shared" si="26"/>
        <v>0</v>
      </c>
      <c r="P221" s="47">
        <f t="shared" si="27"/>
        <v>4</v>
      </c>
      <c r="Q221" s="47">
        <f t="shared" si="28"/>
        <v>4</v>
      </c>
      <c r="R221" s="47">
        <f t="shared" si="29"/>
        <v>2</v>
      </c>
      <c r="S221" s="47">
        <f t="shared" si="30"/>
        <v>-3</v>
      </c>
      <c r="T221" s="47">
        <f t="shared" si="33"/>
        <v>-10</v>
      </c>
      <c r="U221" s="47">
        <f t="shared" si="30"/>
        <v>1</v>
      </c>
      <c r="V221" s="47">
        <f t="shared" si="31"/>
        <v>0</v>
      </c>
      <c r="W221" s="47">
        <f t="shared" si="34"/>
        <v>-2</v>
      </c>
      <c r="X221" s="47">
        <f t="shared" si="30"/>
        <v>0</v>
      </c>
      <c r="Y221" s="47">
        <f t="shared" si="32"/>
        <v>6</v>
      </c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6"/>
      <c r="BO221" s="6"/>
      <c r="BP221" s="6"/>
      <c r="BQ221" s="6"/>
      <c r="BR221" s="6"/>
      <c r="BS221" s="6"/>
      <c r="BT221" s="6"/>
    </row>
    <row r="222" spans="1:72" x14ac:dyDescent="0.2">
      <c r="A222" s="46" t="s">
        <v>45</v>
      </c>
      <c r="B222" s="46" t="s">
        <v>611</v>
      </c>
      <c r="C222" s="46">
        <v>1251</v>
      </c>
      <c r="D222" s="39">
        <v>1251</v>
      </c>
      <c r="E222" s="39">
        <v>1262</v>
      </c>
      <c r="F222" s="39">
        <v>1252</v>
      </c>
      <c r="G222" s="39">
        <v>1244</v>
      </c>
      <c r="H222" s="2">
        <v>1224</v>
      </c>
      <c r="I222" s="2">
        <v>1217</v>
      </c>
      <c r="J222" s="2">
        <v>1210</v>
      </c>
      <c r="K222" s="2">
        <v>1203</v>
      </c>
      <c r="L222" s="2">
        <v>1202</v>
      </c>
      <c r="M222" s="5">
        <v>1227</v>
      </c>
      <c r="N222" s="6"/>
      <c r="O222" s="47">
        <f t="shared" si="26"/>
        <v>0</v>
      </c>
      <c r="P222" s="47">
        <f t="shared" si="27"/>
        <v>11</v>
      </c>
      <c r="Q222" s="47">
        <f t="shared" si="28"/>
        <v>11</v>
      </c>
      <c r="R222" s="47">
        <f t="shared" si="29"/>
        <v>-10</v>
      </c>
      <c r="S222" s="47">
        <f t="shared" si="30"/>
        <v>-8</v>
      </c>
      <c r="T222" s="47">
        <f t="shared" si="33"/>
        <v>-20</v>
      </c>
      <c r="U222" s="47">
        <f t="shared" si="30"/>
        <v>-7</v>
      </c>
      <c r="V222" s="47">
        <f t="shared" si="31"/>
        <v>-7</v>
      </c>
      <c r="W222" s="47">
        <f t="shared" si="34"/>
        <v>-7</v>
      </c>
      <c r="X222" s="47">
        <f t="shared" si="30"/>
        <v>-1</v>
      </c>
      <c r="Y222" s="47">
        <f t="shared" si="32"/>
        <v>25</v>
      </c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6"/>
      <c r="BO222" s="6"/>
      <c r="BP222" s="6"/>
      <c r="BQ222" s="6"/>
      <c r="BR222" s="6"/>
      <c r="BS222" s="6"/>
      <c r="BT222" s="6"/>
    </row>
    <row r="223" spans="1:72" x14ac:dyDescent="0.2">
      <c r="A223" s="46" t="s">
        <v>46</v>
      </c>
      <c r="B223" s="46" t="s">
        <v>612</v>
      </c>
      <c r="C223" s="46">
        <v>405</v>
      </c>
      <c r="D223" s="39">
        <v>405</v>
      </c>
      <c r="E223" s="39">
        <v>402</v>
      </c>
      <c r="F223" s="39">
        <v>400</v>
      </c>
      <c r="G223" s="39">
        <v>399</v>
      </c>
      <c r="H223" s="2">
        <v>394</v>
      </c>
      <c r="I223" s="2">
        <v>390</v>
      </c>
      <c r="J223" s="2">
        <v>390</v>
      </c>
      <c r="K223" s="2">
        <v>390</v>
      </c>
      <c r="L223" s="2">
        <v>390</v>
      </c>
      <c r="M223" s="5">
        <v>396</v>
      </c>
      <c r="N223" s="6"/>
      <c r="O223" s="47">
        <f t="shared" si="26"/>
        <v>0</v>
      </c>
      <c r="P223" s="47">
        <f t="shared" si="27"/>
        <v>-3</v>
      </c>
      <c r="Q223" s="47">
        <f t="shared" si="28"/>
        <v>-3</v>
      </c>
      <c r="R223" s="47">
        <f t="shared" si="29"/>
        <v>-2</v>
      </c>
      <c r="S223" s="47">
        <f t="shared" si="30"/>
        <v>-1</v>
      </c>
      <c r="T223" s="47">
        <f t="shared" si="33"/>
        <v>-5</v>
      </c>
      <c r="U223" s="47">
        <f t="shared" si="30"/>
        <v>-4</v>
      </c>
      <c r="V223" s="47">
        <f t="shared" si="31"/>
        <v>0</v>
      </c>
      <c r="W223" s="47">
        <f t="shared" si="34"/>
        <v>0</v>
      </c>
      <c r="X223" s="47">
        <f t="shared" si="30"/>
        <v>0</v>
      </c>
      <c r="Y223" s="47">
        <f t="shared" si="32"/>
        <v>6</v>
      </c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6"/>
      <c r="BO223" s="6"/>
      <c r="BP223" s="6"/>
      <c r="BQ223" s="6"/>
      <c r="BR223" s="6"/>
      <c r="BS223" s="6"/>
      <c r="BT223" s="6"/>
    </row>
    <row r="224" spans="1:72" x14ac:dyDescent="0.2">
      <c r="A224" s="46" t="s">
        <v>266</v>
      </c>
      <c r="B224" s="46" t="s">
        <v>613</v>
      </c>
      <c r="C224" s="46">
        <v>139</v>
      </c>
      <c r="D224" s="39">
        <v>139</v>
      </c>
      <c r="E224" s="39">
        <v>134</v>
      </c>
      <c r="F224" s="39">
        <v>135</v>
      </c>
      <c r="G224" s="39">
        <v>142</v>
      </c>
      <c r="H224" s="2">
        <v>141</v>
      </c>
      <c r="I224" s="2">
        <v>140</v>
      </c>
      <c r="J224" s="2">
        <v>136</v>
      </c>
      <c r="K224" s="2">
        <v>127</v>
      </c>
      <c r="L224" s="2">
        <v>127</v>
      </c>
      <c r="M224" s="5">
        <v>138</v>
      </c>
      <c r="N224" s="6"/>
      <c r="O224" s="47">
        <f t="shared" si="26"/>
        <v>0</v>
      </c>
      <c r="P224" s="47">
        <f t="shared" si="27"/>
        <v>-5</v>
      </c>
      <c r="Q224" s="47">
        <f t="shared" si="28"/>
        <v>-5</v>
      </c>
      <c r="R224" s="47">
        <f t="shared" si="29"/>
        <v>1</v>
      </c>
      <c r="S224" s="47">
        <f t="shared" si="30"/>
        <v>7</v>
      </c>
      <c r="T224" s="47">
        <f t="shared" si="33"/>
        <v>-1</v>
      </c>
      <c r="U224" s="47">
        <f t="shared" si="30"/>
        <v>-1</v>
      </c>
      <c r="V224" s="47">
        <f t="shared" si="31"/>
        <v>-4</v>
      </c>
      <c r="W224" s="47">
        <f t="shared" si="34"/>
        <v>-9</v>
      </c>
      <c r="X224" s="47">
        <f t="shared" si="30"/>
        <v>0</v>
      </c>
      <c r="Y224" s="47">
        <f t="shared" si="32"/>
        <v>11</v>
      </c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6"/>
      <c r="BO224" s="6"/>
      <c r="BP224" s="6"/>
      <c r="BQ224" s="6"/>
      <c r="BR224" s="6"/>
      <c r="BS224" s="6"/>
      <c r="BT224" s="6"/>
    </row>
    <row r="225" spans="1:72" ht="12" customHeight="1" x14ac:dyDescent="0.2">
      <c r="A225" s="46" t="s">
        <v>614</v>
      </c>
      <c r="B225" s="46" t="s">
        <v>615</v>
      </c>
      <c r="C225" s="46">
        <v>135</v>
      </c>
      <c r="D225" s="39">
        <v>135</v>
      </c>
      <c r="E225" s="39">
        <v>131</v>
      </c>
      <c r="F225" s="39">
        <v>128</v>
      </c>
      <c r="G225" s="39">
        <v>127</v>
      </c>
      <c r="H225" s="2">
        <v>126</v>
      </c>
      <c r="I225" s="2">
        <v>124</v>
      </c>
      <c r="J225" s="2">
        <v>122</v>
      </c>
      <c r="K225" s="2">
        <v>121</v>
      </c>
      <c r="L225" s="2">
        <v>119</v>
      </c>
      <c r="M225" s="5">
        <v>125</v>
      </c>
      <c r="N225" s="6"/>
      <c r="O225" s="47">
        <f t="shared" si="26"/>
        <v>0</v>
      </c>
      <c r="P225" s="47">
        <f t="shared" si="27"/>
        <v>-4</v>
      </c>
      <c r="Q225" s="47">
        <f t="shared" si="28"/>
        <v>-4</v>
      </c>
      <c r="R225" s="47">
        <f t="shared" si="29"/>
        <v>-3</v>
      </c>
      <c r="S225" s="47">
        <f t="shared" si="30"/>
        <v>-1</v>
      </c>
      <c r="T225" s="47">
        <f t="shared" si="33"/>
        <v>-1</v>
      </c>
      <c r="U225" s="47">
        <f t="shared" si="30"/>
        <v>-2</v>
      </c>
      <c r="V225" s="47">
        <f t="shared" si="31"/>
        <v>-2</v>
      </c>
      <c r="W225" s="47">
        <f t="shared" si="34"/>
        <v>-1</v>
      </c>
      <c r="X225" s="47">
        <f t="shared" si="30"/>
        <v>-2</v>
      </c>
      <c r="Y225" s="47">
        <f t="shared" si="32"/>
        <v>6</v>
      </c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6"/>
      <c r="BO225" s="6"/>
      <c r="BP225" s="6"/>
      <c r="BQ225" s="6"/>
      <c r="BR225" s="6"/>
      <c r="BS225" s="6"/>
      <c r="BT225" s="6"/>
    </row>
    <row r="226" spans="1:72" x14ac:dyDescent="0.2">
      <c r="A226" s="46" t="s">
        <v>616</v>
      </c>
      <c r="B226" s="46" t="s">
        <v>617</v>
      </c>
      <c r="C226" s="46">
        <v>190</v>
      </c>
      <c r="D226" s="39">
        <v>190</v>
      </c>
      <c r="E226" s="39">
        <v>190</v>
      </c>
      <c r="F226" s="39">
        <v>190</v>
      </c>
      <c r="G226" s="39">
        <v>188</v>
      </c>
      <c r="H226" s="2">
        <v>183</v>
      </c>
      <c r="I226" s="2">
        <v>182</v>
      </c>
      <c r="J226" s="2">
        <v>182</v>
      </c>
      <c r="K226" s="2">
        <v>182</v>
      </c>
      <c r="L226" s="2">
        <v>182</v>
      </c>
      <c r="M226" s="5">
        <v>185</v>
      </c>
      <c r="N226" s="6"/>
      <c r="O226" s="47">
        <f t="shared" si="26"/>
        <v>0</v>
      </c>
      <c r="P226" s="47">
        <f t="shared" si="27"/>
        <v>0</v>
      </c>
      <c r="Q226" s="47">
        <f t="shared" si="28"/>
        <v>0</v>
      </c>
      <c r="R226" s="47">
        <f t="shared" si="29"/>
        <v>0</v>
      </c>
      <c r="S226" s="47">
        <f t="shared" si="30"/>
        <v>-2</v>
      </c>
      <c r="T226" s="47">
        <f t="shared" si="33"/>
        <v>-5</v>
      </c>
      <c r="U226" s="47">
        <f t="shared" si="30"/>
        <v>-1</v>
      </c>
      <c r="V226" s="47">
        <f t="shared" si="31"/>
        <v>0</v>
      </c>
      <c r="W226" s="47">
        <f t="shared" si="34"/>
        <v>0</v>
      </c>
      <c r="X226" s="47">
        <f t="shared" si="30"/>
        <v>0</v>
      </c>
      <c r="Y226" s="47">
        <f t="shared" si="32"/>
        <v>3</v>
      </c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6"/>
      <c r="BO226" s="6"/>
      <c r="BP226" s="6"/>
      <c r="BQ226" s="6"/>
      <c r="BR226" s="6"/>
      <c r="BS226" s="6"/>
      <c r="BT226" s="6"/>
    </row>
    <row r="227" spans="1:72" x14ac:dyDescent="0.2">
      <c r="A227" s="46" t="s">
        <v>47</v>
      </c>
      <c r="B227" s="46" t="s">
        <v>618</v>
      </c>
      <c r="C227" s="46">
        <v>1270</v>
      </c>
      <c r="D227" s="39">
        <v>1270</v>
      </c>
      <c r="E227" s="39">
        <v>1275</v>
      </c>
      <c r="F227" s="39">
        <v>1264</v>
      </c>
      <c r="G227" s="39">
        <v>1254</v>
      </c>
      <c r="H227" s="2">
        <v>1236</v>
      </c>
      <c r="I227" s="2">
        <v>1229</v>
      </c>
      <c r="J227" s="2">
        <v>1225</v>
      </c>
      <c r="K227" s="2">
        <v>1224</v>
      </c>
      <c r="L227" s="2">
        <v>1223</v>
      </c>
      <c r="M227" s="5">
        <v>1245</v>
      </c>
      <c r="N227" s="6"/>
      <c r="O227" s="47">
        <f t="shared" si="26"/>
        <v>0</v>
      </c>
      <c r="P227" s="47">
        <f t="shared" si="27"/>
        <v>5</v>
      </c>
      <c r="Q227" s="47">
        <f t="shared" si="28"/>
        <v>5</v>
      </c>
      <c r="R227" s="47">
        <f t="shared" si="29"/>
        <v>-11</v>
      </c>
      <c r="S227" s="47">
        <f t="shared" si="30"/>
        <v>-10</v>
      </c>
      <c r="T227" s="47">
        <f t="shared" si="33"/>
        <v>-18</v>
      </c>
      <c r="U227" s="47">
        <f t="shared" si="30"/>
        <v>-7</v>
      </c>
      <c r="V227" s="47">
        <f t="shared" si="31"/>
        <v>-4</v>
      </c>
      <c r="W227" s="47">
        <f t="shared" si="34"/>
        <v>-1</v>
      </c>
      <c r="X227" s="47">
        <f t="shared" si="30"/>
        <v>-1</v>
      </c>
      <c r="Y227" s="47">
        <f t="shared" si="32"/>
        <v>22</v>
      </c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6"/>
      <c r="BO227" s="6"/>
      <c r="BP227" s="6"/>
      <c r="BQ227" s="6"/>
      <c r="BR227" s="6"/>
      <c r="BS227" s="6"/>
      <c r="BT227" s="6"/>
    </row>
    <row r="228" spans="1:72" x14ac:dyDescent="0.2">
      <c r="A228" s="46" t="s">
        <v>619</v>
      </c>
      <c r="B228" s="46" t="s">
        <v>620</v>
      </c>
      <c r="C228" s="46">
        <v>129</v>
      </c>
      <c r="D228" s="39">
        <v>128</v>
      </c>
      <c r="E228" s="39">
        <v>128</v>
      </c>
      <c r="F228" s="39">
        <v>130</v>
      </c>
      <c r="G228" s="39">
        <v>130</v>
      </c>
      <c r="H228" s="2">
        <v>127</v>
      </c>
      <c r="I228" s="2">
        <v>127</v>
      </c>
      <c r="J228" s="2">
        <v>127</v>
      </c>
      <c r="K228" s="2">
        <v>124</v>
      </c>
      <c r="L228" s="2">
        <v>118</v>
      </c>
      <c r="M228" s="5">
        <v>126</v>
      </c>
      <c r="N228" s="6"/>
      <c r="O228" s="47">
        <f t="shared" si="26"/>
        <v>-1</v>
      </c>
      <c r="P228" s="47">
        <f t="shared" si="27"/>
        <v>0</v>
      </c>
      <c r="Q228" s="47">
        <f t="shared" si="28"/>
        <v>-1</v>
      </c>
      <c r="R228" s="47">
        <f t="shared" si="29"/>
        <v>2</v>
      </c>
      <c r="S228" s="47">
        <f t="shared" si="30"/>
        <v>0</v>
      </c>
      <c r="T228" s="47">
        <f t="shared" si="33"/>
        <v>-3</v>
      </c>
      <c r="U228" s="47">
        <f t="shared" si="30"/>
        <v>0</v>
      </c>
      <c r="V228" s="47">
        <f t="shared" si="31"/>
        <v>0</v>
      </c>
      <c r="W228" s="47">
        <f t="shared" si="34"/>
        <v>-3</v>
      </c>
      <c r="X228" s="47">
        <f t="shared" si="30"/>
        <v>-6</v>
      </c>
      <c r="Y228" s="47">
        <f t="shared" si="32"/>
        <v>8</v>
      </c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6"/>
      <c r="BO228" s="6"/>
      <c r="BP228" s="6"/>
      <c r="BQ228" s="6"/>
      <c r="BR228" s="6"/>
      <c r="BS228" s="6"/>
      <c r="BT228" s="6"/>
    </row>
    <row r="229" spans="1:72" x14ac:dyDescent="0.2">
      <c r="A229" s="46" t="s">
        <v>48</v>
      </c>
      <c r="B229" s="46" t="s">
        <v>621</v>
      </c>
      <c r="C229" s="46">
        <v>237</v>
      </c>
      <c r="D229" s="39">
        <v>237</v>
      </c>
      <c r="E229" s="39">
        <v>236</v>
      </c>
      <c r="F229" s="39">
        <v>238</v>
      </c>
      <c r="G229" s="39">
        <v>240</v>
      </c>
      <c r="H229" s="2">
        <v>238</v>
      </c>
      <c r="I229" s="2">
        <v>237</v>
      </c>
      <c r="J229" s="2">
        <v>238</v>
      </c>
      <c r="K229" s="2">
        <v>239</v>
      </c>
      <c r="L229" s="2">
        <v>238</v>
      </c>
      <c r="M229" s="5">
        <v>238</v>
      </c>
      <c r="N229" s="6"/>
      <c r="O229" s="47">
        <f t="shared" si="26"/>
        <v>0</v>
      </c>
      <c r="P229" s="47">
        <f t="shared" si="27"/>
        <v>-1</v>
      </c>
      <c r="Q229" s="47">
        <f t="shared" si="28"/>
        <v>-1</v>
      </c>
      <c r="R229" s="47">
        <f t="shared" si="29"/>
        <v>2</v>
      </c>
      <c r="S229" s="47">
        <f t="shared" si="30"/>
        <v>2</v>
      </c>
      <c r="T229" s="47">
        <f t="shared" si="33"/>
        <v>-2</v>
      </c>
      <c r="U229" s="47">
        <f t="shared" si="30"/>
        <v>-1</v>
      </c>
      <c r="V229" s="47">
        <f t="shared" si="31"/>
        <v>1</v>
      </c>
      <c r="W229" s="47">
        <f t="shared" si="34"/>
        <v>1</v>
      </c>
      <c r="X229" s="47">
        <f t="shared" si="30"/>
        <v>-1</v>
      </c>
      <c r="Y229" s="47">
        <f t="shared" si="32"/>
        <v>0</v>
      </c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6"/>
      <c r="BO229" s="6"/>
      <c r="BP229" s="6"/>
      <c r="BQ229" s="6"/>
      <c r="BR229" s="6"/>
      <c r="BS229" s="6"/>
      <c r="BT229" s="6"/>
    </row>
    <row r="230" spans="1:72" x14ac:dyDescent="0.2">
      <c r="A230" s="46" t="s">
        <v>695</v>
      </c>
      <c r="B230" s="46" t="s">
        <v>696</v>
      </c>
      <c r="C230" s="46">
        <v>290</v>
      </c>
      <c r="D230" s="39">
        <v>289</v>
      </c>
      <c r="E230" s="39">
        <v>289</v>
      </c>
      <c r="F230" s="39">
        <v>285</v>
      </c>
      <c r="G230" s="39">
        <v>259</v>
      </c>
      <c r="H230" s="2">
        <v>278</v>
      </c>
      <c r="I230" s="2">
        <v>278</v>
      </c>
      <c r="J230" s="2">
        <v>264</v>
      </c>
      <c r="K230" s="2">
        <v>278</v>
      </c>
      <c r="L230" s="2">
        <v>279</v>
      </c>
      <c r="M230" s="5">
        <v>277</v>
      </c>
      <c r="N230" s="6"/>
      <c r="O230" s="47">
        <f t="shared" si="26"/>
        <v>-1</v>
      </c>
      <c r="P230" s="47">
        <f t="shared" si="27"/>
        <v>0</v>
      </c>
      <c r="Q230" s="47">
        <f t="shared" si="28"/>
        <v>-1</v>
      </c>
      <c r="R230" s="47">
        <f t="shared" si="29"/>
        <v>-4</v>
      </c>
      <c r="S230" s="47">
        <f t="shared" si="30"/>
        <v>-26</v>
      </c>
      <c r="T230" s="47">
        <f t="shared" si="33"/>
        <v>19</v>
      </c>
      <c r="U230" s="47">
        <f t="shared" si="30"/>
        <v>0</v>
      </c>
      <c r="V230" s="47">
        <f t="shared" si="31"/>
        <v>-14</v>
      </c>
      <c r="W230" s="47">
        <f t="shared" si="34"/>
        <v>14</v>
      </c>
      <c r="X230" s="47">
        <f t="shared" si="30"/>
        <v>1</v>
      </c>
      <c r="Y230" s="47">
        <f t="shared" si="32"/>
        <v>-2</v>
      </c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6"/>
      <c r="BO230" s="6"/>
      <c r="BP230" s="6"/>
      <c r="BQ230" s="6"/>
      <c r="BR230" s="6"/>
      <c r="BS230" s="6"/>
      <c r="BT230" s="6"/>
    </row>
    <row r="231" spans="1:72" x14ac:dyDescent="0.2">
      <c r="A231" s="46" t="s">
        <v>49</v>
      </c>
      <c r="B231" s="46" t="s">
        <v>623</v>
      </c>
      <c r="C231" s="46">
        <v>491</v>
      </c>
      <c r="D231" s="39">
        <v>490</v>
      </c>
      <c r="E231" s="39">
        <v>490</v>
      </c>
      <c r="F231" s="39">
        <v>485</v>
      </c>
      <c r="G231" s="39">
        <v>479</v>
      </c>
      <c r="H231" s="2">
        <v>482</v>
      </c>
      <c r="I231" s="2">
        <v>475</v>
      </c>
      <c r="J231" s="2">
        <v>471</v>
      </c>
      <c r="K231" s="2">
        <v>466</v>
      </c>
      <c r="L231" s="2">
        <v>461</v>
      </c>
      <c r="M231" s="5">
        <v>478</v>
      </c>
      <c r="N231" s="6"/>
      <c r="O231" s="47">
        <f t="shared" si="26"/>
        <v>-1</v>
      </c>
      <c r="P231" s="47">
        <f t="shared" si="27"/>
        <v>0</v>
      </c>
      <c r="Q231" s="47">
        <f t="shared" si="28"/>
        <v>-1</v>
      </c>
      <c r="R231" s="47">
        <f t="shared" si="29"/>
        <v>-5</v>
      </c>
      <c r="S231" s="47">
        <f t="shared" si="30"/>
        <v>-6</v>
      </c>
      <c r="T231" s="47">
        <f t="shared" si="33"/>
        <v>3</v>
      </c>
      <c r="U231" s="47">
        <f t="shared" si="30"/>
        <v>-7</v>
      </c>
      <c r="V231" s="47">
        <f t="shared" si="31"/>
        <v>-4</v>
      </c>
      <c r="W231" s="47">
        <f t="shared" si="34"/>
        <v>-5</v>
      </c>
      <c r="X231" s="47">
        <f t="shared" si="30"/>
        <v>-5</v>
      </c>
      <c r="Y231" s="47">
        <f t="shared" si="32"/>
        <v>17</v>
      </c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6"/>
      <c r="BO231" s="6"/>
      <c r="BP231" s="6"/>
      <c r="BQ231" s="6"/>
      <c r="BR231" s="6"/>
      <c r="BS231" s="6"/>
      <c r="BT231" s="6"/>
    </row>
    <row r="232" spans="1:72" x14ac:dyDescent="0.2">
      <c r="A232" s="46" t="s">
        <v>734</v>
      </c>
      <c r="B232" s="46" t="s">
        <v>735</v>
      </c>
      <c r="C232" s="46">
        <v>122</v>
      </c>
      <c r="D232" s="39">
        <v>122</v>
      </c>
      <c r="E232" s="39">
        <v>123</v>
      </c>
      <c r="F232" s="39">
        <v>122</v>
      </c>
      <c r="G232" s="39">
        <v>122</v>
      </c>
      <c r="H232" s="2">
        <v>122</v>
      </c>
      <c r="I232" s="2">
        <v>121</v>
      </c>
      <c r="J232" s="2">
        <v>121</v>
      </c>
      <c r="K232" s="2">
        <v>120</v>
      </c>
      <c r="L232" s="2">
        <v>120</v>
      </c>
      <c r="M232" s="5">
        <v>120</v>
      </c>
      <c r="N232" s="6"/>
      <c r="O232" s="47">
        <f t="shared" si="26"/>
        <v>0</v>
      </c>
      <c r="P232" s="47">
        <f t="shared" si="27"/>
        <v>1</v>
      </c>
      <c r="Q232" s="47">
        <f t="shared" si="28"/>
        <v>1</v>
      </c>
      <c r="R232" s="47">
        <f t="shared" si="29"/>
        <v>-1</v>
      </c>
      <c r="S232" s="47">
        <f t="shared" si="30"/>
        <v>0</v>
      </c>
      <c r="T232" s="47">
        <f t="shared" si="33"/>
        <v>0</v>
      </c>
      <c r="U232" s="47">
        <f t="shared" si="30"/>
        <v>-1</v>
      </c>
      <c r="V232" s="47">
        <f t="shared" si="31"/>
        <v>0</v>
      </c>
      <c r="W232" s="47">
        <f t="shared" si="34"/>
        <v>-1</v>
      </c>
      <c r="X232" s="47">
        <f t="shared" si="30"/>
        <v>0</v>
      </c>
      <c r="Y232" s="47">
        <f t="shared" si="32"/>
        <v>0</v>
      </c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6"/>
      <c r="BO232" s="6"/>
      <c r="BP232" s="6"/>
      <c r="BQ232" s="6"/>
      <c r="BR232" s="6"/>
      <c r="BS232" s="6"/>
      <c r="BT232" s="6"/>
    </row>
    <row r="233" spans="1:72" x14ac:dyDescent="0.2">
      <c r="A233" s="46" t="s">
        <v>50</v>
      </c>
      <c r="B233" s="46" t="s">
        <v>624</v>
      </c>
      <c r="C233" s="46">
        <v>400</v>
      </c>
      <c r="D233" s="39">
        <v>400</v>
      </c>
      <c r="E233" s="39">
        <v>400</v>
      </c>
      <c r="F233" s="39">
        <v>398</v>
      </c>
      <c r="G233" s="39">
        <v>398</v>
      </c>
      <c r="H233" s="2">
        <v>398</v>
      </c>
      <c r="I233" s="2">
        <v>398</v>
      </c>
      <c r="J233" s="2">
        <v>398</v>
      </c>
      <c r="K233" s="2">
        <v>398</v>
      </c>
      <c r="L233" s="2">
        <v>398</v>
      </c>
      <c r="M233" s="5">
        <v>398</v>
      </c>
      <c r="N233" s="6"/>
      <c r="O233" s="47">
        <f t="shared" si="26"/>
        <v>0</v>
      </c>
      <c r="P233" s="47">
        <f t="shared" si="27"/>
        <v>0</v>
      </c>
      <c r="Q233" s="47">
        <f t="shared" si="28"/>
        <v>0</v>
      </c>
      <c r="R233" s="47">
        <f t="shared" si="29"/>
        <v>-2</v>
      </c>
      <c r="S233" s="47">
        <f t="shared" si="30"/>
        <v>0</v>
      </c>
      <c r="T233" s="47">
        <f t="shared" si="33"/>
        <v>0</v>
      </c>
      <c r="U233" s="47">
        <f t="shared" si="30"/>
        <v>0</v>
      </c>
      <c r="V233" s="47">
        <f t="shared" si="31"/>
        <v>0</v>
      </c>
      <c r="W233" s="47">
        <f t="shared" si="34"/>
        <v>0</v>
      </c>
      <c r="X233" s="47">
        <f t="shared" si="30"/>
        <v>0</v>
      </c>
      <c r="Y233" s="47">
        <f t="shared" si="32"/>
        <v>0</v>
      </c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6"/>
      <c r="BO233" s="6"/>
      <c r="BP233" s="6"/>
      <c r="BQ233" s="6"/>
      <c r="BR233" s="6"/>
      <c r="BS233" s="6"/>
      <c r="BT233" s="6"/>
    </row>
    <row r="234" spans="1:72" x14ac:dyDescent="0.2">
      <c r="A234" s="46" t="s">
        <v>243</v>
      </c>
      <c r="B234" s="46" t="s">
        <v>625</v>
      </c>
      <c r="C234" s="46">
        <v>707</v>
      </c>
      <c r="D234" s="39">
        <v>707</v>
      </c>
      <c r="E234" s="39">
        <v>700</v>
      </c>
      <c r="F234" s="39">
        <v>698</v>
      </c>
      <c r="G234" s="39">
        <v>697</v>
      </c>
      <c r="H234" s="2">
        <v>694</v>
      </c>
      <c r="I234" s="2">
        <v>694</v>
      </c>
      <c r="J234" s="2">
        <v>693</v>
      </c>
      <c r="K234" s="2">
        <v>692</v>
      </c>
      <c r="L234" s="2">
        <v>692</v>
      </c>
      <c r="M234" s="5">
        <v>697</v>
      </c>
      <c r="N234" s="6"/>
      <c r="O234" s="47">
        <f t="shared" si="26"/>
        <v>0</v>
      </c>
      <c r="P234" s="47">
        <f t="shared" si="27"/>
        <v>-7</v>
      </c>
      <c r="Q234" s="47">
        <f t="shared" si="28"/>
        <v>-7</v>
      </c>
      <c r="R234" s="47">
        <f t="shared" si="29"/>
        <v>-2</v>
      </c>
      <c r="S234" s="47">
        <f t="shared" si="30"/>
        <v>-1</v>
      </c>
      <c r="T234" s="47">
        <f t="shared" si="33"/>
        <v>-3</v>
      </c>
      <c r="U234" s="47">
        <f t="shared" si="30"/>
        <v>0</v>
      </c>
      <c r="V234" s="47">
        <f t="shared" si="31"/>
        <v>-1</v>
      </c>
      <c r="W234" s="47">
        <f t="shared" si="34"/>
        <v>-1</v>
      </c>
      <c r="X234" s="47">
        <f t="shared" si="30"/>
        <v>0</v>
      </c>
      <c r="Y234" s="47">
        <f t="shared" si="32"/>
        <v>5</v>
      </c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6"/>
      <c r="BO234" s="6"/>
      <c r="BP234" s="6"/>
      <c r="BQ234" s="6"/>
      <c r="BR234" s="6"/>
      <c r="BS234" s="6"/>
      <c r="BT234" s="6"/>
    </row>
    <row r="235" spans="1:72" x14ac:dyDescent="0.2">
      <c r="A235" s="46" t="s">
        <v>736</v>
      </c>
      <c r="B235" s="46" t="s">
        <v>737</v>
      </c>
      <c r="C235" s="46">
        <v>470</v>
      </c>
      <c r="D235" s="39">
        <v>473</v>
      </c>
      <c r="E235" s="39">
        <v>504</v>
      </c>
      <c r="F235" s="39">
        <v>506</v>
      </c>
      <c r="G235" s="39">
        <v>502</v>
      </c>
      <c r="H235" s="2">
        <v>487</v>
      </c>
      <c r="I235" s="2">
        <v>486</v>
      </c>
      <c r="J235" s="2">
        <v>484</v>
      </c>
      <c r="K235" s="2">
        <v>485</v>
      </c>
      <c r="L235" s="2">
        <v>484</v>
      </c>
      <c r="M235" s="5">
        <v>489</v>
      </c>
      <c r="N235" s="6"/>
      <c r="O235" s="47">
        <f t="shared" si="26"/>
        <v>3</v>
      </c>
      <c r="P235" s="47">
        <f t="shared" si="27"/>
        <v>31</v>
      </c>
      <c r="Q235" s="47">
        <f t="shared" si="28"/>
        <v>34</v>
      </c>
      <c r="R235" s="47">
        <f t="shared" si="29"/>
        <v>2</v>
      </c>
      <c r="S235" s="47">
        <f t="shared" si="30"/>
        <v>-4</v>
      </c>
      <c r="T235" s="47">
        <f t="shared" si="33"/>
        <v>-15</v>
      </c>
      <c r="U235" s="47">
        <f t="shared" si="30"/>
        <v>-1</v>
      </c>
      <c r="V235" s="47">
        <f t="shared" si="31"/>
        <v>-2</v>
      </c>
      <c r="W235" s="47">
        <f t="shared" si="34"/>
        <v>1</v>
      </c>
      <c r="X235" s="47">
        <f t="shared" si="30"/>
        <v>-1</v>
      </c>
      <c r="Y235" s="47">
        <f t="shared" si="32"/>
        <v>5</v>
      </c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6"/>
      <c r="BO235" s="6"/>
      <c r="BP235" s="6"/>
      <c r="BQ235" s="6"/>
      <c r="BR235" s="6"/>
      <c r="BS235" s="6"/>
      <c r="BT235" s="6"/>
    </row>
    <row r="236" spans="1:72" x14ac:dyDescent="0.2">
      <c r="A236" s="46" t="s">
        <v>738</v>
      </c>
      <c r="B236" s="46" t="s">
        <v>627</v>
      </c>
      <c r="C236" s="46">
        <v>726</v>
      </c>
      <c r="D236" s="39">
        <v>760</v>
      </c>
      <c r="E236" s="39">
        <v>753</v>
      </c>
      <c r="F236" s="39">
        <v>750</v>
      </c>
      <c r="G236" s="39">
        <v>749</v>
      </c>
      <c r="H236" s="2">
        <v>750</v>
      </c>
      <c r="I236" s="2">
        <v>753</v>
      </c>
      <c r="J236" s="2">
        <v>748</v>
      </c>
      <c r="K236" s="2">
        <v>743</v>
      </c>
      <c r="L236" s="2">
        <v>741</v>
      </c>
      <c r="M236" s="5">
        <v>750</v>
      </c>
      <c r="N236" s="6"/>
      <c r="O236" s="47">
        <f t="shared" si="26"/>
        <v>34</v>
      </c>
      <c r="P236" s="47">
        <f t="shared" si="27"/>
        <v>-7</v>
      </c>
      <c r="Q236" s="47">
        <f t="shared" si="28"/>
        <v>27</v>
      </c>
      <c r="R236" s="47">
        <f t="shared" si="29"/>
        <v>-3</v>
      </c>
      <c r="S236" s="47">
        <f t="shared" si="30"/>
        <v>-1</v>
      </c>
      <c r="T236" s="47">
        <f t="shared" si="33"/>
        <v>1</v>
      </c>
      <c r="U236" s="47">
        <f t="shared" si="30"/>
        <v>3</v>
      </c>
      <c r="V236" s="47">
        <f t="shared" si="31"/>
        <v>-5</v>
      </c>
      <c r="W236" s="47">
        <f t="shared" si="34"/>
        <v>-5</v>
      </c>
      <c r="X236" s="47">
        <f t="shared" si="30"/>
        <v>-2</v>
      </c>
      <c r="Y236" s="47">
        <f t="shared" si="32"/>
        <v>9</v>
      </c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6"/>
      <c r="BO236" s="6"/>
      <c r="BP236" s="6"/>
      <c r="BQ236" s="6"/>
      <c r="BR236" s="6"/>
      <c r="BS236" s="6"/>
      <c r="BT236" s="6"/>
    </row>
    <row r="237" spans="1:72" x14ac:dyDescent="0.2">
      <c r="A237" s="46" t="s">
        <v>51</v>
      </c>
      <c r="B237" s="46" t="s">
        <v>628</v>
      </c>
      <c r="C237" s="46">
        <v>118</v>
      </c>
      <c r="D237" s="39">
        <v>118</v>
      </c>
      <c r="E237" s="39">
        <v>118</v>
      </c>
      <c r="F237" s="39">
        <v>116</v>
      </c>
      <c r="G237" s="39">
        <v>115</v>
      </c>
      <c r="H237" s="2">
        <v>115</v>
      </c>
      <c r="I237" s="2">
        <v>114</v>
      </c>
      <c r="J237" s="2">
        <v>113</v>
      </c>
      <c r="K237" s="2">
        <v>112</v>
      </c>
      <c r="L237" s="2">
        <v>112</v>
      </c>
      <c r="M237" s="5">
        <v>114</v>
      </c>
      <c r="N237" s="6"/>
      <c r="O237" s="47">
        <f t="shared" si="26"/>
        <v>0</v>
      </c>
      <c r="P237" s="47">
        <f t="shared" si="27"/>
        <v>0</v>
      </c>
      <c r="Q237" s="47">
        <f t="shared" si="28"/>
        <v>0</v>
      </c>
      <c r="R237" s="47">
        <f t="shared" si="29"/>
        <v>-2</v>
      </c>
      <c r="S237" s="47">
        <f t="shared" si="30"/>
        <v>-1</v>
      </c>
      <c r="T237" s="47">
        <f t="shared" si="33"/>
        <v>0</v>
      </c>
      <c r="U237" s="47">
        <f t="shared" si="30"/>
        <v>-1</v>
      </c>
      <c r="V237" s="47">
        <f t="shared" si="31"/>
        <v>-1</v>
      </c>
      <c r="W237" s="47">
        <f t="shared" si="34"/>
        <v>-1</v>
      </c>
      <c r="X237" s="47">
        <f t="shared" si="30"/>
        <v>0</v>
      </c>
      <c r="Y237" s="47">
        <f t="shared" si="32"/>
        <v>2</v>
      </c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6"/>
      <c r="BO237" s="6"/>
      <c r="BP237" s="6"/>
      <c r="BQ237" s="6"/>
      <c r="BR237" s="6"/>
      <c r="BS237" s="6"/>
      <c r="BT237" s="6"/>
    </row>
    <row r="238" spans="1:72" x14ac:dyDescent="0.2">
      <c r="A238" s="46" t="s">
        <v>629</v>
      </c>
      <c r="B238" s="46" t="s">
        <v>630</v>
      </c>
      <c r="C238" s="46">
        <v>211</v>
      </c>
      <c r="D238" s="39">
        <v>210</v>
      </c>
      <c r="E238" s="39">
        <v>210</v>
      </c>
      <c r="F238" s="39">
        <v>210</v>
      </c>
      <c r="G238" s="39">
        <v>210</v>
      </c>
      <c r="H238" s="2">
        <v>210</v>
      </c>
      <c r="I238" s="2">
        <v>208</v>
      </c>
      <c r="J238" s="2">
        <v>207</v>
      </c>
      <c r="K238" s="2">
        <v>206</v>
      </c>
      <c r="L238" s="2">
        <v>206</v>
      </c>
      <c r="M238" s="5">
        <v>206</v>
      </c>
      <c r="N238" s="6"/>
      <c r="O238" s="47">
        <f t="shared" si="26"/>
        <v>-1</v>
      </c>
      <c r="P238" s="47">
        <f t="shared" si="27"/>
        <v>0</v>
      </c>
      <c r="Q238" s="47">
        <f t="shared" si="28"/>
        <v>-1</v>
      </c>
      <c r="R238" s="47">
        <f t="shared" si="29"/>
        <v>0</v>
      </c>
      <c r="S238" s="47">
        <f t="shared" si="30"/>
        <v>0</v>
      </c>
      <c r="T238" s="47">
        <f t="shared" si="33"/>
        <v>0</v>
      </c>
      <c r="U238" s="47">
        <f t="shared" si="30"/>
        <v>-2</v>
      </c>
      <c r="V238" s="47">
        <f t="shared" si="31"/>
        <v>-1</v>
      </c>
      <c r="W238" s="47">
        <f t="shared" si="34"/>
        <v>-1</v>
      </c>
      <c r="X238" s="47">
        <f t="shared" si="30"/>
        <v>0</v>
      </c>
      <c r="Y238" s="47">
        <f t="shared" si="32"/>
        <v>0</v>
      </c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6"/>
      <c r="BO238" s="6"/>
      <c r="BP238" s="6"/>
      <c r="BQ238" s="6"/>
      <c r="BR238" s="6"/>
      <c r="BS238" s="6"/>
      <c r="BT238" s="6"/>
    </row>
    <row r="239" spans="1:72" x14ac:dyDescent="0.2">
      <c r="A239" s="46" t="s">
        <v>52</v>
      </c>
      <c r="B239" s="46" t="s">
        <v>631</v>
      </c>
      <c r="C239" s="46">
        <v>248</v>
      </c>
      <c r="D239" s="39">
        <v>248</v>
      </c>
      <c r="E239" s="39">
        <v>246</v>
      </c>
      <c r="F239" s="39">
        <v>243</v>
      </c>
      <c r="G239" s="39">
        <v>242</v>
      </c>
      <c r="H239" s="2">
        <v>240</v>
      </c>
      <c r="I239" s="2">
        <v>239</v>
      </c>
      <c r="J239" s="2">
        <v>237</v>
      </c>
      <c r="K239" s="2">
        <v>237</v>
      </c>
      <c r="L239" s="2">
        <v>237</v>
      </c>
      <c r="M239" s="5">
        <v>240</v>
      </c>
      <c r="N239" s="6"/>
      <c r="O239" s="47">
        <f t="shared" si="26"/>
        <v>0</v>
      </c>
      <c r="P239" s="47">
        <f t="shared" si="27"/>
        <v>-2</v>
      </c>
      <c r="Q239" s="47">
        <f t="shared" si="28"/>
        <v>-2</v>
      </c>
      <c r="R239" s="47">
        <f t="shared" si="29"/>
        <v>-3</v>
      </c>
      <c r="S239" s="47">
        <f t="shared" si="30"/>
        <v>-1</v>
      </c>
      <c r="T239" s="47">
        <f t="shared" si="33"/>
        <v>-2</v>
      </c>
      <c r="U239" s="47">
        <f t="shared" si="30"/>
        <v>-1</v>
      </c>
      <c r="V239" s="47">
        <f t="shared" si="31"/>
        <v>-2</v>
      </c>
      <c r="W239" s="47">
        <f t="shared" si="34"/>
        <v>0</v>
      </c>
      <c r="X239" s="47">
        <f t="shared" si="30"/>
        <v>0</v>
      </c>
      <c r="Y239" s="47">
        <f t="shared" si="32"/>
        <v>3</v>
      </c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6"/>
      <c r="BO239" s="6"/>
      <c r="BP239" s="6"/>
      <c r="BQ239" s="6"/>
      <c r="BR239" s="6"/>
      <c r="BS239" s="6"/>
      <c r="BT239" s="6"/>
    </row>
    <row r="240" spans="1:72" x14ac:dyDescent="0.2">
      <c r="A240" s="46" t="s">
        <v>53</v>
      </c>
      <c r="B240" s="46" t="s">
        <v>632</v>
      </c>
      <c r="C240" s="46">
        <v>1299</v>
      </c>
      <c r="D240" s="39">
        <v>1299</v>
      </c>
      <c r="E240" s="39">
        <v>1300</v>
      </c>
      <c r="F240" s="39">
        <v>1294</v>
      </c>
      <c r="G240" s="39">
        <v>1281</v>
      </c>
      <c r="H240" s="2">
        <v>1273</v>
      </c>
      <c r="I240" s="2">
        <v>1270</v>
      </c>
      <c r="J240" s="2">
        <v>1268</v>
      </c>
      <c r="K240" s="2">
        <v>1264</v>
      </c>
      <c r="L240" s="2">
        <v>1263</v>
      </c>
      <c r="M240" s="5">
        <v>1278</v>
      </c>
      <c r="N240" s="6"/>
      <c r="O240" s="47">
        <f t="shared" si="26"/>
        <v>0</v>
      </c>
      <c r="P240" s="47">
        <f t="shared" si="27"/>
        <v>1</v>
      </c>
      <c r="Q240" s="47">
        <f t="shared" si="28"/>
        <v>1</v>
      </c>
      <c r="R240" s="47">
        <f t="shared" si="29"/>
        <v>-6</v>
      </c>
      <c r="S240" s="47">
        <f t="shared" si="30"/>
        <v>-13</v>
      </c>
      <c r="T240" s="47">
        <f t="shared" si="33"/>
        <v>-8</v>
      </c>
      <c r="U240" s="47">
        <f t="shared" si="30"/>
        <v>-3</v>
      </c>
      <c r="V240" s="47">
        <f t="shared" si="31"/>
        <v>-2</v>
      </c>
      <c r="W240" s="47">
        <f t="shared" si="34"/>
        <v>-4</v>
      </c>
      <c r="X240" s="47">
        <f t="shared" si="30"/>
        <v>-1</v>
      </c>
      <c r="Y240" s="47">
        <f t="shared" si="32"/>
        <v>15</v>
      </c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6"/>
      <c r="BO240" s="6"/>
      <c r="BP240" s="6"/>
      <c r="BQ240" s="6"/>
      <c r="BR240" s="6"/>
      <c r="BS240" s="6"/>
      <c r="BT240" s="6"/>
    </row>
    <row r="241" spans="1:72" x14ac:dyDescent="0.2">
      <c r="A241" s="46" t="s">
        <v>391</v>
      </c>
      <c r="B241" s="46" t="s">
        <v>633</v>
      </c>
      <c r="C241" s="46">
        <v>426</v>
      </c>
      <c r="D241" s="39">
        <v>426</v>
      </c>
      <c r="E241" s="39">
        <v>428</v>
      </c>
      <c r="F241" s="39">
        <v>425</v>
      </c>
      <c r="G241" s="39">
        <v>413</v>
      </c>
      <c r="H241" s="2">
        <v>411</v>
      </c>
      <c r="I241" s="2">
        <v>405</v>
      </c>
      <c r="J241" s="2">
        <v>399</v>
      </c>
      <c r="K241" s="2">
        <v>398</v>
      </c>
      <c r="L241" s="2">
        <v>398</v>
      </c>
      <c r="M241" s="5">
        <v>412</v>
      </c>
      <c r="N241" s="6"/>
      <c r="O241" s="47">
        <f t="shared" si="26"/>
        <v>0</v>
      </c>
      <c r="P241" s="47">
        <f t="shared" si="27"/>
        <v>2</v>
      </c>
      <c r="Q241" s="47">
        <f t="shared" si="28"/>
        <v>2</v>
      </c>
      <c r="R241" s="47">
        <f t="shared" si="29"/>
        <v>-3</v>
      </c>
      <c r="S241" s="47">
        <f t="shared" si="30"/>
        <v>-12</v>
      </c>
      <c r="T241" s="47">
        <f t="shared" si="33"/>
        <v>-2</v>
      </c>
      <c r="U241" s="47">
        <f t="shared" si="30"/>
        <v>-6</v>
      </c>
      <c r="V241" s="47">
        <f t="shared" si="31"/>
        <v>-6</v>
      </c>
      <c r="W241" s="47">
        <f t="shared" si="34"/>
        <v>-1</v>
      </c>
      <c r="X241" s="47">
        <f t="shared" si="30"/>
        <v>0</v>
      </c>
      <c r="Y241" s="47">
        <f t="shared" si="32"/>
        <v>14</v>
      </c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6"/>
      <c r="BO241" s="6"/>
      <c r="BP241" s="6"/>
      <c r="BQ241" s="6"/>
      <c r="BR241" s="6"/>
      <c r="BS241" s="6"/>
      <c r="BT241" s="6"/>
    </row>
    <row r="242" spans="1:72" x14ac:dyDescent="0.2">
      <c r="A242" s="46" t="s">
        <v>54</v>
      </c>
      <c r="B242" s="46" t="s">
        <v>634</v>
      </c>
      <c r="C242" s="46">
        <v>447</v>
      </c>
      <c r="D242" s="39">
        <v>447</v>
      </c>
      <c r="E242" s="39">
        <v>444</v>
      </c>
      <c r="F242" s="39">
        <v>439</v>
      </c>
      <c r="G242" s="39">
        <v>433</v>
      </c>
      <c r="H242" s="2">
        <v>431</v>
      </c>
      <c r="I242" s="2">
        <v>429</v>
      </c>
      <c r="J242" s="2">
        <v>426</v>
      </c>
      <c r="K242" s="2">
        <v>425</v>
      </c>
      <c r="L242" s="2">
        <v>425</v>
      </c>
      <c r="M242" s="5">
        <v>432</v>
      </c>
      <c r="N242" s="6"/>
      <c r="O242" s="47">
        <f t="shared" si="26"/>
        <v>0</v>
      </c>
      <c r="P242" s="47">
        <f t="shared" si="27"/>
        <v>-3</v>
      </c>
      <c r="Q242" s="47">
        <f t="shared" si="28"/>
        <v>-3</v>
      </c>
      <c r="R242" s="47">
        <f t="shared" si="29"/>
        <v>-5</v>
      </c>
      <c r="S242" s="47">
        <f t="shared" si="30"/>
        <v>-6</v>
      </c>
      <c r="T242" s="47">
        <f t="shared" si="33"/>
        <v>-2</v>
      </c>
      <c r="U242" s="47">
        <f t="shared" si="30"/>
        <v>-2</v>
      </c>
      <c r="V242" s="47">
        <f t="shared" si="31"/>
        <v>-3</v>
      </c>
      <c r="W242" s="47">
        <f t="shared" si="34"/>
        <v>-1</v>
      </c>
      <c r="X242" s="47">
        <f t="shared" si="30"/>
        <v>0</v>
      </c>
      <c r="Y242" s="47">
        <f t="shared" si="32"/>
        <v>7</v>
      </c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6"/>
      <c r="BO242" s="6"/>
      <c r="BP242" s="6"/>
      <c r="BQ242" s="6"/>
      <c r="BR242" s="6"/>
      <c r="BS242" s="6"/>
      <c r="BT242" s="6"/>
    </row>
    <row r="243" spans="1:72" x14ac:dyDescent="0.2">
      <c r="A243" s="46" t="s">
        <v>267</v>
      </c>
      <c r="B243" s="46" t="s">
        <v>635</v>
      </c>
      <c r="C243" s="46">
        <v>669</v>
      </c>
      <c r="D243" s="39">
        <v>669</v>
      </c>
      <c r="E243" s="39">
        <v>674</v>
      </c>
      <c r="F243" s="39">
        <v>674</v>
      </c>
      <c r="G243" s="39">
        <v>673</v>
      </c>
      <c r="H243" s="2">
        <v>673</v>
      </c>
      <c r="I243" s="2">
        <v>667</v>
      </c>
      <c r="J243" s="2">
        <v>669</v>
      </c>
      <c r="K243" s="2">
        <v>666</v>
      </c>
      <c r="L243" s="2">
        <v>666</v>
      </c>
      <c r="M243" s="5">
        <v>671</v>
      </c>
      <c r="N243" s="6"/>
      <c r="O243" s="47">
        <f t="shared" si="26"/>
        <v>0</v>
      </c>
      <c r="P243" s="47">
        <f t="shared" si="27"/>
        <v>5</v>
      </c>
      <c r="Q243" s="47">
        <f t="shared" si="28"/>
        <v>5</v>
      </c>
      <c r="R243" s="47">
        <f t="shared" si="29"/>
        <v>0</v>
      </c>
      <c r="S243" s="47">
        <f t="shared" si="30"/>
        <v>-1</v>
      </c>
      <c r="T243" s="47">
        <f t="shared" si="33"/>
        <v>0</v>
      </c>
      <c r="U243" s="47">
        <f t="shared" si="30"/>
        <v>-6</v>
      </c>
      <c r="V243" s="47">
        <f t="shared" si="31"/>
        <v>2</v>
      </c>
      <c r="W243" s="47">
        <f t="shared" si="34"/>
        <v>-3</v>
      </c>
      <c r="X243" s="47">
        <f t="shared" si="30"/>
        <v>0</v>
      </c>
      <c r="Y243" s="47">
        <f t="shared" si="32"/>
        <v>5</v>
      </c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6"/>
      <c r="BO243" s="6"/>
      <c r="BP243" s="6"/>
      <c r="BQ243" s="6"/>
      <c r="BR243" s="6"/>
      <c r="BS243" s="6"/>
      <c r="BT243" s="6"/>
    </row>
    <row r="244" spans="1:72" x14ac:dyDescent="0.2">
      <c r="A244" s="46" t="s">
        <v>55</v>
      </c>
      <c r="B244" s="46" t="s">
        <v>636</v>
      </c>
      <c r="C244" s="46">
        <v>188</v>
      </c>
      <c r="D244" s="39">
        <v>188</v>
      </c>
      <c r="E244" s="39">
        <v>185</v>
      </c>
      <c r="F244" s="39">
        <v>185</v>
      </c>
      <c r="G244" s="39">
        <v>186</v>
      </c>
      <c r="H244" s="2">
        <v>182</v>
      </c>
      <c r="I244" s="2">
        <v>181</v>
      </c>
      <c r="J244" s="2">
        <v>181</v>
      </c>
      <c r="K244" s="2">
        <v>179</v>
      </c>
      <c r="L244" s="2">
        <v>179</v>
      </c>
      <c r="M244" s="5">
        <v>185</v>
      </c>
      <c r="N244" s="6"/>
      <c r="O244" s="47">
        <f t="shared" si="26"/>
        <v>0</v>
      </c>
      <c r="P244" s="47">
        <f t="shared" si="27"/>
        <v>-3</v>
      </c>
      <c r="Q244" s="47">
        <f t="shared" si="28"/>
        <v>-3</v>
      </c>
      <c r="R244" s="47">
        <f t="shared" si="29"/>
        <v>0</v>
      </c>
      <c r="S244" s="47">
        <f t="shared" si="30"/>
        <v>1</v>
      </c>
      <c r="T244" s="47">
        <f t="shared" si="33"/>
        <v>-4</v>
      </c>
      <c r="U244" s="47">
        <f t="shared" si="30"/>
        <v>-1</v>
      </c>
      <c r="V244" s="47">
        <f t="shared" si="31"/>
        <v>0</v>
      </c>
      <c r="W244" s="47">
        <f t="shared" si="34"/>
        <v>-2</v>
      </c>
      <c r="X244" s="47">
        <f t="shared" si="30"/>
        <v>0</v>
      </c>
      <c r="Y244" s="47">
        <f t="shared" si="32"/>
        <v>6</v>
      </c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6"/>
      <c r="BO244" s="6"/>
      <c r="BP244" s="6"/>
      <c r="BQ244" s="6"/>
      <c r="BR244" s="6"/>
      <c r="BS244" s="6"/>
      <c r="BT244" s="6"/>
    </row>
    <row r="245" spans="1:72" x14ac:dyDescent="0.2">
      <c r="A245" s="46" t="s">
        <v>56</v>
      </c>
      <c r="B245" s="46" t="s">
        <v>637</v>
      </c>
      <c r="C245" s="46">
        <v>292</v>
      </c>
      <c r="D245" s="39">
        <v>292</v>
      </c>
      <c r="E245" s="39">
        <v>293</v>
      </c>
      <c r="F245" s="39">
        <v>287</v>
      </c>
      <c r="G245" s="39">
        <v>287</v>
      </c>
      <c r="H245" s="2">
        <v>289</v>
      </c>
      <c r="I245" s="2">
        <v>288</v>
      </c>
      <c r="J245" s="2">
        <v>285</v>
      </c>
      <c r="K245" s="2">
        <v>285</v>
      </c>
      <c r="L245" s="2">
        <v>284</v>
      </c>
      <c r="M245" s="5">
        <v>287</v>
      </c>
      <c r="N245" s="6"/>
      <c r="O245" s="47">
        <f t="shared" si="26"/>
        <v>0</v>
      </c>
      <c r="P245" s="47">
        <f t="shared" si="27"/>
        <v>1</v>
      </c>
      <c r="Q245" s="47">
        <f t="shared" si="28"/>
        <v>1</v>
      </c>
      <c r="R245" s="47">
        <f t="shared" si="29"/>
        <v>-6</v>
      </c>
      <c r="S245" s="47">
        <f t="shared" si="30"/>
        <v>0</v>
      </c>
      <c r="T245" s="47">
        <f t="shared" si="33"/>
        <v>2</v>
      </c>
      <c r="U245" s="47">
        <f t="shared" si="30"/>
        <v>-1</v>
      </c>
      <c r="V245" s="47">
        <f t="shared" si="31"/>
        <v>-3</v>
      </c>
      <c r="W245" s="47">
        <f t="shared" si="34"/>
        <v>0</v>
      </c>
      <c r="X245" s="47">
        <f t="shared" si="30"/>
        <v>-1</v>
      </c>
      <c r="Y245" s="47">
        <f t="shared" si="32"/>
        <v>3</v>
      </c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6"/>
      <c r="BO245" s="6"/>
      <c r="BP245" s="6"/>
      <c r="BQ245" s="6"/>
      <c r="BR245" s="6"/>
      <c r="BS245" s="6"/>
      <c r="BT245" s="6"/>
    </row>
    <row r="246" spans="1:72" x14ac:dyDescent="0.2">
      <c r="A246" s="46" t="s">
        <v>57</v>
      </c>
      <c r="B246" s="46" t="s">
        <v>638</v>
      </c>
      <c r="C246" s="46">
        <v>1397</v>
      </c>
      <c r="D246" s="39">
        <v>1397</v>
      </c>
      <c r="E246" s="39">
        <v>1393</v>
      </c>
      <c r="F246" s="39">
        <v>1391</v>
      </c>
      <c r="G246" s="39">
        <v>1387</v>
      </c>
      <c r="H246" s="2">
        <v>1379</v>
      </c>
      <c r="I246" s="2">
        <v>1376</v>
      </c>
      <c r="J246" s="2">
        <v>1373</v>
      </c>
      <c r="K246" s="2">
        <v>1373</v>
      </c>
      <c r="L246" s="2">
        <v>1372</v>
      </c>
      <c r="M246" s="5">
        <v>1380</v>
      </c>
      <c r="N246" s="6"/>
      <c r="O246" s="47">
        <f t="shared" si="26"/>
        <v>0</v>
      </c>
      <c r="P246" s="47">
        <f t="shared" si="27"/>
        <v>-4</v>
      </c>
      <c r="Q246" s="47">
        <f t="shared" si="28"/>
        <v>-4</v>
      </c>
      <c r="R246" s="47">
        <f t="shared" si="29"/>
        <v>-2</v>
      </c>
      <c r="S246" s="47">
        <f t="shared" si="30"/>
        <v>-4</v>
      </c>
      <c r="T246" s="47">
        <f t="shared" si="33"/>
        <v>-8</v>
      </c>
      <c r="U246" s="47">
        <f t="shared" si="30"/>
        <v>-3</v>
      </c>
      <c r="V246" s="47">
        <f t="shared" si="31"/>
        <v>-3</v>
      </c>
      <c r="W246" s="47">
        <f t="shared" si="34"/>
        <v>0</v>
      </c>
      <c r="X246" s="47">
        <f t="shared" si="30"/>
        <v>-1</v>
      </c>
      <c r="Y246" s="47">
        <f t="shared" si="32"/>
        <v>8</v>
      </c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6"/>
      <c r="BO246" s="6"/>
      <c r="BP246" s="6"/>
      <c r="BQ246" s="6"/>
      <c r="BR246" s="6"/>
      <c r="BS246" s="6"/>
      <c r="BT246" s="6"/>
    </row>
    <row r="247" spans="1:72" x14ac:dyDescent="0.2">
      <c r="A247" s="46" t="s">
        <v>58</v>
      </c>
      <c r="B247" s="46" t="s">
        <v>259</v>
      </c>
      <c r="C247" s="46">
        <v>543</v>
      </c>
      <c r="D247" s="39">
        <v>543</v>
      </c>
      <c r="E247" s="39">
        <v>542</v>
      </c>
      <c r="F247" s="39">
        <v>542</v>
      </c>
      <c r="G247" s="39">
        <v>542</v>
      </c>
      <c r="H247" s="2">
        <v>542</v>
      </c>
      <c r="I247" s="2">
        <v>541</v>
      </c>
      <c r="J247" s="2">
        <v>541</v>
      </c>
      <c r="K247" s="2">
        <v>541</v>
      </c>
      <c r="L247" s="2">
        <v>541</v>
      </c>
      <c r="M247" s="5">
        <v>542</v>
      </c>
      <c r="N247" s="6"/>
      <c r="O247" s="47">
        <f t="shared" si="26"/>
        <v>0</v>
      </c>
      <c r="P247" s="47">
        <f t="shared" si="27"/>
        <v>-1</v>
      </c>
      <c r="Q247" s="47">
        <f t="shared" si="28"/>
        <v>-1</v>
      </c>
      <c r="R247" s="47">
        <f t="shared" si="29"/>
        <v>0</v>
      </c>
      <c r="S247" s="47">
        <f t="shared" si="30"/>
        <v>0</v>
      </c>
      <c r="T247" s="47">
        <f t="shared" si="33"/>
        <v>0</v>
      </c>
      <c r="U247" s="47">
        <f t="shared" si="30"/>
        <v>-1</v>
      </c>
      <c r="V247" s="47">
        <f t="shared" si="31"/>
        <v>0</v>
      </c>
      <c r="W247" s="47">
        <f t="shared" si="34"/>
        <v>0</v>
      </c>
      <c r="X247" s="47">
        <f t="shared" si="30"/>
        <v>0</v>
      </c>
      <c r="Y247" s="47">
        <f t="shared" si="32"/>
        <v>1</v>
      </c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6"/>
      <c r="BO247" s="6"/>
      <c r="BP247" s="6"/>
      <c r="BQ247" s="6"/>
      <c r="BR247" s="6"/>
      <c r="BS247" s="6"/>
      <c r="BT247" s="6"/>
    </row>
    <row r="248" spans="1:72" x14ac:dyDescent="0.2">
      <c r="A248" s="46" t="s">
        <v>392</v>
      </c>
      <c r="B248" s="46" t="s">
        <v>395</v>
      </c>
      <c r="C248" s="46">
        <v>614</v>
      </c>
      <c r="D248" s="39">
        <v>614</v>
      </c>
      <c r="E248" s="39">
        <v>608</v>
      </c>
      <c r="F248" s="39">
        <v>602</v>
      </c>
      <c r="G248" s="39">
        <v>595</v>
      </c>
      <c r="H248" s="2">
        <v>590</v>
      </c>
      <c r="I248" s="2">
        <v>587</v>
      </c>
      <c r="J248" s="2">
        <v>582</v>
      </c>
      <c r="K248" s="2">
        <v>578</v>
      </c>
      <c r="L248" s="2">
        <v>577</v>
      </c>
      <c r="M248" s="5">
        <v>592</v>
      </c>
      <c r="N248" s="6"/>
      <c r="O248" s="47">
        <f t="shared" si="26"/>
        <v>0</v>
      </c>
      <c r="P248" s="47">
        <f t="shared" si="27"/>
        <v>-6</v>
      </c>
      <c r="Q248" s="47">
        <f t="shared" si="28"/>
        <v>-6</v>
      </c>
      <c r="R248" s="47">
        <f t="shared" si="29"/>
        <v>-6</v>
      </c>
      <c r="S248" s="47">
        <f t="shared" si="30"/>
        <v>-7</v>
      </c>
      <c r="T248" s="47">
        <f t="shared" si="33"/>
        <v>-5</v>
      </c>
      <c r="U248" s="47">
        <f t="shared" si="30"/>
        <v>-3</v>
      </c>
      <c r="V248" s="47">
        <f t="shared" si="31"/>
        <v>-5</v>
      </c>
      <c r="W248" s="47">
        <f t="shared" si="34"/>
        <v>-4</v>
      </c>
      <c r="X248" s="47">
        <f t="shared" si="30"/>
        <v>-1</v>
      </c>
      <c r="Y248" s="47">
        <f t="shared" si="32"/>
        <v>15</v>
      </c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6"/>
      <c r="BO248" s="6"/>
      <c r="BP248" s="6"/>
      <c r="BQ248" s="6"/>
      <c r="BR248" s="6"/>
      <c r="BS248" s="6"/>
      <c r="BT248" s="6"/>
    </row>
    <row r="249" spans="1:72" x14ac:dyDescent="0.2">
      <c r="A249" s="46" t="s">
        <v>59</v>
      </c>
      <c r="B249" s="46" t="s">
        <v>639</v>
      </c>
      <c r="C249" s="46">
        <v>382</v>
      </c>
      <c r="D249" s="39">
        <v>423</v>
      </c>
      <c r="E249" s="39">
        <v>422</v>
      </c>
      <c r="F249" s="39">
        <v>422</v>
      </c>
      <c r="G249" s="39">
        <v>421</v>
      </c>
      <c r="H249" s="2">
        <v>421</v>
      </c>
      <c r="I249" s="2">
        <v>418</v>
      </c>
      <c r="J249" s="2">
        <v>417</v>
      </c>
      <c r="K249" s="2">
        <v>417</v>
      </c>
      <c r="L249" s="2">
        <v>417</v>
      </c>
      <c r="M249" s="5">
        <v>421</v>
      </c>
      <c r="N249" s="6"/>
      <c r="O249" s="47">
        <f t="shared" si="26"/>
        <v>41</v>
      </c>
      <c r="P249" s="47">
        <f t="shared" si="27"/>
        <v>-1</v>
      </c>
      <c r="Q249" s="47">
        <f t="shared" si="28"/>
        <v>40</v>
      </c>
      <c r="R249" s="47">
        <f t="shared" si="29"/>
        <v>0</v>
      </c>
      <c r="S249" s="47">
        <f t="shared" si="30"/>
        <v>-1</v>
      </c>
      <c r="T249" s="47">
        <f t="shared" si="33"/>
        <v>0</v>
      </c>
      <c r="U249" s="47">
        <f t="shared" si="30"/>
        <v>-3</v>
      </c>
      <c r="V249" s="47">
        <f t="shared" si="31"/>
        <v>-1</v>
      </c>
      <c r="W249" s="47">
        <f t="shared" si="34"/>
        <v>0</v>
      </c>
      <c r="X249" s="47">
        <f t="shared" si="30"/>
        <v>0</v>
      </c>
      <c r="Y249" s="47">
        <f t="shared" si="32"/>
        <v>4</v>
      </c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6"/>
      <c r="BO249" s="6"/>
      <c r="BP249" s="6"/>
      <c r="BQ249" s="6"/>
      <c r="BR249" s="6"/>
      <c r="BS249" s="6"/>
      <c r="BT249" s="6"/>
    </row>
    <row r="250" spans="1:72" x14ac:dyDescent="0.2">
      <c r="A250" s="46" t="s">
        <v>60</v>
      </c>
      <c r="B250" s="46" t="s">
        <v>640</v>
      </c>
      <c r="C250" s="46">
        <v>406</v>
      </c>
      <c r="D250" s="39">
        <v>406</v>
      </c>
      <c r="E250" s="39">
        <v>406</v>
      </c>
      <c r="F250" s="39">
        <v>406</v>
      </c>
      <c r="G250" s="39">
        <v>406</v>
      </c>
      <c r="H250" s="2">
        <v>406</v>
      </c>
      <c r="I250" s="2">
        <v>405</v>
      </c>
      <c r="J250" s="2">
        <v>405</v>
      </c>
      <c r="K250" s="2">
        <v>404</v>
      </c>
      <c r="L250" s="2">
        <v>404</v>
      </c>
      <c r="M250" s="5">
        <v>406</v>
      </c>
      <c r="N250" s="6"/>
      <c r="O250" s="47">
        <f t="shared" si="26"/>
        <v>0</v>
      </c>
      <c r="P250" s="47">
        <f t="shared" si="27"/>
        <v>0</v>
      </c>
      <c r="Q250" s="47">
        <f t="shared" si="28"/>
        <v>0</v>
      </c>
      <c r="R250" s="47">
        <f t="shared" si="29"/>
        <v>0</v>
      </c>
      <c r="S250" s="47">
        <f t="shared" si="30"/>
        <v>0</v>
      </c>
      <c r="T250" s="47">
        <f t="shared" si="33"/>
        <v>0</v>
      </c>
      <c r="U250" s="47">
        <f t="shared" si="30"/>
        <v>-1</v>
      </c>
      <c r="V250" s="47">
        <f t="shared" si="31"/>
        <v>0</v>
      </c>
      <c r="W250" s="47">
        <f t="shared" si="34"/>
        <v>-1</v>
      </c>
      <c r="X250" s="47">
        <f t="shared" si="30"/>
        <v>0</v>
      </c>
      <c r="Y250" s="47">
        <f t="shared" si="32"/>
        <v>2</v>
      </c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6"/>
      <c r="BO250" s="6"/>
      <c r="BP250" s="6"/>
      <c r="BQ250" s="6"/>
      <c r="BR250" s="6"/>
      <c r="BS250" s="6"/>
      <c r="BT250" s="6"/>
    </row>
    <row r="251" spans="1:72" x14ac:dyDescent="0.2">
      <c r="A251" s="46" t="s">
        <v>61</v>
      </c>
      <c r="B251" s="46" t="s">
        <v>641</v>
      </c>
      <c r="C251" s="46">
        <v>597</v>
      </c>
      <c r="D251" s="39">
        <v>597</v>
      </c>
      <c r="E251" s="39">
        <v>599</v>
      </c>
      <c r="F251" s="39">
        <v>596</v>
      </c>
      <c r="G251" s="39">
        <v>591</v>
      </c>
      <c r="H251" s="2">
        <v>590</v>
      </c>
      <c r="I251" s="2">
        <v>589</v>
      </c>
      <c r="J251" s="2">
        <v>589</v>
      </c>
      <c r="K251" s="2">
        <v>588</v>
      </c>
      <c r="L251" s="2">
        <v>587</v>
      </c>
      <c r="M251" s="5">
        <v>590</v>
      </c>
      <c r="N251" s="6"/>
      <c r="O251" s="47">
        <f t="shared" si="26"/>
        <v>0</v>
      </c>
      <c r="P251" s="47">
        <f t="shared" si="27"/>
        <v>2</v>
      </c>
      <c r="Q251" s="47">
        <f t="shared" si="28"/>
        <v>2</v>
      </c>
      <c r="R251" s="47">
        <f t="shared" si="29"/>
        <v>-3</v>
      </c>
      <c r="S251" s="47">
        <f t="shared" si="30"/>
        <v>-5</v>
      </c>
      <c r="T251" s="47">
        <f t="shared" si="33"/>
        <v>-1</v>
      </c>
      <c r="U251" s="47">
        <f t="shared" si="30"/>
        <v>-1</v>
      </c>
      <c r="V251" s="47">
        <f t="shared" si="31"/>
        <v>0</v>
      </c>
      <c r="W251" s="47">
        <f t="shared" si="34"/>
        <v>-1</v>
      </c>
      <c r="X251" s="47">
        <f t="shared" si="30"/>
        <v>-1</v>
      </c>
      <c r="Y251" s="47">
        <f t="shared" si="32"/>
        <v>3</v>
      </c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6"/>
      <c r="BO251" s="6"/>
      <c r="BP251" s="6"/>
      <c r="BQ251" s="6"/>
      <c r="BR251" s="6"/>
      <c r="BS251" s="6"/>
      <c r="BT251" s="6"/>
    </row>
    <row r="252" spans="1:72" x14ac:dyDescent="0.2">
      <c r="A252" s="46" t="s">
        <v>62</v>
      </c>
      <c r="B252" s="46" t="s">
        <v>642</v>
      </c>
      <c r="C252" s="46">
        <v>1634</v>
      </c>
      <c r="D252" s="39">
        <v>1634</v>
      </c>
      <c r="E252" s="39">
        <v>1635</v>
      </c>
      <c r="F252" s="39">
        <v>1628</v>
      </c>
      <c r="G252" s="39">
        <v>1624</v>
      </c>
      <c r="H252" s="2">
        <v>1622</v>
      </c>
      <c r="I252" s="2">
        <v>1538</v>
      </c>
      <c r="J252" s="2">
        <v>1616</v>
      </c>
      <c r="K252" s="2">
        <v>1616</v>
      </c>
      <c r="L252" s="2">
        <v>1615</v>
      </c>
      <c r="M252" s="5">
        <v>1614</v>
      </c>
      <c r="N252" s="6"/>
      <c r="O252" s="47">
        <f t="shared" si="26"/>
        <v>0</v>
      </c>
      <c r="P252" s="47">
        <f t="shared" si="27"/>
        <v>1</v>
      </c>
      <c r="Q252" s="47">
        <f t="shared" si="28"/>
        <v>1</v>
      </c>
      <c r="R252" s="47">
        <f t="shared" si="29"/>
        <v>-7</v>
      </c>
      <c r="S252" s="47">
        <f t="shared" si="30"/>
        <v>-4</v>
      </c>
      <c r="T252" s="47">
        <f t="shared" si="33"/>
        <v>-2</v>
      </c>
      <c r="U252" s="47">
        <f t="shared" si="30"/>
        <v>-84</v>
      </c>
      <c r="V252" s="47">
        <f t="shared" si="31"/>
        <v>78</v>
      </c>
      <c r="W252" s="47">
        <f t="shared" si="34"/>
        <v>0</v>
      </c>
      <c r="X252" s="47">
        <f t="shared" si="30"/>
        <v>-1</v>
      </c>
      <c r="Y252" s="47">
        <f t="shared" si="32"/>
        <v>-1</v>
      </c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6"/>
      <c r="BO252" s="6"/>
      <c r="BP252" s="6"/>
      <c r="BQ252" s="6"/>
      <c r="BR252" s="6"/>
      <c r="BS252" s="6"/>
      <c r="BT252" s="6"/>
    </row>
    <row r="253" spans="1:72" x14ac:dyDescent="0.2">
      <c r="A253" s="46" t="s">
        <v>63</v>
      </c>
      <c r="B253" s="46" t="s">
        <v>643</v>
      </c>
      <c r="C253" s="46">
        <v>1146</v>
      </c>
      <c r="D253" s="39">
        <v>1145</v>
      </c>
      <c r="E253" s="39">
        <v>1140</v>
      </c>
      <c r="F253" s="39">
        <v>1138</v>
      </c>
      <c r="G253" s="39">
        <v>1135</v>
      </c>
      <c r="H253" s="2">
        <v>1130</v>
      </c>
      <c r="I253" s="2">
        <v>1122</v>
      </c>
      <c r="J253" s="2">
        <v>1121</v>
      </c>
      <c r="K253" s="2">
        <v>1120</v>
      </c>
      <c r="L253" s="2">
        <v>1120</v>
      </c>
      <c r="M253" s="5">
        <v>1131</v>
      </c>
      <c r="N253" s="6"/>
      <c r="O253" s="47">
        <f t="shared" si="26"/>
        <v>-1</v>
      </c>
      <c r="P253" s="47">
        <f t="shared" si="27"/>
        <v>-5</v>
      </c>
      <c r="Q253" s="47">
        <f t="shared" si="28"/>
        <v>-6</v>
      </c>
      <c r="R253" s="47">
        <f t="shared" si="29"/>
        <v>-2</v>
      </c>
      <c r="S253" s="47">
        <f t="shared" si="30"/>
        <v>-3</v>
      </c>
      <c r="T253" s="47">
        <f t="shared" si="33"/>
        <v>-5</v>
      </c>
      <c r="U253" s="47">
        <f t="shared" si="30"/>
        <v>-8</v>
      </c>
      <c r="V253" s="47">
        <f t="shared" si="31"/>
        <v>-1</v>
      </c>
      <c r="W253" s="47">
        <f t="shared" si="34"/>
        <v>-1</v>
      </c>
      <c r="X253" s="47">
        <f t="shared" si="30"/>
        <v>0</v>
      </c>
      <c r="Y253" s="47">
        <f t="shared" si="32"/>
        <v>11</v>
      </c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6"/>
      <c r="BO253" s="6"/>
      <c r="BP253" s="6"/>
      <c r="BQ253" s="6"/>
      <c r="BR253" s="6"/>
      <c r="BS253" s="6"/>
      <c r="BT253" s="6"/>
    </row>
    <row r="254" spans="1:72" x14ac:dyDescent="0.2">
      <c r="A254" s="46" t="s">
        <v>64</v>
      </c>
      <c r="B254" s="46" t="s">
        <v>644</v>
      </c>
      <c r="C254" s="46">
        <v>561</v>
      </c>
      <c r="D254" s="39">
        <v>561</v>
      </c>
      <c r="E254" s="39">
        <v>561</v>
      </c>
      <c r="F254" s="39">
        <v>561</v>
      </c>
      <c r="G254" s="39">
        <v>560</v>
      </c>
      <c r="H254" s="2">
        <v>560</v>
      </c>
      <c r="I254" s="2">
        <v>559</v>
      </c>
      <c r="J254" s="2">
        <v>559</v>
      </c>
      <c r="K254" s="2">
        <v>558</v>
      </c>
      <c r="L254" s="2">
        <v>558</v>
      </c>
      <c r="M254" s="5">
        <v>559</v>
      </c>
      <c r="N254" s="6"/>
      <c r="O254" s="47">
        <f t="shared" si="26"/>
        <v>0</v>
      </c>
      <c r="P254" s="47">
        <f t="shared" si="27"/>
        <v>0</v>
      </c>
      <c r="Q254" s="47">
        <f t="shared" si="28"/>
        <v>0</v>
      </c>
      <c r="R254" s="47">
        <f t="shared" si="29"/>
        <v>0</v>
      </c>
      <c r="S254" s="47">
        <f t="shared" si="30"/>
        <v>-1</v>
      </c>
      <c r="T254" s="47">
        <f t="shared" si="33"/>
        <v>0</v>
      </c>
      <c r="U254" s="47">
        <f t="shared" si="30"/>
        <v>-1</v>
      </c>
      <c r="V254" s="47">
        <f t="shared" si="31"/>
        <v>0</v>
      </c>
      <c r="W254" s="47">
        <f t="shared" si="34"/>
        <v>-1</v>
      </c>
      <c r="X254" s="47">
        <f t="shared" si="30"/>
        <v>0</v>
      </c>
      <c r="Y254" s="47">
        <f t="shared" si="32"/>
        <v>1</v>
      </c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6"/>
      <c r="BO254" s="6"/>
      <c r="BP254" s="6"/>
      <c r="BQ254" s="6"/>
      <c r="BR254" s="6"/>
      <c r="BS254" s="6"/>
      <c r="BT254" s="6"/>
    </row>
    <row r="255" spans="1:72" x14ac:dyDescent="0.2">
      <c r="A255" s="46" t="s">
        <v>65</v>
      </c>
      <c r="B255" s="46" t="s">
        <v>645</v>
      </c>
      <c r="C255" s="46">
        <v>515</v>
      </c>
      <c r="D255" s="39">
        <v>514</v>
      </c>
      <c r="E255" s="39">
        <v>515</v>
      </c>
      <c r="F255" s="39">
        <v>505</v>
      </c>
      <c r="G255" s="39">
        <v>497</v>
      </c>
      <c r="H255" s="2">
        <v>488</v>
      </c>
      <c r="I255" s="2">
        <v>483</v>
      </c>
      <c r="J255" s="2">
        <v>477</v>
      </c>
      <c r="K255" s="2">
        <v>475</v>
      </c>
      <c r="L255" s="2">
        <v>475</v>
      </c>
      <c r="M255" s="5">
        <v>492</v>
      </c>
      <c r="N255" s="6"/>
      <c r="O255" s="47">
        <f t="shared" si="26"/>
        <v>-1</v>
      </c>
      <c r="P255" s="47">
        <f t="shared" si="27"/>
        <v>1</v>
      </c>
      <c r="Q255" s="47">
        <f t="shared" si="28"/>
        <v>0</v>
      </c>
      <c r="R255" s="47">
        <f t="shared" si="29"/>
        <v>-10</v>
      </c>
      <c r="S255" s="47">
        <f t="shared" si="30"/>
        <v>-8</v>
      </c>
      <c r="T255" s="47">
        <f t="shared" si="33"/>
        <v>-9</v>
      </c>
      <c r="U255" s="47">
        <f t="shared" si="30"/>
        <v>-5</v>
      </c>
      <c r="V255" s="47">
        <f t="shared" si="31"/>
        <v>-6</v>
      </c>
      <c r="W255" s="47">
        <f t="shared" si="34"/>
        <v>-2</v>
      </c>
      <c r="X255" s="47">
        <f t="shared" si="30"/>
        <v>0</v>
      </c>
      <c r="Y255" s="47">
        <f t="shared" si="32"/>
        <v>17</v>
      </c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6"/>
      <c r="BO255" s="6"/>
      <c r="BP255" s="6"/>
      <c r="BQ255" s="6"/>
      <c r="BR255" s="6"/>
      <c r="BS255" s="6"/>
      <c r="BT255" s="6"/>
    </row>
    <row r="256" spans="1:72" x14ac:dyDescent="0.2">
      <c r="A256" s="46" t="s">
        <v>66</v>
      </c>
      <c r="B256" s="46" t="s">
        <v>646</v>
      </c>
      <c r="C256" s="46">
        <v>640</v>
      </c>
      <c r="D256" s="39">
        <v>640</v>
      </c>
      <c r="E256" s="39">
        <v>647</v>
      </c>
      <c r="F256" s="39">
        <v>649</v>
      </c>
      <c r="G256" s="39">
        <v>651</v>
      </c>
      <c r="H256" s="2">
        <v>653</v>
      </c>
      <c r="I256" s="2">
        <v>648</v>
      </c>
      <c r="J256" s="2">
        <v>634</v>
      </c>
      <c r="K256" s="2">
        <v>638</v>
      </c>
      <c r="L256" s="2">
        <v>634</v>
      </c>
      <c r="M256" s="5">
        <v>643</v>
      </c>
      <c r="N256" s="6"/>
      <c r="O256" s="47">
        <f t="shared" si="26"/>
        <v>0</v>
      </c>
      <c r="P256" s="47">
        <f t="shared" si="27"/>
        <v>7</v>
      </c>
      <c r="Q256" s="47">
        <f t="shared" si="28"/>
        <v>7</v>
      </c>
      <c r="R256" s="47">
        <f t="shared" si="29"/>
        <v>2</v>
      </c>
      <c r="S256" s="47">
        <f t="shared" si="30"/>
        <v>2</v>
      </c>
      <c r="T256" s="47">
        <f t="shared" si="33"/>
        <v>2</v>
      </c>
      <c r="U256" s="47">
        <f t="shared" si="30"/>
        <v>-5</v>
      </c>
      <c r="V256" s="47">
        <f t="shared" si="31"/>
        <v>-14</v>
      </c>
      <c r="W256" s="47">
        <f t="shared" si="34"/>
        <v>4</v>
      </c>
      <c r="X256" s="47">
        <f t="shared" si="30"/>
        <v>-4</v>
      </c>
      <c r="Y256" s="47">
        <f t="shared" si="32"/>
        <v>9</v>
      </c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6"/>
      <c r="BO256" s="6"/>
      <c r="BP256" s="6"/>
      <c r="BQ256" s="6"/>
      <c r="BR256" s="6"/>
      <c r="BS256" s="6"/>
      <c r="BT256" s="6"/>
    </row>
    <row r="257" spans="1:72" x14ac:dyDescent="0.2">
      <c r="A257" s="46" t="s">
        <v>67</v>
      </c>
      <c r="B257" s="46" t="s">
        <v>647</v>
      </c>
      <c r="C257" s="46">
        <v>145</v>
      </c>
      <c r="D257" s="39">
        <v>145</v>
      </c>
      <c r="E257" s="39">
        <v>144</v>
      </c>
      <c r="F257" s="39">
        <v>144</v>
      </c>
      <c r="G257" s="39">
        <v>144</v>
      </c>
      <c r="H257" s="2">
        <v>144</v>
      </c>
      <c r="I257" s="2">
        <v>144</v>
      </c>
      <c r="J257" s="2">
        <v>144</v>
      </c>
      <c r="K257" s="2">
        <v>144</v>
      </c>
      <c r="L257" s="2">
        <v>144</v>
      </c>
      <c r="M257" s="5">
        <v>144</v>
      </c>
      <c r="N257" s="6"/>
      <c r="O257" s="47">
        <f t="shared" si="26"/>
        <v>0</v>
      </c>
      <c r="P257" s="47">
        <f t="shared" si="27"/>
        <v>-1</v>
      </c>
      <c r="Q257" s="47">
        <f t="shared" si="28"/>
        <v>-1</v>
      </c>
      <c r="R257" s="47">
        <f t="shared" si="29"/>
        <v>0</v>
      </c>
      <c r="S257" s="47">
        <f t="shared" si="30"/>
        <v>0</v>
      </c>
      <c r="T257" s="47">
        <f t="shared" si="33"/>
        <v>0</v>
      </c>
      <c r="U257" s="47">
        <f t="shared" si="30"/>
        <v>0</v>
      </c>
      <c r="V257" s="47">
        <f t="shared" si="31"/>
        <v>0</v>
      </c>
      <c r="W257" s="47">
        <f t="shared" si="34"/>
        <v>0</v>
      </c>
      <c r="X257" s="47">
        <f t="shared" si="30"/>
        <v>0</v>
      </c>
      <c r="Y257" s="47">
        <f t="shared" si="32"/>
        <v>0</v>
      </c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6"/>
      <c r="BO257" s="6"/>
      <c r="BP257" s="6"/>
      <c r="BQ257" s="6"/>
      <c r="BR257" s="6"/>
      <c r="BS257" s="6"/>
      <c r="BT257" s="6"/>
    </row>
    <row r="258" spans="1:72" x14ac:dyDescent="0.2">
      <c r="A258" s="46" t="s">
        <v>68</v>
      </c>
      <c r="B258" s="46" t="s">
        <v>648</v>
      </c>
      <c r="C258" s="46">
        <v>369</v>
      </c>
      <c r="D258" s="39">
        <v>369</v>
      </c>
      <c r="E258" s="39">
        <v>369</v>
      </c>
      <c r="F258" s="39">
        <v>368</v>
      </c>
      <c r="G258" s="39">
        <v>367</v>
      </c>
      <c r="H258" s="2">
        <v>369</v>
      </c>
      <c r="I258" s="2">
        <v>367</v>
      </c>
      <c r="J258" s="2">
        <v>366</v>
      </c>
      <c r="K258" s="2">
        <v>364</v>
      </c>
      <c r="L258" s="2">
        <v>364</v>
      </c>
      <c r="M258" s="5">
        <v>368</v>
      </c>
      <c r="N258" s="6"/>
      <c r="O258" s="47">
        <f t="shared" si="26"/>
        <v>0</v>
      </c>
      <c r="P258" s="47">
        <f t="shared" si="27"/>
        <v>0</v>
      </c>
      <c r="Q258" s="47">
        <f t="shared" si="28"/>
        <v>0</v>
      </c>
      <c r="R258" s="47">
        <f t="shared" si="29"/>
        <v>-1</v>
      </c>
      <c r="S258" s="47">
        <f t="shared" si="30"/>
        <v>-1</v>
      </c>
      <c r="T258" s="47">
        <f t="shared" si="33"/>
        <v>2</v>
      </c>
      <c r="U258" s="47">
        <f t="shared" si="30"/>
        <v>-2</v>
      </c>
      <c r="V258" s="47">
        <f t="shared" si="31"/>
        <v>-1</v>
      </c>
      <c r="W258" s="47">
        <f t="shared" si="34"/>
        <v>-2</v>
      </c>
      <c r="X258" s="47">
        <f t="shared" si="30"/>
        <v>0</v>
      </c>
      <c r="Y258" s="47">
        <f t="shared" si="32"/>
        <v>4</v>
      </c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6"/>
      <c r="BO258" s="6"/>
      <c r="BP258" s="6"/>
      <c r="BQ258" s="6"/>
      <c r="BR258" s="6"/>
      <c r="BS258" s="6"/>
      <c r="BT258" s="6"/>
    </row>
    <row r="259" spans="1:72" x14ac:dyDescent="0.2">
      <c r="A259" s="46" t="s">
        <v>69</v>
      </c>
      <c r="B259" s="46" t="s">
        <v>739</v>
      </c>
      <c r="C259" s="46">
        <v>123</v>
      </c>
      <c r="D259" s="39">
        <v>123</v>
      </c>
      <c r="E259" s="39">
        <v>122</v>
      </c>
      <c r="F259" s="39">
        <v>122</v>
      </c>
      <c r="G259" s="39">
        <v>122</v>
      </c>
      <c r="H259" s="2">
        <v>121</v>
      </c>
      <c r="I259" s="2">
        <v>119</v>
      </c>
      <c r="J259" s="2">
        <v>119</v>
      </c>
      <c r="K259" s="2">
        <v>118</v>
      </c>
      <c r="L259" s="2">
        <v>118</v>
      </c>
      <c r="M259" s="5">
        <v>120</v>
      </c>
      <c r="N259" s="6"/>
      <c r="O259" s="47">
        <f t="shared" ref="O259:O266" si="35">SUM(D259-C259)</f>
        <v>0</v>
      </c>
      <c r="P259" s="47">
        <f t="shared" ref="P259:P266" si="36">SUM(E259-D259)</f>
        <v>-1</v>
      </c>
      <c r="Q259" s="47">
        <f t="shared" ref="Q259:Q266" si="37">SUM(E259-C259)</f>
        <v>-1</v>
      </c>
      <c r="R259" s="47">
        <f t="shared" ref="R259:X274" si="38">SUM(F259-E259)</f>
        <v>0</v>
      </c>
      <c r="S259" s="47">
        <f t="shared" si="38"/>
        <v>0</v>
      </c>
      <c r="T259" s="47">
        <f t="shared" si="33"/>
        <v>-1</v>
      </c>
      <c r="U259" s="47">
        <f t="shared" si="38"/>
        <v>-2</v>
      </c>
      <c r="V259" s="47">
        <f t="shared" si="38"/>
        <v>0</v>
      </c>
      <c r="W259" s="47">
        <f t="shared" si="34"/>
        <v>-1</v>
      </c>
      <c r="X259" s="47">
        <f t="shared" si="34"/>
        <v>0</v>
      </c>
      <c r="Y259" s="47">
        <f t="shared" ref="Y259:Y266" si="39">SUM(M259-L259)</f>
        <v>2</v>
      </c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6"/>
      <c r="BO259" s="6"/>
      <c r="BP259" s="6"/>
      <c r="BQ259" s="6"/>
      <c r="BR259" s="6"/>
      <c r="BS259" s="6"/>
      <c r="BT259" s="6"/>
    </row>
    <row r="260" spans="1:72" x14ac:dyDescent="0.2">
      <c r="A260" s="46" t="s">
        <v>70</v>
      </c>
      <c r="B260" s="46" t="s">
        <v>650</v>
      </c>
      <c r="C260" s="46">
        <v>469</v>
      </c>
      <c r="D260" s="39">
        <v>469</v>
      </c>
      <c r="E260" s="39">
        <v>463</v>
      </c>
      <c r="F260" s="39">
        <v>456</v>
      </c>
      <c r="G260" s="39">
        <v>451</v>
      </c>
      <c r="H260" s="2">
        <v>428</v>
      </c>
      <c r="I260" s="2">
        <v>448</v>
      </c>
      <c r="J260" s="2">
        <v>447</v>
      </c>
      <c r="K260" s="2">
        <v>446</v>
      </c>
      <c r="L260" s="2">
        <v>446</v>
      </c>
      <c r="M260" s="5">
        <v>450</v>
      </c>
      <c r="N260" s="6"/>
      <c r="O260" s="47">
        <f t="shared" si="35"/>
        <v>0</v>
      </c>
      <c r="P260" s="47">
        <f t="shared" si="36"/>
        <v>-6</v>
      </c>
      <c r="Q260" s="47">
        <f t="shared" si="37"/>
        <v>-6</v>
      </c>
      <c r="R260" s="47">
        <f t="shared" si="38"/>
        <v>-7</v>
      </c>
      <c r="S260" s="47">
        <f t="shared" si="38"/>
        <v>-5</v>
      </c>
      <c r="T260" s="47">
        <f t="shared" si="33"/>
        <v>-23</v>
      </c>
      <c r="U260" s="47">
        <f t="shared" si="38"/>
        <v>20</v>
      </c>
      <c r="V260" s="47">
        <f t="shared" si="38"/>
        <v>-1</v>
      </c>
      <c r="W260" s="47">
        <f t="shared" si="34"/>
        <v>-1</v>
      </c>
      <c r="X260" s="47">
        <f t="shared" si="34"/>
        <v>0</v>
      </c>
      <c r="Y260" s="47">
        <f t="shared" si="39"/>
        <v>4</v>
      </c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6"/>
      <c r="BO260" s="6"/>
      <c r="BP260" s="6"/>
      <c r="BQ260" s="6"/>
      <c r="BR260" s="6"/>
      <c r="BS260" s="6"/>
      <c r="BT260" s="6"/>
    </row>
    <row r="261" spans="1:72" x14ac:dyDescent="0.2">
      <c r="A261" s="46" t="s">
        <v>268</v>
      </c>
      <c r="B261" s="46" t="s">
        <v>651</v>
      </c>
      <c r="C261" s="46">
        <v>508</v>
      </c>
      <c r="D261" s="39">
        <v>508</v>
      </c>
      <c r="E261" s="39">
        <v>510</v>
      </c>
      <c r="F261" s="39">
        <v>508</v>
      </c>
      <c r="G261" s="39">
        <v>508</v>
      </c>
      <c r="H261" s="2">
        <v>507</v>
      </c>
      <c r="I261" s="2">
        <v>507</v>
      </c>
      <c r="J261" s="2">
        <v>507</v>
      </c>
      <c r="K261" s="2">
        <v>507</v>
      </c>
      <c r="L261" s="2">
        <v>507</v>
      </c>
      <c r="M261" s="5">
        <v>508</v>
      </c>
      <c r="N261" s="6"/>
      <c r="O261" s="47">
        <f t="shared" si="35"/>
        <v>0</v>
      </c>
      <c r="P261" s="47">
        <f t="shared" si="36"/>
        <v>2</v>
      </c>
      <c r="Q261" s="47">
        <f t="shared" si="37"/>
        <v>2</v>
      </c>
      <c r="R261" s="47">
        <f t="shared" si="38"/>
        <v>-2</v>
      </c>
      <c r="S261" s="47">
        <f t="shared" si="38"/>
        <v>0</v>
      </c>
      <c r="T261" s="47">
        <f t="shared" si="33"/>
        <v>-1</v>
      </c>
      <c r="U261" s="47">
        <f t="shared" si="38"/>
        <v>0</v>
      </c>
      <c r="V261" s="47">
        <f t="shared" si="38"/>
        <v>0</v>
      </c>
      <c r="W261" s="47">
        <f t="shared" si="34"/>
        <v>0</v>
      </c>
      <c r="X261" s="47">
        <f t="shared" si="34"/>
        <v>0</v>
      </c>
      <c r="Y261" s="47">
        <f t="shared" si="39"/>
        <v>1</v>
      </c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6"/>
      <c r="BO261" s="6"/>
      <c r="BP261" s="6"/>
      <c r="BQ261" s="6"/>
      <c r="BR261" s="6"/>
      <c r="BS261" s="6"/>
      <c r="BT261" s="6"/>
    </row>
    <row r="262" spans="1:72" x14ac:dyDescent="0.2">
      <c r="A262" s="46" t="s">
        <v>652</v>
      </c>
      <c r="B262" s="46" t="s">
        <v>653</v>
      </c>
      <c r="C262" s="46">
        <v>633</v>
      </c>
      <c r="D262" s="39">
        <v>633</v>
      </c>
      <c r="E262" s="39">
        <v>647</v>
      </c>
      <c r="F262" s="39">
        <v>661</v>
      </c>
      <c r="G262" s="39">
        <v>659</v>
      </c>
      <c r="H262" s="2">
        <v>656</v>
      </c>
      <c r="I262" s="2">
        <v>651</v>
      </c>
      <c r="J262" s="2">
        <v>649</v>
      </c>
      <c r="K262" s="2">
        <v>647</v>
      </c>
      <c r="L262" s="2">
        <v>647</v>
      </c>
      <c r="M262" s="5">
        <v>649</v>
      </c>
      <c r="N262" s="6"/>
      <c r="O262" s="47">
        <f t="shared" si="35"/>
        <v>0</v>
      </c>
      <c r="P262" s="47">
        <f t="shared" si="36"/>
        <v>14</v>
      </c>
      <c r="Q262" s="47">
        <f t="shared" si="37"/>
        <v>14</v>
      </c>
      <c r="R262" s="47">
        <f t="shared" si="38"/>
        <v>14</v>
      </c>
      <c r="S262" s="47">
        <f t="shared" si="38"/>
        <v>-2</v>
      </c>
      <c r="T262" s="47">
        <f t="shared" si="38"/>
        <v>-3</v>
      </c>
      <c r="U262" s="47">
        <f t="shared" si="38"/>
        <v>-5</v>
      </c>
      <c r="V262" s="47">
        <f t="shared" si="38"/>
        <v>-2</v>
      </c>
      <c r="W262" s="47">
        <f t="shared" si="34"/>
        <v>-2</v>
      </c>
      <c r="X262" s="47">
        <f t="shared" si="34"/>
        <v>0</v>
      </c>
      <c r="Y262" s="47">
        <f t="shared" si="39"/>
        <v>2</v>
      </c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6"/>
      <c r="BO262" s="6"/>
      <c r="BP262" s="6"/>
      <c r="BQ262" s="6"/>
      <c r="BR262" s="6"/>
      <c r="BS262" s="6"/>
      <c r="BT262" s="6"/>
    </row>
    <row r="263" spans="1:72" x14ac:dyDescent="0.2">
      <c r="A263" s="46" t="s">
        <v>654</v>
      </c>
      <c r="B263" s="46" t="s">
        <v>655</v>
      </c>
      <c r="C263" s="46">
        <v>298</v>
      </c>
      <c r="D263" s="39">
        <v>298</v>
      </c>
      <c r="E263" s="39">
        <v>297</v>
      </c>
      <c r="F263" s="39">
        <v>291</v>
      </c>
      <c r="G263" s="39">
        <v>284</v>
      </c>
      <c r="H263" s="2">
        <v>271</v>
      </c>
      <c r="I263" s="2">
        <v>263</v>
      </c>
      <c r="J263" s="2">
        <v>262</v>
      </c>
      <c r="K263" s="2">
        <v>260</v>
      </c>
      <c r="L263" s="2">
        <v>257</v>
      </c>
      <c r="M263" s="5">
        <v>276</v>
      </c>
      <c r="N263" s="6"/>
      <c r="O263" s="47">
        <f t="shared" si="35"/>
        <v>0</v>
      </c>
      <c r="P263" s="47">
        <f t="shared" si="36"/>
        <v>-1</v>
      </c>
      <c r="Q263" s="47">
        <f t="shared" si="37"/>
        <v>-1</v>
      </c>
      <c r="R263" s="47">
        <f t="shared" si="38"/>
        <v>-6</v>
      </c>
      <c r="S263" s="47">
        <f t="shared" si="38"/>
        <v>-7</v>
      </c>
      <c r="T263" s="47">
        <f t="shared" si="38"/>
        <v>-13</v>
      </c>
      <c r="U263" s="47">
        <f t="shared" si="38"/>
        <v>-8</v>
      </c>
      <c r="V263" s="47">
        <f t="shared" si="38"/>
        <v>-1</v>
      </c>
      <c r="W263" s="47">
        <f t="shared" si="34"/>
        <v>-2</v>
      </c>
      <c r="X263" s="47">
        <f t="shared" si="34"/>
        <v>-3</v>
      </c>
      <c r="Y263" s="47">
        <f t="shared" si="39"/>
        <v>19</v>
      </c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6"/>
      <c r="BO263" s="6"/>
      <c r="BP263" s="6"/>
      <c r="BQ263" s="6"/>
      <c r="BR263" s="6"/>
      <c r="BS263" s="6"/>
      <c r="BT263" s="6"/>
    </row>
    <row r="264" spans="1:72" x14ac:dyDescent="0.2">
      <c r="A264" s="46" t="s">
        <v>697</v>
      </c>
      <c r="B264" s="46" t="s">
        <v>698</v>
      </c>
      <c r="C264" s="46">
        <v>590</v>
      </c>
      <c r="D264" s="39">
        <v>591</v>
      </c>
      <c r="E264" s="39">
        <v>592</v>
      </c>
      <c r="F264" s="39">
        <v>592</v>
      </c>
      <c r="G264" s="39">
        <v>592</v>
      </c>
      <c r="H264" s="2">
        <v>592</v>
      </c>
      <c r="I264" s="2">
        <v>591</v>
      </c>
      <c r="J264" s="2">
        <v>592</v>
      </c>
      <c r="K264" s="2">
        <v>591</v>
      </c>
      <c r="L264" s="2">
        <v>591</v>
      </c>
      <c r="M264" s="5">
        <v>592</v>
      </c>
      <c r="N264" s="6"/>
      <c r="O264" s="47">
        <f t="shared" si="35"/>
        <v>1</v>
      </c>
      <c r="P264" s="47">
        <f t="shared" si="36"/>
        <v>1</v>
      </c>
      <c r="Q264" s="47">
        <f t="shared" si="37"/>
        <v>2</v>
      </c>
      <c r="R264" s="47">
        <f t="shared" si="38"/>
        <v>0</v>
      </c>
      <c r="S264" s="47">
        <f t="shared" si="38"/>
        <v>0</v>
      </c>
      <c r="T264" s="47">
        <f t="shared" si="38"/>
        <v>0</v>
      </c>
      <c r="U264" s="47">
        <f t="shared" si="38"/>
        <v>-1</v>
      </c>
      <c r="V264" s="47">
        <f t="shared" si="38"/>
        <v>1</v>
      </c>
      <c r="W264" s="47">
        <f t="shared" si="38"/>
        <v>-1</v>
      </c>
      <c r="X264" s="47">
        <f t="shared" si="38"/>
        <v>0</v>
      </c>
      <c r="Y264" s="47">
        <f t="shared" si="39"/>
        <v>1</v>
      </c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6"/>
      <c r="BO264" s="6"/>
      <c r="BP264" s="6"/>
      <c r="BQ264" s="6"/>
      <c r="BR264" s="6"/>
      <c r="BS264" s="6"/>
      <c r="BT264" s="6"/>
    </row>
    <row r="265" spans="1:72" x14ac:dyDescent="0.2">
      <c r="A265" s="46" t="s">
        <v>699</v>
      </c>
      <c r="B265" s="46" t="s">
        <v>700</v>
      </c>
      <c r="C265" s="46">
        <v>929</v>
      </c>
      <c r="D265" s="39">
        <v>928</v>
      </c>
      <c r="E265" s="39">
        <v>922</v>
      </c>
      <c r="F265" s="39">
        <v>913</v>
      </c>
      <c r="G265" s="39">
        <v>902</v>
      </c>
      <c r="H265" s="2">
        <v>899</v>
      </c>
      <c r="I265" s="2">
        <v>891</v>
      </c>
      <c r="J265" s="2">
        <v>881</v>
      </c>
      <c r="K265" s="2">
        <v>886</v>
      </c>
      <c r="L265" s="2">
        <v>850</v>
      </c>
      <c r="M265" s="5">
        <v>902</v>
      </c>
      <c r="N265" s="6"/>
      <c r="O265" s="47">
        <f t="shared" si="35"/>
        <v>-1</v>
      </c>
      <c r="P265" s="47">
        <f t="shared" si="36"/>
        <v>-6</v>
      </c>
      <c r="Q265" s="47">
        <f t="shared" si="37"/>
        <v>-7</v>
      </c>
      <c r="R265" s="47">
        <f t="shared" si="38"/>
        <v>-9</v>
      </c>
      <c r="S265" s="47">
        <f t="shared" si="38"/>
        <v>-11</v>
      </c>
      <c r="T265" s="47">
        <f t="shared" si="38"/>
        <v>-3</v>
      </c>
      <c r="U265" s="47">
        <f t="shared" si="38"/>
        <v>-8</v>
      </c>
      <c r="V265" s="47">
        <f t="shared" si="38"/>
        <v>-10</v>
      </c>
      <c r="W265" s="47">
        <f t="shared" si="38"/>
        <v>5</v>
      </c>
      <c r="X265" s="47">
        <f t="shared" si="38"/>
        <v>-36</v>
      </c>
      <c r="Y265" s="47">
        <f t="shared" si="39"/>
        <v>52</v>
      </c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6"/>
      <c r="BO265" s="6"/>
      <c r="BP265" s="6"/>
      <c r="BQ265" s="6"/>
      <c r="BR265" s="6"/>
      <c r="BS265" s="6"/>
      <c r="BT265" s="6"/>
    </row>
    <row r="266" spans="1:72" x14ac:dyDescent="0.2">
      <c r="A266" s="46" t="s">
        <v>701</v>
      </c>
      <c r="B266" s="46" t="s">
        <v>702</v>
      </c>
      <c r="C266" s="46">
        <v>390</v>
      </c>
      <c r="D266" s="39">
        <v>395</v>
      </c>
      <c r="E266" s="39">
        <v>405</v>
      </c>
      <c r="F266" s="39">
        <v>404</v>
      </c>
      <c r="G266" s="39">
        <v>400</v>
      </c>
      <c r="H266" s="2">
        <v>391</v>
      </c>
      <c r="I266" s="2">
        <v>381</v>
      </c>
      <c r="J266" s="2">
        <v>380</v>
      </c>
      <c r="K266" s="2">
        <v>378</v>
      </c>
      <c r="L266" s="2">
        <v>378</v>
      </c>
      <c r="M266" s="5">
        <v>390</v>
      </c>
      <c r="N266" s="6"/>
      <c r="O266" s="47">
        <f t="shared" si="35"/>
        <v>5</v>
      </c>
      <c r="P266" s="47">
        <f t="shared" si="36"/>
        <v>10</v>
      </c>
      <c r="Q266" s="47">
        <f t="shared" si="37"/>
        <v>15</v>
      </c>
      <c r="R266" s="47">
        <f t="shared" si="38"/>
        <v>-1</v>
      </c>
      <c r="S266" s="47">
        <f t="shared" si="38"/>
        <v>-4</v>
      </c>
      <c r="T266" s="47">
        <f t="shared" si="38"/>
        <v>-9</v>
      </c>
      <c r="U266" s="47">
        <f t="shared" si="38"/>
        <v>-10</v>
      </c>
      <c r="V266" s="47">
        <f t="shared" si="38"/>
        <v>-1</v>
      </c>
      <c r="W266" s="47">
        <f t="shared" si="38"/>
        <v>-2</v>
      </c>
      <c r="X266" s="47">
        <f t="shared" si="38"/>
        <v>0</v>
      </c>
      <c r="Y266" s="47">
        <f t="shared" si="39"/>
        <v>12</v>
      </c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6"/>
      <c r="BO266" s="6"/>
      <c r="BP266" s="6"/>
      <c r="BQ266" s="6"/>
      <c r="BR266" s="6"/>
      <c r="BS266" s="6"/>
      <c r="BT266" s="6"/>
    </row>
    <row r="267" spans="1:72" s="6" customFormat="1" x14ac:dyDescent="0.2">
      <c r="A267" s="46" t="s">
        <v>71</v>
      </c>
      <c r="B267" s="46" t="s">
        <v>656</v>
      </c>
      <c r="C267" s="46">
        <v>186</v>
      </c>
      <c r="D267" s="39">
        <v>185</v>
      </c>
      <c r="E267" s="39">
        <v>183</v>
      </c>
      <c r="F267" s="39">
        <v>178</v>
      </c>
      <c r="G267" s="39">
        <v>177</v>
      </c>
      <c r="H267" s="2">
        <v>177</v>
      </c>
      <c r="I267" s="2">
        <v>174</v>
      </c>
      <c r="J267" s="2">
        <v>174</v>
      </c>
      <c r="K267" s="2">
        <v>174</v>
      </c>
      <c r="L267" s="2">
        <v>173</v>
      </c>
      <c r="M267" s="5">
        <v>176</v>
      </c>
      <c r="O267" s="47">
        <f t="shared" ref="O267:O275" si="40">SUM(D267-C267)</f>
        <v>-1</v>
      </c>
      <c r="P267" s="47">
        <f t="shared" ref="P267:P275" si="41">SUM(E267-D267)</f>
        <v>-2</v>
      </c>
      <c r="Q267" s="47">
        <f t="shared" ref="Q267:Q275" si="42">SUM(E267-C267)</f>
        <v>-3</v>
      </c>
      <c r="R267" s="47">
        <f t="shared" ref="R267:R275" si="43">SUM(F267-E267)</f>
        <v>-5</v>
      </c>
      <c r="S267" s="47">
        <f t="shared" ref="S267:T275" si="44">SUM(G267-F267)</f>
        <v>-1</v>
      </c>
      <c r="T267" s="47">
        <f t="shared" si="38"/>
        <v>0</v>
      </c>
      <c r="U267" s="47">
        <f t="shared" ref="U267:U275" si="45">SUM(I267-H267)</f>
        <v>-3</v>
      </c>
      <c r="V267" s="47">
        <f t="shared" ref="V267:V275" si="46">SUM(J267-I267)</f>
        <v>0</v>
      </c>
      <c r="W267" s="47">
        <f t="shared" ref="W267:W275" si="47">SUM(K267-J267)</f>
        <v>0</v>
      </c>
      <c r="X267" s="47">
        <f t="shared" ref="X267:X275" si="48">SUM(L267-K267)</f>
        <v>-1</v>
      </c>
      <c r="Y267" s="47">
        <f t="shared" ref="Y267:Y275" si="49">SUM(M267-L267)</f>
        <v>3</v>
      </c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</row>
    <row r="268" spans="1:72" x14ac:dyDescent="0.2">
      <c r="A268" s="46" t="s">
        <v>740</v>
      </c>
      <c r="B268" s="46" t="s">
        <v>741</v>
      </c>
      <c r="C268" s="46">
        <v>115</v>
      </c>
      <c r="D268" s="39">
        <v>115</v>
      </c>
      <c r="E268" s="39">
        <v>117</v>
      </c>
      <c r="F268" s="39">
        <v>110</v>
      </c>
      <c r="G268" s="39">
        <v>108</v>
      </c>
      <c r="H268" s="2">
        <v>110</v>
      </c>
      <c r="I268" s="2">
        <v>109</v>
      </c>
      <c r="J268" s="2">
        <v>108</v>
      </c>
      <c r="K268" s="2">
        <v>108</v>
      </c>
      <c r="L268" s="2">
        <v>105</v>
      </c>
      <c r="M268" s="5">
        <v>110</v>
      </c>
      <c r="N268" s="6"/>
      <c r="O268" s="47">
        <f t="shared" si="40"/>
        <v>0</v>
      </c>
      <c r="P268" s="47">
        <f t="shared" si="41"/>
        <v>2</v>
      </c>
      <c r="Q268" s="47">
        <f t="shared" si="42"/>
        <v>2</v>
      </c>
      <c r="R268" s="47">
        <f t="shared" si="43"/>
        <v>-7</v>
      </c>
      <c r="S268" s="47">
        <f t="shared" si="44"/>
        <v>-2</v>
      </c>
      <c r="T268" s="47">
        <f t="shared" si="38"/>
        <v>2</v>
      </c>
      <c r="U268" s="47">
        <f t="shared" si="45"/>
        <v>-1</v>
      </c>
      <c r="V268" s="47">
        <f t="shared" si="46"/>
        <v>-1</v>
      </c>
      <c r="W268" s="47">
        <f t="shared" si="47"/>
        <v>0</v>
      </c>
      <c r="X268" s="47">
        <f t="shared" si="48"/>
        <v>-3</v>
      </c>
      <c r="Y268" s="47">
        <f t="shared" si="49"/>
        <v>5</v>
      </c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6"/>
      <c r="BO268" s="6"/>
      <c r="BP268" s="6"/>
      <c r="BQ268" s="6"/>
      <c r="BR268" s="6"/>
      <c r="BS268" s="6"/>
      <c r="BT268" s="6"/>
    </row>
    <row r="269" spans="1:72" x14ac:dyDescent="0.2">
      <c r="A269" s="46" t="s">
        <v>657</v>
      </c>
      <c r="B269" s="46" t="s">
        <v>658</v>
      </c>
      <c r="C269" s="46">
        <v>207</v>
      </c>
      <c r="D269" s="39">
        <v>207</v>
      </c>
      <c r="E269" s="39">
        <v>207</v>
      </c>
      <c r="F269" s="39">
        <v>204</v>
      </c>
      <c r="G269" s="39">
        <v>192</v>
      </c>
      <c r="H269" s="2">
        <v>199</v>
      </c>
      <c r="I269" s="2">
        <v>194</v>
      </c>
      <c r="J269" s="2">
        <v>194</v>
      </c>
      <c r="K269" s="2">
        <v>193</v>
      </c>
      <c r="L269" s="2">
        <v>191</v>
      </c>
      <c r="M269" s="5">
        <v>198</v>
      </c>
      <c r="N269" s="6"/>
      <c r="O269" s="47">
        <f t="shared" si="40"/>
        <v>0</v>
      </c>
      <c r="P269" s="47">
        <f t="shared" si="41"/>
        <v>0</v>
      </c>
      <c r="Q269" s="47">
        <f t="shared" si="42"/>
        <v>0</v>
      </c>
      <c r="R269" s="47">
        <f t="shared" si="43"/>
        <v>-3</v>
      </c>
      <c r="S269" s="47">
        <f t="shared" si="44"/>
        <v>-12</v>
      </c>
      <c r="T269" s="47">
        <f t="shared" si="38"/>
        <v>7</v>
      </c>
      <c r="U269" s="47">
        <f t="shared" si="45"/>
        <v>-5</v>
      </c>
      <c r="V269" s="47">
        <f t="shared" si="46"/>
        <v>0</v>
      </c>
      <c r="W269" s="47">
        <f t="shared" si="47"/>
        <v>-1</v>
      </c>
      <c r="X269" s="47">
        <f t="shared" si="48"/>
        <v>-2</v>
      </c>
      <c r="Y269" s="47">
        <f t="shared" si="49"/>
        <v>7</v>
      </c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6"/>
      <c r="BO269" s="6"/>
      <c r="BP269" s="6"/>
      <c r="BQ269" s="6"/>
      <c r="BR269" s="6"/>
      <c r="BS269" s="6"/>
      <c r="BT269" s="6"/>
    </row>
    <row r="270" spans="1:72" x14ac:dyDescent="0.2">
      <c r="A270" s="46" t="s">
        <v>212</v>
      </c>
      <c r="B270" s="46" t="s">
        <v>659</v>
      </c>
      <c r="C270" s="46">
        <v>174</v>
      </c>
      <c r="D270" s="39">
        <v>174</v>
      </c>
      <c r="E270" s="39">
        <v>174</v>
      </c>
      <c r="F270" s="39">
        <v>177</v>
      </c>
      <c r="G270" s="39">
        <v>177</v>
      </c>
      <c r="H270" s="2">
        <v>175</v>
      </c>
      <c r="I270" s="2">
        <v>173</v>
      </c>
      <c r="J270" s="2">
        <v>170</v>
      </c>
      <c r="K270" s="2">
        <v>172</v>
      </c>
      <c r="L270" s="2">
        <v>173</v>
      </c>
      <c r="M270" s="5">
        <v>174</v>
      </c>
      <c r="N270" s="6"/>
      <c r="O270" s="47">
        <f t="shared" si="40"/>
        <v>0</v>
      </c>
      <c r="P270" s="47">
        <f t="shared" si="41"/>
        <v>0</v>
      </c>
      <c r="Q270" s="47">
        <f t="shared" si="42"/>
        <v>0</v>
      </c>
      <c r="R270" s="47">
        <f t="shared" si="43"/>
        <v>3</v>
      </c>
      <c r="S270" s="47">
        <f t="shared" si="44"/>
        <v>0</v>
      </c>
      <c r="T270" s="47">
        <f t="shared" si="38"/>
        <v>-2</v>
      </c>
      <c r="U270" s="47">
        <f t="shared" si="45"/>
        <v>-2</v>
      </c>
      <c r="V270" s="47">
        <f t="shared" si="46"/>
        <v>-3</v>
      </c>
      <c r="W270" s="47">
        <f t="shared" si="47"/>
        <v>2</v>
      </c>
      <c r="X270" s="47">
        <f t="shared" si="48"/>
        <v>1</v>
      </c>
      <c r="Y270" s="47">
        <f t="shared" si="49"/>
        <v>1</v>
      </c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6"/>
      <c r="BO270" s="6"/>
      <c r="BP270" s="6"/>
      <c r="BQ270" s="6"/>
      <c r="BR270" s="6"/>
      <c r="BS270" s="6"/>
      <c r="BT270" s="6"/>
    </row>
    <row r="271" spans="1:72" x14ac:dyDescent="0.2">
      <c r="A271" s="46" t="s">
        <v>72</v>
      </c>
      <c r="B271" s="46" t="s">
        <v>660</v>
      </c>
      <c r="C271" s="46">
        <v>243</v>
      </c>
      <c r="D271" s="39">
        <v>243</v>
      </c>
      <c r="E271" s="39">
        <v>243</v>
      </c>
      <c r="F271" s="39">
        <v>239</v>
      </c>
      <c r="G271" s="39">
        <v>234</v>
      </c>
      <c r="H271" s="2">
        <v>229</v>
      </c>
      <c r="I271" s="2">
        <v>228</v>
      </c>
      <c r="J271" s="2">
        <v>227</v>
      </c>
      <c r="K271" s="2">
        <v>229</v>
      </c>
      <c r="L271" s="2">
        <v>228</v>
      </c>
      <c r="M271" s="5">
        <v>234</v>
      </c>
      <c r="N271" s="6"/>
      <c r="O271" s="47">
        <f t="shared" si="40"/>
        <v>0</v>
      </c>
      <c r="P271" s="47">
        <f t="shared" si="41"/>
        <v>0</v>
      </c>
      <c r="Q271" s="47">
        <f t="shared" si="42"/>
        <v>0</v>
      </c>
      <c r="R271" s="47">
        <f t="shared" si="43"/>
        <v>-4</v>
      </c>
      <c r="S271" s="47">
        <f t="shared" si="44"/>
        <v>-5</v>
      </c>
      <c r="T271" s="47">
        <f t="shared" si="38"/>
        <v>-5</v>
      </c>
      <c r="U271" s="47">
        <f t="shared" si="45"/>
        <v>-1</v>
      </c>
      <c r="V271" s="47">
        <f t="shared" si="46"/>
        <v>-1</v>
      </c>
      <c r="W271" s="47">
        <f t="shared" si="47"/>
        <v>2</v>
      </c>
      <c r="X271" s="47">
        <f t="shared" si="48"/>
        <v>-1</v>
      </c>
      <c r="Y271" s="47">
        <f t="shared" si="49"/>
        <v>6</v>
      </c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6"/>
      <c r="BO271" s="6"/>
      <c r="BP271" s="6"/>
      <c r="BQ271" s="6"/>
      <c r="BR271" s="6"/>
      <c r="BS271" s="6"/>
      <c r="BT271" s="6"/>
    </row>
    <row r="272" spans="1:72" x14ac:dyDescent="0.2">
      <c r="A272" s="46" t="s">
        <v>703</v>
      </c>
      <c r="B272" s="46" t="s">
        <v>704</v>
      </c>
      <c r="C272" s="46">
        <v>559</v>
      </c>
      <c r="D272" s="39">
        <v>559</v>
      </c>
      <c r="E272" s="39">
        <v>566</v>
      </c>
      <c r="F272" s="39">
        <v>557</v>
      </c>
      <c r="G272" s="39">
        <v>552</v>
      </c>
      <c r="H272" s="2">
        <v>545</v>
      </c>
      <c r="I272" s="2">
        <v>534</v>
      </c>
      <c r="J272" s="2">
        <v>530</v>
      </c>
      <c r="K272" s="2">
        <v>530</v>
      </c>
      <c r="L272" s="2">
        <v>530</v>
      </c>
      <c r="M272" s="5">
        <v>544</v>
      </c>
      <c r="N272" s="6"/>
      <c r="O272" s="47">
        <f t="shared" si="40"/>
        <v>0</v>
      </c>
      <c r="P272" s="47">
        <f t="shared" si="41"/>
        <v>7</v>
      </c>
      <c r="Q272" s="47">
        <f t="shared" si="42"/>
        <v>7</v>
      </c>
      <c r="R272" s="47">
        <f t="shared" si="43"/>
        <v>-9</v>
      </c>
      <c r="S272" s="47">
        <f t="shared" si="44"/>
        <v>-5</v>
      </c>
      <c r="T272" s="47">
        <f t="shared" si="38"/>
        <v>-7</v>
      </c>
      <c r="U272" s="47">
        <f t="shared" si="45"/>
        <v>-11</v>
      </c>
      <c r="V272" s="47">
        <f t="shared" si="46"/>
        <v>-4</v>
      </c>
      <c r="W272" s="47">
        <f t="shared" si="47"/>
        <v>0</v>
      </c>
      <c r="X272" s="47">
        <f t="shared" si="48"/>
        <v>0</v>
      </c>
      <c r="Y272" s="47">
        <f t="shared" si="49"/>
        <v>14</v>
      </c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6"/>
      <c r="BO272" s="6"/>
      <c r="BP272" s="6"/>
      <c r="BQ272" s="6"/>
      <c r="BR272" s="6"/>
      <c r="BS272" s="6"/>
      <c r="BT272" s="6"/>
    </row>
    <row r="273" spans="1:72" x14ac:dyDescent="0.2">
      <c r="A273" s="46" t="s">
        <v>73</v>
      </c>
      <c r="B273" s="46" t="s">
        <v>742</v>
      </c>
      <c r="C273" s="46">
        <v>175</v>
      </c>
      <c r="D273" s="39">
        <v>175</v>
      </c>
      <c r="E273" s="39">
        <v>174</v>
      </c>
      <c r="F273" s="39">
        <v>174</v>
      </c>
      <c r="G273" s="39">
        <v>172</v>
      </c>
      <c r="H273" s="2">
        <v>171</v>
      </c>
      <c r="I273" s="2">
        <v>170</v>
      </c>
      <c r="J273" s="2">
        <v>162</v>
      </c>
      <c r="K273" s="2">
        <v>159</v>
      </c>
      <c r="L273" s="2">
        <v>159</v>
      </c>
      <c r="M273" s="5">
        <v>168</v>
      </c>
      <c r="N273" s="6"/>
      <c r="O273" s="47">
        <f t="shared" si="40"/>
        <v>0</v>
      </c>
      <c r="P273" s="47">
        <f t="shared" si="41"/>
        <v>-1</v>
      </c>
      <c r="Q273" s="47">
        <f t="shared" si="42"/>
        <v>-1</v>
      </c>
      <c r="R273" s="47">
        <f t="shared" si="43"/>
        <v>0</v>
      </c>
      <c r="S273" s="47">
        <f t="shared" si="44"/>
        <v>-2</v>
      </c>
      <c r="T273" s="47">
        <f t="shared" si="38"/>
        <v>-1</v>
      </c>
      <c r="U273" s="47">
        <f t="shared" si="45"/>
        <v>-1</v>
      </c>
      <c r="V273" s="47">
        <f t="shared" si="46"/>
        <v>-8</v>
      </c>
      <c r="W273" s="47">
        <f t="shared" si="47"/>
        <v>-3</v>
      </c>
      <c r="X273" s="47">
        <f t="shared" si="48"/>
        <v>0</v>
      </c>
      <c r="Y273" s="47">
        <f t="shared" si="49"/>
        <v>9</v>
      </c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6"/>
      <c r="BO273" s="6"/>
      <c r="BP273" s="6"/>
      <c r="BQ273" s="6"/>
      <c r="BR273" s="6"/>
      <c r="BS273" s="6"/>
      <c r="BT273" s="6"/>
    </row>
    <row r="274" spans="1:72" x14ac:dyDescent="0.2">
      <c r="A274" s="46" t="s">
        <v>74</v>
      </c>
      <c r="B274" s="46" t="s">
        <v>662</v>
      </c>
      <c r="C274" s="46">
        <v>843</v>
      </c>
      <c r="D274" s="39">
        <v>842</v>
      </c>
      <c r="E274" s="39">
        <v>859</v>
      </c>
      <c r="F274" s="39">
        <v>842</v>
      </c>
      <c r="G274" s="39">
        <v>830</v>
      </c>
      <c r="H274" s="2">
        <v>827</v>
      </c>
      <c r="I274" s="2">
        <v>820</v>
      </c>
      <c r="J274" s="2">
        <v>812</v>
      </c>
      <c r="K274" s="2">
        <v>807</v>
      </c>
      <c r="L274" s="2">
        <v>807</v>
      </c>
      <c r="M274" s="5">
        <v>826</v>
      </c>
      <c r="N274" s="6"/>
      <c r="O274" s="47">
        <f t="shared" si="40"/>
        <v>-1</v>
      </c>
      <c r="P274" s="47">
        <f t="shared" si="41"/>
        <v>17</v>
      </c>
      <c r="Q274" s="47">
        <f t="shared" si="42"/>
        <v>16</v>
      </c>
      <c r="R274" s="47">
        <f t="shared" si="43"/>
        <v>-17</v>
      </c>
      <c r="S274" s="47">
        <f t="shared" si="44"/>
        <v>-12</v>
      </c>
      <c r="T274" s="47">
        <f t="shared" si="38"/>
        <v>-3</v>
      </c>
      <c r="U274" s="47">
        <f t="shared" si="45"/>
        <v>-7</v>
      </c>
      <c r="V274" s="47">
        <f t="shared" si="46"/>
        <v>-8</v>
      </c>
      <c r="W274" s="47">
        <f t="shared" si="47"/>
        <v>-5</v>
      </c>
      <c r="X274" s="47">
        <f t="shared" si="48"/>
        <v>0</v>
      </c>
      <c r="Y274" s="47">
        <f t="shared" si="49"/>
        <v>19</v>
      </c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6"/>
      <c r="BO274" s="6"/>
      <c r="BP274" s="6"/>
      <c r="BQ274" s="6"/>
      <c r="BR274" s="6"/>
      <c r="BS274" s="6"/>
      <c r="BT274" s="6"/>
    </row>
    <row r="275" spans="1:72" x14ac:dyDescent="0.2">
      <c r="A275" s="46" t="s">
        <v>705</v>
      </c>
      <c r="B275" s="46" t="s">
        <v>706</v>
      </c>
      <c r="C275" s="46">
        <v>437</v>
      </c>
      <c r="D275" s="39">
        <v>437</v>
      </c>
      <c r="E275" s="39">
        <v>436</v>
      </c>
      <c r="F275" s="39">
        <v>431</v>
      </c>
      <c r="G275" s="39">
        <v>434</v>
      </c>
      <c r="H275" s="2">
        <v>432</v>
      </c>
      <c r="I275" s="2">
        <v>430</v>
      </c>
      <c r="J275" s="2">
        <v>428</v>
      </c>
      <c r="K275" s="2">
        <v>428</v>
      </c>
      <c r="L275" s="2">
        <v>427</v>
      </c>
      <c r="M275" s="5">
        <v>432</v>
      </c>
      <c r="N275" s="6"/>
      <c r="O275" s="47">
        <f t="shared" si="40"/>
        <v>0</v>
      </c>
      <c r="P275" s="47">
        <f t="shared" si="41"/>
        <v>-1</v>
      </c>
      <c r="Q275" s="47">
        <f t="shared" si="42"/>
        <v>-1</v>
      </c>
      <c r="R275" s="47">
        <f t="shared" si="43"/>
        <v>-5</v>
      </c>
      <c r="S275" s="47">
        <f t="shared" si="44"/>
        <v>3</v>
      </c>
      <c r="T275" s="47">
        <f t="shared" si="44"/>
        <v>-2</v>
      </c>
      <c r="U275" s="47">
        <f t="shared" si="45"/>
        <v>-2</v>
      </c>
      <c r="V275" s="47">
        <f t="shared" si="46"/>
        <v>-2</v>
      </c>
      <c r="W275" s="47">
        <f t="shared" si="47"/>
        <v>0</v>
      </c>
      <c r="X275" s="47">
        <f t="shared" si="48"/>
        <v>-1</v>
      </c>
      <c r="Y275" s="47">
        <f t="shared" si="49"/>
        <v>5</v>
      </c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6"/>
      <c r="BO275" s="6"/>
      <c r="BP275" s="6"/>
      <c r="BQ275" s="6"/>
      <c r="BR275" s="6"/>
      <c r="BS275" s="6"/>
      <c r="BT275" s="6"/>
    </row>
    <row r="276" spans="1:72" x14ac:dyDescent="0.2">
      <c r="A276" s="48"/>
      <c r="B276" s="39"/>
      <c r="C276" s="49"/>
      <c r="D276" s="49"/>
      <c r="E276" s="49"/>
      <c r="F276" s="50"/>
      <c r="G276" s="49"/>
      <c r="H276" s="49"/>
      <c r="I276" s="49"/>
      <c r="J276" s="49"/>
      <c r="K276" s="49"/>
      <c r="L276" s="49"/>
      <c r="M276" s="39"/>
      <c r="N276" s="6"/>
      <c r="O276" s="47"/>
      <c r="P276" s="47"/>
      <c r="Q276" s="47"/>
      <c r="R276" s="47"/>
      <c r="S276" s="47"/>
      <c r="T276" s="47"/>
      <c r="U276" s="47"/>
      <c r="V276" s="47"/>
      <c r="W276" s="47"/>
      <c r="X276" s="51"/>
      <c r="Y276" s="47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6"/>
      <c r="BO276" s="6"/>
      <c r="BP276" s="6"/>
      <c r="BQ276" s="6"/>
      <c r="BR276" s="6"/>
      <c r="BS276" s="6"/>
      <c r="BT276" s="6"/>
    </row>
    <row r="277" spans="1:72" ht="13.5" thickBot="1" x14ac:dyDescent="0.25">
      <c r="A277" s="48"/>
      <c r="B277" s="39"/>
      <c r="C277" s="52">
        <v>1515448</v>
      </c>
      <c r="D277" s="53">
        <v>1514996</v>
      </c>
      <c r="E277" s="53">
        <v>1524068</v>
      </c>
      <c r="F277" s="53">
        <v>1522873</v>
      </c>
      <c r="G277" s="53">
        <v>1519823</v>
      </c>
      <c r="H277" s="53">
        <v>1514713</v>
      </c>
      <c r="I277" s="53">
        <v>1511025</v>
      </c>
      <c r="J277" s="53">
        <v>1508859</v>
      </c>
      <c r="K277" s="53">
        <v>1506976</v>
      </c>
      <c r="L277" s="53">
        <v>1504773</v>
      </c>
      <c r="M277" s="53">
        <v>1513053</v>
      </c>
      <c r="N277" s="53" t="s">
        <v>396</v>
      </c>
      <c r="O277" s="52">
        <f>SUM(O2:O275)</f>
        <v>-452</v>
      </c>
      <c r="P277" s="52">
        <f t="shared" ref="P277:Y277" si="50">SUM(P2:P275)</f>
        <v>9072</v>
      </c>
      <c r="Q277" s="52">
        <f t="shared" si="50"/>
        <v>8620</v>
      </c>
      <c r="R277" s="52">
        <f t="shared" si="50"/>
        <v>-1195</v>
      </c>
      <c r="S277" s="52">
        <f t="shared" si="50"/>
        <v>-3050</v>
      </c>
      <c r="T277" s="52">
        <f t="shared" si="50"/>
        <v>-5110</v>
      </c>
      <c r="U277" s="52">
        <f t="shared" si="50"/>
        <v>-3688</v>
      </c>
      <c r="V277" s="52">
        <f t="shared" si="50"/>
        <v>-2166</v>
      </c>
      <c r="W277" s="52">
        <f t="shared" si="50"/>
        <v>-1883</v>
      </c>
      <c r="X277" s="52">
        <f t="shared" si="50"/>
        <v>-2197</v>
      </c>
      <c r="Y277" s="52">
        <f t="shared" si="50"/>
        <v>8274</v>
      </c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6"/>
      <c r="BO277" s="6"/>
      <c r="BP277" s="6"/>
      <c r="BQ277" s="6"/>
      <c r="BR277" s="6"/>
      <c r="BS277" s="6"/>
      <c r="BT277" s="6"/>
    </row>
    <row r="278" spans="1:72" ht="13.5" thickTop="1" x14ac:dyDescent="0.2">
      <c r="A278" s="48"/>
      <c r="B278" s="39"/>
      <c r="C278" s="49"/>
      <c r="D278" s="49"/>
      <c r="E278" s="49"/>
      <c r="F278" s="50"/>
      <c r="G278" s="49"/>
      <c r="H278" s="49"/>
      <c r="I278" s="49"/>
      <c r="J278" s="49"/>
      <c r="K278" s="49"/>
      <c r="L278" s="49"/>
      <c r="M278" s="39"/>
      <c r="N278" s="6"/>
      <c r="O278" s="47"/>
      <c r="P278" s="47"/>
      <c r="Q278" s="47"/>
      <c r="R278" s="47"/>
      <c r="S278" s="47"/>
      <c r="T278" s="47"/>
      <c r="U278" s="47"/>
      <c r="V278" s="47"/>
      <c r="W278" s="47"/>
      <c r="X278" s="51"/>
      <c r="Y278" s="47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6"/>
      <c r="BO278" s="6"/>
      <c r="BP278" s="6"/>
      <c r="BQ278" s="6"/>
      <c r="BR278" s="6"/>
      <c r="BS278" s="6"/>
      <c r="BT278" s="6"/>
    </row>
    <row r="279" spans="1:72" x14ac:dyDescent="0.2">
      <c r="A279" s="48"/>
      <c r="B279" s="3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39"/>
      <c r="N279" s="6"/>
      <c r="O279" s="47"/>
      <c r="P279" s="47"/>
      <c r="Q279" s="47"/>
      <c r="R279" s="47"/>
      <c r="S279" s="47"/>
      <c r="T279" s="47"/>
      <c r="U279" s="47"/>
      <c r="V279" s="47"/>
      <c r="W279" s="47"/>
      <c r="X279" s="51"/>
      <c r="Y279" s="47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6"/>
      <c r="BO279" s="6"/>
      <c r="BP279" s="6"/>
      <c r="BQ279" s="6"/>
      <c r="BR279" s="6"/>
      <c r="BS279" s="6"/>
      <c r="BT279" s="6"/>
    </row>
  </sheetData>
  <autoFilter ref="O1:Y275"/>
  <phoneticPr fontId="0" type="noConversion"/>
  <pageMargins left="0.75" right="0.75" top="0.8" bottom="1" header="0.27" footer="0.28000000000000003"/>
  <pageSetup scale="42" fitToHeight="999" orientation="landscape" horizontalDpi="4294967292" r:id="rId1"/>
  <headerFooter alignWithMargins="0">
    <oddHeader xml:space="preserve">&amp;CAverage Daily Membership
YTD
School Year 2015-2016
</oddHeader>
    <oddFooter>&amp;LNC DPI
Division of School Business
School Reporting
&amp;F
&amp;R2015-2016</oddFooter>
  </headerFooter>
  <ignoredErrors>
    <ignoredError sqref="R20:R28 Q276" formula="1"/>
    <ignoredError sqref="A2:A27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279"/>
  <sheetViews>
    <sheetView zoomScale="75" workbookViewId="0"/>
  </sheetViews>
  <sheetFormatPr defaultRowHeight="12.75" x14ac:dyDescent="0.2"/>
  <cols>
    <col min="1" max="1" width="6.42578125" style="13" customWidth="1"/>
    <col min="2" max="2" width="32.7109375" style="2" customWidth="1"/>
    <col min="3" max="3" width="13.28515625" style="3" bestFit="1" customWidth="1"/>
    <col min="4" max="6" width="12.85546875" style="3" bestFit="1" customWidth="1"/>
    <col min="7" max="7" width="13.28515625" style="3" bestFit="1" customWidth="1"/>
    <col min="8" max="8" width="13.7109375" style="3" bestFit="1" customWidth="1"/>
    <col min="9" max="10" width="13.28515625" style="3" bestFit="1" customWidth="1"/>
    <col min="11" max="11" width="13.7109375" style="3" bestFit="1" customWidth="1"/>
    <col min="12" max="13" width="13.7109375" style="1" bestFit="1" customWidth="1"/>
    <col min="15" max="15" width="12" bestFit="1" customWidth="1"/>
    <col min="16" max="16" width="10.85546875" bestFit="1" customWidth="1"/>
    <col min="17" max="18" width="7.85546875" customWidth="1"/>
    <col min="19" max="20" width="8" bestFit="1" customWidth="1"/>
    <col min="22" max="22" width="10.28515625" customWidth="1"/>
    <col min="24" max="85" width="9.140625" style="10"/>
  </cols>
  <sheetData>
    <row r="1" spans="1:92" x14ac:dyDescent="0.2">
      <c r="A1" s="40" t="s">
        <v>75</v>
      </c>
      <c r="B1" s="41" t="s">
        <v>76</v>
      </c>
      <c r="C1" s="41" t="s">
        <v>77</v>
      </c>
      <c r="D1" s="41" t="s">
        <v>205</v>
      </c>
      <c r="E1" s="41" t="s">
        <v>78</v>
      </c>
      <c r="F1" s="41" t="s">
        <v>79</v>
      </c>
      <c r="G1" s="41" t="s">
        <v>80</v>
      </c>
      <c r="H1" s="41" t="s">
        <v>81</v>
      </c>
      <c r="I1" s="41" t="s">
        <v>82</v>
      </c>
      <c r="J1" s="41" t="s">
        <v>83</v>
      </c>
      <c r="K1" s="41" t="s">
        <v>84</v>
      </c>
      <c r="L1" s="42" t="s">
        <v>85</v>
      </c>
      <c r="M1" s="42" t="s">
        <v>239</v>
      </c>
      <c r="O1" s="1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6"/>
      <c r="CI1" s="6"/>
      <c r="CJ1" s="6"/>
      <c r="CK1" s="6"/>
      <c r="CL1" s="6"/>
      <c r="CM1" s="6"/>
      <c r="CN1" s="6"/>
    </row>
    <row r="2" spans="1:92" x14ac:dyDescent="0.2">
      <c r="A2" s="46" t="s">
        <v>86</v>
      </c>
      <c r="B2" s="46" t="s">
        <v>397</v>
      </c>
      <c r="C2" s="39">
        <v>22777</v>
      </c>
      <c r="D2" s="39">
        <v>22734</v>
      </c>
      <c r="E2" s="39">
        <v>22749</v>
      </c>
      <c r="F2" s="39">
        <v>22745</v>
      </c>
      <c r="G2" s="39">
        <v>22690</v>
      </c>
      <c r="H2" s="2">
        <v>22583</v>
      </c>
      <c r="I2" s="2">
        <v>22578</v>
      </c>
      <c r="J2" s="2">
        <v>22607</v>
      </c>
      <c r="K2" s="2">
        <v>22558</v>
      </c>
      <c r="L2" s="2">
        <v>22520</v>
      </c>
      <c r="M2" s="2">
        <v>22520</v>
      </c>
      <c r="N2" s="39"/>
      <c r="O2" s="39"/>
      <c r="P2" s="39"/>
      <c r="Q2" s="39"/>
      <c r="R2" s="39"/>
      <c r="S2" s="39"/>
      <c r="T2" s="39"/>
      <c r="U2" s="39"/>
      <c r="V2" s="39"/>
      <c r="W2" s="6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6"/>
      <c r="CI2" s="6"/>
      <c r="CJ2" s="6"/>
      <c r="CK2" s="6"/>
      <c r="CL2" s="6"/>
      <c r="CM2" s="6"/>
      <c r="CN2" s="6"/>
    </row>
    <row r="3" spans="1:92" x14ac:dyDescent="0.2">
      <c r="A3" s="46" t="s">
        <v>87</v>
      </c>
      <c r="B3" s="46" t="s">
        <v>398</v>
      </c>
      <c r="C3" s="39">
        <v>4984</v>
      </c>
      <c r="D3" s="39">
        <v>4978</v>
      </c>
      <c r="E3" s="39">
        <v>4969</v>
      </c>
      <c r="F3" s="39">
        <v>4959</v>
      </c>
      <c r="G3" s="39">
        <v>4961</v>
      </c>
      <c r="H3" s="2">
        <v>4942</v>
      </c>
      <c r="I3" s="2">
        <v>4940</v>
      </c>
      <c r="J3" s="2">
        <v>4908</v>
      </c>
      <c r="K3" s="2">
        <v>4906</v>
      </c>
      <c r="L3" s="2">
        <v>4912</v>
      </c>
      <c r="M3" s="2">
        <v>4912</v>
      </c>
      <c r="N3" s="39"/>
      <c r="O3" s="39"/>
      <c r="P3" s="39"/>
      <c r="Q3" s="39"/>
      <c r="R3" s="39"/>
      <c r="S3" s="39"/>
      <c r="T3" s="39"/>
      <c r="U3" s="39"/>
      <c r="V3" s="39"/>
      <c r="W3" s="6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6"/>
      <c r="CI3" s="6"/>
      <c r="CJ3" s="6"/>
      <c r="CK3" s="6"/>
      <c r="CL3" s="6"/>
      <c r="CM3" s="6"/>
      <c r="CN3" s="6"/>
    </row>
    <row r="4" spans="1:92" x14ac:dyDescent="0.2">
      <c r="A4" s="46" t="s">
        <v>88</v>
      </c>
      <c r="B4" s="46" t="s">
        <v>399</v>
      </c>
      <c r="C4" s="39">
        <v>1405</v>
      </c>
      <c r="D4" s="39">
        <v>1405</v>
      </c>
      <c r="E4" s="39">
        <v>1411</v>
      </c>
      <c r="F4" s="39">
        <v>1418</v>
      </c>
      <c r="G4" s="39">
        <v>1378</v>
      </c>
      <c r="H4" s="2">
        <v>1359</v>
      </c>
      <c r="I4" s="2">
        <v>1352</v>
      </c>
      <c r="J4" s="2">
        <v>1353</v>
      </c>
      <c r="K4" s="2">
        <v>1350</v>
      </c>
      <c r="L4" s="2">
        <v>1350</v>
      </c>
      <c r="M4" s="2">
        <v>1350</v>
      </c>
      <c r="N4" s="39"/>
      <c r="O4" s="39"/>
      <c r="P4" s="39"/>
      <c r="Q4" s="39"/>
      <c r="R4" s="39"/>
      <c r="S4" s="39"/>
      <c r="T4" s="39"/>
      <c r="U4" s="39"/>
      <c r="V4" s="39"/>
      <c r="W4" s="6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6"/>
      <c r="CI4" s="6"/>
      <c r="CJ4" s="6"/>
      <c r="CK4" s="6"/>
      <c r="CL4" s="6"/>
      <c r="CM4" s="6"/>
      <c r="CN4" s="6"/>
    </row>
    <row r="5" spans="1:92" x14ac:dyDescent="0.2">
      <c r="A5" s="46" t="s">
        <v>89</v>
      </c>
      <c r="B5" s="46" t="s">
        <v>400</v>
      </c>
      <c r="C5" s="39">
        <v>3434</v>
      </c>
      <c r="D5" s="39">
        <v>3435</v>
      </c>
      <c r="E5" s="39">
        <v>3444</v>
      </c>
      <c r="F5" s="39">
        <v>3441</v>
      </c>
      <c r="G5" s="39">
        <v>3424</v>
      </c>
      <c r="H5" s="2">
        <v>3402</v>
      </c>
      <c r="I5" s="2">
        <v>3405</v>
      </c>
      <c r="J5" s="2">
        <v>3398</v>
      </c>
      <c r="K5" s="2">
        <v>3397</v>
      </c>
      <c r="L5" s="2">
        <v>3389</v>
      </c>
      <c r="M5" s="2">
        <v>3389</v>
      </c>
      <c r="N5" s="39"/>
      <c r="O5" s="39"/>
      <c r="P5" s="39"/>
      <c r="Q5" s="39"/>
      <c r="R5" s="39"/>
      <c r="S5" s="39"/>
      <c r="T5" s="39"/>
      <c r="U5" s="39"/>
      <c r="V5" s="39"/>
      <c r="W5" s="6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6"/>
      <c r="CI5" s="6"/>
      <c r="CJ5" s="6"/>
      <c r="CK5" s="6"/>
      <c r="CL5" s="6"/>
      <c r="CM5" s="6"/>
      <c r="CN5" s="6"/>
    </row>
    <row r="6" spans="1:92" x14ac:dyDescent="0.2">
      <c r="A6" s="46" t="s">
        <v>90</v>
      </c>
      <c r="B6" s="46" t="s">
        <v>401</v>
      </c>
      <c r="C6" s="39">
        <v>3099</v>
      </c>
      <c r="D6" s="39">
        <v>3096</v>
      </c>
      <c r="E6" s="39">
        <v>3109</v>
      </c>
      <c r="F6" s="39">
        <v>3112</v>
      </c>
      <c r="G6" s="39">
        <v>3091</v>
      </c>
      <c r="H6" s="2">
        <v>3075</v>
      </c>
      <c r="I6" s="2">
        <v>3056</v>
      </c>
      <c r="J6" s="2">
        <v>3038</v>
      </c>
      <c r="K6" s="2">
        <v>3028</v>
      </c>
      <c r="L6" s="2">
        <v>3026</v>
      </c>
      <c r="M6" s="2">
        <v>3026</v>
      </c>
      <c r="N6" s="39"/>
      <c r="O6" s="39"/>
      <c r="P6" s="39"/>
      <c r="Q6" s="39"/>
      <c r="R6" s="39"/>
      <c r="S6" s="39"/>
      <c r="T6" s="39"/>
      <c r="U6" s="39"/>
      <c r="V6" s="39"/>
      <c r="W6" s="6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6"/>
      <c r="CI6" s="6"/>
      <c r="CJ6" s="6"/>
      <c r="CK6" s="6"/>
      <c r="CL6" s="6"/>
      <c r="CM6" s="6"/>
      <c r="CN6" s="6"/>
    </row>
    <row r="7" spans="1:92" x14ac:dyDescent="0.2">
      <c r="A7" s="46" t="s">
        <v>91</v>
      </c>
      <c r="B7" s="46" t="s">
        <v>402</v>
      </c>
      <c r="C7" s="39">
        <v>2090</v>
      </c>
      <c r="D7" s="39">
        <v>2090</v>
      </c>
      <c r="E7" s="39">
        <v>2088</v>
      </c>
      <c r="F7" s="39">
        <v>2091</v>
      </c>
      <c r="G7" s="39">
        <v>2087</v>
      </c>
      <c r="H7" s="2">
        <v>2059</v>
      </c>
      <c r="I7" s="2">
        <v>2048</v>
      </c>
      <c r="J7" s="2">
        <v>2045</v>
      </c>
      <c r="K7" s="2">
        <v>2040</v>
      </c>
      <c r="L7" s="2">
        <v>2041</v>
      </c>
      <c r="M7" s="2">
        <v>2041</v>
      </c>
      <c r="N7" s="39"/>
      <c r="O7" s="39"/>
      <c r="P7" s="39"/>
      <c r="Q7" s="39"/>
      <c r="R7" s="39"/>
      <c r="S7" s="39"/>
      <c r="T7" s="39"/>
      <c r="U7" s="39"/>
      <c r="V7" s="39"/>
      <c r="W7" s="6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6"/>
      <c r="CI7" s="6"/>
      <c r="CJ7" s="6"/>
      <c r="CK7" s="6"/>
      <c r="CL7" s="6"/>
      <c r="CM7" s="6"/>
      <c r="CN7" s="6"/>
    </row>
    <row r="8" spans="1:92" x14ac:dyDescent="0.2">
      <c r="A8" s="46" t="s">
        <v>92</v>
      </c>
      <c r="B8" s="46" t="s">
        <v>403</v>
      </c>
      <c r="C8" s="39">
        <v>6904</v>
      </c>
      <c r="D8" s="39">
        <v>6902</v>
      </c>
      <c r="E8" s="39">
        <v>6910</v>
      </c>
      <c r="F8" s="39">
        <v>6896</v>
      </c>
      <c r="G8" s="39">
        <v>6877</v>
      </c>
      <c r="H8" s="2">
        <v>6833</v>
      </c>
      <c r="I8" s="2">
        <v>6836</v>
      </c>
      <c r="J8" s="2">
        <v>6812</v>
      </c>
      <c r="K8" s="2">
        <v>6796</v>
      </c>
      <c r="L8" s="2">
        <v>6782</v>
      </c>
      <c r="M8" s="2">
        <v>6782</v>
      </c>
      <c r="N8" s="39"/>
      <c r="O8" s="39"/>
      <c r="P8" s="39"/>
      <c r="Q8" s="39"/>
      <c r="R8" s="39"/>
      <c r="S8" s="39"/>
      <c r="T8" s="39"/>
      <c r="U8" s="39"/>
      <c r="V8" s="39"/>
      <c r="W8" s="6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6"/>
      <c r="CI8" s="6"/>
      <c r="CJ8" s="6"/>
      <c r="CK8" s="6"/>
      <c r="CL8" s="6"/>
      <c r="CM8" s="6"/>
      <c r="CN8" s="6"/>
    </row>
    <row r="9" spans="1:92" x14ac:dyDescent="0.2">
      <c r="A9" s="46" t="s">
        <v>93</v>
      </c>
      <c r="B9" s="46" t="s">
        <v>404</v>
      </c>
      <c r="C9" s="39">
        <v>2327</v>
      </c>
      <c r="D9" s="39">
        <v>2324</v>
      </c>
      <c r="E9" s="39">
        <v>2310</v>
      </c>
      <c r="F9" s="39">
        <v>2307</v>
      </c>
      <c r="G9" s="39">
        <v>2295</v>
      </c>
      <c r="H9" s="2">
        <v>2287</v>
      </c>
      <c r="I9" s="2">
        <v>2269</v>
      </c>
      <c r="J9" s="2">
        <v>2270</v>
      </c>
      <c r="K9" s="2">
        <v>2257</v>
      </c>
      <c r="L9" s="2">
        <v>2251</v>
      </c>
      <c r="M9" s="2">
        <v>2251</v>
      </c>
      <c r="N9" s="39"/>
      <c r="O9" s="39"/>
      <c r="P9" s="39"/>
      <c r="Q9" s="39"/>
      <c r="R9" s="39"/>
      <c r="S9" s="39"/>
      <c r="T9" s="39"/>
      <c r="U9" s="39"/>
      <c r="V9" s="39"/>
      <c r="W9" s="6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6"/>
      <c r="CI9" s="6"/>
      <c r="CJ9" s="6"/>
      <c r="CK9" s="6"/>
      <c r="CL9" s="6"/>
      <c r="CM9" s="6"/>
      <c r="CN9" s="6"/>
    </row>
    <row r="10" spans="1:92" x14ac:dyDescent="0.2">
      <c r="A10" s="46" t="s">
        <v>94</v>
      </c>
      <c r="B10" s="46" t="s">
        <v>663</v>
      </c>
      <c r="C10" s="39">
        <v>4649</v>
      </c>
      <c r="D10" s="39">
        <v>4647</v>
      </c>
      <c r="E10" s="39">
        <v>4657</v>
      </c>
      <c r="F10" s="39">
        <v>4643</v>
      </c>
      <c r="G10" s="39">
        <v>4621</v>
      </c>
      <c r="H10" s="2">
        <v>4617</v>
      </c>
      <c r="I10" s="2">
        <v>4615</v>
      </c>
      <c r="J10" s="2">
        <v>4610</v>
      </c>
      <c r="K10" s="2">
        <v>4629</v>
      </c>
      <c r="L10" s="2">
        <v>4696</v>
      </c>
      <c r="M10" s="2">
        <v>4696</v>
      </c>
      <c r="N10" s="39"/>
      <c r="O10" s="39"/>
      <c r="P10" s="39"/>
      <c r="Q10" s="39"/>
      <c r="R10" s="39"/>
      <c r="S10" s="39"/>
      <c r="T10" s="39"/>
      <c r="U10" s="39"/>
      <c r="V10" s="39"/>
      <c r="W10" s="6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6"/>
      <c r="CI10" s="6"/>
      <c r="CJ10" s="6"/>
      <c r="CK10" s="6"/>
      <c r="CL10" s="6"/>
      <c r="CM10" s="6"/>
      <c r="CN10" s="6"/>
    </row>
    <row r="11" spans="1:92" x14ac:dyDescent="0.2">
      <c r="A11" s="46" t="s">
        <v>95</v>
      </c>
      <c r="B11" s="46" t="s">
        <v>405</v>
      </c>
      <c r="C11" s="39">
        <v>12485</v>
      </c>
      <c r="D11" s="39">
        <v>12476</v>
      </c>
      <c r="E11" s="39">
        <v>12480</v>
      </c>
      <c r="F11" s="39">
        <v>12450</v>
      </c>
      <c r="G11" s="39">
        <v>12454</v>
      </c>
      <c r="H11" s="2">
        <v>12373</v>
      </c>
      <c r="I11" s="2">
        <v>12349</v>
      </c>
      <c r="J11" s="2">
        <v>12307</v>
      </c>
      <c r="K11" s="2">
        <v>12309</v>
      </c>
      <c r="L11" s="2">
        <v>12291</v>
      </c>
      <c r="M11" s="2">
        <v>12291</v>
      </c>
      <c r="N11" s="39"/>
      <c r="O11" s="39"/>
      <c r="P11" s="39"/>
      <c r="Q11" s="39"/>
      <c r="R11" s="39"/>
      <c r="S11" s="39"/>
      <c r="T11" s="39"/>
      <c r="U11" s="39"/>
      <c r="V11" s="39"/>
      <c r="W11" s="6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6"/>
      <c r="CI11" s="6"/>
      <c r="CJ11" s="6"/>
      <c r="CK11" s="6"/>
      <c r="CL11" s="6"/>
      <c r="CM11" s="6"/>
      <c r="CN11" s="6"/>
    </row>
    <row r="12" spans="1:92" x14ac:dyDescent="0.2">
      <c r="A12" s="46" t="s">
        <v>96</v>
      </c>
      <c r="B12" s="46" t="s">
        <v>406</v>
      </c>
      <c r="C12" s="39">
        <v>24563</v>
      </c>
      <c r="D12" s="39">
        <v>24529</v>
      </c>
      <c r="E12" s="39">
        <v>24525</v>
      </c>
      <c r="F12" s="39">
        <v>24488</v>
      </c>
      <c r="G12" s="39">
        <v>24415</v>
      </c>
      <c r="H12" s="2">
        <v>24318</v>
      </c>
      <c r="I12" s="2">
        <v>24250</v>
      </c>
      <c r="J12" s="2">
        <v>24192</v>
      </c>
      <c r="K12" s="2">
        <v>24153</v>
      </c>
      <c r="L12" s="2">
        <v>24115</v>
      </c>
      <c r="M12" s="2">
        <v>24115</v>
      </c>
      <c r="N12" s="39"/>
      <c r="O12" s="39"/>
      <c r="P12" s="39"/>
      <c r="Q12" s="39"/>
      <c r="R12" s="39"/>
      <c r="S12" s="39"/>
      <c r="T12" s="39"/>
      <c r="U12" s="39"/>
      <c r="V12" s="39"/>
      <c r="W12" s="6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6"/>
      <c r="CI12" s="6"/>
      <c r="CJ12" s="6"/>
      <c r="CK12" s="6"/>
      <c r="CL12" s="6"/>
      <c r="CM12" s="6"/>
      <c r="CN12" s="6"/>
    </row>
    <row r="13" spans="1:92" x14ac:dyDescent="0.2">
      <c r="A13" s="46" t="s">
        <v>97</v>
      </c>
      <c r="B13" s="46" t="s">
        <v>407</v>
      </c>
      <c r="C13" s="39">
        <v>4423</v>
      </c>
      <c r="D13" s="39">
        <v>4419</v>
      </c>
      <c r="E13" s="39">
        <v>4417</v>
      </c>
      <c r="F13" s="39">
        <v>4408</v>
      </c>
      <c r="G13" s="39">
        <v>4410</v>
      </c>
      <c r="H13" s="2">
        <v>4406</v>
      </c>
      <c r="I13" s="2">
        <v>4407</v>
      </c>
      <c r="J13" s="2">
        <v>4404</v>
      </c>
      <c r="K13" s="2">
        <v>4389</v>
      </c>
      <c r="L13" s="2">
        <v>4377</v>
      </c>
      <c r="M13" s="2">
        <v>4377</v>
      </c>
      <c r="N13" s="39"/>
      <c r="O13" s="39"/>
      <c r="P13" s="39"/>
      <c r="Q13" s="39"/>
      <c r="R13" s="39"/>
      <c r="S13" s="39"/>
      <c r="T13" s="39"/>
      <c r="U13" s="39"/>
      <c r="V13" s="39"/>
      <c r="W13" s="6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6"/>
      <c r="CI13" s="6"/>
      <c r="CJ13" s="6"/>
      <c r="CK13" s="6"/>
      <c r="CL13" s="6"/>
      <c r="CM13" s="6"/>
      <c r="CN13" s="6"/>
    </row>
    <row r="14" spans="1:92" x14ac:dyDescent="0.2">
      <c r="A14" s="46" t="s">
        <v>98</v>
      </c>
      <c r="B14" s="46" t="s">
        <v>408</v>
      </c>
      <c r="C14" s="39">
        <v>12420</v>
      </c>
      <c r="D14" s="39">
        <v>12413</v>
      </c>
      <c r="E14" s="39">
        <v>12423</v>
      </c>
      <c r="F14" s="39">
        <v>12436</v>
      </c>
      <c r="G14" s="39">
        <v>12420</v>
      </c>
      <c r="H14" s="2">
        <v>12335</v>
      </c>
      <c r="I14" s="2">
        <v>12335</v>
      </c>
      <c r="J14" s="2">
        <v>12321</v>
      </c>
      <c r="K14" s="2">
        <v>12306</v>
      </c>
      <c r="L14" s="2">
        <v>12295</v>
      </c>
      <c r="M14" s="2">
        <v>12295</v>
      </c>
      <c r="N14" s="39"/>
      <c r="O14" s="39"/>
      <c r="P14" s="39"/>
      <c r="Q14" s="39"/>
      <c r="R14" s="39"/>
      <c r="S14" s="39"/>
      <c r="T14" s="39"/>
      <c r="U14" s="39"/>
      <c r="V14" s="39"/>
      <c r="W14" s="6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6"/>
      <c r="CI14" s="6"/>
      <c r="CJ14" s="6"/>
      <c r="CK14" s="6"/>
      <c r="CL14" s="6"/>
      <c r="CM14" s="6"/>
      <c r="CN14" s="6"/>
    </row>
    <row r="15" spans="1:92" x14ac:dyDescent="0.2">
      <c r="A15" s="46" t="s">
        <v>99</v>
      </c>
      <c r="B15" s="46" t="s">
        <v>409</v>
      </c>
      <c r="C15" s="39">
        <v>31300</v>
      </c>
      <c r="D15" s="39">
        <v>31262</v>
      </c>
      <c r="E15" s="39">
        <v>31291</v>
      </c>
      <c r="F15" s="39">
        <v>31379</v>
      </c>
      <c r="G15" s="39">
        <v>31349</v>
      </c>
      <c r="H15" s="2">
        <v>31308</v>
      </c>
      <c r="I15" s="2">
        <v>31319</v>
      </c>
      <c r="J15" s="2">
        <v>31320</v>
      </c>
      <c r="K15" s="2">
        <v>31293</v>
      </c>
      <c r="L15" s="2">
        <v>31271</v>
      </c>
      <c r="M15" s="2">
        <v>31271</v>
      </c>
      <c r="N15" s="39"/>
      <c r="O15" s="39"/>
      <c r="P15" s="39"/>
      <c r="Q15" s="39"/>
      <c r="R15" s="39"/>
      <c r="S15" s="39"/>
      <c r="T15" s="39"/>
      <c r="U15" s="39"/>
      <c r="V15" s="39"/>
      <c r="W15" s="6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6"/>
      <c r="CI15" s="6"/>
      <c r="CJ15" s="6"/>
      <c r="CK15" s="6"/>
      <c r="CL15" s="6"/>
      <c r="CM15" s="6"/>
      <c r="CN15" s="6"/>
    </row>
    <row r="16" spans="1:92" x14ac:dyDescent="0.2">
      <c r="A16" s="46" t="s">
        <v>100</v>
      </c>
      <c r="B16" s="46" t="s">
        <v>410</v>
      </c>
      <c r="C16" s="39">
        <v>5322</v>
      </c>
      <c r="D16" s="39">
        <v>5311</v>
      </c>
      <c r="E16" s="39">
        <v>5325</v>
      </c>
      <c r="F16" s="39">
        <v>5351</v>
      </c>
      <c r="G16" s="39">
        <v>5352</v>
      </c>
      <c r="H16" s="2">
        <v>5336</v>
      </c>
      <c r="I16" s="2">
        <v>5337</v>
      </c>
      <c r="J16" s="2">
        <v>5323</v>
      </c>
      <c r="K16" s="2">
        <v>5299</v>
      </c>
      <c r="L16" s="2">
        <v>5297</v>
      </c>
      <c r="M16" s="2">
        <v>5297</v>
      </c>
      <c r="N16" s="39"/>
      <c r="O16" s="39"/>
      <c r="P16" s="39"/>
      <c r="Q16" s="39"/>
      <c r="R16" s="39"/>
      <c r="S16" s="39"/>
      <c r="T16" s="39"/>
      <c r="U16" s="39"/>
      <c r="V16" s="39"/>
      <c r="W16" s="6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6"/>
      <c r="CI16" s="6"/>
      <c r="CJ16" s="6"/>
      <c r="CK16" s="6"/>
      <c r="CL16" s="6"/>
      <c r="CM16" s="6"/>
      <c r="CN16" s="6"/>
    </row>
    <row r="17" spans="1:92" x14ac:dyDescent="0.2">
      <c r="A17" s="46" t="s">
        <v>101</v>
      </c>
      <c r="B17" s="46" t="s">
        <v>411</v>
      </c>
      <c r="C17" s="39">
        <v>12074</v>
      </c>
      <c r="D17" s="39">
        <v>12061</v>
      </c>
      <c r="E17" s="39">
        <v>12058</v>
      </c>
      <c r="F17" s="39">
        <v>12041</v>
      </c>
      <c r="G17" s="39">
        <v>12011</v>
      </c>
      <c r="H17" s="2">
        <v>11910</v>
      </c>
      <c r="I17" s="2">
        <v>11914</v>
      </c>
      <c r="J17" s="2">
        <v>11902</v>
      </c>
      <c r="K17" s="2">
        <v>11895</v>
      </c>
      <c r="L17" s="2">
        <v>11872</v>
      </c>
      <c r="M17" s="2">
        <v>11872</v>
      </c>
      <c r="N17" s="39"/>
      <c r="O17" s="39"/>
      <c r="P17" s="39"/>
      <c r="Q17" s="39"/>
      <c r="R17" s="39"/>
      <c r="S17" s="39"/>
      <c r="T17" s="39"/>
      <c r="U17" s="39"/>
      <c r="V17" s="39"/>
      <c r="W17" s="6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6"/>
      <c r="CI17" s="6"/>
      <c r="CJ17" s="6"/>
      <c r="CK17" s="6"/>
      <c r="CL17" s="6"/>
      <c r="CM17" s="6"/>
      <c r="CN17" s="6"/>
    </row>
    <row r="18" spans="1:92" x14ac:dyDescent="0.2">
      <c r="A18" s="46" t="s">
        <v>102</v>
      </c>
      <c r="B18" s="46" t="s">
        <v>412</v>
      </c>
      <c r="C18" s="39">
        <v>1817</v>
      </c>
      <c r="D18" s="39">
        <v>1815</v>
      </c>
      <c r="E18" s="39">
        <v>1813</v>
      </c>
      <c r="F18" s="39">
        <v>1810</v>
      </c>
      <c r="G18" s="39">
        <v>1803</v>
      </c>
      <c r="H18" s="2">
        <v>1796</v>
      </c>
      <c r="I18" s="2">
        <v>1803</v>
      </c>
      <c r="J18" s="2">
        <v>1800</v>
      </c>
      <c r="K18" s="2">
        <v>1799</v>
      </c>
      <c r="L18" s="2">
        <v>1798</v>
      </c>
      <c r="M18" s="2">
        <v>1798</v>
      </c>
      <c r="N18" s="39"/>
      <c r="O18" s="39"/>
      <c r="P18" s="39"/>
      <c r="Q18" s="39"/>
      <c r="R18" s="39"/>
      <c r="S18" s="39"/>
      <c r="T18" s="39"/>
      <c r="U18" s="39"/>
      <c r="V18" s="39"/>
      <c r="W18" s="6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6"/>
      <c r="CI18" s="6"/>
      <c r="CJ18" s="6"/>
      <c r="CK18" s="6"/>
      <c r="CL18" s="6"/>
      <c r="CM18" s="6"/>
      <c r="CN18" s="6"/>
    </row>
    <row r="19" spans="1:92" x14ac:dyDescent="0.2">
      <c r="A19" s="46" t="s">
        <v>103</v>
      </c>
      <c r="B19" s="46" t="s">
        <v>413</v>
      </c>
      <c r="C19" s="39">
        <v>8380</v>
      </c>
      <c r="D19" s="39">
        <v>8364</v>
      </c>
      <c r="E19" s="39">
        <v>8355</v>
      </c>
      <c r="F19" s="39">
        <v>8312</v>
      </c>
      <c r="G19" s="39">
        <v>8290</v>
      </c>
      <c r="H19" s="2">
        <v>8212</v>
      </c>
      <c r="I19" s="2">
        <v>8182</v>
      </c>
      <c r="J19" s="2">
        <v>8158</v>
      </c>
      <c r="K19" s="2">
        <v>8151</v>
      </c>
      <c r="L19" s="2">
        <v>8139</v>
      </c>
      <c r="M19" s="2">
        <v>8139</v>
      </c>
      <c r="N19" s="39"/>
      <c r="O19" s="39"/>
      <c r="P19" s="39"/>
      <c r="Q19" s="39"/>
      <c r="R19" s="39"/>
      <c r="S19" s="39"/>
      <c r="T19" s="39"/>
      <c r="U19" s="39"/>
      <c r="V19" s="39"/>
      <c r="W19" s="6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6"/>
      <c r="CI19" s="6"/>
      <c r="CJ19" s="6"/>
      <c r="CK19" s="6"/>
      <c r="CL19" s="6"/>
      <c r="CM19" s="6"/>
      <c r="CN19" s="6"/>
    </row>
    <row r="20" spans="1:92" x14ac:dyDescent="0.2">
      <c r="A20" s="46" t="s">
        <v>104</v>
      </c>
      <c r="B20" s="46" t="s">
        <v>414</v>
      </c>
      <c r="C20" s="39">
        <v>2711</v>
      </c>
      <c r="D20" s="39">
        <v>2706</v>
      </c>
      <c r="E20" s="39">
        <v>2723</v>
      </c>
      <c r="F20" s="39">
        <v>2720</v>
      </c>
      <c r="G20" s="39">
        <v>2713</v>
      </c>
      <c r="H20" s="2">
        <v>2684</v>
      </c>
      <c r="I20" s="2">
        <v>2672</v>
      </c>
      <c r="J20" s="2">
        <v>2663</v>
      </c>
      <c r="K20" s="2">
        <v>2658</v>
      </c>
      <c r="L20" s="2">
        <v>2656</v>
      </c>
      <c r="M20" s="2">
        <v>2656</v>
      </c>
      <c r="N20" s="39"/>
      <c r="O20" s="39"/>
      <c r="P20" s="39"/>
      <c r="Q20" s="39"/>
      <c r="R20" s="39"/>
      <c r="S20" s="39"/>
      <c r="T20" s="39"/>
      <c r="U20" s="39"/>
      <c r="V20" s="39"/>
      <c r="W20" s="6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6"/>
      <c r="CI20" s="6"/>
      <c r="CJ20" s="6"/>
      <c r="CK20" s="6"/>
      <c r="CL20" s="6"/>
      <c r="CM20" s="6"/>
      <c r="CN20" s="6"/>
    </row>
    <row r="21" spans="1:92" x14ac:dyDescent="0.2">
      <c r="A21" s="46" t="s">
        <v>105</v>
      </c>
      <c r="B21" s="46" t="s">
        <v>415</v>
      </c>
      <c r="C21" s="39">
        <v>16452</v>
      </c>
      <c r="D21" s="39">
        <v>16435</v>
      </c>
      <c r="E21" s="39">
        <v>16437</v>
      </c>
      <c r="F21" s="39">
        <v>16438</v>
      </c>
      <c r="G21" s="39">
        <v>16388</v>
      </c>
      <c r="H21" s="2">
        <v>16326</v>
      </c>
      <c r="I21" s="2">
        <v>16300</v>
      </c>
      <c r="J21" s="2">
        <v>16316</v>
      </c>
      <c r="K21" s="2">
        <v>16310</v>
      </c>
      <c r="L21" s="2">
        <v>16295</v>
      </c>
      <c r="M21" s="2">
        <v>16295</v>
      </c>
      <c r="N21" s="39"/>
      <c r="O21" s="39"/>
      <c r="P21" s="39"/>
      <c r="Q21" s="39"/>
      <c r="R21" s="39"/>
      <c r="S21" s="39"/>
      <c r="T21" s="39"/>
      <c r="U21" s="39"/>
      <c r="V21" s="39"/>
      <c r="W21" s="6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6"/>
      <c r="CI21" s="6"/>
      <c r="CJ21" s="6"/>
      <c r="CK21" s="6"/>
      <c r="CL21" s="6"/>
      <c r="CM21" s="6"/>
      <c r="CN21" s="6"/>
    </row>
    <row r="22" spans="1:92" x14ac:dyDescent="0.2">
      <c r="A22" s="46" t="s">
        <v>106</v>
      </c>
      <c r="B22" s="46" t="s">
        <v>416</v>
      </c>
      <c r="C22" s="39">
        <v>4302</v>
      </c>
      <c r="D22" s="39">
        <v>4297</v>
      </c>
      <c r="E22" s="39">
        <v>4283</v>
      </c>
      <c r="F22" s="39">
        <v>4287</v>
      </c>
      <c r="G22" s="39">
        <v>4287</v>
      </c>
      <c r="H22" s="2">
        <v>4257</v>
      </c>
      <c r="I22" s="2">
        <v>4250</v>
      </c>
      <c r="J22" s="2">
        <v>4243</v>
      </c>
      <c r="K22" s="2">
        <v>4223</v>
      </c>
      <c r="L22" s="2">
        <v>4217</v>
      </c>
      <c r="M22" s="2">
        <v>4217</v>
      </c>
      <c r="N22" s="39"/>
      <c r="O22" s="39"/>
      <c r="P22" s="39"/>
      <c r="Q22" s="39"/>
      <c r="R22" s="39"/>
      <c r="S22" s="39"/>
      <c r="T22" s="39"/>
      <c r="U22" s="39"/>
      <c r="V22" s="39"/>
      <c r="W22" s="6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6"/>
      <c r="CI22" s="6"/>
      <c r="CJ22" s="6"/>
      <c r="CK22" s="6"/>
      <c r="CL22" s="6"/>
      <c r="CM22" s="6"/>
      <c r="CN22" s="6"/>
    </row>
    <row r="23" spans="1:92" x14ac:dyDescent="0.2">
      <c r="A23" s="46" t="s">
        <v>107</v>
      </c>
      <c r="B23" s="46" t="s">
        <v>417</v>
      </c>
      <c r="C23" s="39">
        <v>3103</v>
      </c>
      <c r="D23" s="39">
        <v>3101</v>
      </c>
      <c r="E23" s="39">
        <v>3105</v>
      </c>
      <c r="F23" s="39">
        <v>3106</v>
      </c>
      <c r="G23" s="39">
        <v>3099</v>
      </c>
      <c r="H23" s="2">
        <v>3088</v>
      </c>
      <c r="I23" s="2">
        <v>3081</v>
      </c>
      <c r="J23" s="2">
        <v>3081</v>
      </c>
      <c r="K23" s="2">
        <v>3081</v>
      </c>
      <c r="L23" s="2">
        <v>3078</v>
      </c>
      <c r="M23" s="2">
        <v>3078</v>
      </c>
      <c r="N23" s="39"/>
      <c r="O23" s="39"/>
      <c r="P23" s="39"/>
      <c r="Q23" s="39"/>
      <c r="R23" s="39"/>
      <c r="S23" s="39"/>
      <c r="T23" s="39"/>
      <c r="U23" s="39"/>
      <c r="V23" s="39"/>
      <c r="W23" s="6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6"/>
      <c r="CI23" s="6"/>
      <c r="CJ23" s="6"/>
      <c r="CK23" s="6"/>
      <c r="CL23" s="6"/>
      <c r="CM23" s="6"/>
      <c r="CN23" s="6"/>
    </row>
    <row r="24" spans="1:92" x14ac:dyDescent="0.2">
      <c r="A24" s="46" t="s">
        <v>108</v>
      </c>
      <c r="B24" s="46" t="s">
        <v>418</v>
      </c>
      <c r="C24" s="39">
        <v>8460</v>
      </c>
      <c r="D24" s="39">
        <v>8455</v>
      </c>
      <c r="E24" s="39">
        <v>8447</v>
      </c>
      <c r="F24" s="39">
        <v>8450</v>
      </c>
      <c r="G24" s="39">
        <v>8453</v>
      </c>
      <c r="H24" s="2">
        <v>8444</v>
      </c>
      <c r="I24" s="2">
        <v>8446</v>
      </c>
      <c r="J24" s="2">
        <v>8457</v>
      </c>
      <c r="K24" s="2">
        <v>8460</v>
      </c>
      <c r="L24" s="2">
        <v>8455</v>
      </c>
      <c r="M24" s="2">
        <v>8455</v>
      </c>
      <c r="N24" s="39"/>
      <c r="O24" s="39"/>
      <c r="P24" s="39"/>
      <c r="Q24" s="39"/>
      <c r="R24" s="39"/>
      <c r="S24" s="39"/>
      <c r="T24" s="39"/>
      <c r="U24" s="39"/>
      <c r="V24" s="39"/>
      <c r="W24" s="6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6"/>
      <c r="CI24" s="6"/>
      <c r="CJ24" s="6"/>
      <c r="CK24" s="6"/>
      <c r="CL24" s="6"/>
      <c r="CM24" s="6"/>
      <c r="CN24" s="6"/>
    </row>
    <row r="25" spans="1:92" x14ac:dyDescent="0.2">
      <c r="A25" s="46" t="s">
        <v>109</v>
      </c>
      <c r="B25" s="46" t="s">
        <v>419</v>
      </c>
      <c r="C25" s="39">
        <v>3368</v>
      </c>
      <c r="D25" s="39">
        <v>3363</v>
      </c>
      <c r="E25" s="39">
        <v>3368</v>
      </c>
      <c r="F25" s="39">
        <v>3368</v>
      </c>
      <c r="G25" s="39">
        <v>3359</v>
      </c>
      <c r="H25" s="2">
        <v>3333</v>
      </c>
      <c r="I25" s="2">
        <v>3316</v>
      </c>
      <c r="J25" s="2">
        <v>3304</v>
      </c>
      <c r="K25" s="2">
        <v>3291</v>
      </c>
      <c r="L25" s="2">
        <v>3289</v>
      </c>
      <c r="M25" s="2">
        <v>3289</v>
      </c>
      <c r="N25" s="39"/>
      <c r="O25" s="39"/>
      <c r="P25" s="39"/>
      <c r="Q25" s="39"/>
      <c r="R25" s="39"/>
      <c r="S25" s="39"/>
      <c r="T25" s="39"/>
      <c r="U25" s="39"/>
      <c r="V25" s="39"/>
      <c r="W25" s="6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6"/>
      <c r="CI25" s="6"/>
      <c r="CJ25" s="6"/>
      <c r="CK25" s="6"/>
      <c r="CL25" s="6"/>
      <c r="CM25" s="6"/>
      <c r="CN25" s="6"/>
    </row>
    <row r="26" spans="1:92" x14ac:dyDescent="0.2">
      <c r="A26" s="46" t="s">
        <v>110</v>
      </c>
      <c r="B26" s="46" t="s">
        <v>420</v>
      </c>
      <c r="C26" s="39">
        <v>2078</v>
      </c>
      <c r="D26" s="39">
        <v>2078</v>
      </c>
      <c r="E26" s="39">
        <v>2085</v>
      </c>
      <c r="F26" s="39">
        <v>2079</v>
      </c>
      <c r="G26" s="39">
        <v>2065</v>
      </c>
      <c r="H26" s="2">
        <v>2060</v>
      </c>
      <c r="I26" s="2">
        <v>2024</v>
      </c>
      <c r="J26" s="2">
        <v>2017</v>
      </c>
      <c r="K26" s="2">
        <v>2023</v>
      </c>
      <c r="L26" s="2">
        <v>2021</v>
      </c>
      <c r="M26" s="2">
        <v>2021</v>
      </c>
      <c r="N26" s="39"/>
      <c r="O26" s="39"/>
      <c r="P26" s="39"/>
      <c r="Q26" s="39"/>
      <c r="R26" s="39"/>
      <c r="S26" s="39"/>
      <c r="T26" s="39"/>
      <c r="U26" s="39"/>
      <c r="V26" s="39"/>
      <c r="W26" s="6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6"/>
      <c r="CI26" s="6"/>
      <c r="CJ26" s="6"/>
      <c r="CK26" s="6"/>
      <c r="CL26" s="6"/>
      <c r="CM26" s="6"/>
      <c r="CN26" s="6"/>
    </row>
    <row r="27" spans="1:92" x14ac:dyDescent="0.2">
      <c r="A27" s="46" t="s">
        <v>111</v>
      </c>
      <c r="B27" s="46" t="s">
        <v>421</v>
      </c>
      <c r="C27" s="39">
        <v>1310</v>
      </c>
      <c r="D27" s="39">
        <v>1308</v>
      </c>
      <c r="E27" s="39">
        <v>1301</v>
      </c>
      <c r="F27" s="39">
        <v>1300</v>
      </c>
      <c r="G27" s="39">
        <v>1307</v>
      </c>
      <c r="H27" s="2">
        <v>1295</v>
      </c>
      <c r="I27" s="2">
        <v>1300</v>
      </c>
      <c r="J27" s="2">
        <v>1303</v>
      </c>
      <c r="K27" s="2">
        <v>1293</v>
      </c>
      <c r="L27" s="2">
        <v>1297</v>
      </c>
      <c r="M27" s="2">
        <v>1297</v>
      </c>
      <c r="N27" s="39"/>
      <c r="O27" s="39"/>
      <c r="P27" s="39"/>
      <c r="Q27" s="39"/>
      <c r="R27" s="39"/>
      <c r="S27" s="39"/>
      <c r="T27" s="39"/>
      <c r="U27" s="39"/>
      <c r="V27" s="39"/>
      <c r="W27" s="6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6"/>
      <c r="CI27" s="6"/>
      <c r="CJ27" s="6"/>
      <c r="CK27" s="6"/>
      <c r="CL27" s="6"/>
      <c r="CM27" s="6"/>
      <c r="CN27" s="6"/>
    </row>
    <row r="28" spans="1:92" x14ac:dyDescent="0.2">
      <c r="A28" s="46" t="s">
        <v>112</v>
      </c>
      <c r="B28" s="46" t="s">
        <v>422</v>
      </c>
      <c r="C28" s="39">
        <v>15036</v>
      </c>
      <c r="D28" s="39">
        <v>15015</v>
      </c>
      <c r="E28" s="39">
        <v>15026</v>
      </c>
      <c r="F28" s="39">
        <v>15024</v>
      </c>
      <c r="G28" s="39">
        <v>14978</v>
      </c>
      <c r="H28" s="2">
        <v>14887</v>
      </c>
      <c r="I28" s="2">
        <v>14869</v>
      </c>
      <c r="J28" s="2">
        <v>14847</v>
      </c>
      <c r="K28" s="2">
        <v>14827</v>
      </c>
      <c r="L28" s="2">
        <v>14822</v>
      </c>
      <c r="M28" s="2">
        <v>14822</v>
      </c>
      <c r="N28" s="39"/>
      <c r="O28" s="39"/>
      <c r="P28" s="39"/>
      <c r="Q28" s="39"/>
      <c r="R28" s="39"/>
      <c r="S28" s="39"/>
      <c r="T28" s="39"/>
      <c r="U28" s="39"/>
      <c r="V28" s="39"/>
      <c r="W28" s="6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6"/>
      <c r="CI28" s="6"/>
      <c r="CJ28" s="6"/>
      <c r="CK28" s="6"/>
      <c r="CL28" s="6"/>
      <c r="CM28" s="6"/>
      <c r="CN28" s="6"/>
    </row>
    <row r="29" spans="1:92" x14ac:dyDescent="0.2">
      <c r="A29" s="46" t="s">
        <v>113</v>
      </c>
      <c r="B29" s="46" t="s">
        <v>423</v>
      </c>
      <c r="C29" s="39">
        <v>5969</v>
      </c>
      <c r="D29" s="39">
        <v>5971</v>
      </c>
      <c r="E29" s="39">
        <v>5963</v>
      </c>
      <c r="F29" s="39">
        <v>5965</v>
      </c>
      <c r="G29" s="39">
        <v>5931</v>
      </c>
      <c r="H29" s="2">
        <v>5847</v>
      </c>
      <c r="I29" s="2">
        <v>5846</v>
      </c>
      <c r="J29" s="2">
        <v>5846</v>
      </c>
      <c r="K29" s="2">
        <v>5815</v>
      </c>
      <c r="L29" s="2">
        <v>5819</v>
      </c>
      <c r="M29" s="2">
        <v>5819</v>
      </c>
      <c r="N29" s="39"/>
      <c r="O29" s="39"/>
      <c r="P29" s="39"/>
      <c r="Q29" s="39"/>
      <c r="R29" s="39"/>
      <c r="S29" s="39"/>
      <c r="T29" s="39"/>
      <c r="U29" s="39"/>
      <c r="V29" s="39"/>
      <c r="W29" s="6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6"/>
      <c r="CI29" s="6"/>
      <c r="CJ29" s="6"/>
      <c r="CK29" s="6"/>
      <c r="CL29" s="6"/>
      <c r="CM29" s="6"/>
      <c r="CN29" s="6"/>
    </row>
    <row r="30" spans="1:92" x14ac:dyDescent="0.2">
      <c r="A30" s="46" t="s">
        <v>114</v>
      </c>
      <c r="B30" s="46" t="s">
        <v>424</v>
      </c>
      <c r="C30" s="39">
        <v>2248</v>
      </c>
      <c r="D30" s="39">
        <v>2244</v>
      </c>
      <c r="E30" s="39">
        <v>2235</v>
      </c>
      <c r="F30" s="39">
        <v>2238</v>
      </c>
      <c r="G30" s="39">
        <v>2232</v>
      </c>
      <c r="H30" s="2">
        <v>2218</v>
      </c>
      <c r="I30" s="2">
        <v>2218</v>
      </c>
      <c r="J30" s="2">
        <v>2218</v>
      </c>
      <c r="K30" s="2">
        <v>2213</v>
      </c>
      <c r="L30" s="2">
        <v>2213</v>
      </c>
      <c r="M30" s="2">
        <v>2213</v>
      </c>
      <c r="N30" s="39"/>
      <c r="O30" s="39"/>
      <c r="P30" s="39"/>
      <c r="Q30" s="39"/>
      <c r="R30" s="39"/>
      <c r="S30" s="39"/>
      <c r="T30" s="39"/>
      <c r="U30" s="39"/>
      <c r="V30" s="39"/>
      <c r="W30" s="6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6"/>
      <c r="CI30" s="6"/>
      <c r="CJ30" s="6"/>
      <c r="CK30" s="6"/>
      <c r="CL30" s="6"/>
      <c r="CM30" s="6"/>
      <c r="CN30" s="6"/>
    </row>
    <row r="31" spans="1:92" x14ac:dyDescent="0.2">
      <c r="A31" s="46" t="s">
        <v>115</v>
      </c>
      <c r="B31" s="46" t="s">
        <v>425</v>
      </c>
      <c r="C31" s="39">
        <v>14141</v>
      </c>
      <c r="D31" s="39">
        <v>14138</v>
      </c>
      <c r="E31" s="39">
        <v>14148</v>
      </c>
      <c r="F31" s="39">
        <v>14112</v>
      </c>
      <c r="G31" s="39">
        <v>14007</v>
      </c>
      <c r="H31" s="2">
        <v>13982</v>
      </c>
      <c r="I31" s="2">
        <v>13982</v>
      </c>
      <c r="J31" s="2">
        <v>13948</v>
      </c>
      <c r="K31" s="2">
        <v>13924</v>
      </c>
      <c r="L31" s="2">
        <v>13887</v>
      </c>
      <c r="M31" s="2">
        <v>13887</v>
      </c>
      <c r="N31" s="39"/>
      <c r="O31" s="39"/>
      <c r="P31" s="39"/>
      <c r="Q31" s="39"/>
      <c r="R31" s="39"/>
      <c r="S31" s="39"/>
      <c r="T31" s="39"/>
      <c r="U31" s="39"/>
      <c r="V31" s="39"/>
      <c r="W31" s="6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6"/>
      <c r="CI31" s="6"/>
      <c r="CJ31" s="6"/>
      <c r="CK31" s="6"/>
      <c r="CL31" s="6"/>
      <c r="CM31" s="6"/>
      <c r="CN31" s="6"/>
    </row>
    <row r="32" spans="1:92" x14ac:dyDescent="0.2">
      <c r="A32" s="46" t="s">
        <v>116</v>
      </c>
      <c r="B32" s="46" t="s">
        <v>426</v>
      </c>
      <c r="C32" s="39">
        <v>50485</v>
      </c>
      <c r="D32" s="39">
        <v>50428</v>
      </c>
      <c r="E32" s="39">
        <v>50391</v>
      </c>
      <c r="F32" s="39">
        <v>50240</v>
      </c>
      <c r="G32" s="39">
        <v>50076</v>
      </c>
      <c r="H32" s="2">
        <v>49839</v>
      </c>
      <c r="I32" s="2">
        <v>49886</v>
      </c>
      <c r="J32" s="2">
        <v>49886</v>
      </c>
      <c r="K32" s="2">
        <v>49762</v>
      </c>
      <c r="L32" s="2">
        <v>49621</v>
      </c>
      <c r="M32" s="2">
        <v>49621</v>
      </c>
      <c r="N32" s="39"/>
      <c r="O32" s="39"/>
      <c r="P32" s="39"/>
      <c r="Q32" s="39"/>
      <c r="R32" s="39"/>
      <c r="S32" s="39"/>
      <c r="T32" s="39"/>
      <c r="U32" s="39"/>
      <c r="V32" s="39"/>
      <c r="W32" s="6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6"/>
      <c r="CI32" s="6"/>
      <c r="CJ32" s="6"/>
      <c r="CK32" s="6"/>
      <c r="CL32" s="6"/>
      <c r="CM32" s="6"/>
      <c r="CN32" s="6"/>
    </row>
    <row r="33" spans="1:92" x14ac:dyDescent="0.2">
      <c r="A33" s="46" t="s">
        <v>117</v>
      </c>
      <c r="B33" s="46" t="s">
        <v>427</v>
      </c>
      <c r="C33" s="39">
        <v>3999</v>
      </c>
      <c r="D33" s="39">
        <v>3980</v>
      </c>
      <c r="E33" s="39">
        <v>3977</v>
      </c>
      <c r="F33" s="39">
        <v>3977</v>
      </c>
      <c r="G33" s="39">
        <v>3987</v>
      </c>
      <c r="H33" s="2">
        <v>3969</v>
      </c>
      <c r="I33" s="2">
        <v>3960</v>
      </c>
      <c r="J33" s="2">
        <v>3961</v>
      </c>
      <c r="K33" s="2">
        <v>3957</v>
      </c>
      <c r="L33" s="2">
        <v>3957</v>
      </c>
      <c r="M33" s="2">
        <v>3957</v>
      </c>
      <c r="N33" s="39"/>
      <c r="O33" s="39"/>
      <c r="P33" s="39"/>
      <c r="Q33" s="39"/>
      <c r="R33" s="39"/>
      <c r="S33" s="39"/>
      <c r="T33" s="39"/>
      <c r="U33" s="39"/>
      <c r="V33" s="39"/>
      <c r="W33" s="6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6"/>
      <c r="CI33" s="6"/>
      <c r="CJ33" s="6"/>
      <c r="CK33" s="6"/>
      <c r="CL33" s="6"/>
      <c r="CM33" s="6"/>
      <c r="CN33" s="6"/>
    </row>
    <row r="34" spans="1:92" x14ac:dyDescent="0.2">
      <c r="A34" s="46" t="s">
        <v>118</v>
      </c>
      <c r="B34" s="46" t="s">
        <v>428</v>
      </c>
      <c r="C34" s="39">
        <v>4984</v>
      </c>
      <c r="D34" s="39">
        <v>4979</v>
      </c>
      <c r="E34" s="39">
        <v>4976</v>
      </c>
      <c r="F34" s="39">
        <v>4969</v>
      </c>
      <c r="G34" s="39">
        <v>4965</v>
      </c>
      <c r="H34" s="2">
        <v>4932</v>
      </c>
      <c r="I34" s="2">
        <v>4924</v>
      </c>
      <c r="J34" s="2">
        <v>4921</v>
      </c>
      <c r="K34" s="2">
        <v>4928</v>
      </c>
      <c r="L34" s="2">
        <v>4924</v>
      </c>
      <c r="M34" s="2">
        <v>4924</v>
      </c>
      <c r="N34" s="39"/>
      <c r="O34" s="39"/>
      <c r="P34" s="39"/>
      <c r="Q34" s="39"/>
      <c r="R34" s="39"/>
      <c r="S34" s="39"/>
      <c r="T34" s="39"/>
      <c r="U34" s="39"/>
      <c r="V34" s="39"/>
      <c r="W34" s="6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6"/>
      <c r="CI34" s="6"/>
      <c r="CJ34" s="6"/>
      <c r="CK34" s="6"/>
      <c r="CL34" s="6"/>
      <c r="CM34" s="6"/>
      <c r="CN34" s="6"/>
    </row>
    <row r="35" spans="1:92" x14ac:dyDescent="0.2">
      <c r="A35" s="46" t="s">
        <v>119</v>
      </c>
      <c r="B35" s="46" t="s">
        <v>429</v>
      </c>
      <c r="C35" s="39">
        <v>19366</v>
      </c>
      <c r="D35" s="39">
        <v>19342</v>
      </c>
      <c r="E35" s="39">
        <v>19349</v>
      </c>
      <c r="F35" s="39">
        <v>19310</v>
      </c>
      <c r="G35" s="39">
        <v>19269</v>
      </c>
      <c r="H35" s="2">
        <v>19112</v>
      </c>
      <c r="I35" s="2">
        <v>19089</v>
      </c>
      <c r="J35" s="2">
        <v>19041</v>
      </c>
      <c r="K35" s="2">
        <v>19009</v>
      </c>
      <c r="L35" s="2">
        <v>18974</v>
      </c>
      <c r="M35" s="2">
        <v>18974</v>
      </c>
      <c r="N35" s="39"/>
      <c r="O35" s="39"/>
      <c r="P35" s="39"/>
      <c r="Q35" s="39"/>
      <c r="R35" s="39"/>
      <c r="S35" s="39"/>
      <c r="T35" s="39"/>
      <c r="U35" s="39"/>
      <c r="V35" s="39"/>
      <c r="W35" s="6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6"/>
      <c r="CI35" s="6"/>
      <c r="CJ35" s="6"/>
      <c r="CK35" s="6"/>
      <c r="CL35" s="6"/>
      <c r="CM35" s="6"/>
      <c r="CN35" s="6"/>
    </row>
    <row r="36" spans="1:92" x14ac:dyDescent="0.2">
      <c r="A36" s="46" t="s">
        <v>120</v>
      </c>
      <c r="B36" s="46" t="s">
        <v>430</v>
      </c>
      <c r="C36" s="39">
        <v>3062</v>
      </c>
      <c r="D36" s="39">
        <v>3060</v>
      </c>
      <c r="E36" s="39">
        <v>3049</v>
      </c>
      <c r="F36" s="39">
        <v>3052</v>
      </c>
      <c r="G36" s="39">
        <v>3043</v>
      </c>
      <c r="H36" s="2">
        <v>3006</v>
      </c>
      <c r="I36" s="2">
        <v>2982</v>
      </c>
      <c r="J36" s="2">
        <v>2988</v>
      </c>
      <c r="K36" s="2">
        <v>2966</v>
      </c>
      <c r="L36" s="2">
        <v>2985</v>
      </c>
      <c r="M36" s="2">
        <v>2985</v>
      </c>
      <c r="N36" s="39"/>
      <c r="O36" s="39"/>
      <c r="P36" s="39"/>
      <c r="Q36" s="39"/>
      <c r="R36" s="39"/>
      <c r="S36" s="39"/>
      <c r="T36" s="39"/>
      <c r="U36" s="39"/>
      <c r="V36" s="39"/>
      <c r="W36" s="6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6"/>
      <c r="CI36" s="6"/>
      <c r="CJ36" s="6"/>
      <c r="CK36" s="6"/>
      <c r="CL36" s="6"/>
      <c r="CM36" s="6"/>
      <c r="CN36" s="6"/>
    </row>
    <row r="37" spans="1:92" x14ac:dyDescent="0.2">
      <c r="A37" s="46" t="s">
        <v>121</v>
      </c>
      <c r="B37" s="46" t="s">
        <v>431</v>
      </c>
      <c r="C37" s="39">
        <v>2390</v>
      </c>
      <c r="D37" s="39">
        <v>2389</v>
      </c>
      <c r="E37" s="39">
        <v>2394</v>
      </c>
      <c r="F37" s="39">
        <v>2385</v>
      </c>
      <c r="G37" s="39">
        <v>2355</v>
      </c>
      <c r="H37" s="2">
        <v>2377</v>
      </c>
      <c r="I37" s="2">
        <v>2375</v>
      </c>
      <c r="J37" s="2">
        <v>2376</v>
      </c>
      <c r="K37" s="2">
        <v>2385</v>
      </c>
      <c r="L37" s="2">
        <v>2389</v>
      </c>
      <c r="M37" s="2">
        <v>2389</v>
      </c>
      <c r="N37" s="39"/>
      <c r="O37" s="39"/>
      <c r="P37" s="39"/>
      <c r="Q37" s="39"/>
      <c r="R37" s="39"/>
      <c r="S37" s="39"/>
      <c r="T37" s="39"/>
      <c r="U37" s="39"/>
      <c r="V37" s="39"/>
      <c r="W37" s="6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6"/>
      <c r="CI37" s="6"/>
      <c r="CJ37" s="6"/>
      <c r="CK37" s="6"/>
      <c r="CL37" s="6"/>
      <c r="CM37" s="6"/>
      <c r="CN37" s="6"/>
    </row>
    <row r="38" spans="1:92" x14ac:dyDescent="0.2">
      <c r="A38" s="46" t="s">
        <v>122</v>
      </c>
      <c r="B38" s="46" t="s">
        <v>432</v>
      </c>
      <c r="C38" s="39">
        <v>6323</v>
      </c>
      <c r="D38" s="39">
        <v>6315</v>
      </c>
      <c r="E38" s="39">
        <v>6294</v>
      </c>
      <c r="F38" s="39">
        <v>6307</v>
      </c>
      <c r="G38" s="39">
        <v>6293</v>
      </c>
      <c r="H38" s="2">
        <v>6253</v>
      </c>
      <c r="I38" s="2">
        <v>6249</v>
      </c>
      <c r="J38" s="2">
        <v>6241</v>
      </c>
      <c r="K38" s="2">
        <v>6212</v>
      </c>
      <c r="L38" s="2">
        <v>6210</v>
      </c>
      <c r="M38" s="2">
        <v>6210</v>
      </c>
      <c r="N38" s="39"/>
      <c r="O38" s="39"/>
      <c r="P38" s="39"/>
      <c r="Q38" s="39"/>
      <c r="R38" s="39"/>
      <c r="S38" s="39"/>
      <c r="T38" s="39"/>
      <c r="U38" s="39"/>
      <c r="V38" s="39"/>
      <c r="W38" s="6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6"/>
      <c r="CI38" s="6"/>
      <c r="CJ38" s="6"/>
      <c r="CK38" s="6"/>
      <c r="CL38" s="6"/>
      <c r="CM38" s="6"/>
      <c r="CN38" s="6"/>
    </row>
    <row r="39" spans="1:92" x14ac:dyDescent="0.2">
      <c r="A39" s="46" t="s">
        <v>123</v>
      </c>
      <c r="B39" s="46" t="s">
        <v>433</v>
      </c>
      <c r="C39" s="39">
        <v>9760</v>
      </c>
      <c r="D39" s="39">
        <v>9754</v>
      </c>
      <c r="E39" s="39">
        <v>9776</v>
      </c>
      <c r="F39" s="39">
        <v>9740</v>
      </c>
      <c r="G39" s="39">
        <v>9720</v>
      </c>
      <c r="H39" s="2">
        <v>9712</v>
      </c>
      <c r="I39" s="2">
        <v>9688</v>
      </c>
      <c r="J39" s="2">
        <v>9650</v>
      </c>
      <c r="K39" s="2">
        <v>9622</v>
      </c>
      <c r="L39" s="2">
        <v>9604</v>
      </c>
      <c r="M39" s="2">
        <v>9604</v>
      </c>
      <c r="N39" s="39"/>
      <c r="O39" s="39"/>
      <c r="P39" s="39"/>
      <c r="Q39" s="39"/>
      <c r="R39" s="39"/>
      <c r="S39" s="39"/>
      <c r="T39" s="39"/>
      <c r="U39" s="39"/>
      <c r="V39" s="39"/>
      <c r="W39" s="6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6"/>
      <c r="CI39" s="6"/>
      <c r="CJ39" s="6"/>
      <c r="CK39" s="6"/>
      <c r="CL39" s="6"/>
      <c r="CM39" s="6"/>
      <c r="CN39" s="6"/>
    </row>
    <row r="40" spans="1:92" x14ac:dyDescent="0.2">
      <c r="A40" s="46" t="s">
        <v>124</v>
      </c>
      <c r="B40" s="46" t="s">
        <v>434</v>
      </c>
      <c r="C40" s="39">
        <v>33501</v>
      </c>
      <c r="D40" s="39">
        <v>33455</v>
      </c>
      <c r="E40" s="39">
        <v>33479</v>
      </c>
      <c r="F40" s="39">
        <v>33420</v>
      </c>
      <c r="G40" s="39">
        <v>33267</v>
      </c>
      <c r="H40" s="2">
        <v>33145</v>
      </c>
      <c r="I40" s="2">
        <v>33103</v>
      </c>
      <c r="J40" s="2">
        <v>33092</v>
      </c>
      <c r="K40" s="2">
        <v>33076</v>
      </c>
      <c r="L40" s="2">
        <v>33011</v>
      </c>
      <c r="M40" s="2">
        <v>33011</v>
      </c>
      <c r="N40" s="39"/>
      <c r="O40" s="39"/>
      <c r="P40" s="39"/>
      <c r="Q40" s="39"/>
      <c r="R40" s="39"/>
      <c r="S40" s="39"/>
      <c r="T40" s="39"/>
      <c r="U40" s="39"/>
      <c r="V40" s="39"/>
      <c r="W40" s="6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6"/>
      <c r="CI40" s="6"/>
      <c r="CJ40" s="6"/>
      <c r="CK40" s="6"/>
      <c r="CL40" s="6"/>
      <c r="CM40" s="6"/>
      <c r="CN40" s="6"/>
    </row>
    <row r="41" spans="1:92" x14ac:dyDescent="0.2">
      <c r="A41" s="46" t="s">
        <v>125</v>
      </c>
      <c r="B41" s="46" t="s">
        <v>435</v>
      </c>
      <c r="C41" s="39">
        <v>5960</v>
      </c>
      <c r="D41" s="39">
        <v>5948</v>
      </c>
      <c r="E41" s="39">
        <v>5965</v>
      </c>
      <c r="F41" s="39">
        <v>5958</v>
      </c>
      <c r="G41" s="39">
        <v>5954</v>
      </c>
      <c r="H41" s="2">
        <v>5972</v>
      </c>
      <c r="I41" s="2">
        <v>6002</v>
      </c>
      <c r="J41" s="2">
        <v>5970</v>
      </c>
      <c r="K41" s="2">
        <v>5953</v>
      </c>
      <c r="L41" s="2">
        <v>5933</v>
      </c>
      <c r="M41" s="2">
        <v>5933</v>
      </c>
      <c r="N41" s="39"/>
      <c r="O41" s="39"/>
      <c r="P41" s="39"/>
      <c r="Q41" s="39"/>
      <c r="R41" s="39"/>
      <c r="S41" s="39"/>
      <c r="T41" s="39"/>
      <c r="U41" s="39"/>
      <c r="V41" s="39"/>
      <c r="W41" s="6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6"/>
      <c r="CI41" s="6"/>
      <c r="CJ41" s="6"/>
      <c r="CK41" s="6"/>
      <c r="CL41" s="6"/>
      <c r="CM41" s="6"/>
      <c r="CN41" s="6"/>
    </row>
    <row r="42" spans="1:92" x14ac:dyDescent="0.2">
      <c r="A42" s="46" t="s">
        <v>126</v>
      </c>
      <c r="B42" s="46" t="s">
        <v>436</v>
      </c>
      <c r="C42" s="39">
        <v>54278</v>
      </c>
      <c r="D42" s="39">
        <v>54214</v>
      </c>
      <c r="E42" s="39">
        <v>54266</v>
      </c>
      <c r="F42" s="39">
        <v>54235</v>
      </c>
      <c r="G42" s="39">
        <v>54056</v>
      </c>
      <c r="H42" s="2">
        <v>54019</v>
      </c>
      <c r="I42" s="2">
        <v>54041</v>
      </c>
      <c r="J42" s="2">
        <v>53991</v>
      </c>
      <c r="K42" s="2">
        <v>53949</v>
      </c>
      <c r="L42" s="2">
        <v>53903</v>
      </c>
      <c r="M42" s="2">
        <v>53903</v>
      </c>
      <c r="N42" s="39"/>
      <c r="O42" s="39"/>
      <c r="P42" s="39"/>
      <c r="Q42" s="39"/>
      <c r="R42" s="39"/>
      <c r="S42" s="39"/>
      <c r="T42" s="39"/>
      <c r="U42" s="39"/>
      <c r="V42" s="39"/>
      <c r="W42" s="6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6"/>
      <c r="CI42" s="6"/>
      <c r="CJ42" s="6"/>
      <c r="CK42" s="6"/>
      <c r="CL42" s="6"/>
      <c r="CM42" s="6"/>
      <c r="CN42" s="6"/>
    </row>
    <row r="43" spans="1:92" x14ac:dyDescent="0.2">
      <c r="A43" s="46" t="s">
        <v>127</v>
      </c>
      <c r="B43" s="46" t="s">
        <v>437</v>
      </c>
      <c r="C43" s="39">
        <v>8470</v>
      </c>
      <c r="D43" s="39">
        <v>8459</v>
      </c>
      <c r="E43" s="39">
        <v>8467</v>
      </c>
      <c r="F43" s="39">
        <v>8468</v>
      </c>
      <c r="G43" s="39">
        <v>8437</v>
      </c>
      <c r="H43" s="2">
        <v>8397</v>
      </c>
      <c r="I43" s="2">
        <v>8384</v>
      </c>
      <c r="J43" s="2">
        <v>8364</v>
      </c>
      <c r="K43" s="2">
        <v>8361</v>
      </c>
      <c r="L43" s="2">
        <v>8351</v>
      </c>
      <c r="M43" s="2">
        <v>8351</v>
      </c>
      <c r="N43" s="39"/>
      <c r="O43" s="39"/>
      <c r="P43" s="39"/>
      <c r="Q43" s="39"/>
      <c r="R43" s="39"/>
      <c r="S43" s="39"/>
      <c r="T43" s="39"/>
      <c r="U43" s="39"/>
      <c r="V43" s="39"/>
      <c r="W43" s="6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6"/>
      <c r="CI43" s="6"/>
      <c r="CJ43" s="6"/>
      <c r="CK43" s="6"/>
      <c r="CL43" s="6"/>
      <c r="CM43" s="6"/>
      <c r="CN43" s="6"/>
    </row>
    <row r="44" spans="1:92" x14ac:dyDescent="0.2">
      <c r="A44" s="46" t="s">
        <v>128</v>
      </c>
      <c r="B44" s="46" t="s">
        <v>438</v>
      </c>
      <c r="C44" s="39">
        <v>31555</v>
      </c>
      <c r="D44" s="39">
        <v>31503</v>
      </c>
      <c r="E44" s="39">
        <v>31519</v>
      </c>
      <c r="F44" s="39">
        <v>31540</v>
      </c>
      <c r="G44" s="39">
        <v>31425</v>
      </c>
      <c r="H44" s="2">
        <v>31339</v>
      </c>
      <c r="I44" s="2">
        <v>31279</v>
      </c>
      <c r="J44" s="2">
        <v>31249</v>
      </c>
      <c r="K44" s="2">
        <v>31159</v>
      </c>
      <c r="L44" s="2">
        <v>31100</v>
      </c>
      <c r="M44" s="2">
        <v>31100</v>
      </c>
      <c r="N44" s="39"/>
      <c r="O44" s="39"/>
      <c r="P44" s="39"/>
      <c r="Q44" s="39"/>
      <c r="R44" s="39"/>
      <c r="S44" s="39"/>
      <c r="T44" s="39"/>
      <c r="U44" s="39"/>
      <c r="V44" s="39"/>
      <c r="W44" s="6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6"/>
      <c r="CI44" s="6"/>
      <c r="CJ44" s="6"/>
      <c r="CK44" s="6"/>
      <c r="CL44" s="6"/>
      <c r="CM44" s="6"/>
      <c r="CN44" s="6"/>
    </row>
    <row r="45" spans="1:92" x14ac:dyDescent="0.2">
      <c r="A45" s="46" t="s">
        <v>129</v>
      </c>
      <c r="B45" s="46" t="s">
        <v>439</v>
      </c>
      <c r="C45" s="39">
        <v>1625</v>
      </c>
      <c r="D45" s="39">
        <v>1626</v>
      </c>
      <c r="E45" s="39">
        <v>1638</v>
      </c>
      <c r="F45" s="39">
        <v>1637</v>
      </c>
      <c r="G45" s="39">
        <v>1624</v>
      </c>
      <c r="H45" s="2">
        <v>1600</v>
      </c>
      <c r="I45" s="2">
        <v>1596</v>
      </c>
      <c r="J45" s="2">
        <v>1595</v>
      </c>
      <c r="K45" s="2">
        <v>1591</v>
      </c>
      <c r="L45" s="2">
        <v>1591</v>
      </c>
      <c r="M45" s="2">
        <v>1591</v>
      </c>
      <c r="N45" s="39"/>
      <c r="O45" s="39"/>
      <c r="P45" s="39"/>
      <c r="Q45" s="39"/>
      <c r="R45" s="39"/>
      <c r="S45" s="39"/>
      <c r="T45" s="39"/>
      <c r="U45" s="39"/>
      <c r="V45" s="39"/>
      <c r="W45" s="6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6"/>
      <c r="CI45" s="6"/>
      <c r="CJ45" s="6"/>
      <c r="CK45" s="6"/>
      <c r="CL45" s="6"/>
      <c r="CM45" s="6"/>
      <c r="CN45" s="6"/>
    </row>
    <row r="46" spans="1:92" x14ac:dyDescent="0.2">
      <c r="A46" s="46" t="s">
        <v>130</v>
      </c>
      <c r="B46" s="46" t="s">
        <v>440</v>
      </c>
      <c r="C46" s="39">
        <v>1173</v>
      </c>
      <c r="D46" s="39">
        <v>1169</v>
      </c>
      <c r="E46" s="39">
        <v>1176</v>
      </c>
      <c r="F46" s="39">
        <v>1173</v>
      </c>
      <c r="G46" s="39">
        <v>1167</v>
      </c>
      <c r="H46" s="2">
        <v>1145</v>
      </c>
      <c r="I46" s="2">
        <v>1138</v>
      </c>
      <c r="J46" s="2">
        <v>1133</v>
      </c>
      <c r="K46" s="2">
        <v>1132</v>
      </c>
      <c r="L46" s="2">
        <v>1130</v>
      </c>
      <c r="M46" s="2">
        <v>1130</v>
      </c>
      <c r="N46" s="39"/>
      <c r="O46" s="39"/>
      <c r="P46" s="39"/>
      <c r="Q46" s="39"/>
      <c r="R46" s="39"/>
      <c r="S46" s="39"/>
      <c r="T46" s="39"/>
      <c r="U46" s="39"/>
      <c r="V46" s="39"/>
      <c r="W46" s="6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6"/>
      <c r="CI46" s="6"/>
      <c r="CJ46" s="6"/>
      <c r="CK46" s="6"/>
      <c r="CL46" s="6"/>
      <c r="CM46" s="6"/>
      <c r="CN46" s="6"/>
    </row>
    <row r="47" spans="1:92" x14ac:dyDescent="0.2">
      <c r="A47" s="46" t="s">
        <v>131</v>
      </c>
      <c r="B47" s="46" t="s">
        <v>441</v>
      </c>
      <c r="C47" s="39">
        <v>7918</v>
      </c>
      <c r="D47" s="39">
        <v>7913</v>
      </c>
      <c r="E47" s="39">
        <v>7909</v>
      </c>
      <c r="F47" s="39">
        <v>7879</v>
      </c>
      <c r="G47" s="39">
        <v>7883</v>
      </c>
      <c r="H47" s="2">
        <v>7895</v>
      </c>
      <c r="I47" s="2">
        <v>7887</v>
      </c>
      <c r="J47" s="2">
        <v>7869</v>
      </c>
      <c r="K47" s="2">
        <v>7843</v>
      </c>
      <c r="L47" s="2">
        <v>7825</v>
      </c>
      <c r="M47" s="2">
        <v>7825</v>
      </c>
      <c r="N47" s="39"/>
      <c r="O47" s="39"/>
      <c r="P47" s="39"/>
      <c r="Q47" s="39"/>
      <c r="R47" s="39"/>
      <c r="S47" s="39"/>
      <c r="T47" s="39"/>
      <c r="U47" s="39"/>
      <c r="V47" s="39"/>
      <c r="W47" s="6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6"/>
      <c r="CI47" s="6"/>
      <c r="CJ47" s="6"/>
      <c r="CK47" s="6"/>
      <c r="CL47" s="6"/>
      <c r="CM47" s="6"/>
      <c r="CN47" s="6"/>
    </row>
    <row r="48" spans="1:92" x14ac:dyDescent="0.2">
      <c r="A48" s="46" t="s">
        <v>132</v>
      </c>
      <c r="B48" s="46" t="s">
        <v>442</v>
      </c>
      <c r="C48" s="39">
        <v>3174</v>
      </c>
      <c r="D48" s="39">
        <v>3162</v>
      </c>
      <c r="E48" s="39">
        <v>3171</v>
      </c>
      <c r="F48" s="39">
        <v>3183</v>
      </c>
      <c r="G48" s="39">
        <v>3176</v>
      </c>
      <c r="H48" s="2">
        <v>3147</v>
      </c>
      <c r="I48" s="2">
        <v>3132</v>
      </c>
      <c r="J48" s="2">
        <v>3124</v>
      </c>
      <c r="K48" s="2">
        <v>3115</v>
      </c>
      <c r="L48" s="2">
        <v>3115</v>
      </c>
      <c r="M48" s="2">
        <v>3115</v>
      </c>
      <c r="N48" s="39"/>
      <c r="O48" s="39"/>
      <c r="P48" s="39"/>
      <c r="Q48" s="39"/>
      <c r="R48" s="39"/>
      <c r="S48" s="39"/>
      <c r="T48" s="39"/>
      <c r="U48" s="39"/>
      <c r="V48" s="39"/>
      <c r="W48" s="6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6"/>
      <c r="CI48" s="6"/>
      <c r="CJ48" s="6"/>
      <c r="CK48" s="6"/>
      <c r="CL48" s="6"/>
      <c r="CM48" s="6"/>
      <c r="CN48" s="6"/>
    </row>
    <row r="49" spans="1:92" x14ac:dyDescent="0.2">
      <c r="A49" s="46" t="s">
        <v>133</v>
      </c>
      <c r="B49" s="46" t="s">
        <v>443</v>
      </c>
      <c r="C49" s="39">
        <v>71681</v>
      </c>
      <c r="D49" s="39">
        <v>71597</v>
      </c>
      <c r="E49" s="39">
        <v>71794</v>
      </c>
      <c r="F49" s="39">
        <v>71752</v>
      </c>
      <c r="G49" s="39">
        <v>71659</v>
      </c>
      <c r="H49" s="2">
        <v>71638</v>
      </c>
      <c r="I49" s="2">
        <v>71660</v>
      </c>
      <c r="J49" s="2">
        <v>71614</v>
      </c>
      <c r="K49" s="2">
        <v>71529</v>
      </c>
      <c r="L49" s="2">
        <v>71475</v>
      </c>
      <c r="M49" s="2">
        <v>71475</v>
      </c>
      <c r="N49" s="39"/>
      <c r="O49" s="39"/>
      <c r="P49" s="39"/>
      <c r="Q49" s="39"/>
      <c r="R49" s="39"/>
      <c r="S49" s="39"/>
      <c r="T49" s="39"/>
      <c r="U49" s="39"/>
      <c r="V49" s="39"/>
      <c r="W49" s="6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6"/>
      <c r="CI49" s="6"/>
      <c r="CJ49" s="6"/>
      <c r="CK49" s="6"/>
      <c r="CL49" s="6"/>
      <c r="CM49" s="6"/>
      <c r="CN49" s="6"/>
    </row>
    <row r="50" spans="1:92" x14ac:dyDescent="0.2">
      <c r="A50" s="46" t="s">
        <v>134</v>
      </c>
      <c r="B50" s="46" t="s">
        <v>444</v>
      </c>
      <c r="C50" s="39">
        <v>2739</v>
      </c>
      <c r="D50" s="39">
        <v>2741</v>
      </c>
      <c r="E50" s="39">
        <v>2754</v>
      </c>
      <c r="F50" s="39">
        <v>2752</v>
      </c>
      <c r="G50" s="39">
        <v>2746</v>
      </c>
      <c r="H50" s="2">
        <v>2740</v>
      </c>
      <c r="I50" s="2">
        <v>2737</v>
      </c>
      <c r="J50" s="2">
        <v>2720</v>
      </c>
      <c r="K50" s="2">
        <v>2718</v>
      </c>
      <c r="L50" s="2">
        <v>2711</v>
      </c>
      <c r="M50" s="2">
        <v>2711</v>
      </c>
      <c r="N50" s="39"/>
      <c r="O50" s="39"/>
      <c r="P50" s="39"/>
      <c r="Q50" s="39"/>
      <c r="R50" s="39"/>
      <c r="S50" s="39"/>
      <c r="T50" s="39"/>
      <c r="U50" s="39"/>
      <c r="V50" s="39"/>
      <c r="W50" s="6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6"/>
      <c r="CI50" s="6"/>
      <c r="CJ50" s="6"/>
      <c r="CK50" s="6"/>
      <c r="CL50" s="6"/>
      <c r="CM50" s="6"/>
      <c r="CN50" s="6"/>
    </row>
    <row r="51" spans="1:92" x14ac:dyDescent="0.2">
      <c r="A51" s="46" t="s">
        <v>135</v>
      </c>
      <c r="B51" s="46" t="s">
        <v>445</v>
      </c>
      <c r="C51" s="39">
        <v>2863</v>
      </c>
      <c r="D51" s="39">
        <v>2863</v>
      </c>
      <c r="E51" s="39">
        <v>2876</v>
      </c>
      <c r="F51" s="39">
        <v>2879</v>
      </c>
      <c r="G51" s="39">
        <v>2860</v>
      </c>
      <c r="H51" s="2">
        <v>2870</v>
      </c>
      <c r="I51" s="2">
        <v>2873</v>
      </c>
      <c r="J51" s="2">
        <v>2868</v>
      </c>
      <c r="K51" s="2">
        <v>2861</v>
      </c>
      <c r="L51" s="2">
        <v>2859</v>
      </c>
      <c r="M51" s="2">
        <v>2859</v>
      </c>
      <c r="N51" s="39"/>
      <c r="O51" s="39"/>
      <c r="P51" s="39"/>
      <c r="Q51" s="39"/>
      <c r="R51" s="39"/>
      <c r="S51" s="39"/>
      <c r="T51" s="39"/>
      <c r="U51" s="39"/>
      <c r="V51" s="39"/>
      <c r="W51" s="6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6"/>
      <c r="CI51" s="6"/>
      <c r="CJ51" s="6"/>
      <c r="CK51" s="6"/>
      <c r="CL51" s="6"/>
      <c r="CM51" s="6"/>
      <c r="CN51" s="6"/>
    </row>
    <row r="52" spans="1:92" x14ac:dyDescent="0.2">
      <c r="A52" s="46" t="s">
        <v>136</v>
      </c>
      <c r="B52" s="46" t="s">
        <v>446</v>
      </c>
      <c r="C52" s="39">
        <v>891</v>
      </c>
      <c r="D52" s="39">
        <v>891</v>
      </c>
      <c r="E52" s="39">
        <v>901</v>
      </c>
      <c r="F52" s="39">
        <v>902</v>
      </c>
      <c r="G52" s="39">
        <v>892</v>
      </c>
      <c r="H52" s="2">
        <v>886</v>
      </c>
      <c r="I52" s="2">
        <v>885</v>
      </c>
      <c r="J52" s="2">
        <v>879</v>
      </c>
      <c r="K52" s="2">
        <v>879</v>
      </c>
      <c r="L52" s="2">
        <v>882</v>
      </c>
      <c r="M52" s="2">
        <v>882</v>
      </c>
      <c r="N52" s="39"/>
      <c r="O52" s="39"/>
      <c r="P52" s="39"/>
      <c r="Q52" s="39"/>
      <c r="R52" s="39"/>
      <c r="S52" s="39"/>
      <c r="T52" s="39"/>
      <c r="U52" s="39"/>
      <c r="V52" s="39"/>
      <c r="W52" s="6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6"/>
      <c r="CI52" s="6"/>
      <c r="CJ52" s="6"/>
      <c r="CK52" s="6"/>
      <c r="CL52" s="6"/>
      <c r="CM52" s="6"/>
      <c r="CN52" s="6"/>
    </row>
    <row r="53" spans="1:92" x14ac:dyDescent="0.2">
      <c r="A53" s="46" t="s">
        <v>137</v>
      </c>
      <c r="B53" s="46" t="s">
        <v>447</v>
      </c>
      <c r="C53" s="39">
        <v>20543</v>
      </c>
      <c r="D53" s="39">
        <v>20495</v>
      </c>
      <c r="E53" s="39">
        <v>20504</v>
      </c>
      <c r="F53" s="39">
        <v>20465</v>
      </c>
      <c r="G53" s="39">
        <v>20332</v>
      </c>
      <c r="H53" s="2">
        <v>20190</v>
      </c>
      <c r="I53" s="2">
        <v>20191</v>
      </c>
      <c r="J53" s="2">
        <v>20148</v>
      </c>
      <c r="K53" s="2">
        <v>20121</v>
      </c>
      <c r="L53" s="2">
        <v>20017</v>
      </c>
      <c r="M53" s="2">
        <v>20017</v>
      </c>
      <c r="N53" s="39"/>
      <c r="O53" s="39"/>
      <c r="P53" s="39"/>
      <c r="Q53" s="39"/>
      <c r="R53" s="39"/>
      <c r="S53" s="39"/>
      <c r="T53" s="39"/>
      <c r="U53" s="39"/>
      <c r="V53" s="39"/>
      <c r="W53" s="6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6"/>
      <c r="CI53" s="6"/>
      <c r="CJ53" s="6"/>
      <c r="CK53" s="6"/>
      <c r="CL53" s="6"/>
      <c r="CM53" s="6"/>
      <c r="CN53" s="6"/>
    </row>
    <row r="54" spans="1:92" x14ac:dyDescent="0.2">
      <c r="A54" s="54">
        <v>440</v>
      </c>
      <c r="B54" s="46" t="s">
        <v>448</v>
      </c>
      <c r="C54" s="39">
        <v>7211</v>
      </c>
      <c r="D54" s="39">
        <v>7167</v>
      </c>
      <c r="E54" s="39">
        <v>7170</v>
      </c>
      <c r="F54" s="39">
        <v>7156</v>
      </c>
      <c r="G54" s="39">
        <v>7142</v>
      </c>
      <c r="H54" s="2">
        <v>7142</v>
      </c>
      <c r="I54" s="2">
        <v>7129</v>
      </c>
      <c r="J54" s="2">
        <v>7132</v>
      </c>
      <c r="K54" s="2">
        <v>7114</v>
      </c>
      <c r="L54" s="2">
        <v>7129</v>
      </c>
      <c r="M54" s="2">
        <v>7129</v>
      </c>
      <c r="N54" s="39"/>
      <c r="O54" s="39"/>
      <c r="P54" s="39"/>
      <c r="Q54" s="39"/>
      <c r="R54" s="39"/>
      <c r="S54" s="39"/>
      <c r="T54" s="39"/>
      <c r="U54" s="39"/>
      <c r="V54" s="39"/>
      <c r="W54" s="6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6"/>
      <c r="CI54" s="6"/>
      <c r="CJ54" s="6"/>
      <c r="CK54" s="6"/>
      <c r="CL54" s="6"/>
      <c r="CM54" s="6"/>
      <c r="CN54" s="6"/>
    </row>
    <row r="55" spans="1:92" x14ac:dyDescent="0.2">
      <c r="A55" s="46" t="s">
        <v>139</v>
      </c>
      <c r="B55" s="46" t="s">
        <v>449</v>
      </c>
      <c r="C55" s="39">
        <v>13698</v>
      </c>
      <c r="D55" s="39">
        <v>13686</v>
      </c>
      <c r="E55" s="39">
        <v>13649</v>
      </c>
      <c r="F55" s="39">
        <v>13574</v>
      </c>
      <c r="G55" s="39">
        <v>13544</v>
      </c>
      <c r="H55" s="2">
        <v>13472</v>
      </c>
      <c r="I55" s="2">
        <v>13469</v>
      </c>
      <c r="J55" s="2">
        <v>13414</v>
      </c>
      <c r="K55" s="2">
        <v>13386</v>
      </c>
      <c r="L55" s="2">
        <v>13340</v>
      </c>
      <c r="M55" s="2">
        <v>13340</v>
      </c>
      <c r="N55" s="39"/>
      <c r="O55" s="39"/>
      <c r="P55" s="39"/>
      <c r="Q55" s="39"/>
      <c r="R55" s="39"/>
      <c r="S55" s="39"/>
      <c r="T55" s="39"/>
      <c r="U55" s="39"/>
      <c r="V55" s="39"/>
      <c r="W55" s="6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6"/>
      <c r="CI55" s="6"/>
      <c r="CJ55" s="6"/>
      <c r="CK55" s="6"/>
      <c r="CL55" s="6"/>
      <c r="CM55" s="6"/>
      <c r="CN55" s="6"/>
    </row>
    <row r="56" spans="1:92" x14ac:dyDescent="0.2">
      <c r="A56" s="46" t="s">
        <v>140</v>
      </c>
      <c r="B56" s="46" t="s">
        <v>450</v>
      </c>
      <c r="C56" s="39">
        <v>2948</v>
      </c>
      <c r="D56" s="39">
        <v>2943</v>
      </c>
      <c r="E56" s="39">
        <v>2939</v>
      </c>
      <c r="F56" s="39">
        <v>2928</v>
      </c>
      <c r="G56" s="39">
        <v>2898</v>
      </c>
      <c r="H56" s="2">
        <v>2851</v>
      </c>
      <c r="I56" s="2">
        <v>2864</v>
      </c>
      <c r="J56" s="2">
        <v>2863</v>
      </c>
      <c r="K56" s="2">
        <v>2862</v>
      </c>
      <c r="L56" s="2">
        <v>2857</v>
      </c>
      <c r="M56" s="2">
        <v>2857</v>
      </c>
      <c r="N56" s="39"/>
      <c r="O56" s="39"/>
      <c r="P56" s="39"/>
      <c r="Q56" s="39"/>
      <c r="R56" s="39"/>
      <c r="S56" s="39"/>
      <c r="T56" s="39"/>
      <c r="U56" s="39"/>
      <c r="V56" s="39"/>
      <c r="W56" s="6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6"/>
      <c r="CI56" s="6"/>
      <c r="CJ56" s="6"/>
      <c r="CK56" s="6"/>
      <c r="CL56" s="6"/>
      <c r="CM56" s="6"/>
      <c r="CN56" s="6"/>
    </row>
    <row r="57" spans="1:92" x14ac:dyDescent="0.2">
      <c r="A57" s="46" t="s">
        <v>141</v>
      </c>
      <c r="B57" s="46" t="s">
        <v>451</v>
      </c>
      <c r="C57" s="39">
        <v>8411</v>
      </c>
      <c r="D57" s="39">
        <v>8404</v>
      </c>
      <c r="E57" s="39">
        <v>8424</v>
      </c>
      <c r="F57" s="39">
        <v>8413</v>
      </c>
      <c r="G57" s="39">
        <v>8391</v>
      </c>
      <c r="H57" s="2">
        <v>8288</v>
      </c>
      <c r="I57" s="2">
        <v>8295</v>
      </c>
      <c r="J57" s="2">
        <v>8272</v>
      </c>
      <c r="K57" s="2">
        <v>8250</v>
      </c>
      <c r="L57" s="2">
        <v>8193</v>
      </c>
      <c r="M57" s="2">
        <v>8193</v>
      </c>
      <c r="N57" s="39"/>
      <c r="O57" s="39"/>
      <c r="P57" s="39"/>
      <c r="Q57" s="39"/>
      <c r="R57" s="39"/>
      <c r="S57" s="39"/>
      <c r="T57" s="39"/>
      <c r="U57" s="39"/>
      <c r="V57" s="39"/>
      <c r="W57" s="6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6"/>
      <c r="CI57" s="6"/>
      <c r="CJ57" s="6"/>
      <c r="CK57" s="6"/>
      <c r="CL57" s="6"/>
      <c r="CM57" s="6"/>
      <c r="CN57" s="6"/>
    </row>
    <row r="58" spans="1:92" x14ac:dyDescent="0.2">
      <c r="A58" s="46" t="s">
        <v>142</v>
      </c>
      <c r="B58" s="46" t="s">
        <v>452</v>
      </c>
      <c r="C58" s="39">
        <v>590</v>
      </c>
      <c r="D58" s="39">
        <v>590</v>
      </c>
      <c r="E58" s="39">
        <v>593</v>
      </c>
      <c r="F58" s="39">
        <v>590</v>
      </c>
      <c r="G58" s="39">
        <v>587</v>
      </c>
      <c r="H58" s="2">
        <v>583</v>
      </c>
      <c r="I58" s="2">
        <v>585</v>
      </c>
      <c r="J58" s="2">
        <v>592</v>
      </c>
      <c r="K58" s="2">
        <v>590</v>
      </c>
      <c r="L58" s="2">
        <v>592</v>
      </c>
      <c r="M58" s="2">
        <v>592</v>
      </c>
      <c r="N58" s="39"/>
      <c r="O58" s="39"/>
      <c r="P58" s="39"/>
      <c r="Q58" s="39"/>
      <c r="R58" s="39"/>
      <c r="S58" s="39"/>
      <c r="T58" s="39"/>
      <c r="U58" s="39"/>
      <c r="V58" s="39"/>
      <c r="W58" s="6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6"/>
      <c r="CI58" s="6"/>
      <c r="CJ58" s="6"/>
      <c r="CK58" s="6"/>
      <c r="CL58" s="6"/>
      <c r="CM58" s="6"/>
      <c r="CN58" s="6"/>
    </row>
    <row r="59" spans="1:92" x14ac:dyDescent="0.2">
      <c r="A59" s="46" t="s">
        <v>143</v>
      </c>
      <c r="B59" s="46" t="s">
        <v>453</v>
      </c>
      <c r="C59" s="39">
        <v>20743</v>
      </c>
      <c r="D59" s="39">
        <v>20729</v>
      </c>
      <c r="E59" s="39">
        <v>20771</v>
      </c>
      <c r="F59" s="39">
        <v>20720</v>
      </c>
      <c r="G59" s="39">
        <v>20711</v>
      </c>
      <c r="H59" s="2">
        <v>20626</v>
      </c>
      <c r="I59" s="2">
        <v>20631</v>
      </c>
      <c r="J59" s="2">
        <v>20623</v>
      </c>
      <c r="K59" s="2">
        <v>20617</v>
      </c>
      <c r="L59" s="2">
        <v>20549</v>
      </c>
      <c r="M59" s="2">
        <v>20549</v>
      </c>
      <c r="N59" s="39"/>
      <c r="O59" s="39"/>
      <c r="P59" s="39"/>
      <c r="Q59" s="39"/>
      <c r="R59" s="39"/>
      <c r="S59" s="39"/>
      <c r="T59" s="39"/>
      <c r="U59" s="39"/>
      <c r="V59" s="39"/>
      <c r="W59" s="6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6"/>
      <c r="CI59" s="6"/>
      <c r="CJ59" s="6"/>
      <c r="CK59" s="6"/>
      <c r="CL59" s="6"/>
      <c r="CM59" s="6"/>
      <c r="CN59" s="6"/>
    </row>
    <row r="60" spans="1:92" x14ac:dyDescent="0.2">
      <c r="A60" s="46" t="s">
        <v>144</v>
      </c>
      <c r="B60" s="46" t="s">
        <v>454</v>
      </c>
      <c r="C60" s="39">
        <v>6040</v>
      </c>
      <c r="D60" s="39">
        <v>6038</v>
      </c>
      <c r="E60" s="39">
        <v>6037</v>
      </c>
      <c r="F60" s="39">
        <v>6034</v>
      </c>
      <c r="G60" s="39">
        <v>6046</v>
      </c>
      <c r="H60" s="2">
        <v>6028</v>
      </c>
      <c r="I60" s="2">
        <v>6025</v>
      </c>
      <c r="J60" s="2">
        <v>6015</v>
      </c>
      <c r="K60" s="2">
        <v>6012</v>
      </c>
      <c r="L60" s="2">
        <v>6006</v>
      </c>
      <c r="M60" s="2">
        <v>6006</v>
      </c>
      <c r="N60" s="39"/>
      <c r="O60" s="39"/>
      <c r="P60" s="39"/>
      <c r="Q60" s="39"/>
      <c r="R60" s="39"/>
      <c r="S60" s="39"/>
      <c r="T60" s="39"/>
      <c r="U60" s="39"/>
      <c r="V60" s="39"/>
      <c r="W60" s="6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6"/>
      <c r="CI60" s="6"/>
      <c r="CJ60" s="6"/>
      <c r="CK60" s="6"/>
      <c r="CL60" s="6"/>
      <c r="CM60" s="6"/>
      <c r="CN60" s="6"/>
    </row>
    <row r="61" spans="1:92" x14ac:dyDescent="0.2">
      <c r="A61" s="46" t="s">
        <v>145</v>
      </c>
      <c r="B61" s="46" t="s">
        <v>455</v>
      </c>
      <c r="C61" s="39">
        <v>3724</v>
      </c>
      <c r="D61" s="39">
        <v>3719</v>
      </c>
      <c r="E61" s="39">
        <v>3729</v>
      </c>
      <c r="F61" s="39">
        <v>3723</v>
      </c>
      <c r="G61" s="39">
        <v>3711</v>
      </c>
      <c r="H61" s="2">
        <v>3676</v>
      </c>
      <c r="I61" s="2">
        <v>3662</v>
      </c>
      <c r="J61" s="2">
        <v>3652</v>
      </c>
      <c r="K61" s="2">
        <v>3654</v>
      </c>
      <c r="L61" s="2">
        <v>3641</v>
      </c>
      <c r="M61" s="2">
        <v>3641</v>
      </c>
      <c r="N61" s="39"/>
      <c r="O61" s="39"/>
      <c r="P61" s="39"/>
      <c r="Q61" s="39"/>
      <c r="R61" s="39"/>
      <c r="S61" s="39"/>
      <c r="T61" s="39"/>
      <c r="U61" s="39"/>
      <c r="V61" s="39"/>
      <c r="W61" s="6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6"/>
      <c r="CI61" s="6"/>
      <c r="CJ61" s="6"/>
      <c r="CK61" s="6"/>
      <c r="CL61" s="6"/>
      <c r="CM61" s="6"/>
      <c r="CN61" s="6"/>
    </row>
    <row r="62" spans="1:92" x14ac:dyDescent="0.2">
      <c r="A62" s="46" t="s">
        <v>146</v>
      </c>
      <c r="B62" s="46" t="s">
        <v>456</v>
      </c>
      <c r="C62" s="39">
        <v>34596</v>
      </c>
      <c r="D62" s="39">
        <v>34581</v>
      </c>
      <c r="E62" s="39">
        <v>34661</v>
      </c>
      <c r="F62" s="39">
        <v>34668</v>
      </c>
      <c r="G62" s="39">
        <v>34540</v>
      </c>
      <c r="H62" s="2">
        <v>34551</v>
      </c>
      <c r="I62" s="2">
        <v>34505</v>
      </c>
      <c r="J62" s="2">
        <v>34411</v>
      </c>
      <c r="K62" s="2">
        <v>34390</v>
      </c>
      <c r="L62" s="2">
        <v>34316</v>
      </c>
      <c r="M62" s="2">
        <v>34316</v>
      </c>
      <c r="N62" s="39"/>
      <c r="O62" s="39"/>
      <c r="P62" s="39"/>
      <c r="Q62" s="39"/>
      <c r="R62" s="39"/>
      <c r="S62" s="39"/>
      <c r="T62" s="39"/>
      <c r="U62" s="39"/>
      <c r="V62" s="39"/>
      <c r="W62" s="6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6"/>
      <c r="CI62" s="6"/>
      <c r="CJ62" s="6"/>
      <c r="CK62" s="6"/>
      <c r="CL62" s="6"/>
      <c r="CM62" s="6"/>
      <c r="CN62" s="6"/>
    </row>
    <row r="63" spans="1:92" x14ac:dyDescent="0.2">
      <c r="A63" s="46" t="s">
        <v>147</v>
      </c>
      <c r="B63" s="46" t="s">
        <v>457</v>
      </c>
      <c r="C63" s="39">
        <v>1093</v>
      </c>
      <c r="D63" s="39">
        <v>1093</v>
      </c>
      <c r="E63" s="39">
        <v>1091</v>
      </c>
      <c r="F63" s="39">
        <v>1089</v>
      </c>
      <c r="G63" s="39">
        <v>1085</v>
      </c>
      <c r="H63" s="2">
        <v>1073</v>
      </c>
      <c r="I63" s="2">
        <v>1063</v>
      </c>
      <c r="J63" s="2">
        <v>1074</v>
      </c>
      <c r="K63" s="2">
        <v>1072</v>
      </c>
      <c r="L63" s="2">
        <v>798</v>
      </c>
      <c r="M63" s="2">
        <v>798</v>
      </c>
      <c r="N63" s="39"/>
      <c r="O63" s="39"/>
      <c r="P63" s="39"/>
      <c r="Q63" s="39"/>
      <c r="R63" s="39"/>
      <c r="S63" s="39"/>
      <c r="T63" s="39"/>
      <c r="U63" s="39"/>
      <c r="V63" s="39"/>
      <c r="W63" s="6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6"/>
      <c r="CI63" s="6"/>
      <c r="CJ63" s="6"/>
      <c r="CK63" s="6"/>
      <c r="CL63" s="6"/>
      <c r="CM63" s="6"/>
      <c r="CN63" s="6"/>
    </row>
    <row r="64" spans="1:92" x14ac:dyDescent="0.2">
      <c r="A64" s="46" t="s">
        <v>148</v>
      </c>
      <c r="B64" s="46" t="s">
        <v>458</v>
      </c>
      <c r="C64" s="39">
        <v>10061</v>
      </c>
      <c r="D64" s="39">
        <v>10043</v>
      </c>
      <c r="E64" s="39">
        <v>10047</v>
      </c>
      <c r="F64" s="39">
        <v>10015</v>
      </c>
      <c r="G64" s="39">
        <v>10028</v>
      </c>
      <c r="H64" s="2">
        <v>10006</v>
      </c>
      <c r="I64" s="2">
        <v>9988</v>
      </c>
      <c r="J64" s="2">
        <v>9977</v>
      </c>
      <c r="K64" s="2">
        <v>9955</v>
      </c>
      <c r="L64" s="2">
        <v>9936</v>
      </c>
      <c r="M64" s="2">
        <v>9936</v>
      </c>
      <c r="N64" s="39"/>
      <c r="O64" s="39"/>
      <c r="P64" s="39"/>
      <c r="Q64" s="39"/>
      <c r="R64" s="39"/>
      <c r="S64" s="39"/>
      <c r="T64" s="39"/>
      <c r="U64" s="39"/>
      <c r="V64" s="39"/>
      <c r="W64" s="6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6"/>
      <c r="CI64" s="6"/>
      <c r="CJ64" s="6"/>
      <c r="CK64" s="6"/>
      <c r="CL64" s="6"/>
      <c r="CM64" s="6"/>
      <c r="CN64" s="6"/>
    </row>
    <row r="65" spans="1:92" x14ac:dyDescent="0.2">
      <c r="A65" s="46" t="s">
        <v>149</v>
      </c>
      <c r="B65" s="46" t="s">
        <v>459</v>
      </c>
      <c r="C65" s="39">
        <v>8953</v>
      </c>
      <c r="D65" s="39">
        <v>8948</v>
      </c>
      <c r="E65" s="39">
        <v>8953</v>
      </c>
      <c r="F65" s="39">
        <v>8944</v>
      </c>
      <c r="G65" s="39">
        <v>8877</v>
      </c>
      <c r="H65" s="2">
        <v>8792</v>
      </c>
      <c r="I65" s="2">
        <v>8808</v>
      </c>
      <c r="J65" s="2">
        <v>8780</v>
      </c>
      <c r="K65" s="2">
        <v>8779</v>
      </c>
      <c r="L65" s="2">
        <v>8770</v>
      </c>
      <c r="M65" s="2">
        <v>8770</v>
      </c>
      <c r="N65" s="39"/>
      <c r="O65" s="39"/>
      <c r="P65" s="39"/>
      <c r="Q65" s="39"/>
      <c r="R65" s="39"/>
      <c r="S65" s="39"/>
      <c r="T65" s="39"/>
      <c r="U65" s="39"/>
      <c r="V65" s="39"/>
      <c r="W65" s="6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6"/>
      <c r="CI65" s="6"/>
      <c r="CJ65" s="6"/>
      <c r="CK65" s="6"/>
      <c r="CL65" s="6"/>
      <c r="CM65" s="6"/>
      <c r="CN65" s="6"/>
    </row>
    <row r="66" spans="1:92" x14ac:dyDescent="0.2">
      <c r="A66" s="46" t="s">
        <v>150</v>
      </c>
      <c r="B66" s="46" t="s">
        <v>460</v>
      </c>
      <c r="C66" s="39">
        <v>11494</v>
      </c>
      <c r="D66" s="39">
        <v>11481</v>
      </c>
      <c r="E66" s="39">
        <v>11493</v>
      </c>
      <c r="F66" s="39">
        <v>11477</v>
      </c>
      <c r="G66" s="39">
        <v>11450</v>
      </c>
      <c r="H66" s="2">
        <v>11396</v>
      </c>
      <c r="I66" s="2">
        <v>11383</v>
      </c>
      <c r="J66" s="2">
        <v>11365</v>
      </c>
      <c r="K66" s="2">
        <v>11361</v>
      </c>
      <c r="L66" s="2">
        <v>11351</v>
      </c>
      <c r="M66" s="2">
        <v>11351</v>
      </c>
      <c r="N66" s="39"/>
      <c r="O66" s="39"/>
      <c r="P66" s="39"/>
      <c r="Q66" s="39"/>
      <c r="R66" s="39"/>
      <c r="S66" s="39"/>
      <c r="T66" s="39"/>
      <c r="U66" s="39"/>
      <c r="V66" s="39"/>
      <c r="W66" s="6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6"/>
      <c r="CI66" s="6"/>
      <c r="CJ66" s="6"/>
      <c r="CK66" s="6"/>
      <c r="CL66" s="6"/>
      <c r="CM66" s="6"/>
      <c r="CN66" s="6"/>
    </row>
    <row r="67" spans="1:92" x14ac:dyDescent="0.2">
      <c r="A67" s="46" t="s">
        <v>151</v>
      </c>
      <c r="B67" s="46" t="s">
        <v>461</v>
      </c>
      <c r="C67" s="39">
        <v>4377</v>
      </c>
      <c r="D67" s="39">
        <v>4372</v>
      </c>
      <c r="E67" s="39">
        <v>4377</v>
      </c>
      <c r="F67" s="39">
        <v>4364</v>
      </c>
      <c r="G67" s="39">
        <v>4356</v>
      </c>
      <c r="H67" s="2">
        <v>4327</v>
      </c>
      <c r="I67" s="2">
        <v>4332</v>
      </c>
      <c r="J67" s="2">
        <v>4323</v>
      </c>
      <c r="K67" s="2">
        <v>4323</v>
      </c>
      <c r="L67" s="2">
        <v>4321</v>
      </c>
      <c r="M67" s="2">
        <v>4321</v>
      </c>
      <c r="N67" s="39"/>
      <c r="O67" s="39"/>
      <c r="P67" s="39"/>
      <c r="Q67" s="39"/>
      <c r="R67" s="39"/>
      <c r="S67" s="39"/>
      <c r="T67" s="39"/>
      <c r="U67" s="39"/>
      <c r="V67" s="39"/>
      <c r="W67" s="6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6"/>
      <c r="CI67" s="6"/>
      <c r="CJ67" s="6"/>
      <c r="CK67" s="6"/>
      <c r="CL67" s="6"/>
      <c r="CM67" s="6"/>
      <c r="CN67" s="6"/>
    </row>
    <row r="68" spans="1:92" x14ac:dyDescent="0.2">
      <c r="A68" s="46" t="s">
        <v>152</v>
      </c>
      <c r="B68" s="46" t="s">
        <v>462</v>
      </c>
      <c r="C68" s="39">
        <v>2417</v>
      </c>
      <c r="D68" s="39">
        <v>2416</v>
      </c>
      <c r="E68" s="39">
        <v>2419</v>
      </c>
      <c r="F68" s="39">
        <v>2395</v>
      </c>
      <c r="G68" s="39">
        <v>2394</v>
      </c>
      <c r="H68" s="2">
        <v>2362</v>
      </c>
      <c r="I68" s="2">
        <v>2345</v>
      </c>
      <c r="J68" s="2">
        <v>2349</v>
      </c>
      <c r="K68" s="2">
        <v>2341</v>
      </c>
      <c r="L68" s="2">
        <v>2338</v>
      </c>
      <c r="M68" s="2">
        <v>2338</v>
      </c>
      <c r="N68" s="39"/>
      <c r="O68" s="39"/>
      <c r="P68" s="39"/>
      <c r="Q68" s="39"/>
      <c r="R68" s="39"/>
      <c r="S68" s="39"/>
      <c r="T68" s="39"/>
      <c r="U68" s="39"/>
      <c r="V68" s="39"/>
      <c r="W68" s="6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6"/>
      <c r="CI68" s="6"/>
      <c r="CJ68" s="6"/>
      <c r="CK68" s="6"/>
      <c r="CL68" s="6"/>
      <c r="CM68" s="6"/>
      <c r="CN68" s="6"/>
    </row>
    <row r="69" spans="1:92" x14ac:dyDescent="0.2">
      <c r="A69" s="46" t="s">
        <v>153</v>
      </c>
      <c r="B69" s="46" t="s">
        <v>463</v>
      </c>
      <c r="C69" s="39">
        <v>3259</v>
      </c>
      <c r="D69" s="39">
        <v>3253</v>
      </c>
      <c r="E69" s="39">
        <v>3262</v>
      </c>
      <c r="F69" s="39">
        <v>3263</v>
      </c>
      <c r="G69" s="39">
        <v>3262</v>
      </c>
      <c r="H69" s="2">
        <v>3234</v>
      </c>
      <c r="I69" s="2">
        <v>3233</v>
      </c>
      <c r="J69" s="2">
        <v>3242</v>
      </c>
      <c r="K69" s="2">
        <v>3224</v>
      </c>
      <c r="L69" s="2">
        <v>3231</v>
      </c>
      <c r="M69" s="2">
        <v>3231</v>
      </c>
      <c r="N69" s="39"/>
      <c r="O69" s="39"/>
      <c r="P69" s="39"/>
      <c r="Q69" s="39"/>
      <c r="R69" s="39"/>
      <c r="S69" s="39"/>
      <c r="T69" s="39"/>
      <c r="U69" s="39"/>
      <c r="V69" s="39"/>
      <c r="W69" s="6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6"/>
      <c r="CI69" s="6"/>
      <c r="CJ69" s="6"/>
      <c r="CK69" s="6"/>
      <c r="CL69" s="6"/>
      <c r="CM69" s="6"/>
      <c r="CN69" s="6"/>
    </row>
    <row r="70" spans="1:92" x14ac:dyDescent="0.2">
      <c r="A70" s="46" t="s">
        <v>154</v>
      </c>
      <c r="B70" s="46" t="s">
        <v>464</v>
      </c>
      <c r="C70" s="39">
        <v>6245</v>
      </c>
      <c r="D70" s="39">
        <v>6238</v>
      </c>
      <c r="E70" s="39">
        <v>6239</v>
      </c>
      <c r="F70" s="39">
        <v>6225</v>
      </c>
      <c r="G70" s="39">
        <v>6227</v>
      </c>
      <c r="H70" s="2">
        <v>6182</v>
      </c>
      <c r="I70" s="2">
        <v>6172</v>
      </c>
      <c r="J70" s="2">
        <v>6154</v>
      </c>
      <c r="K70" s="2">
        <v>6124</v>
      </c>
      <c r="L70" s="2">
        <v>6118</v>
      </c>
      <c r="M70" s="2">
        <v>6118</v>
      </c>
      <c r="N70" s="39"/>
      <c r="O70" s="39"/>
      <c r="P70" s="39"/>
      <c r="Q70" s="39"/>
      <c r="R70" s="39"/>
      <c r="S70" s="39"/>
      <c r="T70" s="39"/>
      <c r="U70" s="39"/>
      <c r="V70" s="39"/>
      <c r="W70" s="6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6"/>
      <c r="CI70" s="6"/>
      <c r="CJ70" s="6"/>
      <c r="CK70" s="6"/>
      <c r="CL70" s="6"/>
      <c r="CM70" s="6"/>
      <c r="CN70" s="6"/>
    </row>
    <row r="71" spans="1:92" x14ac:dyDescent="0.2">
      <c r="A71" s="46" t="s">
        <v>155</v>
      </c>
      <c r="B71" s="46" t="s">
        <v>465</v>
      </c>
      <c r="C71" s="39">
        <v>145952</v>
      </c>
      <c r="D71" s="39">
        <v>145864</v>
      </c>
      <c r="E71" s="39">
        <v>146626</v>
      </c>
      <c r="F71" s="39">
        <v>146597</v>
      </c>
      <c r="G71" s="39">
        <v>146326</v>
      </c>
      <c r="H71" s="2">
        <v>145900</v>
      </c>
      <c r="I71" s="2">
        <v>145996</v>
      </c>
      <c r="J71" s="2">
        <v>145639</v>
      </c>
      <c r="K71" s="2">
        <v>145466</v>
      </c>
      <c r="L71" s="2">
        <v>145261</v>
      </c>
      <c r="M71" s="2">
        <v>145261</v>
      </c>
      <c r="N71" s="39"/>
      <c r="O71" s="39"/>
      <c r="P71" s="39"/>
      <c r="Q71" s="39"/>
      <c r="R71" s="39"/>
      <c r="S71" s="39"/>
      <c r="T71" s="39"/>
      <c r="U71" s="39"/>
      <c r="V71" s="39"/>
      <c r="W71" s="6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6"/>
      <c r="CI71" s="6"/>
      <c r="CJ71" s="6"/>
      <c r="CK71" s="6"/>
      <c r="CL71" s="6"/>
      <c r="CM71" s="6"/>
      <c r="CN71" s="6"/>
    </row>
    <row r="72" spans="1:92" x14ac:dyDescent="0.2">
      <c r="A72" s="46" t="s">
        <v>156</v>
      </c>
      <c r="B72" s="46" t="s">
        <v>466</v>
      </c>
      <c r="C72" s="39">
        <v>1896</v>
      </c>
      <c r="D72" s="39">
        <v>1896</v>
      </c>
      <c r="E72" s="39">
        <v>1880</v>
      </c>
      <c r="F72" s="39">
        <v>1880</v>
      </c>
      <c r="G72" s="39">
        <v>1876</v>
      </c>
      <c r="H72" s="2">
        <v>1864</v>
      </c>
      <c r="I72" s="2">
        <v>1851</v>
      </c>
      <c r="J72" s="2">
        <v>1845</v>
      </c>
      <c r="K72" s="2">
        <v>1845</v>
      </c>
      <c r="L72" s="2">
        <v>1842</v>
      </c>
      <c r="M72" s="2">
        <v>1842</v>
      </c>
      <c r="N72" s="39"/>
      <c r="O72" s="39"/>
      <c r="P72" s="39"/>
      <c r="Q72" s="39"/>
      <c r="R72" s="39"/>
      <c r="S72" s="39"/>
      <c r="T72" s="39"/>
      <c r="U72" s="39"/>
      <c r="V72" s="39"/>
      <c r="W72" s="6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6"/>
      <c r="CI72" s="6"/>
      <c r="CJ72" s="6"/>
      <c r="CK72" s="6"/>
      <c r="CL72" s="6"/>
      <c r="CM72" s="6"/>
      <c r="CN72" s="6"/>
    </row>
    <row r="73" spans="1:92" x14ac:dyDescent="0.2">
      <c r="A73" s="46" t="s">
        <v>157</v>
      </c>
      <c r="B73" s="46" t="s">
        <v>467</v>
      </c>
      <c r="C73" s="39">
        <v>4019</v>
      </c>
      <c r="D73" s="39">
        <v>4018</v>
      </c>
      <c r="E73" s="39">
        <v>4013</v>
      </c>
      <c r="F73" s="39">
        <v>4006</v>
      </c>
      <c r="G73" s="39">
        <v>3995</v>
      </c>
      <c r="H73" s="2">
        <v>3946</v>
      </c>
      <c r="I73" s="2">
        <v>3927</v>
      </c>
      <c r="J73" s="2">
        <v>3916</v>
      </c>
      <c r="K73" s="2">
        <v>3912</v>
      </c>
      <c r="L73" s="2">
        <v>3916</v>
      </c>
      <c r="M73" s="2">
        <v>3916</v>
      </c>
      <c r="N73" s="39"/>
      <c r="O73" s="39"/>
      <c r="P73" s="39"/>
      <c r="Q73" s="39"/>
      <c r="R73" s="39"/>
      <c r="S73" s="39"/>
      <c r="T73" s="39"/>
      <c r="U73" s="39"/>
      <c r="V73" s="39"/>
      <c r="W73" s="6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6"/>
      <c r="CI73" s="6"/>
      <c r="CJ73" s="6"/>
      <c r="CK73" s="6"/>
      <c r="CL73" s="6"/>
      <c r="CM73" s="6"/>
      <c r="CN73" s="6"/>
    </row>
    <row r="74" spans="1:92" x14ac:dyDescent="0.2">
      <c r="A74" s="46" t="s">
        <v>158</v>
      </c>
      <c r="B74" s="46" t="s">
        <v>468</v>
      </c>
      <c r="C74" s="39">
        <v>12824</v>
      </c>
      <c r="D74" s="39">
        <v>12823</v>
      </c>
      <c r="E74" s="39">
        <v>12848</v>
      </c>
      <c r="F74" s="39">
        <v>12854</v>
      </c>
      <c r="G74" s="39">
        <v>12844</v>
      </c>
      <c r="H74" s="2">
        <v>12774</v>
      </c>
      <c r="I74" s="2">
        <v>12771</v>
      </c>
      <c r="J74" s="2">
        <v>12759</v>
      </c>
      <c r="K74" s="2">
        <v>12721</v>
      </c>
      <c r="L74" s="2">
        <v>12703</v>
      </c>
      <c r="M74" s="2">
        <v>12703</v>
      </c>
      <c r="N74" s="39"/>
      <c r="O74" s="39"/>
      <c r="P74" s="39"/>
      <c r="Q74" s="39"/>
      <c r="R74" s="39"/>
      <c r="S74" s="39"/>
      <c r="T74" s="39"/>
      <c r="U74" s="39"/>
      <c r="V74" s="39"/>
      <c r="W74" s="6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6"/>
      <c r="CI74" s="6"/>
      <c r="CJ74" s="6"/>
      <c r="CK74" s="6"/>
      <c r="CL74" s="6"/>
      <c r="CM74" s="6"/>
      <c r="CN74" s="6"/>
    </row>
    <row r="75" spans="1:92" x14ac:dyDescent="0.2">
      <c r="A75" s="46" t="s">
        <v>159</v>
      </c>
      <c r="B75" s="46" t="s">
        <v>469</v>
      </c>
      <c r="C75" s="39">
        <v>15657</v>
      </c>
      <c r="D75" s="39">
        <v>15629</v>
      </c>
      <c r="E75" s="39">
        <v>15630</v>
      </c>
      <c r="F75" s="39">
        <v>15584</v>
      </c>
      <c r="G75" s="39">
        <v>15481</v>
      </c>
      <c r="H75" s="2">
        <v>15443</v>
      </c>
      <c r="I75" s="2">
        <v>15396</v>
      </c>
      <c r="J75" s="2">
        <v>15385</v>
      </c>
      <c r="K75" s="2">
        <v>15325</v>
      </c>
      <c r="L75" s="2">
        <v>15292</v>
      </c>
      <c r="M75" s="2">
        <v>15292</v>
      </c>
      <c r="N75" s="39"/>
      <c r="O75" s="39"/>
      <c r="P75" s="39"/>
      <c r="Q75" s="39"/>
      <c r="R75" s="39"/>
      <c r="S75" s="39"/>
      <c r="T75" s="39"/>
      <c r="U75" s="39"/>
      <c r="V75" s="39"/>
      <c r="W75" s="6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6"/>
      <c r="CI75" s="6"/>
      <c r="CJ75" s="6"/>
      <c r="CK75" s="6"/>
      <c r="CL75" s="6"/>
      <c r="CM75" s="6"/>
      <c r="CN75" s="6"/>
    </row>
    <row r="76" spans="1:92" x14ac:dyDescent="0.2">
      <c r="A76" s="46" t="s">
        <v>160</v>
      </c>
      <c r="B76" s="46" t="s">
        <v>470</v>
      </c>
      <c r="C76" s="39">
        <v>26087</v>
      </c>
      <c r="D76" s="39">
        <v>26039</v>
      </c>
      <c r="E76" s="39">
        <v>26113</v>
      </c>
      <c r="F76" s="39">
        <v>26073</v>
      </c>
      <c r="G76" s="39">
        <v>26033</v>
      </c>
      <c r="H76" s="2">
        <v>25941</v>
      </c>
      <c r="I76" s="2">
        <v>25901</v>
      </c>
      <c r="J76" s="2">
        <v>25862</v>
      </c>
      <c r="K76" s="2">
        <v>25847</v>
      </c>
      <c r="L76" s="2">
        <v>25806</v>
      </c>
      <c r="M76" s="2">
        <v>25806</v>
      </c>
      <c r="N76" s="39"/>
      <c r="O76" s="39"/>
      <c r="P76" s="39"/>
      <c r="Q76" s="39"/>
      <c r="R76" s="39"/>
      <c r="S76" s="39"/>
      <c r="T76" s="39"/>
      <c r="U76" s="39"/>
      <c r="V76" s="39"/>
      <c r="W76" s="6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6"/>
      <c r="CI76" s="6"/>
      <c r="CJ76" s="6"/>
      <c r="CK76" s="6"/>
      <c r="CL76" s="6"/>
      <c r="CM76" s="6"/>
      <c r="CN76" s="6"/>
    </row>
    <row r="77" spans="1:92" x14ac:dyDescent="0.2">
      <c r="A77" s="46" t="s">
        <v>161</v>
      </c>
      <c r="B77" s="46" t="s">
        <v>471</v>
      </c>
      <c r="C77" s="39">
        <v>1857</v>
      </c>
      <c r="D77" s="39">
        <v>1855</v>
      </c>
      <c r="E77" s="39">
        <v>1852</v>
      </c>
      <c r="F77" s="39">
        <v>1849</v>
      </c>
      <c r="G77" s="39">
        <v>1836</v>
      </c>
      <c r="H77" s="2">
        <v>1860</v>
      </c>
      <c r="I77" s="2">
        <v>1844</v>
      </c>
      <c r="J77" s="2">
        <v>1836</v>
      </c>
      <c r="K77" s="2">
        <v>1816</v>
      </c>
      <c r="L77" s="2">
        <v>1817</v>
      </c>
      <c r="M77" s="2">
        <v>1817</v>
      </c>
      <c r="N77" s="39"/>
      <c r="O77" s="39"/>
      <c r="P77" s="39"/>
      <c r="Q77" s="39"/>
      <c r="R77" s="39"/>
      <c r="S77" s="39"/>
      <c r="T77" s="39"/>
      <c r="U77" s="39"/>
      <c r="V77" s="39"/>
      <c r="W77" s="6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6"/>
      <c r="CI77" s="6"/>
      <c r="CJ77" s="6"/>
      <c r="CK77" s="6"/>
      <c r="CL77" s="6"/>
      <c r="CM77" s="6"/>
      <c r="CN77" s="6"/>
    </row>
    <row r="78" spans="1:92" x14ac:dyDescent="0.2">
      <c r="A78" s="46" t="s">
        <v>162</v>
      </c>
      <c r="B78" s="46" t="s">
        <v>472</v>
      </c>
      <c r="C78" s="39">
        <v>25980</v>
      </c>
      <c r="D78" s="39">
        <v>25956</v>
      </c>
      <c r="E78" s="39">
        <v>26018</v>
      </c>
      <c r="F78" s="39">
        <v>25977</v>
      </c>
      <c r="G78" s="39">
        <v>25785</v>
      </c>
      <c r="H78" s="2">
        <v>25683</v>
      </c>
      <c r="I78" s="2">
        <v>25587</v>
      </c>
      <c r="J78" s="2">
        <v>25568</v>
      </c>
      <c r="K78" s="2">
        <v>25484</v>
      </c>
      <c r="L78" s="2">
        <v>25431</v>
      </c>
      <c r="M78" s="2">
        <v>25431</v>
      </c>
      <c r="N78" s="39"/>
      <c r="O78" s="39"/>
      <c r="P78" s="39"/>
      <c r="Q78" s="39"/>
      <c r="R78" s="39"/>
      <c r="S78" s="39"/>
      <c r="T78" s="39"/>
      <c r="U78" s="39"/>
      <c r="V78" s="39"/>
      <c r="W78" s="6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6"/>
      <c r="CI78" s="6"/>
      <c r="CJ78" s="6"/>
      <c r="CK78" s="6"/>
      <c r="CL78" s="6"/>
      <c r="CM78" s="6"/>
      <c r="CN78" s="6"/>
    </row>
    <row r="79" spans="1:92" x14ac:dyDescent="0.2">
      <c r="A79" s="46" t="s">
        <v>163</v>
      </c>
      <c r="B79" s="46" t="s">
        <v>473</v>
      </c>
      <c r="C79" s="39">
        <v>7534</v>
      </c>
      <c r="D79" s="39">
        <v>7518</v>
      </c>
      <c r="E79" s="39">
        <v>7518</v>
      </c>
      <c r="F79" s="39">
        <v>7508</v>
      </c>
      <c r="G79" s="39">
        <v>7520</v>
      </c>
      <c r="H79" s="2">
        <v>7531</v>
      </c>
      <c r="I79" s="2">
        <v>7511</v>
      </c>
      <c r="J79" s="2">
        <v>7508</v>
      </c>
      <c r="K79" s="2">
        <v>7493</v>
      </c>
      <c r="L79" s="2">
        <v>7484</v>
      </c>
      <c r="M79" s="2">
        <v>7484</v>
      </c>
      <c r="N79" s="39"/>
      <c r="O79" s="39"/>
      <c r="P79" s="39"/>
      <c r="Q79" s="39"/>
      <c r="R79" s="39"/>
      <c r="S79" s="39"/>
      <c r="T79" s="39"/>
      <c r="U79" s="39"/>
      <c r="V79" s="39"/>
      <c r="W79" s="6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6"/>
      <c r="CI79" s="6"/>
      <c r="CJ79" s="6"/>
      <c r="CK79" s="6"/>
      <c r="CL79" s="6"/>
      <c r="CM79" s="6"/>
      <c r="CN79" s="6"/>
    </row>
    <row r="80" spans="1:92" x14ac:dyDescent="0.2">
      <c r="A80" s="46" t="s">
        <v>164</v>
      </c>
      <c r="B80" s="46" t="s">
        <v>474</v>
      </c>
      <c r="C80" s="39">
        <v>11982</v>
      </c>
      <c r="D80" s="39">
        <v>11977</v>
      </c>
      <c r="E80" s="39">
        <v>12016</v>
      </c>
      <c r="F80" s="39">
        <v>12001</v>
      </c>
      <c r="G80" s="39">
        <v>11936</v>
      </c>
      <c r="H80" s="2">
        <v>11973</v>
      </c>
      <c r="I80" s="2">
        <v>11967</v>
      </c>
      <c r="J80" s="2">
        <v>11993</v>
      </c>
      <c r="K80" s="2">
        <v>11996</v>
      </c>
      <c r="L80" s="2">
        <v>11977</v>
      </c>
      <c r="M80" s="2">
        <v>11977</v>
      </c>
      <c r="N80" s="39"/>
      <c r="O80" s="39"/>
      <c r="P80" s="39"/>
      <c r="Q80" s="39"/>
      <c r="R80" s="39"/>
      <c r="S80" s="39"/>
      <c r="T80" s="39"/>
      <c r="U80" s="39"/>
      <c r="V80" s="39"/>
      <c r="W80" s="6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6"/>
      <c r="CI80" s="6"/>
      <c r="CJ80" s="6"/>
      <c r="CK80" s="6"/>
      <c r="CL80" s="6"/>
      <c r="CM80" s="6"/>
      <c r="CN80" s="6"/>
    </row>
    <row r="81" spans="1:92" x14ac:dyDescent="0.2">
      <c r="A81" s="46" t="s">
        <v>165</v>
      </c>
      <c r="B81" s="46" t="s">
        <v>475</v>
      </c>
      <c r="C81" s="39">
        <v>1295</v>
      </c>
      <c r="D81" s="39">
        <v>1296</v>
      </c>
      <c r="E81" s="39">
        <v>1302</v>
      </c>
      <c r="F81" s="39">
        <v>1294</v>
      </c>
      <c r="G81" s="39">
        <v>1281</v>
      </c>
      <c r="H81" s="2">
        <v>1265</v>
      </c>
      <c r="I81" s="2">
        <v>1270</v>
      </c>
      <c r="J81" s="2">
        <v>1271</v>
      </c>
      <c r="K81" s="2">
        <v>1268</v>
      </c>
      <c r="L81" s="2">
        <v>1268</v>
      </c>
      <c r="M81" s="2">
        <v>1268</v>
      </c>
      <c r="N81" s="39"/>
      <c r="O81" s="39"/>
      <c r="P81" s="39"/>
      <c r="Q81" s="39"/>
      <c r="R81" s="39"/>
      <c r="S81" s="39"/>
      <c r="T81" s="39"/>
      <c r="U81" s="39"/>
      <c r="V81" s="39"/>
      <c r="W81" s="6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6"/>
      <c r="CI81" s="6"/>
      <c r="CJ81" s="6"/>
      <c r="CK81" s="6"/>
      <c r="CL81" s="6"/>
      <c r="CM81" s="6"/>
      <c r="CN81" s="6"/>
    </row>
    <row r="82" spans="1:92" x14ac:dyDescent="0.2">
      <c r="A82" s="46" t="s">
        <v>166</v>
      </c>
      <c r="B82" s="46" t="s">
        <v>476</v>
      </c>
      <c r="C82" s="39">
        <v>5786</v>
      </c>
      <c r="D82" s="39">
        <v>5775</v>
      </c>
      <c r="E82" s="39">
        <v>5796</v>
      </c>
      <c r="F82" s="39">
        <v>5770</v>
      </c>
      <c r="G82" s="39">
        <v>5782</v>
      </c>
      <c r="H82" s="2">
        <v>5741</v>
      </c>
      <c r="I82" s="2">
        <v>5740</v>
      </c>
      <c r="J82" s="2">
        <v>5741</v>
      </c>
      <c r="K82" s="2">
        <v>5745</v>
      </c>
      <c r="L82" s="2">
        <v>5730</v>
      </c>
      <c r="M82" s="2">
        <v>5730</v>
      </c>
      <c r="N82" s="39"/>
      <c r="O82" s="39"/>
      <c r="P82" s="39"/>
      <c r="Q82" s="39"/>
      <c r="R82" s="39"/>
      <c r="S82" s="39"/>
      <c r="T82" s="39"/>
      <c r="U82" s="39"/>
      <c r="V82" s="39"/>
      <c r="W82" s="6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6"/>
      <c r="CI82" s="6"/>
      <c r="CJ82" s="6"/>
      <c r="CK82" s="6"/>
      <c r="CL82" s="6"/>
      <c r="CM82" s="6"/>
      <c r="CN82" s="6"/>
    </row>
    <row r="83" spans="1:92" x14ac:dyDescent="0.2">
      <c r="A83" s="46" t="s">
        <v>167</v>
      </c>
      <c r="B83" s="46" t="s">
        <v>477</v>
      </c>
      <c r="C83" s="39">
        <v>8985</v>
      </c>
      <c r="D83" s="39">
        <v>8984</v>
      </c>
      <c r="E83" s="39">
        <v>8976</v>
      </c>
      <c r="F83" s="39">
        <v>8969</v>
      </c>
      <c r="G83" s="39">
        <v>8951</v>
      </c>
      <c r="H83" s="2">
        <v>8917</v>
      </c>
      <c r="I83" s="2">
        <v>8927</v>
      </c>
      <c r="J83" s="2">
        <v>8939</v>
      </c>
      <c r="K83" s="2">
        <v>8921</v>
      </c>
      <c r="L83" s="2">
        <v>8924</v>
      </c>
      <c r="M83" s="2">
        <v>8924</v>
      </c>
      <c r="N83" s="39"/>
      <c r="O83" s="39"/>
      <c r="P83" s="39"/>
      <c r="Q83" s="39"/>
      <c r="R83" s="39"/>
      <c r="S83" s="39"/>
      <c r="T83" s="39"/>
      <c r="U83" s="39"/>
      <c r="V83" s="39"/>
      <c r="W83" s="6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6"/>
      <c r="CI83" s="6"/>
      <c r="CJ83" s="6"/>
      <c r="CK83" s="6"/>
      <c r="CL83" s="6"/>
      <c r="CM83" s="6"/>
      <c r="CN83" s="6"/>
    </row>
    <row r="84" spans="1:92" x14ac:dyDescent="0.2">
      <c r="A84" s="46" t="s">
        <v>168</v>
      </c>
      <c r="B84" s="46" t="s">
        <v>478</v>
      </c>
      <c r="C84" s="39">
        <v>1708</v>
      </c>
      <c r="D84" s="39">
        <v>1708</v>
      </c>
      <c r="E84" s="39">
        <v>1700</v>
      </c>
      <c r="F84" s="39">
        <v>1697</v>
      </c>
      <c r="G84" s="39">
        <v>1686</v>
      </c>
      <c r="H84" s="2">
        <v>1679</v>
      </c>
      <c r="I84" s="2">
        <v>1678</v>
      </c>
      <c r="J84" s="2">
        <v>1672</v>
      </c>
      <c r="K84" s="2">
        <v>1668</v>
      </c>
      <c r="L84" s="2">
        <v>1655</v>
      </c>
      <c r="M84" s="2">
        <v>1655</v>
      </c>
      <c r="N84" s="39"/>
      <c r="O84" s="39"/>
      <c r="P84" s="39"/>
      <c r="Q84" s="39"/>
      <c r="R84" s="39"/>
      <c r="S84" s="39"/>
      <c r="T84" s="39"/>
      <c r="U84" s="39"/>
      <c r="V84" s="39"/>
      <c r="W84" s="6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6"/>
      <c r="CI84" s="6"/>
      <c r="CJ84" s="6"/>
      <c r="CK84" s="6"/>
      <c r="CL84" s="6"/>
      <c r="CM84" s="6"/>
      <c r="CN84" s="6"/>
    </row>
    <row r="85" spans="1:92" x14ac:dyDescent="0.2">
      <c r="A85" s="46" t="s">
        <v>169</v>
      </c>
      <c r="B85" s="46" t="s">
        <v>479</v>
      </c>
      <c r="C85" s="39">
        <v>4604</v>
      </c>
      <c r="D85" s="39">
        <v>4605</v>
      </c>
      <c r="E85" s="39">
        <v>4594</v>
      </c>
      <c r="F85" s="39">
        <v>4609</v>
      </c>
      <c r="G85" s="39">
        <v>4587</v>
      </c>
      <c r="H85" s="2">
        <v>4560</v>
      </c>
      <c r="I85" s="2">
        <v>4561</v>
      </c>
      <c r="J85" s="2">
        <v>4561</v>
      </c>
      <c r="K85" s="2">
        <v>4549</v>
      </c>
      <c r="L85" s="2">
        <v>4550</v>
      </c>
      <c r="M85" s="2">
        <v>4550</v>
      </c>
      <c r="N85" s="39"/>
      <c r="O85" s="39"/>
      <c r="P85" s="39"/>
      <c r="Q85" s="39"/>
      <c r="R85" s="39"/>
      <c r="S85" s="39"/>
      <c r="T85" s="39"/>
      <c r="U85" s="39"/>
      <c r="V85" s="39"/>
      <c r="W85" s="6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6"/>
      <c r="CI85" s="6"/>
      <c r="CJ85" s="6"/>
      <c r="CK85" s="6"/>
      <c r="CL85" s="6"/>
      <c r="CM85" s="6"/>
      <c r="CN85" s="6"/>
    </row>
    <row r="86" spans="1:92" x14ac:dyDescent="0.2">
      <c r="A86" s="46" t="s">
        <v>170</v>
      </c>
      <c r="B86" s="46" t="s">
        <v>480</v>
      </c>
      <c r="C86" s="39">
        <v>23474</v>
      </c>
      <c r="D86" s="39">
        <v>23455</v>
      </c>
      <c r="E86" s="39">
        <v>23477</v>
      </c>
      <c r="F86" s="39">
        <v>23458</v>
      </c>
      <c r="G86" s="39">
        <v>23368</v>
      </c>
      <c r="H86" s="2">
        <v>23261</v>
      </c>
      <c r="I86" s="2">
        <v>23247</v>
      </c>
      <c r="J86" s="2">
        <v>23214</v>
      </c>
      <c r="K86" s="2">
        <v>23172</v>
      </c>
      <c r="L86" s="2">
        <v>23133</v>
      </c>
      <c r="M86" s="2">
        <v>23133</v>
      </c>
      <c r="N86" s="39"/>
      <c r="O86" s="39"/>
      <c r="P86" s="39"/>
      <c r="Q86" s="39"/>
      <c r="R86" s="39"/>
      <c r="S86" s="39"/>
      <c r="T86" s="39"/>
      <c r="U86" s="39"/>
      <c r="V86" s="39"/>
      <c r="W86" s="6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6"/>
      <c r="CI86" s="6"/>
      <c r="CJ86" s="6"/>
      <c r="CK86" s="6"/>
      <c r="CL86" s="6"/>
      <c r="CM86" s="6"/>
      <c r="CN86" s="6"/>
    </row>
    <row r="87" spans="1:92" x14ac:dyDescent="0.2">
      <c r="A87" s="46" t="s">
        <v>171</v>
      </c>
      <c r="B87" s="46" t="s">
        <v>481</v>
      </c>
      <c r="C87" s="39">
        <v>2176</v>
      </c>
      <c r="D87" s="39">
        <v>2175</v>
      </c>
      <c r="E87" s="39">
        <v>2178</v>
      </c>
      <c r="F87" s="39">
        <v>2185</v>
      </c>
      <c r="G87" s="39">
        <v>2174</v>
      </c>
      <c r="H87" s="2">
        <v>2170</v>
      </c>
      <c r="I87" s="2">
        <v>2170</v>
      </c>
      <c r="J87" s="2">
        <v>2168</v>
      </c>
      <c r="K87" s="2">
        <v>2167</v>
      </c>
      <c r="L87" s="2">
        <v>2163</v>
      </c>
      <c r="M87" s="2">
        <v>2163</v>
      </c>
      <c r="N87" s="39"/>
      <c r="O87" s="39"/>
      <c r="P87" s="39"/>
      <c r="Q87" s="39"/>
      <c r="R87" s="39"/>
      <c r="S87" s="39"/>
      <c r="T87" s="39"/>
      <c r="U87" s="39"/>
      <c r="V87" s="39"/>
      <c r="W87" s="6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6"/>
      <c r="CI87" s="6"/>
      <c r="CJ87" s="6"/>
      <c r="CK87" s="6"/>
      <c r="CL87" s="6"/>
      <c r="CM87" s="6"/>
      <c r="CN87" s="6"/>
    </row>
    <row r="88" spans="1:92" x14ac:dyDescent="0.2">
      <c r="A88" s="46" t="s">
        <v>172</v>
      </c>
      <c r="B88" s="46" t="s">
        <v>664</v>
      </c>
      <c r="C88" s="39">
        <v>17631</v>
      </c>
      <c r="D88" s="39">
        <v>17589</v>
      </c>
      <c r="E88" s="39">
        <v>17594</v>
      </c>
      <c r="F88" s="39">
        <v>17585</v>
      </c>
      <c r="G88" s="39">
        <v>17530</v>
      </c>
      <c r="H88" s="2">
        <v>17450</v>
      </c>
      <c r="I88" s="2">
        <v>17403</v>
      </c>
      <c r="J88" s="2">
        <v>17385</v>
      </c>
      <c r="K88" s="2">
        <v>17335</v>
      </c>
      <c r="L88" s="2">
        <v>17316</v>
      </c>
      <c r="M88" s="2">
        <v>17316</v>
      </c>
      <c r="N88" s="39"/>
      <c r="O88" s="39"/>
      <c r="P88" s="39"/>
      <c r="Q88" s="39"/>
      <c r="R88" s="39"/>
      <c r="S88" s="39"/>
      <c r="T88" s="39"/>
      <c r="U88" s="39"/>
      <c r="V88" s="39"/>
      <c r="W88" s="6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6"/>
      <c r="CI88" s="6"/>
      <c r="CJ88" s="6"/>
      <c r="CK88" s="6"/>
      <c r="CL88" s="6"/>
      <c r="CM88" s="6"/>
      <c r="CN88" s="6"/>
    </row>
    <row r="89" spans="1:92" x14ac:dyDescent="0.2">
      <c r="A89" s="46" t="s">
        <v>173</v>
      </c>
      <c r="B89" s="46" t="s">
        <v>482</v>
      </c>
      <c r="C89" s="39">
        <v>4713</v>
      </c>
      <c r="D89" s="39">
        <v>4711</v>
      </c>
      <c r="E89" s="39">
        <v>4717</v>
      </c>
      <c r="F89" s="39">
        <v>4687</v>
      </c>
      <c r="G89" s="39">
        <v>4653</v>
      </c>
      <c r="H89" s="2">
        <v>4644</v>
      </c>
      <c r="I89" s="2">
        <v>4623</v>
      </c>
      <c r="J89" s="2">
        <v>4620</v>
      </c>
      <c r="K89" s="2">
        <v>4629</v>
      </c>
      <c r="L89" s="2">
        <v>4627</v>
      </c>
      <c r="M89" s="2">
        <v>4627</v>
      </c>
      <c r="N89" s="39"/>
      <c r="O89" s="39"/>
      <c r="P89" s="39"/>
      <c r="Q89" s="39"/>
      <c r="R89" s="39"/>
      <c r="S89" s="39"/>
      <c r="T89" s="39"/>
      <c r="U89" s="39"/>
      <c r="V89" s="39"/>
      <c r="W89" s="6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6"/>
      <c r="CI89" s="6"/>
      <c r="CJ89" s="6"/>
      <c r="CK89" s="6"/>
      <c r="CL89" s="6"/>
      <c r="CM89" s="6"/>
      <c r="CN89" s="6"/>
    </row>
    <row r="90" spans="1:92" x14ac:dyDescent="0.2">
      <c r="A90" s="46" t="s">
        <v>174</v>
      </c>
      <c r="B90" s="46" t="s">
        <v>483</v>
      </c>
      <c r="C90" s="39">
        <v>7431</v>
      </c>
      <c r="D90" s="39">
        <v>7423</v>
      </c>
      <c r="E90" s="39">
        <v>7411</v>
      </c>
      <c r="F90" s="39">
        <v>7390</v>
      </c>
      <c r="G90" s="39">
        <v>7339</v>
      </c>
      <c r="H90" s="2">
        <v>7347</v>
      </c>
      <c r="I90" s="2">
        <v>7331</v>
      </c>
      <c r="J90" s="2">
        <v>7324</v>
      </c>
      <c r="K90" s="2">
        <v>7320</v>
      </c>
      <c r="L90" s="2">
        <v>7281</v>
      </c>
      <c r="M90" s="2">
        <v>7281</v>
      </c>
      <c r="N90" s="39"/>
      <c r="O90" s="39"/>
      <c r="P90" s="39"/>
      <c r="Q90" s="39"/>
      <c r="R90" s="39"/>
      <c r="S90" s="39"/>
      <c r="T90" s="39"/>
      <c r="U90" s="39"/>
      <c r="V90" s="39"/>
      <c r="W90" s="6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6"/>
      <c r="CI90" s="6"/>
      <c r="CJ90" s="6"/>
      <c r="CK90" s="6"/>
      <c r="CL90" s="6"/>
      <c r="CM90" s="6"/>
      <c r="CN90" s="6"/>
    </row>
    <row r="91" spans="1:92" x14ac:dyDescent="0.2">
      <c r="A91" s="46" t="s">
        <v>175</v>
      </c>
      <c r="B91" s="46" t="s">
        <v>484</v>
      </c>
      <c r="C91" s="39">
        <v>23445</v>
      </c>
      <c r="D91" s="39">
        <v>23417</v>
      </c>
      <c r="E91" s="39">
        <v>23427</v>
      </c>
      <c r="F91" s="39">
        <v>23391</v>
      </c>
      <c r="G91" s="39">
        <v>23325</v>
      </c>
      <c r="H91" s="2">
        <v>23352</v>
      </c>
      <c r="I91" s="2">
        <v>23259</v>
      </c>
      <c r="J91" s="2">
        <v>23204</v>
      </c>
      <c r="K91" s="2">
        <v>23115</v>
      </c>
      <c r="L91" s="2">
        <v>23114</v>
      </c>
      <c r="M91" s="2">
        <v>23114</v>
      </c>
      <c r="N91" s="39"/>
      <c r="O91" s="39"/>
      <c r="P91" s="39"/>
      <c r="Q91" s="39"/>
      <c r="R91" s="39"/>
      <c r="S91" s="39"/>
      <c r="T91" s="39"/>
      <c r="U91" s="39"/>
      <c r="V91" s="39"/>
      <c r="W91" s="6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6"/>
      <c r="CI91" s="6"/>
      <c r="CJ91" s="6"/>
      <c r="CK91" s="6"/>
      <c r="CL91" s="6"/>
      <c r="CM91" s="6"/>
      <c r="CN91" s="6"/>
    </row>
    <row r="92" spans="1:92" x14ac:dyDescent="0.2">
      <c r="A92" s="46" t="s">
        <v>176</v>
      </c>
      <c r="B92" s="46" t="s">
        <v>485</v>
      </c>
      <c r="C92" s="39">
        <v>12733</v>
      </c>
      <c r="D92" s="39">
        <v>12721</v>
      </c>
      <c r="E92" s="39">
        <v>12705</v>
      </c>
      <c r="F92" s="39">
        <v>12701</v>
      </c>
      <c r="G92" s="39">
        <v>12677</v>
      </c>
      <c r="H92" s="2">
        <v>12596</v>
      </c>
      <c r="I92" s="2">
        <v>12563</v>
      </c>
      <c r="J92" s="2">
        <v>12530</v>
      </c>
      <c r="K92" s="2">
        <v>12490</v>
      </c>
      <c r="L92" s="2">
        <v>12478</v>
      </c>
      <c r="M92" s="2">
        <v>12478</v>
      </c>
      <c r="N92" s="39"/>
      <c r="O92" s="39"/>
      <c r="P92" s="39"/>
      <c r="Q92" s="39"/>
      <c r="R92" s="39"/>
      <c r="S92" s="39"/>
      <c r="T92" s="39"/>
      <c r="U92" s="39"/>
      <c r="V92" s="39"/>
      <c r="W92" s="6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6"/>
      <c r="CI92" s="6"/>
      <c r="CJ92" s="6"/>
      <c r="CK92" s="6"/>
      <c r="CL92" s="6"/>
      <c r="CM92" s="6"/>
      <c r="CN92" s="6"/>
    </row>
    <row r="93" spans="1:92" x14ac:dyDescent="0.2">
      <c r="A93" s="46" t="s">
        <v>177</v>
      </c>
      <c r="B93" s="46" t="s">
        <v>486</v>
      </c>
      <c r="C93" s="39">
        <v>19727</v>
      </c>
      <c r="D93" s="39">
        <v>19715</v>
      </c>
      <c r="E93" s="39">
        <v>19701</v>
      </c>
      <c r="F93" s="39">
        <v>19691</v>
      </c>
      <c r="G93" s="39">
        <v>19557</v>
      </c>
      <c r="H93" s="2">
        <v>19572</v>
      </c>
      <c r="I93" s="2">
        <v>19527</v>
      </c>
      <c r="J93" s="2">
        <v>19488</v>
      </c>
      <c r="K93" s="2">
        <v>19444</v>
      </c>
      <c r="L93" s="2">
        <v>19450</v>
      </c>
      <c r="M93" s="2">
        <v>19450</v>
      </c>
      <c r="N93" s="39"/>
      <c r="O93" s="39"/>
      <c r="P93" s="39"/>
      <c r="Q93" s="39"/>
      <c r="R93" s="39"/>
      <c r="S93" s="39"/>
      <c r="T93" s="39"/>
      <c r="U93" s="39"/>
      <c r="V93" s="39"/>
      <c r="W93" s="6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6"/>
      <c r="CI93" s="6"/>
      <c r="CJ93" s="6"/>
      <c r="CK93" s="6"/>
      <c r="CL93" s="6"/>
      <c r="CM93" s="6"/>
      <c r="CN93" s="6"/>
    </row>
    <row r="94" spans="1:92" x14ac:dyDescent="0.2">
      <c r="A94" s="46" t="s">
        <v>178</v>
      </c>
      <c r="B94" s="46" t="s">
        <v>487</v>
      </c>
      <c r="C94" s="39">
        <v>8285</v>
      </c>
      <c r="D94" s="39">
        <v>8267</v>
      </c>
      <c r="E94" s="39">
        <v>8277</v>
      </c>
      <c r="F94" s="39">
        <v>8251</v>
      </c>
      <c r="G94" s="39">
        <v>8237</v>
      </c>
      <c r="H94" s="2">
        <v>8174</v>
      </c>
      <c r="I94" s="2">
        <v>8149</v>
      </c>
      <c r="J94" s="2">
        <v>8148</v>
      </c>
      <c r="K94" s="2">
        <v>8113</v>
      </c>
      <c r="L94" s="2">
        <v>5888</v>
      </c>
      <c r="M94" s="2">
        <v>5888</v>
      </c>
      <c r="N94" s="39"/>
      <c r="O94" s="39"/>
      <c r="P94" s="39"/>
      <c r="Q94" s="39"/>
      <c r="R94" s="39"/>
      <c r="S94" s="39"/>
      <c r="T94" s="39"/>
      <c r="U94" s="39"/>
      <c r="V94" s="39"/>
      <c r="W94" s="6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6"/>
      <c r="CI94" s="6"/>
      <c r="CJ94" s="6"/>
      <c r="CK94" s="6"/>
      <c r="CL94" s="6"/>
      <c r="CM94" s="6"/>
      <c r="CN94" s="6"/>
    </row>
    <row r="95" spans="1:92" x14ac:dyDescent="0.2">
      <c r="A95" s="46" t="s">
        <v>179</v>
      </c>
      <c r="B95" s="46" t="s">
        <v>488</v>
      </c>
      <c r="C95" s="39">
        <v>8452</v>
      </c>
      <c r="D95" s="39">
        <v>8446</v>
      </c>
      <c r="E95" s="39">
        <v>8448</v>
      </c>
      <c r="F95" s="39">
        <v>8434</v>
      </c>
      <c r="G95" s="39">
        <v>8337</v>
      </c>
      <c r="H95" s="2">
        <v>8341</v>
      </c>
      <c r="I95" s="2">
        <v>8341</v>
      </c>
      <c r="J95" s="2">
        <v>8329</v>
      </c>
      <c r="K95" s="2">
        <v>8355</v>
      </c>
      <c r="L95" s="2">
        <v>8339</v>
      </c>
      <c r="M95" s="2">
        <v>8339</v>
      </c>
      <c r="N95" s="39"/>
      <c r="O95" s="39"/>
      <c r="P95" s="39"/>
      <c r="Q95" s="39"/>
      <c r="R95" s="39"/>
      <c r="S95" s="39"/>
      <c r="T95" s="39"/>
      <c r="U95" s="39"/>
      <c r="V95" s="39"/>
      <c r="W95" s="6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6"/>
      <c r="CI95" s="6"/>
      <c r="CJ95" s="6"/>
      <c r="CK95" s="6"/>
      <c r="CL95" s="6"/>
      <c r="CM95" s="6"/>
      <c r="CN95" s="6"/>
    </row>
    <row r="96" spans="1:92" x14ac:dyDescent="0.2">
      <c r="A96" s="46" t="s">
        <v>180</v>
      </c>
      <c r="B96" s="46" t="s">
        <v>489</v>
      </c>
      <c r="C96" s="39">
        <v>3065</v>
      </c>
      <c r="D96" s="39">
        <v>3062</v>
      </c>
      <c r="E96" s="39">
        <v>3058</v>
      </c>
      <c r="F96" s="39">
        <v>3050</v>
      </c>
      <c r="G96" s="39">
        <v>3055</v>
      </c>
      <c r="H96" s="2">
        <v>3057</v>
      </c>
      <c r="I96" s="2">
        <v>3043</v>
      </c>
      <c r="J96" s="2">
        <v>3039</v>
      </c>
      <c r="K96" s="2">
        <v>3041</v>
      </c>
      <c r="L96" s="2">
        <v>3044</v>
      </c>
      <c r="M96" s="2">
        <v>3044</v>
      </c>
      <c r="N96" s="39"/>
      <c r="O96" s="39"/>
      <c r="P96" s="39"/>
      <c r="Q96" s="39"/>
      <c r="R96" s="39"/>
      <c r="S96" s="39"/>
      <c r="T96" s="39"/>
      <c r="U96" s="39"/>
      <c r="V96" s="39"/>
      <c r="W96" s="6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6"/>
      <c r="CI96" s="6"/>
      <c r="CJ96" s="6"/>
      <c r="CK96" s="6"/>
      <c r="CL96" s="6"/>
      <c r="CM96" s="6"/>
      <c r="CN96" s="6"/>
    </row>
    <row r="97" spans="1:92" x14ac:dyDescent="0.2">
      <c r="A97" s="46" t="s">
        <v>181</v>
      </c>
      <c r="B97" s="46" t="s">
        <v>490</v>
      </c>
      <c r="C97" s="39">
        <v>5871</v>
      </c>
      <c r="D97" s="39">
        <v>5865</v>
      </c>
      <c r="E97" s="39">
        <v>5881</v>
      </c>
      <c r="F97" s="39">
        <v>5881</v>
      </c>
      <c r="G97" s="39">
        <v>5844</v>
      </c>
      <c r="H97" s="2">
        <v>5794</v>
      </c>
      <c r="I97" s="2">
        <v>5781</v>
      </c>
      <c r="J97" s="2">
        <v>5785</v>
      </c>
      <c r="K97" s="2">
        <v>5783</v>
      </c>
      <c r="L97" s="2">
        <v>5771</v>
      </c>
      <c r="M97" s="2">
        <v>5771</v>
      </c>
      <c r="N97" s="39"/>
      <c r="O97" s="39"/>
      <c r="P97" s="39"/>
      <c r="Q97" s="39"/>
      <c r="R97" s="39"/>
      <c r="S97" s="39"/>
      <c r="T97" s="39"/>
      <c r="U97" s="39"/>
      <c r="V97" s="39"/>
      <c r="W97" s="6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6"/>
      <c r="CI97" s="6"/>
      <c r="CJ97" s="6"/>
      <c r="CK97" s="6"/>
      <c r="CL97" s="6"/>
      <c r="CM97" s="6"/>
      <c r="CN97" s="6"/>
    </row>
    <row r="98" spans="1:92" x14ac:dyDescent="0.2">
      <c r="A98" s="46" t="s">
        <v>182</v>
      </c>
      <c r="B98" s="46" t="s">
        <v>491</v>
      </c>
      <c r="C98" s="39">
        <v>8582</v>
      </c>
      <c r="D98" s="39">
        <v>8571</v>
      </c>
      <c r="E98" s="39">
        <v>8568</v>
      </c>
      <c r="F98" s="39">
        <v>8562</v>
      </c>
      <c r="G98" s="39">
        <v>8563</v>
      </c>
      <c r="H98" s="2">
        <v>8519</v>
      </c>
      <c r="I98" s="2">
        <v>8500</v>
      </c>
      <c r="J98" s="2">
        <v>8474</v>
      </c>
      <c r="K98" s="2">
        <v>8473</v>
      </c>
      <c r="L98" s="2">
        <v>8453</v>
      </c>
      <c r="M98" s="2">
        <v>8453</v>
      </c>
      <c r="N98" s="39"/>
      <c r="O98" s="39"/>
      <c r="P98" s="39"/>
      <c r="Q98" s="39"/>
      <c r="R98" s="39"/>
      <c r="S98" s="39"/>
      <c r="T98" s="39"/>
      <c r="U98" s="39"/>
      <c r="V98" s="39"/>
      <c r="W98" s="6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6"/>
      <c r="CI98" s="6"/>
      <c r="CJ98" s="6"/>
      <c r="CK98" s="6"/>
      <c r="CL98" s="6"/>
      <c r="CM98" s="6"/>
      <c r="CN98" s="6"/>
    </row>
    <row r="99" spans="1:92" x14ac:dyDescent="0.2">
      <c r="A99" s="46" t="s">
        <v>183</v>
      </c>
      <c r="B99" s="46" t="s">
        <v>492</v>
      </c>
      <c r="C99" s="39">
        <v>6184</v>
      </c>
      <c r="D99" s="39">
        <v>6175</v>
      </c>
      <c r="E99" s="39">
        <v>6177</v>
      </c>
      <c r="F99" s="39">
        <v>6174</v>
      </c>
      <c r="G99" s="39">
        <v>6167</v>
      </c>
      <c r="H99" s="2">
        <v>6124</v>
      </c>
      <c r="I99" s="2">
        <v>6111</v>
      </c>
      <c r="J99" s="2">
        <v>6109</v>
      </c>
      <c r="K99" s="2">
        <v>6099</v>
      </c>
      <c r="L99" s="2">
        <v>6084</v>
      </c>
      <c r="M99" s="2">
        <v>6084</v>
      </c>
      <c r="N99" s="39"/>
      <c r="O99" s="39"/>
      <c r="P99" s="39"/>
      <c r="Q99" s="39"/>
      <c r="R99" s="39"/>
      <c r="S99" s="39"/>
      <c r="T99" s="39"/>
      <c r="U99" s="39"/>
      <c r="V99" s="39"/>
      <c r="W99" s="6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6"/>
      <c r="CI99" s="6"/>
      <c r="CJ99" s="6"/>
      <c r="CK99" s="6"/>
      <c r="CL99" s="6"/>
      <c r="CM99" s="6"/>
      <c r="CN99" s="6"/>
    </row>
    <row r="100" spans="1:92" x14ac:dyDescent="0.2">
      <c r="A100" s="46" t="s">
        <v>184</v>
      </c>
      <c r="B100" s="46" t="s">
        <v>493</v>
      </c>
      <c r="C100" s="39">
        <v>8215</v>
      </c>
      <c r="D100" s="39">
        <v>8207</v>
      </c>
      <c r="E100" s="39">
        <v>8204</v>
      </c>
      <c r="F100" s="39">
        <v>8181</v>
      </c>
      <c r="G100" s="39">
        <v>8161</v>
      </c>
      <c r="H100" s="2">
        <v>8108</v>
      </c>
      <c r="I100" s="2">
        <v>8088</v>
      </c>
      <c r="J100" s="2">
        <v>8080</v>
      </c>
      <c r="K100" s="2">
        <v>8054</v>
      </c>
      <c r="L100" s="2">
        <v>8043</v>
      </c>
      <c r="M100" s="2">
        <v>8043</v>
      </c>
      <c r="N100" s="39"/>
      <c r="O100" s="39"/>
      <c r="P100" s="39"/>
      <c r="Q100" s="39"/>
      <c r="R100" s="39"/>
      <c r="S100" s="39"/>
      <c r="T100" s="39"/>
      <c r="U100" s="39"/>
      <c r="V100" s="39"/>
      <c r="W100" s="6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6"/>
      <c r="CI100" s="6"/>
      <c r="CJ100" s="6"/>
      <c r="CK100" s="6"/>
      <c r="CL100" s="6"/>
      <c r="CM100" s="6"/>
      <c r="CN100" s="6"/>
    </row>
    <row r="101" spans="1:92" x14ac:dyDescent="0.2">
      <c r="A101" s="46" t="s">
        <v>185</v>
      </c>
      <c r="B101" s="46" t="s">
        <v>494</v>
      </c>
      <c r="C101" s="39">
        <v>1199</v>
      </c>
      <c r="D101" s="39">
        <v>1198</v>
      </c>
      <c r="E101" s="39">
        <v>1199</v>
      </c>
      <c r="F101" s="39">
        <v>1197</v>
      </c>
      <c r="G101" s="39">
        <v>1198</v>
      </c>
      <c r="H101" s="2">
        <v>1193</v>
      </c>
      <c r="I101" s="2">
        <v>1195</v>
      </c>
      <c r="J101" s="2">
        <v>1193</v>
      </c>
      <c r="K101" s="2">
        <v>1189</v>
      </c>
      <c r="L101" s="2">
        <v>1185</v>
      </c>
      <c r="M101" s="2">
        <v>1185</v>
      </c>
      <c r="N101" s="39"/>
      <c r="O101" s="39"/>
      <c r="P101" s="39"/>
      <c r="Q101" s="39"/>
      <c r="R101" s="39"/>
      <c r="S101" s="39"/>
      <c r="T101" s="39"/>
      <c r="U101" s="39"/>
      <c r="V101" s="39"/>
      <c r="W101" s="6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6"/>
      <c r="CI101" s="6"/>
      <c r="CJ101" s="6"/>
      <c r="CK101" s="6"/>
      <c r="CL101" s="6"/>
      <c r="CM101" s="6"/>
      <c r="CN101" s="6"/>
    </row>
    <row r="102" spans="1:92" x14ac:dyDescent="0.2">
      <c r="A102" s="46" t="s">
        <v>186</v>
      </c>
      <c r="B102" s="46" t="s">
        <v>495</v>
      </c>
      <c r="C102" s="39">
        <v>1605</v>
      </c>
      <c r="D102" s="39">
        <v>1604</v>
      </c>
      <c r="E102" s="39">
        <v>1599</v>
      </c>
      <c r="F102" s="39">
        <v>1604</v>
      </c>
      <c r="G102" s="39">
        <v>1602</v>
      </c>
      <c r="H102" s="2">
        <v>1592</v>
      </c>
      <c r="I102" s="2">
        <v>1578</v>
      </c>
      <c r="J102" s="2">
        <v>1575</v>
      </c>
      <c r="K102" s="2">
        <v>1579</v>
      </c>
      <c r="L102" s="2">
        <v>1578</v>
      </c>
      <c r="M102" s="2">
        <v>1578</v>
      </c>
      <c r="N102" s="39"/>
      <c r="O102" s="39"/>
      <c r="P102" s="39"/>
      <c r="Q102" s="39"/>
      <c r="R102" s="39"/>
      <c r="S102" s="39"/>
      <c r="T102" s="39"/>
      <c r="U102" s="39"/>
      <c r="V102" s="39"/>
      <c r="W102" s="6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6"/>
      <c r="CI102" s="6"/>
      <c r="CJ102" s="6"/>
      <c r="CK102" s="6"/>
      <c r="CL102" s="6"/>
      <c r="CM102" s="6"/>
      <c r="CN102" s="6"/>
    </row>
    <row r="103" spans="1:92" x14ac:dyDescent="0.2">
      <c r="A103" s="46" t="s">
        <v>187</v>
      </c>
      <c r="B103" s="46" t="s">
        <v>496</v>
      </c>
      <c r="C103" s="39">
        <v>1937</v>
      </c>
      <c r="D103" s="39">
        <v>1933</v>
      </c>
      <c r="E103" s="39">
        <v>1906</v>
      </c>
      <c r="F103" s="39">
        <v>1905</v>
      </c>
      <c r="G103" s="39">
        <v>1900</v>
      </c>
      <c r="H103" s="2">
        <v>1883</v>
      </c>
      <c r="I103" s="2">
        <v>1884</v>
      </c>
      <c r="J103" s="2">
        <v>1878</v>
      </c>
      <c r="K103" s="2">
        <v>1884</v>
      </c>
      <c r="L103" s="2">
        <v>1876</v>
      </c>
      <c r="M103" s="2">
        <v>1876</v>
      </c>
      <c r="N103" s="39"/>
      <c r="O103" s="39"/>
      <c r="P103" s="39"/>
      <c r="Q103" s="39"/>
      <c r="R103" s="39"/>
      <c r="S103" s="39"/>
      <c r="T103" s="39"/>
      <c r="U103" s="39"/>
      <c r="V103" s="39"/>
      <c r="W103" s="6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6"/>
      <c r="CI103" s="6"/>
      <c r="CJ103" s="6"/>
      <c r="CK103" s="6"/>
      <c r="CL103" s="6"/>
      <c r="CM103" s="6"/>
      <c r="CN103" s="6"/>
    </row>
    <row r="104" spans="1:92" x14ac:dyDescent="0.2">
      <c r="A104" s="46" t="s">
        <v>188</v>
      </c>
      <c r="B104" s="46" t="s">
        <v>497</v>
      </c>
      <c r="C104" s="39">
        <v>3467</v>
      </c>
      <c r="D104" s="39">
        <v>3465</v>
      </c>
      <c r="E104" s="39">
        <v>3476</v>
      </c>
      <c r="F104" s="39">
        <v>3469</v>
      </c>
      <c r="G104" s="39">
        <v>3438</v>
      </c>
      <c r="H104" s="2">
        <v>3435</v>
      </c>
      <c r="I104" s="2">
        <v>3437</v>
      </c>
      <c r="J104" s="2">
        <v>3429</v>
      </c>
      <c r="K104" s="2">
        <v>3424</v>
      </c>
      <c r="L104" s="2">
        <v>3414</v>
      </c>
      <c r="M104" s="2">
        <v>3414</v>
      </c>
      <c r="N104" s="39"/>
      <c r="O104" s="39"/>
      <c r="P104" s="39"/>
      <c r="Q104" s="39"/>
      <c r="R104" s="39"/>
      <c r="S104" s="39"/>
      <c r="T104" s="39"/>
      <c r="U104" s="39"/>
      <c r="V104" s="39"/>
      <c r="W104" s="6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6"/>
      <c r="CI104" s="6"/>
      <c r="CJ104" s="6"/>
      <c r="CK104" s="6"/>
      <c r="CL104" s="6"/>
      <c r="CM104" s="6"/>
      <c r="CN104" s="6"/>
    </row>
    <row r="105" spans="1:92" x14ac:dyDescent="0.2">
      <c r="A105" s="46" t="s">
        <v>189</v>
      </c>
      <c r="B105" s="46" t="s">
        <v>498</v>
      </c>
      <c r="C105" s="39">
        <v>577</v>
      </c>
      <c r="D105" s="39">
        <v>577</v>
      </c>
      <c r="E105" s="39">
        <v>577</v>
      </c>
      <c r="F105" s="39">
        <v>577</v>
      </c>
      <c r="G105" s="39">
        <v>575</v>
      </c>
      <c r="H105" s="2">
        <v>579</v>
      </c>
      <c r="I105" s="2">
        <v>576</v>
      </c>
      <c r="J105" s="2">
        <v>576</v>
      </c>
      <c r="K105" s="2">
        <v>572</v>
      </c>
      <c r="L105" s="2">
        <v>573</v>
      </c>
      <c r="M105" s="2">
        <v>573</v>
      </c>
      <c r="N105" s="39"/>
      <c r="O105" s="39"/>
      <c r="P105" s="39"/>
      <c r="Q105" s="39"/>
      <c r="R105" s="39"/>
      <c r="S105" s="39"/>
      <c r="T105" s="39"/>
      <c r="U105" s="39"/>
      <c r="V105" s="39"/>
      <c r="W105" s="6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6"/>
      <c r="CI105" s="6"/>
      <c r="CJ105" s="6"/>
      <c r="CK105" s="6"/>
      <c r="CL105" s="6"/>
      <c r="CM105" s="6"/>
      <c r="CN105" s="6"/>
    </row>
    <row r="106" spans="1:92" x14ac:dyDescent="0.2">
      <c r="A106" s="46" t="s">
        <v>190</v>
      </c>
      <c r="B106" s="46" t="s">
        <v>499</v>
      </c>
      <c r="C106" s="39">
        <v>41954</v>
      </c>
      <c r="D106" s="39">
        <v>41903</v>
      </c>
      <c r="E106" s="39">
        <v>42024</v>
      </c>
      <c r="F106" s="39">
        <v>42063</v>
      </c>
      <c r="G106" s="39">
        <v>42018</v>
      </c>
      <c r="H106" s="2">
        <v>41969</v>
      </c>
      <c r="I106" s="2">
        <v>41967</v>
      </c>
      <c r="J106" s="2">
        <v>41962</v>
      </c>
      <c r="K106" s="2">
        <v>41904</v>
      </c>
      <c r="L106" s="2">
        <v>41880</v>
      </c>
      <c r="M106" s="2">
        <v>41880</v>
      </c>
      <c r="N106" s="39"/>
      <c r="O106" s="39"/>
      <c r="P106" s="39"/>
      <c r="Q106" s="39"/>
      <c r="R106" s="39"/>
      <c r="S106" s="39"/>
      <c r="T106" s="39"/>
      <c r="U106" s="39"/>
      <c r="V106" s="39"/>
      <c r="W106" s="6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6"/>
      <c r="CI106" s="6"/>
      <c r="CJ106" s="6"/>
      <c r="CK106" s="6"/>
      <c r="CL106" s="6"/>
      <c r="CM106" s="6"/>
      <c r="CN106" s="6"/>
    </row>
    <row r="107" spans="1:92" x14ac:dyDescent="0.2">
      <c r="A107" s="46" t="s">
        <v>191</v>
      </c>
      <c r="B107" s="46" t="s">
        <v>500</v>
      </c>
      <c r="C107" s="39">
        <v>6421</v>
      </c>
      <c r="D107" s="39">
        <v>6410</v>
      </c>
      <c r="E107" s="39">
        <v>6391</v>
      </c>
      <c r="F107" s="39">
        <v>6384</v>
      </c>
      <c r="G107" s="39">
        <v>6344</v>
      </c>
      <c r="H107" s="2">
        <v>6311</v>
      </c>
      <c r="I107" s="2">
        <v>6288</v>
      </c>
      <c r="J107" s="2">
        <v>6239</v>
      </c>
      <c r="K107" s="2">
        <v>6237</v>
      </c>
      <c r="L107" s="2">
        <v>6221</v>
      </c>
      <c r="M107" s="2">
        <v>6221</v>
      </c>
      <c r="N107" s="39"/>
      <c r="O107" s="39"/>
      <c r="P107" s="39"/>
      <c r="Q107" s="39"/>
      <c r="R107" s="39"/>
      <c r="S107" s="39"/>
      <c r="T107" s="39"/>
      <c r="U107" s="39"/>
      <c r="V107" s="39"/>
      <c r="W107" s="6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6"/>
      <c r="CI107" s="6"/>
      <c r="CJ107" s="6"/>
      <c r="CK107" s="6"/>
      <c r="CL107" s="6"/>
      <c r="CM107" s="6"/>
      <c r="CN107" s="6"/>
    </row>
    <row r="108" spans="1:92" x14ac:dyDescent="0.2">
      <c r="A108" s="46" t="s">
        <v>192</v>
      </c>
      <c r="B108" s="46" t="s">
        <v>501</v>
      </c>
      <c r="C108" s="39">
        <v>156644</v>
      </c>
      <c r="D108" s="39">
        <v>156575</v>
      </c>
      <c r="E108" s="39">
        <v>157673</v>
      </c>
      <c r="F108" s="39">
        <v>157556</v>
      </c>
      <c r="G108" s="39">
        <v>157261</v>
      </c>
      <c r="H108" s="2">
        <v>157120</v>
      </c>
      <c r="I108" s="2">
        <v>157117</v>
      </c>
      <c r="J108" s="2">
        <v>157010</v>
      </c>
      <c r="K108" s="2">
        <v>156950</v>
      </c>
      <c r="L108" s="2">
        <v>156768</v>
      </c>
      <c r="M108" s="2">
        <v>156768</v>
      </c>
      <c r="N108" s="39"/>
      <c r="O108" s="39"/>
      <c r="P108" s="39"/>
      <c r="Q108" s="39"/>
      <c r="R108" s="39"/>
      <c r="S108" s="39"/>
      <c r="T108" s="39"/>
      <c r="U108" s="39"/>
      <c r="V108" s="39"/>
      <c r="W108" s="6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6"/>
      <c r="CI108" s="6"/>
      <c r="CJ108" s="6"/>
      <c r="CK108" s="6"/>
      <c r="CL108" s="6"/>
      <c r="CM108" s="6"/>
      <c r="CN108" s="6"/>
    </row>
    <row r="109" spans="1:92" x14ac:dyDescent="0.2">
      <c r="A109" s="46" t="s">
        <v>193</v>
      </c>
      <c r="B109" s="46" t="s">
        <v>502</v>
      </c>
      <c r="C109" s="39">
        <v>2239</v>
      </c>
      <c r="D109" s="39">
        <v>2236</v>
      </c>
      <c r="E109" s="39">
        <v>2241</v>
      </c>
      <c r="F109" s="39">
        <v>2258</v>
      </c>
      <c r="G109" s="39">
        <v>2253</v>
      </c>
      <c r="H109" s="2">
        <v>2260</v>
      </c>
      <c r="I109" s="2">
        <v>2254</v>
      </c>
      <c r="J109" s="2">
        <v>2242</v>
      </c>
      <c r="K109" s="2">
        <v>2235</v>
      </c>
      <c r="L109" s="2">
        <v>2234</v>
      </c>
      <c r="M109" s="2">
        <v>2234</v>
      </c>
      <c r="N109" s="39"/>
      <c r="O109" s="39"/>
      <c r="P109" s="39"/>
      <c r="Q109" s="39"/>
      <c r="R109" s="39"/>
      <c r="S109" s="39"/>
      <c r="T109" s="39"/>
      <c r="U109" s="39"/>
      <c r="V109" s="39"/>
      <c r="W109" s="6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6"/>
      <c r="CI109" s="6"/>
      <c r="CJ109" s="6"/>
      <c r="CK109" s="6"/>
      <c r="CL109" s="6"/>
      <c r="CM109" s="6"/>
      <c r="CN109" s="6"/>
    </row>
    <row r="110" spans="1:92" x14ac:dyDescent="0.2">
      <c r="A110" s="46" t="s">
        <v>194</v>
      </c>
      <c r="B110" s="46" t="s">
        <v>503</v>
      </c>
      <c r="C110" s="39">
        <v>1551</v>
      </c>
      <c r="D110" s="39">
        <v>1541</v>
      </c>
      <c r="E110" s="39">
        <v>1539</v>
      </c>
      <c r="F110" s="39">
        <v>1541</v>
      </c>
      <c r="G110" s="39">
        <v>1540</v>
      </c>
      <c r="H110" s="2">
        <v>1538</v>
      </c>
      <c r="I110" s="2">
        <v>1534</v>
      </c>
      <c r="J110" s="2">
        <v>1528</v>
      </c>
      <c r="K110" s="2">
        <v>1518</v>
      </c>
      <c r="L110" s="2">
        <v>1513</v>
      </c>
      <c r="M110" s="2">
        <v>1513</v>
      </c>
      <c r="N110" s="39"/>
      <c r="O110" s="39"/>
      <c r="P110" s="39"/>
      <c r="Q110" s="39"/>
      <c r="R110" s="39"/>
      <c r="S110" s="39"/>
      <c r="T110" s="39"/>
      <c r="U110" s="39"/>
      <c r="V110" s="39"/>
      <c r="W110" s="6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6"/>
      <c r="CI110" s="6"/>
      <c r="CJ110" s="6"/>
      <c r="CK110" s="6"/>
      <c r="CL110" s="6"/>
      <c r="CM110" s="6"/>
      <c r="CN110" s="6"/>
    </row>
    <row r="111" spans="1:92" x14ac:dyDescent="0.2">
      <c r="A111" s="46" t="s">
        <v>195</v>
      </c>
      <c r="B111" s="46" t="s">
        <v>504</v>
      </c>
      <c r="C111" s="39">
        <v>4312</v>
      </c>
      <c r="D111" s="39">
        <v>4306</v>
      </c>
      <c r="E111" s="39">
        <v>4313</v>
      </c>
      <c r="F111" s="39">
        <v>4320</v>
      </c>
      <c r="G111" s="39">
        <v>4310</v>
      </c>
      <c r="H111" s="2">
        <v>4284</v>
      </c>
      <c r="I111" s="2">
        <v>4291</v>
      </c>
      <c r="J111" s="2">
        <v>4276</v>
      </c>
      <c r="K111" s="2">
        <v>4277</v>
      </c>
      <c r="L111" s="2">
        <v>4267</v>
      </c>
      <c r="M111" s="2">
        <v>4267</v>
      </c>
      <c r="N111" s="39"/>
      <c r="O111" s="39"/>
      <c r="P111" s="39"/>
      <c r="Q111" s="39"/>
      <c r="R111" s="39"/>
      <c r="S111" s="39"/>
      <c r="T111" s="39"/>
      <c r="U111" s="39"/>
      <c r="V111" s="39"/>
      <c r="W111" s="6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6"/>
      <c r="CI111" s="6"/>
      <c r="CJ111" s="6"/>
      <c r="CK111" s="6"/>
      <c r="CL111" s="6"/>
      <c r="CM111" s="6"/>
      <c r="CN111" s="6"/>
    </row>
    <row r="112" spans="1:92" x14ac:dyDescent="0.2">
      <c r="A112" s="46" t="s">
        <v>196</v>
      </c>
      <c r="B112" s="46" t="s">
        <v>505</v>
      </c>
      <c r="C112" s="39">
        <v>18713</v>
      </c>
      <c r="D112" s="39">
        <v>18689</v>
      </c>
      <c r="E112" s="39">
        <v>18740</v>
      </c>
      <c r="F112" s="39">
        <v>18714</v>
      </c>
      <c r="G112" s="39">
        <v>18582</v>
      </c>
      <c r="H112" s="2">
        <v>18520</v>
      </c>
      <c r="I112" s="2">
        <v>18459</v>
      </c>
      <c r="J112" s="2">
        <v>18412</v>
      </c>
      <c r="K112" s="2">
        <v>18359</v>
      </c>
      <c r="L112" s="2">
        <v>18260</v>
      </c>
      <c r="M112" s="2">
        <v>18260</v>
      </c>
      <c r="N112" s="39"/>
      <c r="O112" s="39"/>
      <c r="P112" s="39"/>
      <c r="Q112" s="39"/>
      <c r="R112" s="39"/>
      <c r="S112" s="39"/>
      <c r="T112" s="39"/>
      <c r="U112" s="39"/>
      <c r="V112" s="39"/>
      <c r="W112" s="6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6"/>
      <c r="CI112" s="6"/>
      <c r="CJ112" s="6"/>
      <c r="CK112" s="6"/>
      <c r="CL112" s="6"/>
      <c r="CM112" s="6"/>
      <c r="CN112" s="6"/>
    </row>
    <row r="113" spans="1:92" x14ac:dyDescent="0.2">
      <c r="A113" s="46" t="s">
        <v>197</v>
      </c>
      <c r="B113" s="46" t="s">
        <v>506</v>
      </c>
      <c r="C113" s="39">
        <v>9656</v>
      </c>
      <c r="D113" s="39">
        <v>9649</v>
      </c>
      <c r="E113" s="39">
        <v>9647</v>
      </c>
      <c r="F113" s="39">
        <v>9645</v>
      </c>
      <c r="G113" s="39">
        <v>9618</v>
      </c>
      <c r="H113" s="2">
        <v>9552</v>
      </c>
      <c r="I113" s="2">
        <v>9532</v>
      </c>
      <c r="J113" s="2">
        <v>9515</v>
      </c>
      <c r="K113" s="2">
        <v>9513</v>
      </c>
      <c r="L113" s="2">
        <v>9494</v>
      </c>
      <c r="M113" s="2">
        <v>9494</v>
      </c>
      <c r="N113" s="39"/>
      <c r="O113" s="39"/>
      <c r="P113" s="39"/>
      <c r="Q113" s="39"/>
      <c r="R113" s="39"/>
      <c r="S113" s="39"/>
      <c r="T113" s="39"/>
      <c r="U113" s="39"/>
      <c r="V113" s="39"/>
      <c r="W113" s="6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6"/>
      <c r="CI113" s="6"/>
      <c r="CJ113" s="6"/>
      <c r="CK113" s="6"/>
      <c r="CL113" s="6"/>
      <c r="CM113" s="6"/>
      <c r="CN113" s="6"/>
    </row>
    <row r="114" spans="1:92" x14ac:dyDescent="0.2">
      <c r="A114" s="46" t="s">
        <v>198</v>
      </c>
      <c r="B114" s="46" t="s">
        <v>507</v>
      </c>
      <c r="C114" s="39">
        <v>12200</v>
      </c>
      <c r="D114" s="39">
        <v>12185</v>
      </c>
      <c r="E114" s="39">
        <v>12213</v>
      </c>
      <c r="F114" s="39">
        <v>12167</v>
      </c>
      <c r="G114" s="39">
        <v>12081</v>
      </c>
      <c r="H114" s="2">
        <v>12086</v>
      </c>
      <c r="I114" s="2">
        <v>12075</v>
      </c>
      <c r="J114" s="2">
        <v>12053</v>
      </c>
      <c r="K114" s="2">
        <v>12040</v>
      </c>
      <c r="L114" s="2">
        <v>12022</v>
      </c>
      <c r="M114" s="2">
        <v>12022</v>
      </c>
      <c r="N114" s="39"/>
      <c r="O114" s="39"/>
      <c r="P114" s="39"/>
      <c r="Q114" s="39"/>
      <c r="R114" s="39"/>
      <c r="S114" s="39"/>
      <c r="T114" s="39"/>
      <c r="U114" s="39"/>
      <c r="V114" s="39"/>
      <c r="W114" s="6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6"/>
      <c r="CI114" s="6"/>
      <c r="CJ114" s="6"/>
      <c r="CK114" s="6"/>
      <c r="CL114" s="6"/>
      <c r="CM114" s="6"/>
      <c r="CN114" s="6"/>
    </row>
    <row r="115" spans="1:92" x14ac:dyDescent="0.2">
      <c r="A115" s="46" t="s">
        <v>199</v>
      </c>
      <c r="B115" s="46" t="s">
        <v>508</v>
      </c>
      <c r="C115" s="39">
        <v>5384</v>
      </c>
      <c r="D115" s="39">
        <v>5377</v>
      </c>
      <c r="E115" s="39">
        <v>5384</v>
      </c>
      <c r="F115" s="39">
        <v>5375</v>
      </c>
      <c r="G115" s="39">
        <v>5369</v>
      </c>
      <c r="H115" s="2">
        <v>5299</v>
      </c>
      <c r="I115" s="2">
        <v>5291</v>
      </c>
      <c r="J115" s="2">
        <v>5290</v>
      </c>
      <c r="K115" s="2">
        <v>5280</v>
      </c>
      <c r="L115" s="2">
        <v>5268</v>
      </c>
      <c r="M115" s="2">
        <v>5268</v>
      </c>
      <c r="N115" s="39"/>
      <c r="O115" s="39"/>
      <c r="P115" s="39"/>
      <c r="Q115" s="39"/>
      <c r="R115" s="39"/>
      <c r="S115" s="39"/>
      <c r="T115" s="39"/>
      <c r="U115" s="39"/>
      <c r="V115" s="39"/>
      <c r="W115" s="6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6"/>
      <c r="CI115" s="6"/>
      <c r="CJ115" s="6"/>
      <c r="CK115" s="6"/>
      <c r="CL115" s="6"/>
      <c r="CM115" s="6"/>
      <c r="CN115" s="6"/>
    </row>
    <row r="116" spans="1:92" x14ac:dyDescent="0.2">
      <c r="A116" s="46" t="s">
        <v>200</v>
      </c>
      <c r="B116" s="46" t="s">
        <v>509</v>
      </c>
      <c r="C116" s="39">
        <v>2206</v>
      </c>
      <c r="D116" s="39">
        <v>2206</v>
      </c>
      <c r="E116" s="39">
        <v>2209</v>
      </c>
      <c r="F116" s="39">
        <v>2202</v>
      </c>
      <c r="G116" s="39">
        <v>2207</v>
      </c>
      <c r="H116" s="2">
        <v>2204</v>
      </c>
      <c r="I116" s="2">
        <v>2202</v>
      </c>
      <c r="J116" s="2">
        <v>2200</v>
      </c>
      <c r="K116" s="2">
        <v>2194</v>
      </c>
      <c r="L116" s="2">
        <v>2196</v>
      </c>
      <c r="M116" s="2">
        <v>2196</v>
      </c>
      <c r="N116" s="39"/>
      <c r="O116" s="39"/>
      <c r="P116" s="39"/>
      <c r="Q116" s="39"/>
      <c r="R116" s="39"/>
      <c r="S116" s="39"/>
      <c r="T116" s="39"/>
      <c r="U116" s="39"/>
      <c r="V116" s="39"/>
      <c r="W116" s="6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6"/>
      <c r="CI116" s="6"/>
      <c r="CJ116" s="6"/>
      <c r="CK116" s="6"/>
      <c r="CL116" s="6"/>
      <c r="CM116" s="6"/>
      <c r="CN116" s="6"/>
    </row>
    <row r="117" spans="1:92" x14ac:dyDescent="0.2">
      <c r="A117" s="46" t="s">
        <v>710</v>
      </c>
      <c r="B117" s="46" t="s">
        <v>711</v>
      </c>
      <c r="C117" s="39">
        <v>1491</v>
      </c>
      <c r="D117" s="39">
        <v>1476</v>
      </c>
      <c r="E117" s="39">
        <v>1454</v>
      </c>
      <c r="F117" s="39">
        <v>1450</v>
      </c>
      <c r="G117" s="39">
        <v>1423</v>
      </c>
      <c r="H117" s="2">
        <v>1465</v>
      </c>
      <c r="I117" s="2">
        <v>1461</v>
      </c>
      <c r="J117" s="2">
        <v>1405</v>
      </c>
      <c r="K117" s="2">
        <v>1370</v>
      </c>
      <c r="L117" s="2">
        <v>1353</v>
      </c>
      <c r="M117" s="2">
        <v>1353</v>
      </c>
      <c r="N117" s="39"/>
      <c r="O117" s="39"/>
      <c r="P117" s="39"/>
      <c r="Q117" s="39"/>
      <c r="R117" s="39"/>
      <c r="S117" s="39"/>
      <c r="T117" s="39"/>
      <c r="U117" s="39"/>
      <c r="V117" s="39"/>
      <c r="W117" s="6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6"/>
      <c r="CI117" s="6"/>
      <c r="CJ117" s="6"/>
      <c r="CK117" s="6"/>
      <c r="CL117" s="6"/>
      <c r="CM117" s="6"/>
      <c r="CN117" s="6"/>
    </row>
    <row r="118" spans="1:92" x14ac:dyDescent="0.2">
      <c r="A118" s="46" t="s">
        <v>712</v>
      </c>
      <c r="B118" s="46" t="s">
        <v>713</v>
      </c>
      <c r="C118" s="39">
        <v>1435</v>
      </c>
      <c r="D118" s="39">
        <v>1410</v>
      </c>
      <c r="E118" s="39">
        <v>1418</v>
      </c>
      <c r="F118" s="39">
        <v>1382</v>
      </c>
      <c r="G118" s="39">
        <v>1398</v>
      </c>
      <c r="H118" s="2">
        <v>1412</v>
      </c>
      <c r="I118" s="2">
        <v>1412</v>
      </c>
      <c r="J118" s="2">
        <v>1362</v>
      </c>
      <c r="K118" s="2">
        <v>1325</v>
      </c>
      <c r="L118" s="2">
        <v>1283</v>
      </c>
      <c r="M118" s="2">
        <v>1283</v>
      </c>
      <c r="N118" s="39"/>
      <c r="O118" s="39"/>
      <c r="P118" s="39"/>
      <c r="Q118" s="6"/>
      <c r="R118" s="6"/>
      <c r="S118" s="6"/>
      <c r="T118" s="6"/>
      <c r="U118" s="6"/>
      <c r="V118" s="6"/>
      <c r="W118" s="6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6"/>
      <c r="CI118" s="6"/>
      <c r="CJ118" s="6"/>
      <c r="CK118" s="6"/>
      <c r="CL118" s="6"/>
      <c r="CM118" s="6"/>
      <c r="CN118" s="6"/>
    </row>
    <row r="119" spans="1:92" x14ac:dyDescent="0.2">
      <c r="A119" s="46" t="s">
        <v>0</v>
      </c>
      <c r="B119" s="46" t="s">
        <v>510</v>
      </c>
      <c r="C119" s="39">
        <v>705</v>
      </c>
      <c r="D119" s="39">
        <v>705</v>
      </c>
      <c r="E119" s="39">
        <v>702</v>
      </c>
      <c r="F119" s="39">
        <v>700</v>
      </c>
      <c r="G119" s="39">
        <v>698</v>
      </c>
      <c r="H119" s="2">
        <v>696</v>
      </c>
      <c r="I119" s="2">
        <v>696</v>
      </c>
      <c r="J119" s="2">
        <v>693</v>
      </c>
      <c r="K119" s="2">
        <v>689</v>
      </c>
      <c r="L119" s="2">
        <v>684</v>
      </c>
      <c r="M119" s="2">
        <v>684</v>
      </c>
      <c r="N119" s="39"/>
      <c r="O119" s="39"/>
      <c r="P119" s="39"/>
      <c r="Q119" s="39"/>
      <c r="R119" s="39"/>
      <c r="S119" s="39"/>
      <c r="T119" s="39"/>
      <c r="U119" s="39"/>
      <c r="V119" s="39"/>
      <c r="W119" s="6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6"/>
      <c r="CI119" s="6"/>
      <c r="CJ119" s="6"/>
      <c r="CK119" s="6"/>
      <c r="CL119" s="6"/>
      <c r="CM119" s="6"/>
      <c r="CN119" s="6"/>
    </row>
    <row r="120" spans="1:92" x14ac:dyDescent="0.2">
      <c r="A120" s="46" t="s">
        <v>1</v>
      </c>
      <c r="B120" s="46" t="s">
        <v>511</v>
      </c>
      <c r="C120" s="39">
        <v>630</v>
      </c>
      <c r="D120" s="39">
        <v>630</v>
      </c>
      <c r="E120" s="39">
        <v>619</v>
      </c>
      <c r="F120" s="39">
        <v>618</v>
      </c>
      <c r="G120" s="39">
        <v>617</v>
      </c>
      <c r="H120" s="2">
        <v>612</v>
      </c>
      <c r="I120" s="2">
        <v>612</v>
      </c>
      <c r="J120" s="2">
        <v>612</v>
      </c>
      <c r="K120" s="2">
        <v>611</v>
      </c>
      <c r="L120" s="2">
        <v>611</v>
      </c>
      <c r="M120" s="2">
        <v>611</v>
      </c>
      <c r="N120" s="39"/>
      <c r="O120" s="39"/>
      <c r="P120" s="39"/>
      <c r="Q120" s="6"/>
      <c r="R120" s="6"/>
      <c r="S120" s="6"/>
      <c r="T120" s="6"/>
      <c r="U120" s="6"/>
      <c r="V120" s="39"/>
      <c r="W120" s="6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6"/>
      <c r="CI120" s="6"/>
      <c r="CJ120" s="6"/>
      <c r="CK120" s="6"/>
      <c r="CL120" s="6"/>
      <c r="CM120" s="6"/>
      <c r="CN120" s="6"/>
    </row>
    <row r="121" spans="1:92" x14ac:dyDescent="0.2">
      <c r="A121" s="46" t="s">
        <v>201</v>
      </c>
      <c r="B121" s="46" t="s">
        <v>393</v>
      </c>
      <c r="C121" s="39">
        <v>317</v>
      </c>
      <c r="D121" s="39">
        <v>317</v>
      </c>
      <c r="E121" s="39">
        <v>314</v>
      </c>
      <c r="F121" s="39">
        <v>306</v>
      </c>
      <c r="G121" s="39">
        <v>302</v>
      </c>
      <c r="H121" s="2">
        <v>300</v>
      </c>
      <c r="I121" s="2">
        <v>296</v>
      </c>
      <c r="J121" s="2">
        <v>297</v>
      </c>
      <c r="K121" s="2">
        <v>296</v>
      </c>
      <c r="L121" s="2">
        <v>297</v>
      </c>
      <c r="M121" s="2">
        <v>297</v>
      </c>
      <c r="N121" s="39"/>
      <c r="O121" s="39"/>
      <c r="P121" s="39"/>
      <c r="Q121" s="6"/>
      <c r="R121" s="6"/>
      <c r="S121" s="6"/>
      <c r="T121" s="6"/>
      <c r="U121" s="6"/>
      <c r="V121" s="39"/>
      <c r="W121" s="6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6"/>
      <c r="CI121" s="6"/>
      <c r="CJ121" s="6"/>
      <c r="CK121" s="6"/>
      <c r="CL121" s="6"/>
      <c r="CM121" s="6"/>
      <c r="CN121" s="6"/>
    </row>
    <row r="122" spans="1:92" x14ac:dyDescent="0.2">
      <c r="A122" s="46" t="s">
        <v>2</v>
      </c>
      <c r="B122" s="46" t="s">
        <v>512</v>
      </c>
      <c r="C122" s="39">
        <v>21</v>
      </c>
      <c r="D122" s="39">
        <v>21</v>
      </c>
      <c r="E122" s="39">
        <v>23</v>
      </c>
      <c r="F122" s="39">
        <v>22</v>
      </c>
      <c r="G122" s="39">
        <v>23</v>
      </c>
      <c r="H122" s="2">
        <v>23</v>
      </c>
      <c r="I122" s="2">
        <v>22</v>
      </c>
      <c r="J122" s="2">
        <v>20</v>
      </c>
      <c r="K122" s="2">
        <v>20</v>
      </c>
      <c r="L122" s="2">
        <v>21</v>
      </c>
      <c r="M122" s="2">
        <v>21</v>
      </c>
      <c r="N122" s="39"/>
      <c r="O122" s="39"/>
      <c r="P122" s="39"/>
      <c r="Q122" s="6"/>
      <c r="R122" s="6"/>
      <c r="S122" s="6"/>
      <c r="T122" s="6"/>
      <c r="U122" s="6"/>
      <c r="V122" s="39"/>
      <c r="W122" s="6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6"/>
      <c r="CI122" s="6"/>
      <c r="CJ122" s="6"/>
      <c r="CK122" s="6"/>
      <c r="CL122" s="6"/>
      <c r="CM122" s="6"/>
      <c r="CN122" s="6"/>
    </row>
    <row r="123" spans="1:92" x14ac:dyDescent="0.2">
      <c r="A123" s="46" t="s">
        <v>3</v>
      </c>
      <c r="B123" s="46" t="s">
        <v>714</v>
      </c>
      <c r="C123" s="39">
        <v>111</v>
      </c>
      <c r="D123" s="39">
        <v>111</v>
      </c>
      <c r="E123" s="39">
        <v>111</v>
      </c>
      <c r="F123" s="39">
        <v>111</v>
      </c>
      <c r="G123" s="39">
        <v>109</v>
      </c>
      <c r="H123" s="2">
        <v>103</v>
      </c>
      <c r="I123" s="2">
        <v>112</v>
      </c>
      <c r="J123" s="2">
        <v>112</v>
      </c>
      <c r="K123" s="2">
        <v>116</v>
      </c>
      <c r="L123" s="2">
        <v>115</v>
      </c>
      <c r="M123" s="2">
        <v>115</v>
      </c>
      <c r="N123" s="39"/>
      <c r="O123" s="39"/>
      <c r="P123" s="39"/>
      <c r="Q123" s="6"/>
      <c r="R123" s="6"/>
      <c r="S123" s="6"/>
      <c r="T123" s="6"/>
      <c r="U123" s="6"/>
      <c r="V123" s="39"/>
      <c r="W123" s="6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6"/>
      <c r="CI123" s="6"/>
      <c r="CJ123" s="6"/>
      <c r="CK123" s="6"/>
      <c r="CL123" s="6"/>
      <c r="CM123" s="6"/>
      <c r="CN123" s="6"/>
    </row>
    <row r="124" spans="1:92" x14ac:dyDescent="0.2">
      <c r="A124" s="46" t="s">
        <v>4</v>
      </c>
      <c r="B124" s="46" t="s">
        <v>514</v>
      </c>
      <c r="C124" s="39">
        <v>358</v>
      </c>
      <c r="D124" s="39">
        <v>358</v>
      </c>
      <c r="E124" s="39">
        <v>358</v>
      </c>
      <c r="F124" s="39">
        <v>355</v>
      </c>
      <c r="G124" s="39">
        <v>351</v>
      </c>
      <c r="H124" s="2">
        <v>353</v>
      </c>
      <c r="I124" s="2">
        <v>352</v>
      </c>
      <c r="J124" s="2">
        <v>352</v>
      </c>
      <c r="K124" s="2">
        <v>350</v>
      </c>
      <c r="L124" s="2">
        <v>350</v>
      </c>
      <c r="M124" s="2">
        <v>350</v>
      </c>
      <c r="N124" s="39"/>
      <c r="O124" s="39"/>
      <c r="P124" s="39"/>
      <c r="Q124" s="6"/>
      <c r="R124" s="6"/>
      <c r="S124" s="6"/>
      <c r="T124" s="6"/>
      <c r="U124" s="6"/>
      <c r="V124" s="39"/>
      <c r="W124" s="6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6"/>
      <c r="CI124" s="6"/>
      <c r="CJ124" s="6"/>
      <c r="CK124" s="6"/>
      <c r="CL124" s="6"/>
      <c r="CM124" s="6"/>
      <c r="CN124" s="6"/>
    </row>
    <row r="125" spans="1:92" x14ac:dyDescent="0.2">
      <c r="A125" s="46" t="s">
        <v>665</v>
      </c>
      <c r="B125" s="46" t="s">
        <v>666</v>
      </c>
      <c r="C125" s="39">
        <v>288</v>
      </c>
      <c r="D125" s="39">
        <v>288</v>
      </c>
      <c r="E125" s="39">
        <v>290</v>
      </c>
      <c r="F125" s="39">
        <v>293</v>
      </c>
      <c r="G125" s="39">
        <v>287</v>
      </c>
      <c r="H125" s="2">
        <v>288</v>
      </c>
      <c r="I125" s="2">
        <v>296</v>
      </c>
      <c r="J125" s="2">
        <v>294</v>
      </c>
      <c r="K125" s="2">
        <v>293</v>
      </c>
      <c r="L125" s="2">
        <v>292</v>
      </c>
      <c r="M125" s="2">
        <v>292</v>
      </c>
      <c r="N125" s="39"/>
      <c r="O125" s="39"/>
      <c r="P125" s="39"/>
      <c r="Q125" s="6"/>
      <c r="R125" s="6"/>
      <c r="S125" s="6"/>
      <c r="T125" s="6"/>
      <c r="U125" s="6"/>
      <c r="V125" s="39"/>
      <c r="W125" s="6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6"/>
      <c r="CI125" s="6"/>
      <c r="CJ125" s="6"/>
      <c r="CK125" s="6"/>
      <c r="CL125" s="6"/>
      <c r="CM125" s="6"/>
      <c r="CN125" s="6"/>
    </row>
    <row r="126" spans="1:92" x14ac:dyDescent="0.2">
      <c r="A126" s="46" t="s">
        <v>515</v>
      </c>
      <c r="B126" s="46" t="s">
        <v>516</v>
      </c>
      <c r="C126" s="39">
        <v>112</v>
      </c>
      <c r="D126" s="39">
        <v>112</v>
      </c>
      <c r="E126" s="39">
        <v>109</v>
      </c>
      <c r="F126" s="39">
        <v>106</v>
      </c>
      <c r="G126" s="39">
        <v>104</v>
      </c>
      <c r="H126" s="2">
        <v>105</v>
      </c>
      <c r="I126" s="2">
        <v>104</v>
      </c>
      <c r="J126" s="2">
        <v>102</v>
      </c>
      <c r="K126" s="2">
        <v>104</v>
      </c>
      <c r="L126" s="2">
        <v>104</v>
      </c>
      <c r="M126" s="2">
        <v>104</v>
      </c>
      <c r="N126" s="39"/>
      <c r="O126" s="39"/>
      <c r="P126" s="39"/>
      <c r="Q126" s="6"/>
      <c r="R126" s="6"/>
      <c r="S126" s="6"/>
      <c r="T126" s="6"/>
      <c r="U126" s="6"/>
      <c r="V126" s="39"/>
      <c r="W126" s="6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6"/>
      <c r="CI126" s="6"/>
      <c r="CJ126" s="6"/>
      <c r="CK126" s="6"/>
      <c r="CL126" s="6"/>
      <c r="CM126" s="6"/>
      <c r="CN126" s="6"/>
    </row>
    <row r="127" spans="1:92" x14ac:dyDescent="0.2">
      <c r="A127" s="46" t="s">
        <v>5</v>
      </c>
      <c r="B127" s="46" t="s">
        <v>517</v>
      </c>
      <c r="C127" s="39">
        <v>927</v>
      </c>
      <c r="D127" s="39">
        <v>924</v>
      </c>
      <c r="E127" s="39">
        <v>920</v>
      </c>
      <c r="F127" s="39">
        <v>904</v>
      </c>
      <c r="G127" s="39">
        <v>901</v>
      </c>
      <c r="H127" s="2">
        <v>894</v>
      </c>
      <c r="I127" s="2">
        <v>886</v>
      </c>
      <c r="J127" s="2">
        <v>879</v>
      </c>
      <c r="K127" s="2">
        <v>876</v>
      </c>
      <c r="L127" s="2">
        <v>872</v>
      </c>
      <c r="M127" s="2">
        <v>872</v>
      </c>
      <c r="N127" s="39"/>
      <c r="O127" s="39"/>
      <c r="P127" s="39"/>
      <c r="Q127" s="6"/>
      <c r="R127" s="6"/>
      <c r="S127" s="6"/>
      <c r="T127" s="6"/>
      <c r="U127" s="6"/>
      <c r="V127" s="39"/>
      <c r="W127" s="6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6"/>
      <c r="CI127" s="6"/>
      <c r="CJ127" s="6"/>
      <c r="CK127" s="6"/>
      <c r="CL127" s="6"/>
      <c r="CM127" s="6"/>
      <c r="CN127" s="6"/>
    </row>
    <row r="128" spans="1:92" x14ac:dyDescent="0.2">
      <c r="A128" s="46" t="s">
        <v>667</v>
      </c>
      <c r="B128" s="46" t="s">
        <v>668</v>
      </c>
      <c r="C128" s="39">
        <v>192</v>
      </c>
      <c r="D128" s="39">
        <v>192</v>
      </c>
      <c r="E128" s="39">
        <v>193</v>
      </c>
      <c r="F128" s="39">
        <v>192</v>
      </c>
      <c r="G128" s="39">
        <v>187</v>
      </c>
      <c r="H128" s="2">
        <v>188</v>
      </c>
      <c r="I128" s="2">
        <v>188</v>
      </c>
      <c r="J128" s="2">
        <v>184</v>
      </c>
      <c r="K128" s="2">
        <v>184</v>
      </c>
      <c r="L128" s="2">
        <v>183</v>
      </c>
      <c r="M128" s="2">
        <v>183</v>
      </c>
      <c r="N128" s="39"/>
      <c r="O128" s="39"/>
      <c r="P128" s="39"/>
      <c r="Q128" s="6"/>
      <c r="R128" s="6"/>
      <c r="S128" s="6"/>
      <c r="T128" s="6"/>
      <c r="U128" s="6"/>
      <c r="V128" s="39"/>
      <c r="W128" s="6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6"/>
      <c r="CI128" s="6"/>
      <c r="CJ128" s="6"/>
      <c r="CK128" s="6"/>
      <c r="CL128" s="6"/>
      <c r="CM128" s="6"/>
      <c r="CN128" s="6"/>
    </row>
    <row r="129" spans="1:92" x14ac:dyDescent="0.2">
      <c r="A129" s="46" t="s">
        <v>6</v>
      </c>
      <c r="B129" s="46" t="s">
        <v>518</v>
      </c>
      <c r="C129" s="39">
        <v>443</v>
      </c>
      <c r="D129" s="39">
        <v>443</v>
      </c>
      <c r="E129" s="39">
        <v>442</v>
      </c>
      <c r="F129" s="39">
        <v>443</v>
      </c>
      <c r="G129" s="39">
        <v>442</v>
      </c>
      <c r="H129" s="2">
        <v>442</v>
      </c>
      <c r="I129" s="2">
        <v>442</v>
      </c>
      <c r="J129" s="2">
        <v>439</v>
      </c>
      <c r="K129" s="2">
        <v>439</v>
      </c>
      <c r="L129" s="2">
        <v>439</v>
      </c>
      <c r="M129" s="2">
        <v>439</v>
      </c>
      <c r="N129" s="39"/>
      <c r="O129" s="39"/>
      <c r="P129" s="39"/>
      <c r="Q129" s="6"/>
      <c r="R129" s="6"/>
      <c r="S129" s="6"/>
      <c r="T129" s="6"/>
      <c r="U129" s="6"/>
      <c r="V129" s="39"/>
      <c r="W129" s="6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6"/>
      <c r="CI129" s="6"/>
      <c r="CJ129" s="6"/>
      <c r="CK129" s="6"/>
      <c r="CL129" s="6"/>
      <c r="CM129" s="6"/>
      <c r="CN129" s="6"/>
    </row>
    <row r="130" spans="1:92" x14ac:dyDescent="0.2">
      <c r="A130" s="46" t="s">
        <v>7</v>
      </c>
      <c r="B130" s="46" t="s">
        <v>519</v>
      </c>
      <c r="C130" s="39">
        <v>403</v>
      </c>
      <c r="D130" s="39">
        <v>403</v>
      </c>
      <c r="E130" s="39">
        <v>401</v>
      </c>
      <c r="F130" s="39">
        <v>401</v>
      </c>
      <c r="G130" s="39">
        <v>395</v>
      </c>
      <c r="H130" s="2">
        <v>394</v>
      </c>
      <c r="I130" s="2">
        <v>393</v>
      </c>
      <c r="J130" s="2">
        <v>392</v>
      </c>
      <c r="K130" s="2">
        <v>392</v>
      </c>
      <c r="L130" s="2">
        <v>391</v>
      </c>
      <c r="M130" s="2">
        <v>391</v>
      </c>
      <c r="N130" s="39"/>
      <c r="O130" s="39"/>
      <c r="P130" s="39"/>
      <c r="Q130" s="6"/>
      <c r="R130" s="6"/>
      <c r="S130" s="6"/>
      <c r="T130" s="6"/>
      <c r="U130" s="6"/>
      <c r="V130" s="39"/>
      <c r="W130" s="6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6"/>
      <c r="CI130" s="6"/>
      <c r="CJ130" s="6"/>
      <c r="CK130" s="6"/>
      <c r="CL130" s="6"/>
      <c r="CM130" s="6"/>
      <c r="CN130" s="6"/>
    </row>
    <row r="131" spans="1:92" x14ac:dyDescent="0.2">
      <c r="A131" s="46" t="s">
        <v>669</v>
      </c>
      <c r="B131" s="46" t="s">
        <v>670</v>
      </c>
      <c r="C131" s="39">
        <v>682</v>
      </c>
      <c r="D131" s="39">
        <v>682</v>
      </c>
      <c r="E131" s="39">
        <v>679</v>
      </c>
      <c r="F131" s="39">
        <v>678</v>
      </c>
      <c r="G131" s="39">
        <v>658</v>
      </c>
      <c r="H131" s="2">
        <v>647</v>
      </c>
      <c r="I131" s="2">
        <v>645</v>
      </c>
      <c r="J131" s="2">
        <v>642</v>
      </c>
      <c r="K131" s="2">
        <v>639</v>
      </c>
      <c r="L131" s="2">
        <v>637</v>
      </c>
      <c r="M131" s="2">
        <v>637</v>
      </c>
      <c r="N131" s="39"/>
      <c r="O131" s="39"/>
      <c r="P131" s="39"/>
      <c r="Q131" s="6"/>
      <c r="R131" s="6"/>
      <c r="S131" s="6"/>
      <c r="T131" s="6"/>
      <c r="U131" s="6"/>
      <c r="V131" s="39"/>
      <c r="W131" s="6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6"/>
      <c r="CI131" s="6"/>
      <c r="CJ131" s="6"/>
      <c r="CK131" s="6"/>
      <c r="CL131" s="6"/>
      <c r="CM131" s="6"/>
      <c r="CN131" s="6"/>
    </row>
    <row r="132" spans="1:92" x14ac:dyDescent="0.2">
      <c r="A132" s="46" t="s">
        <v>671</v>
      </c>
      <c r="B132" s="46" t="s">
        <v>672</v>
      </c>
      <c r="C132" s="39">
        <v>360</v>
      </c>
      <c r="D132" s="39">
        <v>359</v>
      </c>
      <c r="E132" s="39">
        <v>360</v>
      </c>
      <c r="F132" s="39">
        <v>366</v>
      </c>
      <c r="G132" s="39">
        <v>364</v>
      </c>
      <c r="H132" s="2">
        <v>358</v>
      </c>
      <c r="I132" s="2">
        <v>355</v>
      </c>
      <c r="J132" s="2">
        <v>353</v>
      </c>
      <c r="K132" s="2">
        <v>351</v>
      </c>
      <c r="L132" s="2">
        <v>349</v>
      </c>
      <c r="M132" s="2">
        <v>349</v>
      </c>
      <c r="N132" s="39"/>
      <c r="O132" s="39"/>
      <c r="P132" s="39"/>
      <c r="Q132" s="6"/>
      <c r="R132" s="6"/>
      <c r="S132" s="6"/>
      <c r="T132" s="6"/>
      <c r="U132" s="6"/>
      <c r="V132" s="39"/>
      <c r="W132" s="6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6"/>
      <c r="CI132" s="6"/>
      <c r="CJ132" s="6"/>
      <c r="CK132" s="6"/>
      <c r="CL132" s="6"/>
      <c r="CM132" s="6"/>
      <c r="CN132" s="6"/>
    </row>
    <row r="133" spans="1:92" x14ac:dyDescent="0.2">
      <c r="A133" s="46" t="s">
        <v>8</v>
      </c>
      <c r="B133" s="46" t="s">
        <v>520</v>
      </c>
      <c r="C133" s="39">
        <v>169</v>
      </c>
      <c r="D133" s="39">
        <v>169</v>
      </c>
      <c r="E133" s="39">
        <v>169</v>
      </c>
      <c r="F133" s="39">
        <v>166</v>
      </c>
      <c r="G133" s="39">
        <v>165</v>
      </c>
      <c r="H133" s="2">
        <v>163</v>
      </c>
      <c r="I133" s="2">
        <v>163</v>
      </c>
      <c r="J133" s="2">
        <v>161</v>
      </c>
      <c r="K133" s="2">
        <v>161</v>
      </c>
      <c r="L133" s="2">
        <v>161</v>
      </c>
      <c r="M133" s="2">
        <v>161</v>
      </c>
      <c r="N133" s="39"/>
      <c r="O133" s="39"/>
      <c r="P133" s="39"/>
      <c r="Q133" s="6"/>
      <c r="R133" s="6"/>
      <c r="S133" s="6"/>
      <c r="T133" s="6"/>
      <c r="U133" s="6"/>
      <c r="V133" s="39"/>
      <c r="W133" s="6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6"/>
      <c r="CI133" s="6"/>
      <c r="CJ133" s="6"/>
      <c r="CK133" s="6"/>
      <c r="CL133" s="6"/>
      <c r="CM133" s="6"/>
      <c r="CN133" s="6"/>
    </row>
    <row r="134" spans="1:92" x14ac:dyDescent="0.2">
      <c r="A134" s="46" t="s">
        <v>9</v>
      </c>
      <c r="B134" s="46" t="s">
        <v>521</v>
      </c>
      <c r="C134" s="39">
        <v>277</v>
      </c>
      <c r="D134" s="39">
        <v>277</v>
      </c>
      <c r="E134" s="39">
        <v>276</v>
      </c>
      <c r="F134" s="39">
        <v>276</v>
      </c>
      <c r="G134" s="39">
        <v>273</v>
      </c>
      <c r="H134" s="2">
        <v>273</v>
      </c>
      <c r="I134" s="2">
        <v>270</v>
      </c>
      <c r="J134" s="2">
        <v>270</v>
      </c>
      <c r="K134" s="2">
        <v>269</v>
      </c>
      <c r="L134" s="2">
        <v>270</v>
      </c>
      <c r="M134" s="2">
        <v>270</v>
      </c>
      <c r="N134" s="39"/>
      <c r="O134" s="39"/>
      <c r="P134" s="39"/>
      <c r="Q134" s="6"/>
      <c r="R134" s="6"/>
      <c r="S134" s="6"/>
      <c r="T134" s="6"/>
      <c r="U134" s="6"/>
      <c r="V134" s="39"/>
      <c r="W134" s="6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6"/>
      <c r="CI134" s="6"/>
      <c r="CJ134" s="6"/>
      <c r="CK134" s="6"/>
      <c r="CL134" s="6"/>
      <c r="CM134" s="6"/>
      <c r="CN134" s="6"/>
    </row>
    <row r="135" spans="1:92" x14ac:dyDescent="0.2">
      <c r="A135" s="46" t="s">
        <v>202</v>
      </c>
      <c r="B135" s="46" t="s">
        <v>522</v>
      </c>
      <c r="C135" s="39">
        <v>849</v>
      </c>
      <c r="D135" s="39">
        <v>849</v>
      </c>
      <c r="E135" s="39">
        <v>839</v>
      </c>
      <c r="F135" s="39">
        <v>837</v>
      </c>
      <c r="G135" s="39">
        <v>831</v>
      </c>
      <c r="H135" s="2">
        <v>829</v>
      </c>
      <c r="I135" s="2">
        <v>822</v>
      </c>
      <c r="J135" s="2">
        <v>817</v>
      </c>
      <c r="K135" s="2">
        <v>816</v>
      </c>
      <c r="L135" s="2">
        <v>815</v>
      </c>
      <c r="M135" s="2">
        <v>815</v>
      </c>
      <c r="N135" s="39"/>
      <c r="O135" s="39"/>
      <c r="P135" s="39"/>
      <c r="Q135" s="6"/>
      <c r="R135" s="6"/>
      <c r="S135" s="6"/>
      <c r="T135" s="6"/>
      <c r="U135" s="6"/>
      <c r="V135" s="39"/>
      <c r="W135" s="6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6"/>
      <c r="CI135" s="6"/>
      <c r="CJ135" s="6"/>
      <c r="CK135" s="6"/>
      <c r="CL135" s="6"/>
      <c r="CM135" s="6"/>
      <c r="CN135" s="6"/>
    </row>
    <row r="136" spans="1:92" x14ac:dyDescent="0.2">
      <c r="A136" s="46" t="s">
        <v>523</v>
      </c>
      <c r="B136" s="46" t="s">
        <v>524</v>
      </c>
      <c r="C136" s="39">
        <v>1122</v>
      </c>
      <c r="D136" s="39">
        <v>1116</v>
      </c>
      <c r="E136" s="39">
        <v>1112</v>
      </c>
      <c r="F136" s="39">
        <v>1090</v>
      </c>
      <c r="G136" s="39">
        <v>1078</v>
      </c>
      <c r="H136" s="2">
        <v>1063</v>
      </c>
      <c r="I136" s="2">
        <v>1055</v>
      </c>
      <c r="J136" s="2">
        <v>1055</v>
      </c>
      <c r="K136" s="2">
        <v>1045</v>
      </c>
      <c r="L136" s="2">
        <v>1045</v>
      </c>
      <c r="M136" s="2">
        <v>1045</v>
      </c>
      <c r="N136" s="39"/>
      <c r="O136" s="39"/>
      <c r="P136" s="39"/>
      <c r="Q136" s="6"/>
      <c r="R136" s="6"/>
      <c r="S136" s="6"/>
      <c r="T136" s="6"/>
      <c r="U136" s="6"/>
      <c r="V136" s="39"/>
      <c r="W136" s="6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6"/>
      <c r="CI136" s="6"/>
      <c r="CJ136" s="6"/>
      <c r="CK136" s="6"/>
      <c r="CL136" s="6"/>
      <c r="CM136" s="6"/>
      <c r="CN136" s="6"/>
    </row>
    <row r="137" spans="1:92" x14ac:dyDescent="0.2">
      <c r="A137" s="46" t="s">
        <v>673</v>
      </c>
      <c r="B137" s="46" t="s">
        <v>674</v>
      </c>
      <c r="C137" s="39">
        <v>311</v>
      </c>
      <c r="D137" s="39">
        <v>308</v>
      </c>
      <c r="E137" s="39">
        <v>301</v>
      </c>
      <c r="F137" s="39">
        <v>307</v>
      </c>
      <c r="G137" s="39">
        <v>315</v>
      </c>
      <c r="H137" s="2">
        <v>312</v>
      </c>
      <c r="I137" s="2">
        <v>316</v>
      </c>
      <c r="J137" s="2">
        <v>318</v>
      </c>
      <c r="K137" s="2">
        <v>316</v>
      </c>
      <c r="L137" s="2">
        <v>315</v>
      </c>
      <c r="M137" s="2">
        <v>315</v>
      </c>
      <c r="N137" s="39"/>
      <c r="O137" s="39"/>
      <c r="P137" s="39"/>
      <c r="Q137" s="6"/>
      <c r="R137" s="6"/>
      <c r="S137" s="6"/>
      <c r="T137" s="6"/>
      <c r="U137" s="6"/>
      <c r="V137" s="39"/>
      <c r="W137" s="6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6"/>
      <c r="CI137" s="6"/>
      <c r="CJ137" s="6"/>
      <c r="CK137" s="6"/>
      <c r="CL137" s="6"/>
      <c r="CM137" s="6"/>
      <c r="CN137" s="6"/>
    </row>
    <row r="138" spans="1:92" x14ac:dyDescent="0.2">
      <c r="A138" s="46" t="s">
        <v>10</v>
      </c>
      <c r="B138" s="46" t="s">
        <v>525</v>
      </c>
      <c r="C138" s="39">
        <v>206</v>
      </c>
      <c r="D138" s="39">
        <v>206</v>
      </c>
      <c r="E138" s="39">
        <v>205</v>
      </c>
      <c r="F138" s="39">
        <v>206</v>
      </c>
      <c r="G138" s="39">
        <v>206</v>
      </c>
      <c r="H138" s="2">
        <v>202</v>
      </c>
      <c r="I138" s="2">
        <v>202</v>
      </c>
      <c r="J138" s="2">
        <v>201</v>
      </c>
      <c r="K138" s="2">
        <v>201</v>
      </c>
      <c r="L138" s="2">
        <v>201</v>
      </c>
      <c r="M138" s="2">
        <v>201</v>
      </c>
      <c r="N138" s="39"/>
      <c r="O138" s="39"/>
      <c r="P138" s="39"/>
      <c r="Q138" s="6"/>
      <c r="R138" s="6"/>
      <c r="S138" s="6"/>
      <c r="T138" s="6"/>
      <c r="U138" s="6"/>
      <c r="V138" s="39"/>
      <c r="W138" s="6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6"/>
      <c r="CI138" s="6"/>
      <c r="CJ138" s="6"/>
      <c r="CK138" s="6"/>
      <c r="CL138" s="6"/>
      <c r="CM138" s="6"/>
      <c r="CN138" s="6"/>
    </row>
    <row r="139" spans="1:92" x14ac:dyDescent="0.2">
      <c r="A139" s="46" t="s">
        <v>11</v>
      </c>
      <c r="B139" s="46" t="s">
        <v>526</v>
      </c>
      <c r="C139" s="39">
        <v>532</v>
      </c>
      <c r="D139" s="39">
        <v>531</v>
      </c>
      <c r="E139" s="39">
        <v>530</v>
      </c>
      <c r="F139" s="39">
        <v>527</v>
      </c>
      <c r="G139" s="39">
        <v>527</v>
      </c>
      <c r="H139" s="2">
        <v>524</v>
      </c>
      <c r="I139" s="2">
        <v>521</v>
      </c>
      <c r="J139" s="2">
        <v>521</v>
      </c>
      <c r="K139" s="2">
        <v>520</v>
      </c>
      <c r="L139" s="2">
        <v>520</v>
      </c>
      <c r="M139" s="2">
        <v>520</v>
      </c>
      <c r="N139" s="39"/>
      <c r="O139" s="39"/>
      <c r="P139" s="39"/>
      <c r="Q139" s="6"/>
      <c r="R139" s="6"/>
      <c r="S139" s="6"/>
      <c r="T139" s="6"/>
      <c r="U139" s="6"/>
      <c r="V139" s="39"/>
      <c r="W139" s="6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6"/>
      <c r="CI139" s="6"/>
      <c r="CJ139" s="6"/>
      <c r="CK139" s="6"/>
      <c r="CL139" s="6"/>
      <c r="CM139" s="6"/>
      <c r="CN139" s="6"/>
    </row>
    <row r="140" spans="1:92" x14ac:dyDescent="0.2">
      <c r="A140" s="46" t="s">
        <v>12</v>
      </c>
      <c r="B140" s="46" t="s">
        <v>527</v>
      </c>
      <c r="C140" s="39">
        <v>503</v>
      </c>
      <c r="D140" s="39">
        <v>503</v>
      </c>
      <c r="E140" s="39">
        <v>503</v>
      </c>
      <c r="F140" s="39">
        <v>503</v>
      </c>
      <c r="G140" s="39">
        <v>503</v>
      </c>
      <c r="H140" s="2">
        <v>501</v>
      </c>
      <c r="I140" s="2">
        <v>501</v>
      </c>
      <c r="J140" s="2">
        <v>501</v>
      </c>
      <c r="K140" s="2">
        <v>501</v>
      </c>
      <c r="L140" s="2">
        <v>501</v>
      </c>
      <c r="M140" s="2">
        <v>501</v>
      </c>
      <c r="N140" s="39"/>
      <c r="O140" s="39"/>
      <c r="P140" s="39"/>
      <c r="Q140" s="6"/>
      <c r="R140" s="6"/>
      <c r="S140" s="6"/>
      <c r="T140" s="6"/>
      <c r="U140" s="6"/>
      <c r="V140" s="39"/>
      <c r="W140" s="6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6"/>
      <c r="CI140" s="6"/>
      <c r="CJ140" s="6"/>
      <c r="CK140" s="6"/>
      <c r="CL140" s="6"/>
      <c r="CM140" s="6"/>
      <c r="CN140" s="6"/>
    </row>
    <row r="141" spans="1:92" x14ac:dyDescent="0.2">
      <c r="A141" s="46" t="s">
        <v>528</v>
      </c>
      <c r="B141" s="46" t="s">
        <v>529</v>
      </c>
      <c r="C141" s="39">
        <v>149</v>
      </c>
      <c r="D141" s="39">
        <v>149</v>
      </c>
      <c r="E141" s="39">
        <v>149</v>
      </c>
      <c r="F141" s="39">
        <v>149</v>
      </c>
      <c r="G141" s="39">
        <v>148</v>
      </c>
      <c r="H141" s="2">
        <v>148</v>
      </c>
      <c r="I141" s="2">
        <v>148</v>
      </c>
      <c r="J141" s="2">
        <v>147</v>
      </c>
      <c r="K141" s="2">
        <v>147</v>
      </c>
      <c r="L141" s="2">
        <v>147</v>
      </c>
      <c r="M141" s="2">
        <v>147</v>
      </c>
      <c r="N141" s="39"/>
      <c r="O141" s="39"/>
      <c r="P141" s="39"/>
      <c r="Q141" s="6"/>
      <c r="R141" s="6"/>
      <c r="S141" s="6"/>
      <c r="T141" s="6"/>
      <c r="U141" s="6"/>
      <c r="V141" s="39"/>
      <c r="W141" s="6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6"/>
      <c r="CI141" s="6"/>
      <c r="CJ141" s="6"/>
      <c r="CK141" s="6"/>
      <c r="CL141" s="6"/>
      <c r="CM141" s="6"/>
      <c r="CN141" s="6"/>
    </row>
    <row r="142" spans="1:92" x14ac:dyDescent="0.2">
      <c r="A142" s="46" t="s">
        <v>13</v>
      </c>
      <c r="B142" s="46" t="s">
        <v>530</v>
      </c>
      <c r="C142" s="39">
        <v>194</v>
      </c>
      <c r="D142" s="39">
        <v>195</v>
      </c>
      <c r="E142" s="39">
        <v>189</v>
      </c>
      <c r="F142" s="39">
        <v>187</v>
      </c>
      <c r="G142" s="39">
        <v>186</v>
      </c>
      <c r="H142" s="2">
        <v>186</v>
      </c>
      <c r="I142" s="2">
        <v>187</v>
      </c>
      <c r="J142" s="2">
        <v>187</v>
      </c>
      <c r="K142" s="2">
        <v>187</v>
      </c>
      <c r="L142" s="2">
        <v>187</v>
      </c>
      <c r="M142" s="2">
        <v>187</v>
      </c>
      <c r="N142" s="39"/>
      <c r="O142" s="39"/>
      <c r="P142" s="39"/>
      <c r="Q142" s="6"/>
      <c r="R142" s="6"/>
      <c r="S142" s="6"/>
      <c r="T142" s="6"/>
      <c r="U142" s="6"/>
      <c r="V142" s="39"/>
      <c r="W142" s="6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6"/>
      <c r="CI142" s="6"/>
      <c r="CJ142" s="6"/>
      <c r="CK142" s="6"/>
      <c r="CL142" s="6"/>
      <c r="CM142" s="6"/>
      <c r="CN142" s="6"/>
    </row>
    <row r="143" spans="1:92" x14ac:dyDescent="0.2">
      <c r="A143" s="46" t="s">
        <v>531</v>
      </c>
      <c r="B143" s="46" t="s">
        <v>532</v>
      </c>
      <c r="C143" s="39">
        <v>468</v>
      </c>
      <c r="D143" s="39">
        <v>468</v>
      </c>
      <c r="E143" s="39">
        <v>466</v>
      </c>
      <c r="F143" s="39">
        <v>462</v>
      </c>
      <c r="G143" s="39">
        <v>461</v>
      </c>
      <c r="H143" s="2">
        <v>460</v>
      </c>
      <c r="I143" s="2">
        <v>460</v>
      </c>
      <c r="J143" s="2">
        <v>460</v>
      </c>
      <c r="K143" s="2">
        <v>460</v>
      </c>
      <c r="L143" s="2">
        <v>460</v>
      </c>
      <c r="M143" s="2">
        <v>460</v>
      </c>
      <c r="N143" s="39"/>
      <c r="O143" s="39"/>
      <c r="P143" s="39"/>
      <c r="Q143" s="6"/>
      <c r="R143" s="6"/>
      <c r="S143" s="6"/>
      <c r="T143" s="6"/>
      <c r="U143" s="6"/>
      <c r="V143" s="39"/>
      <c r="W143" s="6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6"/>
      <c r="CI143" s="6"/>
      <c r="CJ143" s="6"/>
      <c r="CK143" s="6"/>
      <c r="CL143" s="6"/>
      <c r="CM143" s="6"/>
      <c r="CN143" s="6"/>
    </row>
    <row r="144" spans="1:92" x14ac:dyDescent="0.2">
      <c r="A144" s="46" t="s">
        <v>533</v>
      </c>
      <c r="B144" s="46" t="s">
        <v>534</v>
      </c>
      <c r="C144" s="39">
        <v>83</v>
      </c>
      <c r="D144" s="39">
        <v>83</v>
      </c>
      <c r="E144" s="39">
        <v>86</v>
      </c>
      <c r="F144" s="39">
        <v>88</v>
      </c>
      <c r="G144" s="39">
        <v>85</v>
      </c>
      <c r="H144" s="2">
        <v>86</v>
      </c>
      <c r="I144" s="2">
        <v>83</v>
      </c>
      <c r="J144" s="2">
        <v>79</v>
      </c>
      <c r="K144" s="2">
        <v>81</v>
      </c>
      <c r="L144" s="2">
        <v>81</v>
      </c>
      <c r="M144" s="2">
        <v>81</v>
      </c>
      <c r="N144" s="39"/>
      <c r="O144" s="39"/>
      <c r="P144" s="39"/>
      <c r="Q144" s="6"/>
      <c r="R144" s="6"/>
      <c r="S144" s="6"/>
      <c r="T144" s="6"/>
      <c r="U144" s="6"/>
      <c r="V144" s="39"/>
      <c r="W144" s="6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6"/>
      <c r="CI144" s="6"/>
      <c r="CJ144" s="6"/>
      <c r="CK144" s="6"/>
      <c r="CL144" s="6"/>
      <c r="CM144" s="6"/>
      <c r="CN144" s="6"/>
    </row>
    <row r="145" spans="1:92" x14ac:dyDescent="0.2">
      <c r="A145" s="46" t="s">
        <v>270</v>
      </c>
      <c r="B145" s="46" t="s">
        <v>537</v>
      </c>
      <c r="C145" s="39">
        <v>852</v>
      </c>
      <c r="D145" s="39">
        <v>852</v>
      </c>
      <c r="E145" s="39">
        <v>849</v>
      </c>
      <c r="F145" s="39">
        <v>836</v>
      </c>
      <c r="G145" s="39">
        <v>833</v>
      </c>
      <c r="H145" s="2">
        <v>828</v>
      </c>
      <c r="I145" s="2">
        <v>823</v>
      </c>
      <c r="J145" s="2">
        <v>817</v>
      </c>
      <c r="K145" s="2">
        <v>814</v>
      </c>
      <c r="L145" s="2">
        <v>814</v>
      </c>
      <c r="M145" s="2">
        <v>814</v>
      </c>
      <c r="N145" s="39"/>
      <c r="O145" s="39"/>
      <c r="P145" s="39"/>
      <c r="Q145" s="6"/>
      <c r="R145" s="6"/>
      <c r="S145" s="6"/>
      <c r="T145" s="6"/>
      <c r="U145" s="6"/>
      <c r="V145" s="39"/>
      <c r="W145" s="6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6"/>
      <c r="CI145" s="6"/>
      <c r="CJ145" s="6"/>
      <c r="CK145" s="6"/>
      <c r="CL145" s="6"/>
      <c r="CM145" s="6"/>
      <c r="CN145" s="6"/>
    </row>
    <row r="146" spans="1:92" x14ac:dyDescent="0.2">
      <c r="A146" s="46" t="s">
        <v>14</v>
      </c>
      <c r="B146" s="46" t="s">
        <v>538</v>
      </c>
      <c r="C146" s="39">
        <v>781</v>
      </c>
      <c r="D146" s="39">
        <v>781</v>
      </c>
      <c r="E146" s="39">
        <v>776</v>
      </c>
      <c r="F146" s="39">
        <v>767</v>
      </c>
      <c r="G146" s="39">
        <v>746</v>
      </c>
      <c r="H146" s="2">
        <v>727</v>
      </c>
      <c r="I146" s="2">
        <v>695</v>
      </c>
      <c r="J146" s="2">
        <v>665</v>
      </c>
      <c r="K146" s="2">
        <v>615</v>
      </c>
      <c r="L146" s="2">
        <v>603</v>
      </c>
      <c r="M146" s="2">
        <v>603</v>
      </c>
      <c r="N146" s="39"/>
      <c r="O146" s="39"/>
      <c r="P146" s="39"/>
      <c r="Q146" s="6"/>
      <c r="R146" s="6"/>
      <c r="S146" s="6"/>
      <c r="T146" s="6"/>
      <c r="U146" s="6"/>
      <c r="V146" s="39"/>
      <c r="W146" s="6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6"/>
      <c r="CI146" s="6"/>
      <c r="CJ146" s="6"/>
      <c r="CK146" s="6"/>
      <c r="CL146" s="6"/>
      <c r="CM146" s="6"/>
      <c r="CN146" s="6"/>
    </row>
    <row r="147" spans="1:92" x14ac:dyDescent="0.2">
      <c r="A147" s="46" t="s">
        <v>675</v>
      </c>
      <c r="B147" s="46" t="s">
        <v>676</v>
      </c>
      <c r="C147" s="39">
        <v>309</v>
      </c>
      <c r="D147" s="39">
        <v>308</v>
      </c>
      <c r="E147" s="39">
        <v>303</v>
      </c>
      <c r="F147" s="39">
        <v>297</v>
      </c>
      <c r="G147" s="39">
        <v>291</v>
      </c>
      <c r="H147" s="2">
        <v>288</v>
      </c>
      <c r="I147" s="2">
        <v>284</v>
      </c>
      <c r="J147" s="2">
        <v>280</v>
      </c>
      <c r="K147" s="2">
        <v>278</v>
      </c>
      <c r="L147" s="2">
        <v>276</v>
      </c>
      <c r="M147" s="2">
        <v>276</v>
      </c>
      <c r="N147" s="39"/>
      <c r="O147" s="39"/>
      <c r="P147" s="39"/>
      <c r="Q147" s="6"/>
      <c r="R147" s="6"/>
      <c r="S147" s="6"/>
      <c r="T147" s="6"/>
      <c r="U147" s="6"/>
      <c r="V147" s="39"/>
      <c r="W147" s="6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6"/>
      <c r="CI147" s="6"/>
      <c r="CJ147" s="6"/>
      <c r="CK147" s="6"/>
      <c r="CL147" s="6"/>
      <c r="CM147" s="6"/>
      <c r="CN147" s="6"/>
    </row>
    <row r="148" spans="1:92" x14ac:dyDescent="0.2">
      <c r="A148" s="46" t="s">
        <v>539</v>
      </c>
      <c r="B148" s="46" t="s">
        <v>540</v>
      </c>
      <c r="C148" s="39">
        <v>26</v>
      </c>
      <c r="D148" s="39">
        <v>26</v>
      </c>
      <c r="E148" s="39">
        <v>26</v>
      </c>
      <c r="F148" s="39">
        <v>26</v>
      </c>
      <c r="G148" s="39">
        <v>26</v>
      </c>
      <c r="H148" s="2">
        <v>26</v>
      </c>
      <c r="I148" s="2">
        <v>26</v>
      </c>
      <c r="J148" s="2">
        <v>26</v>
      </c>
      <c r="K148" s="2">
        <v>26</v>
      </c>
      <c r="L148" s="2">
        <v>26</v>
      </c>
      <c r="M148" s="2">
        <v>26</v>
      </c>
      <c r="N148" s="39"/>
      <c r="O148" s="39"/>
      <c r="P148" s="39"/>
      <c r="Q148" s="6"/>
      <c r="R148" s="6"/>
      <c r="S148" s="6"/>
      <c r="T148" s="6"/>
      <c r="U148" s="6"/>
      <c r="V148" s="39"/>
      <c r="W148" s="6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6"/>
      <c r="CI148" s="6"/>
      <c r="CJ148" s="6"/>
      <c r="CK148" s="6"/>
      <c r="CL148" s="6"/>
      <c r="CM148" s="6"/>
      <c r="CN148" s="6"/>
    </row>
    <row r="149" spans="1:92" x14ac:dyDescent="0.2">
      <c r="A149" s="46" t="s">
        <v>15</v>
      </c>
      <c r="B149" s="46" t="s">
        <v>541</v>
      </c>
      <c r="C149" s="39">
        <v>618</v>
      </c>
      <c r="D149" s="39">
        <v>618</v>
      </c>
      <c r="E149" s="39">
        <v>617</v>
      </c>
      <c r="F149" s="39">
        <v>614</v>
      </c>
      <c r="G149" s="39">
        <v>607</v>
      </c>
      <c r="H149" s="2">
        <v>606</v>
      </c>
      <c r="I149" s="2">
        <v>606</v>
      </c>
      <c r="J149" s="2">
        <v>605</v>
      </c>
      <c r="K149" s="2">
        <v>605</v>
      </c>
      <c r="L149" s="2">
        <v>605</v>
      </c>
      <c r="M149" s="2">
        <v>605</v>
      </c>
      <c r="N149" s="39"/>
      <c r="O149" s="39"/>
      <c r="P149" s="39"/>
      <c r="Q149" s="6"/>
      <c r="R149" s="6"/>
      <c r="S149" s="6"/>
      <c r="T149" s="6"/>
      <c r="U149" s="6"/>
      <c r="V149" s="39"/>
      <c r="W149" s="6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6"/>
      <c r="CI149" s="6"/>
      <c r="CJ149" s="6"/>
      <c r="CK149" s="6"/>
      <c r="CL149" s="6"/>
      <c r="CM149" s="6"/>
      <c r="CN149" s="6"/>
    </row>
    <row r="150" spans="1:92" x14ac:dyDescent="0.2">
      <c r="A150" s="46" t="s">
        <v>16</v>
      </c>
      <c r="B150" s="46" t="s">
        <v>542</v>
      </c>
      <c r="C150" s="39">
        <v>369</v>
      </c>
      <c r="D150" s="39">
        <v>368</v>
      </c>
      <c r="E150" s="39">
        <v>356</v>
      </c>
      <c r="F150" s="39">
        <v>349</v>
      </c>
      <c r="G150" s="39">
        <v>343</v>
      </c>
      <c r="H150" s="2">
        <v>334</v>
      </c>
      <c r="I150" s="2">
        <v>321</v>
      </c>
      <c r="J150" s="2">
        <v>317</v>
      </c>
      <c r="K150" s="2">
        <v>314</v>
      </c>
      <c r="L150" s="2">
        <v>313</v>
      </c>
      <c r="M150" s="2">
        <v>313</v>
      </c>
      <c r="N150" s="39"/>
      <c r="O150" s="39"/>
      <c r="P150" s="39"/>
      <c r="Q150" s="6"/>
      <c r="R150" s="6"/>
      <c r="S150" s="6"/>
      <c r="T150" s="6"/>
      <c r="U150" s="6"/>
      <c r="V150" s="39"/>
      <c r="W150" s="6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6"/>
      <c r="CI150" s="6"/>
      <c r="CJ150" s="6"/>
      <c r="CK150" s="6"/>
      <c r="CL150" s="6"/>
      <c r="CM150" s="6"/>
      <c r="CN150" s="6"/>
    </row>
    <row r="151" spans="1:92" x14ac:dyDescent="0.2">
      <c r="A151" s="46" t="s">
        <v>17</v>
      </c>
      <c r="B151" s="46" t="s">
        <v>543</v>
      </c>
      <c r="C151" s="39">
        <v>265</v>
      </c>
      <c r="D151" s="39">
        <v>265</v>
      </c>
      <c r="E151" s="39">
        <v>267</v>
      </c>
      <c r="F151" s="39">
        <v>272</v>
      </c>
      <c r="G151" s="39">
        <v>272</v>
      </c>
      <c r="H151" s="2">
        <v>269</v>
      </c>
      <c r="I151" s="2">
        <v>267</v>
      </c>
      <c r="J151" s="2">
        <v>263</v>
      </c>
      <c r="K151" s="2">
        <v>262</v>
      </c>
      <c r="L151" s="2">
        <v>263</v>
      </c>
      <c r="M151" s="2">
        <v>263</v>
      </c>
      <c r="N151" s="39"/>
      <c r="O151" s="39"/>
      <c r="P151" s="39"/>
      <c r="Q151" s="6"/>
      <c r="R151" s="6"/>
      <c r="S151" s="6"/>
      <c r="T151" s="6"/>
      <c r="U151" s="6"/>
      <c r="V151" s="39"/>
      <c r="W151" s="6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6"/>
      <c r="CI151" s="6"/>
      <c r="CJ151" s="6"/>
      <c r="CK151" s="6"/>
      <c r="CL151" s="6"/>
      <c r="CM151" s="6"/>
      <c r="CN151" s="6"/>
    </row>
    <row r="152" spans="1:92" x14ac:dyDescent="0.2">
      <c r="A152" s="46" t="s">
        <v>18</v>
      </c>
      <c r="B152" s="46" t="s">
        <v>544</v>
      </c>
      <c r="C152" s="39">
        <v>1043</v>
      </c>
      <c r="D152" s="39">
        <v>1043</v>
      </c>
      <c r="E152" s="39">
        <v>1036</v>
      </c>
      <c r="F152" s="39">
        <v>1025</v>
      </c>
      <c r="G152" s="39">
        <v>1014</v>
      </c>
      <c r="H152" s="2">
        <v>993</v>
      </c>
      <c r="I152" s="2">
        <v>980</v>
      </c>
      <c r="J152" s="2">
        <v>976</v>
      </c>
      <c r="K152" s="2">
        <v>975</v>
      </c>
      <c r="L152" s="2">
        <v>970</v>
      </c>
      <c r="M152" s="2">
        <v>970</v>
      </c>
      <c r="N152" s="39"/>
      <c r="O152" s="39"/>
      <c r="P152" s="39"/>
      <c r="Q152" s="6"/>
      <c r="R152" s="6"/>
      <c r="S152" s="6"/>
      <c r="T152" s="6"/>
      <c r="U152" s="6"/>
      <c r="V152" s="39"/>
      <c r="W152" s="6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6"/>
      <c r="CI152" s="6"/>
      <c r="CJ152" s="6"/>
      <c r="CK152" s="6"/>
      <c r="CL152" s="6"/>
      <c r="CM152" s="6"/>
      <c r="CN152" s="6"/>
    </row>
    <row r="153" spans="1:92" x14ac:dyDescent="0.2">
      <c r="A153" s="46" t="s">
        <v>19</v>
      </c>
      <c r="B153" s="46" t="s">
        <v>545</v>
      </c>
      <c r="C153" s="39">
        <v>709</v>
      </c>
      <c r="D153" s="39">
        <v>714</v>
      </c>
      <c r="E153" s="39">
        <v>716</v>
      </c>
      <c r="F153" s="39">
        <v>717</v>
      </c>
      <c r="G153" s="39">
        <v>717</v>
      </c>
      <c r="H153" s="2">
        <v>712</v>
      </c>
      <c r="I153" s="2">
        <v>705</v>
      </c>
      <c r="J153" s="2">
        <v>704</v>
      </c>
      <c r="K153" s="2">
        <v>705</v>
      </c>
      <c r="L153" s="2">
        <v>705</v>
      </c>
      <c r="M153" s="2">
        <v>705</v>
      </c>
      <c r="N153" s="39"/>
      <c r="O153" s="39"/>
      <c r="P153" s="39"/>
      <c r="Q153" s="6"/>
      <c r="R153" s="6"/>
      <c r="S153" s="6"/>
      <c r="T153" s="6"/>
      <c r="U153" s="6"/>
      <c r="V153" s="39"/>
      <c r="W153" s="6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6"/>
      <c r="CI153" s="6"/>
      <c r="CJ153" s="6"/>
      <c r="CK153" s="6"/>
      <c r="CL153" s="6"/>
      <c r="CM153" s="6"/>
      <c r="CN153" s="6"/>
    </row>
    <row r="154" spans="1:92" x14ac:dyDescent="0.2">
      <c r="A154" s="46" t="s">
        <v>20</v>
      </c>
      <c r="B154" s="46" t="s">
        <v>546</v>
      </c>
      <c r="C154" s="39">
        <v>441</v>
      </c>
      <c r="D154" s="39">
        <v>441</v>
      </c>
      <c r="E154" s="39">
        <v>439</v>
      </c>
      <c r="F154" s="39">
        <v>435</v>
      </c>
      <c r="G154" s="39">
        <v>437</v>
      </c>
      <c r="H154" s="2">
        <v>434</v>
      </c>
      <c r="I154" s="2">
        <v>434</v>
      </c>
      <c r="J154" s="2">
        <v>431</v>
      </c>
      <c r="K154" s="2">
        <v>431</v>
      </c>
      <c r="L154" s="2">
        <v>430</v>
      </c>
      <c r="M154" s="2">
        <v>430</v>
      </c>
      <c r="N154" s="39"/>
      <c r="O154" s="39"/>
      <c r="P154" s="39"/>
      <c r="Q154" s="6"/>
      <c r="R154" s="6"/>
      <c r="S154" s="6"/>
      <c r="T154" s="6"/>
      <c r="U154" s="6"/>
      <c r="V154" s="39"/>
      <c r="W154" s="6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6"/>
      <c r="CI154" s="6"/>
      <c r="CJ154" s="6"/>
      <c r="CK154" s="6"/>
      <c r="CL154" s="6"/>
      <c r="CM154" s="6"/>
      <c r="CN154" s="6"/>
    </row>
    <row r="155" spans="1:92" x14ac:dyDescent="0.2">
      <c r="A155" s="46" t="s">
        <v>261</v>
      </c>
      <c r="B155" s="46" t="s">
        <v>547</v>
      </c>
      <c r="C155" s="39">
        <v>1347</v>
      </c>
      <c r="D155" s="39">
        <v>1347</v>
      </c>
      <c r="E155" s="39">
        <v>1345</v>
      </c>
      <c r="F155" s="39">
        <v>1342</v>
      </c>
      <c r="G155" s="39">
        <v>1342</v>
      </c>
      <c r="H155" s="2">
        <v>1341</v>
      </c>
      <c r="I155" s="2">
        <v>1336</v>
      </c>
      <c r="J155" s="2">
        <v>1335</v>
      </c>
      <c r="K155" s="2">
        <v>1332</v>
      </c>
      <c r="L155" s="2">
        <v>1332</v>
      </c>
      <c r="M155" s="2">
        <v>1332</v>
      </c>
      <c r="N155" s="39"/>
      <c r="O155" s="39"/>
      <c r="P155" s="39"/>
      <c r="Q155" s="6"/>
      <c r="R155" s="6"/>
      <c r="S155" s="6"/>
      <c r="T155" s="6"/>
      <c r="U155" s="6"/>
      <c r="V155" s="39"/>
      <c r="W155" s="6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6"/>
      <c r="CI155" s="6"/>
      <c r="CJ155" s="6"/>
      <c r="CK155" s="6"/>
      <c r="CL155" s="6"/>
      <c r="CM155" s="6"/>
      <c r="CN155" s="6"/>
    </row>
    <row r="156" spans="1:92" x14ac:dyDescent="0.2">
      <c r="A156" s="46" t="s">
        <v>548</v>
      </c>
      <c r="B156" s="46" t="s">
        <v>549</v>
      </c>
      <c r="C156" s="39">
        <v>197</v>
      </c>
      <c r="D156" s="39">
        <v>194</v>
      </c>
      <c r="E156" s="39">
        <v>195</v>
      </c>
      <c r="F156" s="39">
        <v>189</v>
      </c>
      <c r="G156" s="39">
        <v>187</v>
      </c>
      <c r="H156" s="2">
        <v>185</v>
      </c>
      <c r="I156" s="2">
        <v>182</v>
      </c>
      <c r="J156" s="2">
        <v>180</v>
      </c>
      <c r="K156" s="2">
        <v>180</v>
      </c>
      <c r="L156" s="2">
        <v>180</v>
      </c>
      <c r="M156" s="2">
        <v>180</v>
      </c>
      <c r="N156" s="39"/>
      <c r="O156" s="39"/>
      <c r="P156" s="39"/>
      <c r="Q156" s="6"/>
      <c r="R156" s="6"/>
      <c r="S156" s="6"/>
      <c r="T156" s="6"/>
      <c r="U156" s="6"/>
      <c r="V156" s="39"/>
      <c r="W156" s="6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6"/>
      <c r="CI156" s="6"/>
      <c r="CJ156" s="6"/>
      <c r="CK156" s="6"/>
      <c r="CL156" s="6"/>
      <c r="CM156" s="6"/>
      <c r="CN156" s="6"/>
    </row>
    <row r="157" spans="1:92" x14ac:dyDescent="0.2">
      <c r="A157" s="46" t="s">
        <v>550</v>
      </c>
      <c r="B157" s="46" t="s">
        <v>551</v>
      </c>
      <c r="C157" s="39">
        <v>454</v>
      </c>
      <c r="D157" s="39">
        <v>454</v>
      </c>
      <c r="E157" s="39">
        <v>453</v>
      </c>
      <c r="F157" s="39">
        <v>453</v>
      </c>
      <c r="G157" s="39">
        <v>451</v>
      </c>
      <c r="H157" s="2">
        <v>449</v>
      </c>
      <c r="I157" s="2">
        <v>445</v>
      </c>
      <c r="J157" s="2">
        <v>444</v>
      </c>
      <c r="K157" s="2">
        <v>443</v>
      </c>
      <c r="L157" s="2">
        <v>443</v>
      </c>
      <c r="M157" s="2">
        <v>443</v>
      </c>
      <c r="N157" s="39"/>
      <c r="O157" s="39"/>
      <c r="P157" s="39"/>
      <c r="Q157" s="6"/>
      <c r="R157" s="6"/>
      <c r="S157" s="6"/>
      <c r="T157" s="6"/>
      <c r="U157" s="6"/>
      <c r="V157" s="39"/>
      <c r="W157" s="6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6"/>
      <c r="CI157" s="6"/>
      <c r="CJ157" s="6"/>
      <c r="CK157" s="6"/>
      <c r="CL157" s="6"/>
      <c r="CM157" s="6"/>
      <c r="CN157" s="6"/>
    </row>
    <row r="158" spans="1:92" x14ac:dyDescent="0.2">
      <c r="A158" s="46" t="s">
        <v>552</v>
      </c>
      <c r="B158" s="46" t="s">
        <v>553</v>
      </c>
      <c r="C158" s="39">
        <v>140</v>
      </c>
      <c r="D158" s="39">
        <v>140</v>
      </c>
      <c r="E158" s="39">
        <v>139</v>
      </c>
      <c r="F158" s="39">
        <v>141</v>
      </c>
      <c r="G158" s="39">
        <v>137</v>
      </c>
      <c r="H158" s="2">
        <v>133</v>
      </c>
      <c r="I158" s="2">
        <v>134</v>
      </c>
      <c r="J158" s="2">
        <v>129</v>
      </c>
      <c r="K158" s="2">
        <v>129</v>
      </c>
      <c r="L158" s="2">
        <v>129</v>
      </c>
      <c r="M158" s="2">
        <v>129</v>
      </c>
      <c r="N158" s="39"/>
      <c r="O158" s="39"/>
      <c r="P158" s="39"/>
      <c r="Q158" s="6"/>
      <c r="R158" s="6"/>
      <c r="S158" s="6"/>
      <c r="T158" s="6"/>
      <c r="U158" s="6"/>
      <c r="V158" s="39"/>
      <c r="W158" s="6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6"/>
      <c r="CI158" s="6"/>
      <c r="CJ158" s="6"/>
      <c r="CK158" s="6"/>
      <c r="CL158" s="6"/>
      <c r="CM158" s="6"/>
      <c r="CN158" s="6"/>
    </row>
    <row r="159" spans="1:92" x14ac:dyDescent="0.2">
      <c r="A159" s="46" t="s">
        <v>677</v>
      </c>
      <c r="B159" s="46" t="s">
        <v>678</v>
      </c>
      <c r="C159" s="39">
        <v>178</v>
      </c>
      <c r="D159" s="39">
        <v>178</v>
      </c>
      <c r="E159" s="39">
        <v>178</v>
      </c>
      <c r="F159" s="39">
        <v>176</v>
      </c>
      <c r="G159" s="39">
        <v>176</v>
      </c>
      <c r="H159" s="2">
        <v>176</v>
      </c>
      <c r="I159" s="2">
        <v>173</v>
      </c>
      <c r="J159" s="2">
        <v>173</v>
      </c>
      <c r="K159" s="2">
        <v>172</v>
      </c>
      <c r="L159" s="2">
        <v>85</v>
      </c>
      <c r="M159" s="2">
        <v>85</v>
      </c>
      <c r="N159" s="39"/>
      <c r="O159" s="39"/>
      <c r="P159" s="39"/>
      <c r="Q159" s="6"/>
      <c r="R159" s="6"/>
      <c r="S159" s="6"/>
      <c r="T159" s="6"/>
      <c r="U159" s="6"/>
      <c r="V159" s="39"/>
      <c r="W159" s="6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6"/>
      <c r="CI159" s="6"/>
      <c r="CJ159" s="6"/>
      <c r="CK159" s="6"/>
      <c r="CL159" s="6"/>
      <c r="CM159" s="6"/>
      <c r="CN159" s="6"/>
    </row>
    <row r="160" spans="1:92" x14ac:dyDescent="0.2">
      <c r="A160" s="46" t="s">
        <v>715</v>
      </c>
      <c r="B160" s="46" t="s">
        <v>716</v>
      </c>
      <c r="C160" s="39">
        <v>252</v>
      </c>
      <c r="D160" s="39">
        <v>252</v>
      </c>
      <c r="E160" s="39">
        <v>245</v>
      </c>
      <c r="F160" s="39">
        <v>248</v>
      </c>
      <c r="G160" s="39">
        <v>250</v>
      </c>
      <c r="H160" s="2">
        <v>253</v>
      </c>
      <c r="I160" s="2">
        <v>253</v>
      </c>
      <c r="J160" s="2">
        <v>254</v>
      </c>
      <c r="K160" s="2">
        <v>253</v>
      </c>
      <c r="L160" s="2">
        <v>253</v>
      </c>
      <c r="M160" s="2">
        <v>253</v>
      </c>
      <c r="N160" s="39"/>
      <c r="O160" s="39"/>
      <c r="P160" s="39"/>
      <c r="Q160" s="6"/>
      <c r="R160" s="6"/>
      <c r="S160" s="6"/>
      <c r="T160" s="6"/>
      <c r="U160" s="6"/>
      <c r="V160" s="39"/>
      <c r="W160" s="6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6"/>
      <c r="CI160" s="6"/>
      <c r="CJ160" s="6"/>
      <c r="CK160" s="6"/>
      <c r="CL160" s="6"/>
      <c r="CM160" s="6"/>
      <c r="CN160" s="6"/>
    </row>
    <row r="161" spans="1:92" x14ac:dyDescent="0.2">
      <c r="A161" s="46" t="s">
        <v>717</v>
      </c>
      <c r="B161" s="46" t="s">
        <v>718</v>
      </c>
      <c r="C161" s="39">
        <v>92</v>
      </c>
      <c r="D161" s="39">
        <v>92</v>
      </c>
      <c r="E161" s="39">
        <v>93</v>
      </c>
      <c r="F161" s="39">
        <v>92</v>
      </c>
      <c r="G161" s="39">
        <v>91</v>
      </c>
      <c r="H161" s="2">
        <v>92</v>
      </c>
      <c r="I161" s="2">
        <v>91</v>
      </c>
      <c r="J161" s="2">
        <v>91</v>
      </c>
      <c r="K161" s="2">
        <v>90</v>
      </c>
      <c r="L161" s="2">
        <v>91</v>
      </c>
      <c r="M161" s="2">
        <v>91</v>
      </c>
      <c r="N161" s="39"/>
      <c r="O161" s="39"/>
      <c r="P161" s="39"/>
      <c r="Q161" s="6"/>
      <c r="R161" s="6"/>
      <c r="S161" s="6"/>
      <c r="T161" s="6"/>
      <c r="U161" s="6"/>
      <c r="V161" s="39"/>
      <c r="W161" s="6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6"/>
      <c r="CI161" s="6"/>
      <c r="CJ161" s="6"/>
      <c r="CK161" s="6"/>
      <c r="CL161" s="6"/>
      <c r="CM161" s="6"/>
      <c r="CN161" s="6"/>
    </row>
    <row r="162" spans="1:92" x14ac:dyDescent="0.2">
      <c r="A162" s="46" t="s">
        <v>554</v>
      </c>
      <c r="B162" s="46" t="s">
        <v>555</v>
      </c>
      <c r="C162" s="39">
        <v>1069</v>
      </c>
      <c r="D162" s="39">
        <v>1066</v>
      </c>
      <c r="E162" s="39">
        <v>1064</v>
      </c>
      <c r="F162" s="39">
        <v>1049</v>
      </c>
      <c r="G162" s="39">
        <v>1039</v>
      </c>
      <c r="H162" s="2">
        <v>1008</v>
      </c>
      <c r="I162" s="2">
        <v>996</v>
      </c>
      <c r="J162" s="2">
        <v>991</v>
      </c>
      <c r="K162" s="2">
        <v>986</v>
      </c>
      <c r="L162" s="2">
        <v>986</v>
      </c>
      <c r="M162" s="2">
        <v>986</v>
      </c>
      <c r="N162" s="39"/>
      <c r="O162" s="39"/>
      <c r="P162" s="39"/>
      <c r="Q162" s="6"/>
      <c r="R162" s="6"/>
      <c r="S162" s="6"/>
      <c r="T162" s="6"/>
      <c r="U162" s="6"/>
      <c r="V162" s="39"/>
      <c r="W162" s="6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6"/>
      <c r="CI162" s="6"/>
      <c r="CJ162" s="6"/>
      <c r="CK162" s="6"/>
      <c r="CL162" s="6"/>
      <c r="CM162" s="6"/>
      <c r="CN162" s="6"/>
    </row>
    <row r="163" spans="1:92" x14ac:dyDescent="0.2">
      <c r="A163" s="46" t="s">
        <v>21</v>
      </c>
      <c r="B163" s="46" t="s">
        <v>556</v>
      </c>
      <c r="C163" s="39">
        <v>490</v>
      </c>
      <c r="D163" s="39">
        <v>490</v>
      </c>
      <c r="E163" s="39">
        <v>473</v>
      </c>
      <c r="F163" s="39">
        <v>468</v>
      </c>
      <c r="G163" s="39">
        <v>463</v>
      </c>
      <c r="H163" s="2">
        <v>457</v>
      </c>
      <c r="I163" s="2">
        <v>446</v>
      </c>
      <c r="J163" s="2">
        <v>442</v>
      </c>
      <c r="K163" s="2">
        <v>439</v>
      </c>
      <c r="L163" s="2">
        <v>440</v>
      </c>
      <c r="M163" s="2">
        <v>440</v>
      </c>
      <c r="N163" s="39"/>
      <c r="O163" s="39"/>
      <c r="P163" s="39"/>
      <c r="Q163" s="6"/>
      <c r="R163" s="6"/>
      <c r="S163" s="6"/>
      <c r="T163" s="6"/>
      <c r="U163" s="6"/>
      <c r="V163" s="39"/>
      <c r="W163" s="6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6"/>
      <c r="CI163" s="6"/>
      <c r="CJ163" s="6"/>
      <c r="CK163" s="6"/>
      <c r="CL163" s="6"/>
      <c r="CM163" s="6"/>
      <c r="CN163" s="6"/>
    </row>
    <row r="164" spans="1:92" x14ac:dyDescent="0.2">
      <c r="A164" s="46" t="s">
        <v>22</v>
      </c>
      <c r="B164" s="46" t="s">
        <v>557</v>
      </c>
      <c r="C164" s="39">
        <v>465</v>
      </c>
      <c r="D164" s="39">
        <v>465</v>
      </c>
      <c r="E164" s="39">
        <v>463</v>
      </c>
      <c r="F164" s="39">
        <v>460</v>
      </c>
      <c r="G164" s="39">
        <v>452</v>
      </c>
      <c r="H164" s="2">
        <v>446</v>
      </c>
      <c r="I164" s="2">
        <v>437</v>
      </c>
      <c r="J164" s="2">
        <v>429</v>
      </c>
      <c r="K164" s="2">
        <v>427</v>
      </c>
      <c r="L164" s="2">
        <v>427</v>
      </c>
      <c r="M164" s="2">
        <v>427</v>
      </c>
      <c r="N164" s="39"/>
      <c r="O164" s="39"/>
      <c r="P164" s="39"/>
      <c r="Q164" s="6"/>
      <c r="R164" s="6"/>
      <c r="S164" s="6"/>
      <c r="T164" s="6"/>
      <c r="U164" s="6"/>
      <c r="V164" s="39"/>
      <c r="W164" s="6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6"/>
      <c r="CI164" s="6"/>
      <c r="CJ164" s="6"/>
      <c r="CK164" s="6"/>
      <c r="CL164" s="6"/>
      <c r="CM164" s="6"/>
      <c r="CN164" s="6"/>
    </row>
    <row r="165" spans="1:92" x14ac:dyDescent="0.2">
      <c r="A165" s="46" t="s">
        <v>23</v>
      </c>
      <c r="B165" s="46" t="s">
        <v>558</v>
      </c>
      <c r="C165" s="39">
        <v>714</v>
      </c>
      <c r="D165" s="39">
        <v>714</v>
      </c>
      <c r="E165" s="39">
        <v>712</v>
      </c>
      <c r="F165" s="39">
        <v>704</v>
      </c>
      <c r="G165" s="39">
        <v>693</v>
      </c>
      <c r="H165" s="2">
        <v>689</v>
      </c>
      <c r="I165" s="2">
        <v>681</v>
      </c>
      <c r="J165" s="2">
        <v>676</v>
      </c>
      <c r="K165" s="2">
        <v>674</v>
      </c>
      <c r="L165" s="2">
        <v>672</v>
      </c>
      <c r="M165" s="2">
        <v>672</v>
      </c>
      <c r="N165" s="39"/>
      <c r="O165" s="39"/>
      <c r="P165" s="39"/>
      <c r="Q165" s="6"/>
      <c r="R165" s="6"/>
      <c r="S165" s="6"/>
      <c r="T165" s="6"/>
      <c r="U165" s="6"/>
      <c r="V165" s="39"/>
      <c r="W165" s="6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6"/>
      <c r="CI165" s="6"/>
      <c r="CJ165" s="6"/>
      <c r="CK165" s="6"/>
      <c r="CL165" s="6"/>
      <c r="CM165" s="6"/>
      <c r="CN165" s="6"/>
    </row>
    <row r="166" spans="1:92" x14ac:dyDescent="0.2">
      <c r="A166" s="46" t="s">
        <v>24</v>
      </c>
      <c r="B166" s="46" t="s">
        <v>719</v>
      </c>
      <c r="C166" s="39">
        <v>518</v>
      </c>
      <c r="D166" s="39">
        <v>518</v>
      </c>
      <c r="E166" s="39">
        <v>516</v>
      </c>
      <c r="F166" s="39">
        <v>516</v>
      </c>
      <c r="G166" s="39">
        <v>514</v>
      </c>
      <c r="H166" s="2">
        <v>510</v>
      </c>
      <c r="I166" s="2">
        <v>506</v>
      </c>
      <c r="J166" s="2">
        <v>505</v>
      </c>
      <c r="K166" s="2">
        <v>506</v>
      </c>
      <c r="L166" s="2">
        <v>506</v>
      </c>
      <c r="M166" s="2">
        <v>506</v>
      </c>
      <c r="N166" s="39"/>
      <c r="O166" s="39"/>
      <c r="P166" s="39"/>
      <c r="Q166" s="6"/>
      <c r="R166" s="6"/>
      <c r="S166" s="6"/>
      <c r="T166" s="6"/>
      <c r="U166" s="6"/>
      <c r="V166" s="39"/>
      <c r="W166" s="6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6"/>
      <c r="CI166" s="6"/>
      <c r="CJ166" s="6"/>
      <c r="CK166" s="6"/>
      <c r="CL166" s="6"/>
      <c r="CM166" s="6"/>
      <c r="CN166" s="6"/>
    </row>
    <row r="167" spans="1:92" x14ac:dyDescent="0.2">
      <c r="A167" s="46" t="s">
        <v>560</v>
      </c>
      <c r="B167" s="46" t="s">
        <v>561</v>
      </c>
      <c r="C167" s="39">
        <v>642</v>
      </c>
      <c r="D167" s="39">
        <v>642</v>
      </c>
      <c r="E167" s="39">
        <v>643</v>
      </c>
      <c r="F167" s="39">
        <v>637</v>
      </c>
      <c r="G167" s="39">
        <v>636</v>
      </c>
      <c r="H167" s="2">
        <v>635</v>
      </c>
      <c r="I167" s="2">
        <v>633</v>
      </c>
      <c r="J167" s="2">
        <v>630</v>
      </c>
      <c r="K167" s="2">
        <v>629</v>
      </c>
      <c r="L167" s="2">
        <v>630</v>
      </c>
      <c r="M167" s="2">
        <v>630</v>
      </c>
      <c r="N167" s="39"/>
      <c r="O167" s="39"/>
      <c r="P167" s="39"/>
      <c r="Q167" s="6"/>
      <c r="R167" s="6"/>
      <c r="S167" s="6"/>
      <c r="T167" s="6"/>
      <c r="U167" s="6"/>
      <c r="V167" s="39"/>
      <c r="W167" s="6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6"/>
      <c r="CI167" s="6"/>
      <c r="CJ167" s="6"/>
      <c r="CK167" s="6"/>
      <c r="CL167" s="6"/>
      <c r="CM167" s="6"/>
      <c r="CN167" s="6"/>
    </row>
    <row r="168" spans="1:92" x14ac:dyDescent="0.2">
      <c r="A168" s="46" t="s">
        <v>25</v>
      </c>
      <c r="B168" s="46" t="s">
        <v>562</v>
      </c>
      <c r="C168" s="39">
        <v>185</v>
      </c>
      <c r="D168" s="39">
        <v>185</v>
      </c>
      <c r="E168" s="39">
        <v>185</v>
      </c>
      <c r="F168" s="39">
        <v>177</v>
      </c>
      <c r="G168" s="39">
        <v>177</v>
      </c>
      <c r="H168" s="2">
        <v>176</v>
      </c>
      <c r="I168" s="2">
        <v>176</v>
      </c>
      <c r="J168" s="2">
        <v>174</v>
      </c>
      <c r="K168" s="2">
        <v>174</v>
      </c>
      <c r="L168" s="2">
        <v>174</v>
      </c>
      <c r="M168" s="2">
        <v>174</v>
      </c>
      <c r="N168" s="39"/>
      <c r="O168" s="39"/>
      <c r="P168" s="39"/>
      <c r="Q168" s="6"/>
      <c r="R168" s="6"/>
      <c r="S168" s="6"/>
      <c r="T168" s="6"/>
      <c r="U168" s="6"/>
      <c r="V168" s="39"/>
      <c r="W168" s="6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6"/>
      <c r="CI168" s="6"/>
      <c r="CJ168" s="6"/>
      <c r="CK168" s="6"/>
      <c r="CL168" s="6"/>
      <c r="CM168" s="6"/>
      <c r="CN168" s="6"/>
    </row>
    <row r="169" spans="1:92" x14ac:dyDescent="0.2">
      <c r="A169" s="46" t="s">
        <v>720</v>
      </c>
      <c r="B169" s="46" t="s">
        <v>721</v>
      </c>
      <c r="C169" s="39">
        <v>139</v>
      </c>
      <c r="D169" s="39">
        <v>139</v>
      </c>
      <c r="E169" s="39">
        <v>138</v>
      </c>
      <c r="F169" s="39">
        <v>132</v>
      </c>
      <c r="G169" s="39">
        <v>132</v>
      </c>
      <c r="H169" s="2">
        <v>126</v>
      </c>
      <c r="I169" s="2">
        <v>126</v>
      </c>
      <c r="J169" s="2">
        <v>125</v>
      </c>
      <c r="K169" s="2">
        <v>123</v>
      </c>
      <c r="L169" s="2">
        <v>121</v>
      </c>
      <c r="M169" s="2">
        <v>121</v>
      </c>
      <c r="N169" s="39"/>
      <c r="O169" s="39"/>
      <c r="P169" s="39"/>
      <c r="Q169" s="6"/>
      <c r="R169" s="6"/>
      <c r="S169" s="6"/>
      <c r="T169" s="6"/>
      <c r="U169" s="6"/>
      <c r="V169" s="39"/>
      <c r="W169" s="6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6"/>
      <c r="CI169" s="6"/>
      <c r="CJ169" s="6"/>
      <c r="CK169" s="6"/>
      <c r="CL169" s="6"/>
      <c r="CM169" s="6"/>
      <c r="CN169" s="6"/>
    </row>
    <row r="170" spans="1:92" x14ac:dyDescent="0.2">
      <c r="A170" s="46" t="s">
        <v>26</v>
      </c>
      <c r="B170" s="46" t="s">
        <v>563</v>
      </c>
      <c r="C170" s="39">
        <v>1245</v>
      </c>
      <c r="D170" s="39">
        <v>1245</v>
      </c>
      <c r="E170" s="39">
        <v>1240</v>
      </c>
      <c r="F170" s="39">
        <v>1228</v>
      </c>
      <c r="G170" s="39">
        <v>1215</v>
      </c>
      <c r="H170" s="2">
        <v>1208</v>
      </c>
      <c r="I170" s="2">
        <v>1205</v>
      </c>
      <c r="J170" s="2">
        <v>1202</v>
      </c>
      <c r="K170" s="2">
        <v>1202</v>
      </c>
      <c r="L170" s="2">
        <v>1202</v>
      </c>
      <c r="M170" s="2">
        <v>1202</v>
      </c>
      <c r="N170" s="39"/>
      <c r="O170" s="39"/>
      <c r="P170" s="39"/>
      <c r="Q170" s="6"/>
      <c r="R170" s="6"/>
      <c r="S170" s="6"/>
      <c r="T170" s="6"/>
      <c r="U170" s="6"/>
      <c r="V170" s="39"/>
      <c r="W170" s="6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6"/>
      <c r="CI170" s="6"/>
      <c r="CJ170" s="6"/>
      <c r="CK170" s="6"/>
      <c r="CL170" s="6"/>
      <c r="CM170" s="6"/>
      <c r="CN170" s="6"/>
    </row>
    <row r="171" spans="1:92" x14ac:dyDescent="0.2">
      <c r="A171" s="46" t="s">
        <v>390</v>
      </c>
      <c r="B171" s="46" t="s">
        <v>564</v>
      </c>
      <c r="C171" s="39">
        <v>1309</v>
      </c>
      <c r="D171" s="39">
        <v>1309</v>
      </c>
      <c r="E171" s="39">
        <v>1302</v>
      </c>
      <c r="F171" s="39">
        <v>1292</v>
      </c>
      <c r="G171" s="39">
        <v>1283</v>
      </c>
      <c r="H171" s="2">
        <v>1276</v>
      </c>
      <c r="I171" s="2">
        <v>1273</v>
      </c>
      <c r="J171" s="2">
        <v>1272</v>
      </c>
      <c r="K171" s="2">
        <v>1270</v>
      </c>
      <c r="L171" s="2">
        <v>1268</v>
      </c>
      <c r="M171" s="2">
        <v>1268</v>
      </c>
      <c r="N171" s="39"/>
      <c r="O171" s="39"/>
      <c r="P171" s="39"/>
      <c r="Q171" s="6"/>
      <c r="R171" s="6"/>
      <c r="S171" s="6"/>
      <c r="T171" s="6"/>
      <c r="U171" s="6"/>
      <c r="V171" s="39"/>
      <c r="W171" s="6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6"/>
      <c r="CI171" s="6"/>
      <c r="CJ171" s="6"/>
      <c r="CK171" s="6"/>
      <c r="CL171" s="6"/>
      <c r="CM171" s="6"/>
      <c r="CN171" s="6"/>
    </row>
    <row r="172" spans="1:92" x14ac:dyDescent="0.2">
      <c r="A172" s="46" t="s">
        <v>565</v>
      </c>
      <c r="B172" s="46" t="s">
        <v>566</v>
      </c>
      <c r="C172" s="39">
        <v>563</v>
      </c>
      <c r="D172" s="39">
        <v>563</v>
      </c>
      <c r="E172" s="39">
        <v>557</v>
      </c>
      <c r="F172" s="39">
        <v>551</v>
      </c>
      <c r="G172" s="39">
        <v>550</v>
      </c>
      <c r="H172" s="2">
        <v>545</v>
      </c>
      <c r="I172" s="2">
        <v>544</v>
      </c>
      <c r="J172" s="2">
        <v>545</v>
      </c>
      <c r="K172" s="2">
        <v>544</v>
      </c>
      <c r="L172" s="2">
        <v>542</v>
      </c>
      <c r="M172" s="2">
        <v>542</v>
      </c>
      <c r="N172" s="39"/>
      <c r="O172" s="39"/>
      <c r="P172" s="39"/>
      <c r="Q172" s="6"/>
      <c r="R172" s="6"/>
      <c r="S172" s="6"/>
      <c r="T172" s="6"/>
      <c r="U172" s="6"/>
      <c r="V172" s="39"/>
      <c r="W172" s="6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6"/>
      <c r="CI172" s="6"/>
      <c r="CJ172" s="6"/>
      <c r="CK172" s="6"/>
      <c r="CL172" s="6"/>
      <c r="CM172" s="6"/>
      <c r="CN172" s="6"/>
    </row>
    <row r="173" spans="1:92" x14ac:dyDescent="0.2">
      <c r="A173" s="46" t="s">
        <v>567</v>
      </c>
      <c r="B173" s="46" t="s">
        <v>568</v>
      </c>
      <c r="C173" s="39">
        <v>230</v>
      </c>
      <c r="D173" s="39">
        <v>228</v>
      </c>
      <c r="E173" s="39">
        <v>227</v>
      </c>
      <c r="F173" s="39">
        <v>226</v>
      </c>
      <c r="G173" s="39">
        <v>225</v>
      </c>
      <c r="H173" s="2">
        <v>222</v>
      </c>
      <c r="I173" s="2">
        <v>221</v>
      </c>
      <c r="J173" s="2">
        <v>219</v>
      </c>
      <c r="K173" s="2">
        <v>217</v>
      </c>
      <c r="L173" s="2">
        <v>217</v>
      </c>
      <c r="M173" s="2">
        <v>217</v>
      </c>
      <c r="N173" s="39"/>
      <c r="O173" s="39"/>
      <c r="P173" s="39"/>
      <c r="Q173" s="6"/>
      <c r="R173" s="6"/>
      <c r="S173" s="6"/>
      <c r="T173" s="6"/>
      <c r="U173" s="6"/>
      <c r="V173" s="39"/>
      <c r="W173" s="6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6"/>
      <c r="CI173" s="6"/>
      <c r="CJ173" s="6"/>
      <c r="CK173" s="6"/>
      <c r="CL173" s="6"/>
      <c r="CM173" s="6"/>
      <c r="CN173" s="6"/>
    </row>
    <row r="174" spans="1:92" x14ac:dyDescent="0.2">
      <c r="A174" s="46" t="s">
        <v>27</v>
      </c>
      <c r="B174" s="46" t="s">
        <v>569</v>
      </c>
      <c r="C174" s="39">
        <v>753</v>
      </c>
      <c r="D174" s="39">
        <v>753</v>
      </c>
      <c r="E174" s="39">
        <v>751</v>
      </c>
      <c r="F174" s="39">
        <v>753</v>
      </c>
      <c r="G174" s="39">
        <v>753</v>
      </c>
      <c r="H174" s="2">
        <v>754</v>
      </c>
      <c r="I174" s="2">
        <v>754</v>
      </c>
      <c r="J174" s="2">
        <v>754</v>
      </c>
      <c r="K174" s="2">
        <v>754</v>
      </c>
      <c r="L174" s="2">
        <v>754</v>
      </c>
      <c r="M174" s="2">
        <v>754</v>
      </c>
      <c r="N174" s="39"/>
      <c r="O174" s="39"/>
      <c r="P174" s="39"/>
      <c r="Q174" s="6"/>
      <c r="R174" s="6"/>
      <c r="S174" s="6"/>
      <c r="T174" s="6"/>
      <c r="U174" s="6"/>
      <c r="V174" s="39"/>
      <c r="W174" s="6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6"/>
      <c r="CI174" s="6"/>
      <c r="CJ174" s="6"/>
      <c r="CK174" s="6"/>
      <c r="CL174" s="6"/>
      <c r="CM174" s="6"/>
      <c r="CN174" s="6"/>
    </row>
    <row r="175" spans="1:92" x14ac:dyDescent="0.2">
      <c r="A175" s="46" t="s">
        <v>28</v>
      </c>
      <c r="B175" s="46" t="s">
        <v>570</v>
      </c>
      <c r="C175" s="39">
        <v>260</v>
      </c>
      <c r="D175" s="39">
        <v>260</v>
      </c>
      <c r="E175" s="39">
        <v>261</v>
      </c>
      <c r="F175" s="39">
        <v>259</v>
      </c>
      <c r="G175" s="39">
        <v>258</v>
      </c>
      <c r="H175" s="2">
        <v>248</v>
      </c>
      <c r="I175" s="2">
        <v>249</v>
      </c>
      <c r="J175" s="2">
        <v>242</v>
      </c>
      <c r="K175" s="2">
        <v>237</v>
      </c>
      <c r="L175" s="2">
        <v>237</v>
      </c>
      <c r="M175" s="2">
        <v>237</v>
      </c>
      <c r="N175" s="39"/>
      <c r="O175" s="39"/>
      <c r="P175" s="39"/>
      <c r="Q175" s="6"/>
      <c r="R175" s="6"/>
      <c r="S175" s="6"/>
      <c r="T175" s="6"/>
      <c r="U175" s="6"/>
      <c r="V175" s="39"/>
      <c r="W175" s="6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6"/>
      <c r="CI175" s="6"/>
      <c r="CJ175" s="6"/>
      <c r="CK175" s="6"/>
      <c r="CL175" s="6"/>
      <c r="CM175" s="6"/>
      <c r="CN175" s="6"/>
    </row>
    <row r="176" spans="1:92" x14ac:dyDescent="0.2">
      <c r="A176" s="46" t="s">
        <v>29</v>
      </c>
      <c r="B176" s="46" t="s">
        <v>571</v>
      </c>
      <c r="C176" s="39">
        <v>1057</v>
      </c>
      <c r="D176" s="39">
        <v>1057</v>
      </c>
      <c r="E176" s="39">
        <v>1054</v>
      </c>
      <c r="F176" s="39">
        <v>1046</v>
      </c>
      <c r="G176" s="39">
        <v>1039</v>
      </c>
      <c r="H176" s="2">
        <v>1033</v>
      </c>
      <c r="I176" s="2">
        <v>1027</v>
      </c>
      <c r="J176" s="2">
        <v>1023</v>
      </c>
      <c r="K176" s="2">
        <v>1021</v>
      </c>
      <c r="L176" s="2">
        <v>1021</v>
      </c>
      <c r="M176" s="2">
        <v>1021</v>
      </c>
      <c r="N176" s="39"/>
      <c r="O176" s="39"/>
      <c r="P176" s="39"/>
      <c r="Q176" s="6"/>
      <c r="R176" s="6"/>
      <c r="S176" s="6"/>
      <c r="T176" s="6"/>
      <c r="U176" s="6"/>
      <c r="V176" s="39"/>
      <c r="W176" s="6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6"/>
      <c r="CI176" s="6"/>
      <c r="CJ176" s="6"/>
      <c r="CK176" s="6"/>
      <c r="CL176" s="6"/>
      <c r="CM176" s="6"/>
      <c r="CN176" s="6"/>
    </row>
    <row r="177" spans="1:92" x14ac:dyDescent="0.2">
      <c r="A177" s="46" t="s">
        <v>269</v>
      </c>
      <c r="B177" s="46" t="s">
        <v>572</v>
      </c>
      <c r="C177" s="39">
        <v>1159</v>
      </c>
      <c r="D177" s="39">
        <v>1160</v>
      </c>
      <c r="E177" s="39">
        <v>1134</v>
      </c>
      <c r="F177" s="39">
        <v>1116</v>
      </c>
      <c r="G177" s="39">
        <v>1096</v>
      </c>
      <c r="H177" s="2">
        <v>1077</v>
      </c>
      <c r="I177" s="2">
        <v>1067</v>
      </c>
      <c r="J177" s="2">
        <v>1059</v>
      </c>
      <c r="K177" s="2">
        <v>1052</v>
      </c>
      <c r="L177" s="2">
        <v>1046</v>
      </c>
      <c r="M177" s="2">
        <v>1046</v>
      </c>
      <c r="N177" s="39"/>
      <c r="O177" s="39"/>
      <c r="P177" s="39"/>
      <c r="Q177" s="6"/>
      <c r="R177" s="6"/>
      <c r="S177" s="6"/>
      <c r="T177" s="6"/>
      <c r="U177" s="6"/>
      <c r="V177" s="39"/>
      <c r="W177" s="6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6"/>
      <c r="CI177" s="6"/>
      <c r="CJ177" s="6"/>
      <c r="CK177" s="6"/>
      <c r="CL177" s="6"/>
      <c r="CM177" s="6"/>
      <c r="CN177" s="6"/>
    </row>
    <row r="178" spans="1:92" x14ac:dyDescent="0.2">
      <c r="A178" s="46" t="s">
        <v>573</v>
      </c>
      <c r="B178" s="46" t="s">
        <v>574</v>
      </c>
      <c r="C178" s="39">
        <v>808</v>
      </c>
      <c r="D178" s="39">
        <v>808</v>
      </c>
      <c r="E178" s="39">
        <v>811</v>
      </c>
      <c r="F178" s="39">
        <v>813</v>
      </c>
      <c r="G178" s="39">
        <v>812</v>
      </c>
      <c r="H178" s="2">
        <v>812</v>
      </c>
      <c r="I178" s="2">
        <v>811</v>
      </c>
      <c r="J178" s="2">
        <v>811</v>
      </c>
      <c r="K178" s="2">
        <v>811</v>
      </c>
      <c r="L178" s="2">
        <v>811</v>
      </c>
      <c r="M178" s="2">
        <v>811</v>
      </c>
      <c r="N178" s="39"/>
      <c r="O178" s="39"/>
      <c r="P178" s="39"/>
      <c r="Q178" s="6"/>
      <c r="R178" s="6"/>
      <c r="S178" s="6"/>
      <c r="T178" s="6"/>
      <c r="U178" s="6"/>
      <c r="V178" s="39"/>
      <c r="W178" s="6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6"/>
      <c r="CI178" s="6"/>
      <c r="CJ178" s="6"/>
      <c r="CK178" s="6"/>
      <c r="CL178" s="6"/>
      <c r="CM178" s="6"/>
      <c r="CN178" s="6"/>
    </row>
    <row r="179" spans="1:92" x14ac:dyDescent="0.2">
      <c r="A179" s="46" t="s">
        <v>575</v>
      </c>
      <c r="B179" s="46" t="s">
        <v>576</v>
      </c>
      <c r="C179" s="39">
        <v>451</v>
      </c>
      <c r="D179" s="39">
        <v>452</v>
      </c>
      <c r="E179" s="39">
        <v>435</v>
      </c>
      <c r="F179" s="39">
        <v>424</v>
      </c>
      <c r="G179" s="39">
        <v>407</v>
      </c>
      <c r="H179" s="2">
        <v>400</v>
      </c>
      <c r="I179" s="2">
        <v>397</v>
      </c>
      <c r="J179" s="2">
        <v>385</v>
      </c>
      <c r="K179" s="2">
        <v>383</v>
      </c>
      <c r="L179" s="2">
        <v>379</v>
      </c>
      <c r="M179" s="2">
        <v>379</v>
      </c>
      <c r="N179" s="39"/>
      <c r="O179" s="39"/>
      <c r="P179" s="39"/>
      <c r="Q179" s="6"/>
      <c r="R179" s="6"/>
      <c r="S179" s="6"/>
      <c r="T179" s="6"/>
      <c r="U179" s="6"/>
      <c r="V179" s="39"/>
      <c r="W179" s="6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6"/>
      <c r="CI179" s="6"/>
      <c r="CJ179" s="6"/>
      <c r="CK179" s="6"/>
      <c r="CL179" s="6"/>
      <c r="CM179" s="6"/>
      <c r="CN179" s="6"/>
    </row>
    <row r="180" spans="1:92" x14ac:dyDescent="0.2">
      <c r="A180" s="46" t="s">
        <v>577</v>
      </c>
      <c r="B180" s="46" t="s">
        <v>578</v>
      </c>
      <c r="C180" s="39">
        <v>740</v>
      </c>
      <c r="D180" s="39">
        <v>740</v>
      </c>
      <c r="E180" s="39">
        <v>743</v>
      </c>
      <c r="F180" s="39">
        <v>745</v>
      </c>
      <c r="G180" s="39">
        <v>739</v>
      </c>
      <c r="H180" s="2">
        <v>737</v>
      </c>
      <c r="I180" s="2">
        <v>745</v>
      </c>
      <c r="J180" s="2">
        <v>745</v>
      </c>
      <c r="K180" s="2">
        <v>745</v>
      </c>
      <c r="L180" s="2">
        <v>745</v>
      </c>
      <c r="M180" s="2">
        <v>745</v>
      </c>
      <c r="N180" s="39"/>
      <c r="O180" s="39"/>
      <c r="P180" s="39"/>
      <c r="Q180" s="6"/>
      <c r="R180" s="6"/>
      <c r="S180" s="6"/>
      <c r="T180" s="6"/>
      <c r="U180" s="6"/>
      <c r="V180" s="39"/>
      <c r="W180" s="6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6"/>
      <c r="CI180" s="6"/>
      <c r="CJ180" s="6"/>
      <c r="CK180" s="6"/>
      <c r="CL180" s="6"/>
      <c r="CM180" s="6"/>
      <c r="CN180" s="6"/>
    </row>
    <row r="181" spans="1:92" x14ac:dyDescent="0.2">
      <c r="A181" s="46" t="s">
        <v>722</v>
      </c>
      <c r="B181" s="46" t="s">
        <v>723</v>
      </c>
      <c r="C181" s="39">
        <v>129</v>
      </c>
      <c r="D181" s="39">
        <v>128</v>
      </c>
      <c r="E181" s="39">
        <v>129</v>
      </c>
      <c r="F181" s="39">
        <v>128</v>
      </c>
      <c r="G181" s="39">
        <v>124</v>
      </c>
      <c r="H181" s="2">
        <v>122</v>
      </c>
      <c r="I181" s="2">
        <v>121</v>
      </c>
      <c r="J181" s="2">
        <v>118</v>
      </c>
      <c r="K181" s="2">
        <v>118</v>
      </c>
      <c r="L181" s="2">
        <v>116</v>
      </c>
      <c r="M181" s="2">
        <v>116</v>
      </c>
      <c r="N181" s="39"/>
      <c r="O181" s="39"/>
      <c r="P181" s="39"/>
      <c r="Q181" s="6"/>
      <c r="R181" s="6"/>
      <c r="S181" s="6"/>
      <c r="T181" s="6"/>
      <c r="U181" s="6"/>
      <c r="V181" s="39"/>
      <c r="W181" s="6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6"/>
      <c r="CI181" s="6"/>
      <c r="CJ181" s="6"/>
      <c r="CK181" s="6"/>
      <c r="CL181" s="6"/>
      <c r="CM181" s="6"/>
      <c r="CN181" s="6"/>
    </row>
    <row r="182" spans="1:92" x14ac:dyDescent="0.2">
      <c r="A182" s="46" t="s">
        <v>679</v>
      </c>
      <c r="B182" s="46" t="s">
        <v>680</v>
      </c>
      <c r="C182" s="39">
        <v>170</v>
      </c>
      <c r="D182" s="39">
        <v>169</v>
      </c>
      <c r="E182" s="39">
        <v>168</v>
      </c>
      <c r="F182" s="39">
        <v>166</v>
      </c>
      <c r="G182" s="39">
        <v>164</v>
      </c>
      <c r="H182" s="2">
        <v>163</v>
      </c>
      <c r="I182" s="2">
        <v>163</v>
      </c>
      <c r="J182" s="2">
        <v>162</v>
      </c>
      <c r="K182" s="2">
        <v>162</v>
      </c>
      <c r="L182" s="2">
        <v>161</v>
      </c>
      <c r="M182" s="2">
        <v>161</v>
      </c>
      <c r="N182" s="39"/>
      <c r="O182" s="39"/>
      <c r="P182" s="39"/>
      <c r="Q182" s="6"/>
      <c r="R182" s="6"/>
      <c r="S182" s="6"/>
      <c r="T182" s="6"/>
      <c r="U182" s="6"/>
      <c r="V182" s="39"/>
      <c r="W182" s="6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6"/>
      <c r="CI182" s="6"/>
      <c r="CJ182" s="6"/>
      <c r="CK182" s="6"/>
      <c r="CL182" s="6"/>
      <c r="CM182" s="6"/>
      <c r="CN182" s="6"/>
    </row>
    <row r="183" spans="1:92" x14ac:dyDescent="0.2">
      <c r="A183" s="46" t="s">
        <v>681</v>
      </c>
      <c r="B183" s="46" t="s">
        <v>682</v>
      </c>
      <c r="C183" s="39">
        <v>230</v>
      </c>
      <c r="D183" s="39">
        <v>229</v>
      </c>
      <c r="E183" s="39">
        <v>231</v>
      </c>
      <c r="F183" s="39">
        <v>231</v>
      </c>
      <c r="G183" s="39">
        <v>227</v>
      </c>
      <c r="H183" s="2">
        <v>224</v>
      </c>
      <c r="I183" s="2">
        <v>219</v>
      </c>
      <c r="J183" s="2">
        <v>215</v>
      </c>
      <c r="K183" s="2">
        <v>213</v>
      </c>
      <c r="L183" s="2">
        <v>209</v>
      </c>
      <c r="M183" s="2">
        <v>209</v>
      </c>
      <c r="N183" s="39"/>
      <c r="O183" s="39"/>
      <c r="P183" s="39"/>
      <c r="Q183" s="6"/>
      <c r="R183" s="6"/>
      <c r="S183" s="6"/>
      <c r="T183" s="6"/>
      <c r="U183" s="6"/>
      <c r="V183" s="39"/>
      <c r="W183" s="6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6"/>
      <c r="CI183" s="6"/>
      <c r="CJ183" s="6"/>
      <c r="CK183" s="6"/>
      <c r="CL183" s="6"/>
      <c r="CM183" s="6"/>
      <c r="CN183" s="6"/>
    </row>
    <row r="184" spans="1:92" x14ac:dyDescent="0.2">
      <c r="A184" s="46" t="s">
        <v>724</v>
      </c>
      <c r="B184" s="46" t="s">
        <v>725</v>
      </c>
      <c r="C184" s="39">
        <v>230</v>
      </c>
      <c r="D184" s="39">
        <v>229</v>
      </c>
      <c r="E184" s="39">
        <v>229</v>
      </c>
      <c r="F184" s="39">
        <v>236</v>
      </c>
      <c r="G184" s="39">
        <v>237</v>
      </c>
      <c r="H184" s="2">
        <v>232</v>
      </c>
      <c r="I184" s="2">
        <v>230</v>
      </c>
      <c r="J184" s="2">
        <v>229</v>
      </c>
      <c r="K184" s="2">
        <v>227</v>
      </c>
      <c r="L184" s="2">
        <v>226</v>
      </c>
      <c r="M184" s="2">
        <v>226</v>
      </c>
      <c r="N184" s="39"/>
      <c r="O184" s="39"/>
      <c r="P184" s="39"/>
      <c r="Q184" s="6"/>
      <c r="R184" s="6"/>
      <c r="S184" s="6"/>
      <c r="T184" s="6"/>
      <c r="U184" s="6"/>
      <c r="V184" s="39"/>
      <c r="W184" s="6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6"/>
      <c r="CI184" s="6"/>
      <c r="CJ184" s="6"/>
      <c r="CK184" s="6"/>
      <c r="CL184" s="6"/>
      <c r="CM184" s="6"/>
      <c r="CN184" s="6"/>
    </row>
    <row r="185" spans="1:92" x14ac:dyDescent="0.2">
      <c r="A185" s="46" t="s">
        <v>30</v>
      </c>
      <c r="B185" s="46" t="s">
        <v>579</v>
      </c>
      <c r="C185" s="39">
        <v>193</v>
      </c>
      <c r="D185" s="39">
        <v>193</v>
      </c>
      <c r="E185" s="39">
        <v>192</v>
      </c>
      <c r="F185" s="39">
        <v>190</v>
      </c>
      <c r="G185" s="39">
        <v>191</v>
      </c>
      <c r="H185" s="2">
        <v>191</v>
      </c>
      <c r="I185" s="2">
        <v>190</v>
      </c>
      <c r="J185" s="2">
        <v>189</v>
      </c>
      <c r="K185" s="2">
        <v>188</v>
      </c>
      <c r="L185" s="2">
        <v>188</v>
      </c>
      <c r="M185" s="2">
        <v>188</v>
      </c>
      <c r="N185" s="39"/>
      <c r="O185" s="39"/>
      <c r="P185" s="39"/>
      <c r="Q185" s="6"/>
      <c r="R185" s="6"/>
      <c r="S185" s="6"/>
      <c r="T185" s="6"/>
      <c r="U185" s="6"/>
      <c r="V185" s="39"/>
      <c r="W185" s="6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6"/>
      <c r="CI185" s="6"/>
      <c r="CJ185" s="6"/>
      <c r="CK185" s="6"/>
      <c r="CL185" s="6"/>
      <c r="CM185" s="6"/>
      <c r="CN185" s="6"/>
    </row>
    <row r="186" spans="1:92" x14ac:dyDescent="0.2">
      <c r="A186" s="46" t="s">
        <v>31</v>
      </c>
      <c r="B186" s="46" t="s">
        <v>580</v>
      </c>
      <c r="C186" s="39">
        <v>542</v>
      </c>
      <c r="D186" s="39">
        <v>541</v>
      </c>
      <c r="E186" s="39">
        <v>542</v>
      </c>
      <c r="F186" s="39">
        <v>542</v>
      </c>
      <c r="G186" s="39">
        <v>540</v>
      </c>
      <c r="H186" s="2">
        <v>540</v>
      </c>
      <c r="I186" s="2">
        <v>540</v>
      </c>
      <c r="J186" s="2">
        <v>539</v>
      </c>
      <c r="K186" s="2">
        <v>538</v>
      </c>
      <c r="L186" s="2">
        <v>538</v>
      </c>
      <c r="M186" s="2">
        <v>538</v>
      </c>
      <c r="N186" s="39"/>
      <c r="O186" s="39"/>
      <c r="P186" s="39"/>
      <c r="Q186" s="6"/>
      <c r="R186" s="6"/>
      <c r="S186" s="6"/>
      <c r="T186" s="6"/>
      <c r="U186" s="6"/>
      <c r="V186" s="39"/>
      <c r="W186" s="6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6"/>
      <c r="CI186" s="6"/>
      <c r="CJ186" s="6"/>
      <c r="CK186" s="6"/>
      <c r="CL186" s="6"/>
      <c r="CM186" s="6"/>
      <c r="CN186" s="6"/>
    </row>
    <row r="187" spans="1:92" x14ac:dyDescent="0.2">
      <c r="A187" s="46" t="s">
        <v>32</v>
      </c>
      <c r="B187" s="46" t="s">
        <v>581</v>
      </c>
      <c r="C187" s="39">
        <v>88</v>
      </c>
      <c r="D187" s="39">
        <v>88</v>
      </c>
      <c r="E187" s="39">
        <v>89</v>
      </c>
      <c r="F187" s="39">
        <v>89</v>
      </c>
      <c r="G187" s="39">
        <v>90</v>
      </c>
      <c r="H187" s="2">
        <v>90</v>
      </c>
      <c r="I187" s="2">
        <v>90</v>
      </c>
      <c r="J187" s="2">
        <v>90</v>
      </c>
      <c r="K187" s="2">
        <v>90</v>
      </c>
      <c r="L187" s="2">
        <v>90</v>
      </c>
      <c r="M187" s="2">
        <v>90</v>
      </c>
      <c r="N187" s="39"/>
      <c r="O187" s="39"/>
      <c r="P187" s="39"/>
      <c r="Q187" s="6"/>
      <c r="R187" s="6"/>
      <c r="S187" s="6"/>
      <c r="T187" s="6"/>
      <c r="U187" s="6"/>
      <c r="V187" s="39"/>
      <c r="W187" s="6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6"/>
      <c r="CI187" s="6"/>
      <c r="CJ187" s="6"/>
      <c r="CK187" s="6"/>
      <c r="CL187" s="6"/>
      <c r="CM187" s="6"/>
      <c r="CN187" s="6"/>
    </row>
    <row r="188" spans="1:92" x14ac:dyDescent="0.2">
      <c r="A188" s="46" t="s">
        <v>262</v>
      </c>
      <c r="B188" s="46" t="s">
        <v>582</v>
      </c>
      <c r="C188" s="39">
        <v>1716</v>
      </c>
      <c r="D188" s="39">
        <v>1703</v>
      </c>
      <c r="E188" s="39">
        <v>1701</v>
      </c>
      <c r="F188" s="39">
        <v>1698</v>
      </c>
      <c r="G188" s="39">
        <v>1690</v>
      </c>
      <c r="H188" s="2">
        <v>1691</v>
      </c>
      <c r="I188" s="2">
        <v>1689</v>
      </c>
      <c r="J188" s="2">
        <v>1690</v>
      </c>
      <c r="K188" s="2">
        <v>1690</v>
      </c>
      <c r="L188" s="2">
        <v>1689</v>
      </c>
      <c r="M188" s="2">
        <v>1689</v>
      </c>
      <c r="N188" s="39"/>
      <c r="O188" s="39"/>
      <c r="P188" s="39"/>
      <c r="Q188" s="6"/>
      <c r="R188" s="6"/>
      <c r="S188" s="6"/>
      <c r="T188" s="6"/>
      <c r="U188" s="6"/>
      <c r="V188" s="39"/>
      <c r="W188" s="6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6"/>
      <c r="CI188" s="6"/>
      <c r="CJ188" s="6"/>
      <c r="CK188" s="6"/>
      <c r="CL188" s="6"/>
      <c r="CM188" s="6"/>
      <c r="CN188" s="6"/>
    </row>
    <row r="189" spans="1:92" x14ac:dyDescent="0.2">
      <c r="A189" s="46" t="s">
        <v>583</v>
      </c>
      <c r="B189" s="46" t="s">
        <v>584</v>
      </c>
      <c r="C189" s="39">
        <v>1134</v>
      </c>
      <c r="D189" s="39">
        <v>1134</v>
      </c>
      <c r="E189" s="39">
        <v>1140</v>
      </c>
      <c r="F189" s="39">
        <v>1137</v>
      </c>
      <c r="G189" s="39">
        <v>1138</v>
      </c>
      <c r="H189" s="2">
        <v>1130</v>
      </c>
      <c r="I189" s="2">
        <v>1119</v>
      </c>
      <c r="J189" s="2">
        <v>1114</v>
      </c>
      <c r="K189" s="2">
        <v>1111</v>
      </c>
      <c r="L189" s="2">
        <v>1110</v>
      </c>
      <c r="M189" s="2">
        <v>1110</v>
      </c>
      <c r="N189" s="39"/>
      <c r="O189" s="39"/>
      <c r="P189" s="39"/>
      <c r="Q189" s="6"/>
      <c r="R189" s="6"/>
      <c r="S189" s="6"/>
      <c r="T189" s="6"/>
      <c r="U189" s="6"/>
      <c r="V189" s="39"/>
      <c r="W189" s="6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6"/>
      <c r="CI189" s="6"/>
      <c r="CJ189" s="6"/>
      <c r="CK189" s="6"/>
      <c r="CL189" s="6"/>
      <c r="CM189" s="6"/>
      <c r="CN189" s="6"/>
    </row>
    <row r="190" spans="1:92" x14ac:dyDescent="0.2">
      <c r="A190" s="46" t="s">
        <v>33</v>
      </c>
      <c r="B190" s="46" t="s">
        <v>585</v>
      </c>
      <c r="C190" s="39">
        <v>200</v>
      </c>
      <c r="D190" s="39">
        <v>200</v>
      </c>
      <c r="E190" s="39">
        <v>200</v>
      </c>
      <c r="F190" s="39">
        <v>200</v>
      </c>
      <c r="G190" s="39">
        <v>199</v>
      </c>
      <c r="H190" s="2">
        <v>205</v>
      </c>
      <c r="I190" s="2">
        <v>207</v>
      </c>
      <c r="J190" s="2">
        <v>212</v>
      </c>
      <c r="K190" s="2">
        <v>213</v>
      </c>
      <c r="L190" s="2">
        <v>213</v>
      </c>
      <c r="M190" s="2">
        <v>213</v>
      </c>
      <c r="N190" s="39"/>
      <c r="O190" s="39"/>
      <c r="P190" s="39"/>
      <c r="Q190" s="6"/>
      <c r="R190" s="6"/>
      <c r="S190" s="6"/>
      <c r="T190" s="6"/>
      <c r="U190" s="6"/>
      <c r="V190" s="39"/>
      <c r="W190" s="6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6"/>
      <c r="CI190" s="6"/>
      <c r="CJ190" s="6"/>
      <c r="CK190" s="6"/>
      <c r="CL190" s="6"/>
      <c r="CM190" s="6"/>
      <c r="CN190" s="6"/>
    </row>
    <row r="191" spans="1:92" x14ac:dyDescent="0.2">
      <c r="A191" s="46" t="s">
        <v>263</v>
      </c>
      <c r="B191" s="46" t="s">
        <v>394</v>
      </c>
      <c r="C191" s="39">
        <v>870</v>
      </c>
      <c r="D191" s="39">
        <v>870</v>
      </c>
      <c r="E191" s="39">
        <v>864</v>
      </c>
      <c r="F191" s="39">
        <v>860</v>
      </c>
      <c r="G191" s="39">
        <v>854</v>
      </c>
      <c r="H191" s="2">
        <v>851</v>
      </c>
      <c r="I191" s="2">
        <v>850</v>
      </c>
      <c r="J191" s="2">
        <v>849</v>
      </c>
      <c r="K191" s="2">
        <v>847</v>
      </c>
      <c r="L191" s="2">
        <v>844</v>
      </c>
      <c r="M191" s="2">
        <v>844</v>
      </c>
      <c r="N191" s="39"/>
      <c r="O191" s="39"/>
      <c r="P191" s="39"/>
      <c r="Q191" s="6"/>
      <c r="R191" s="6"/>
      <c r="S191" s="6"/>
      <c r="T191" s="6"/>
      <c r="U191" s="6"/>
      <c r="V191" s="39"/>
      <c r="W191" s="6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6"/>
      <c r="CI191" s="6"/>
      <c r="CJ191" s="6"/>
      <c r="CK191" s="6"/>
      <c r="CL191" s="6"/>
      <c r="CM191" s="6"/>
      <c r="CN191" s="6"/>
    </row>
    <row r="192" spans="1:92" x14ac:dyDescent="0.2">
      <c r="A192" s="46" t="s">
        <v>34</v>
      </c>
      <c r="B192" s="46" t="s">
        <v>586</v>
      </c>
      <c r="C192" s="39">
        <v>184</v>
      </c>
      <c r="D192" s="39">
        <v>184</v>
      </c>
      <c r="E192" s="39">
        <v>184</v>
      </c>
      <c r="F192" s="39">
        <v>174</v>
      </c>
      <c r="G192" s="39">
        <v>175</v>
      </c>
      <c r="H192" s="2">
        <v>173</v>
      </c>
      <c r="I192" s="2">
        <v>176</v>
      </c>
      <c r="J192" s="2">
        <v>171</v>
      </c>
      <c r="K192" s="2">
        <v>170</v>
      </c>
      <c r="L192" s="2">
        <v>170</v>
      </c>
      <c r="M192" s="2">
        <v>170</v>
      </c>
      <c r="N192" s="39"/>
      <c r="O192" s="39"/>
      <c r="P192" s="39"/>
      <c r="Q192" s="6"/>
      <c r="R192" s="6"/>
      <c r="S192" s="6"/>
      <c r="T192" s="6"/>
      <c r="U192" s="6"/>
      <c r="V192" s="39"/>
      <c r="W192" s="6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6"/>
      <c r="CI192" s="6"/>
      <c r="CJ192" s="6"/>
      <c r="CK192" s="6"/>
      <c r="CL192" s="6"/>
      <c r="CM192" s="6"/>
      <c r="CN192" s="6"/>
    </row>
    <row r="193" spans="1:92" x14ac:dyDescent="0.2">
      <c r="A193" s="46" t="s">
        <v>35</v>
      </c>
      <c r="B193" s="46" t="s">
        <v>587</v>
      </c>
      <c r="C193" s="39">
        <v>1926</v>
      </c>
      <c r="D193" s="39">
        <v>1926</v>
      </c>
      <c r="E193" s="39">
        <v>1916</v>
      </c>
      <c r="F193" s="39">
        <v>1913</v>
      </c>
      <c r="G193" s="39">
        <v>1906</v>
      </c>
      <c r="H193" s="2">
        <v>1904</v>
      </c>
      <c r="I193" s="2">
        <v>1902</v>
      </c>
      <c r="J193" s="2">
        <v>1900</v>
      </c>
      <c r="K193" s="2">
        <v>1898</v>
      </c>
      <c r="L193" s="2">
        <v>1892</v>
      </c>
      <c r="M193" s="2">
        <v>1892</v>
      </c>
      <c r="N193" s="39"/>
      <c r="O193" s="39"/>
      <c r="P193" s="39"/>
      <c r="Q193" s="6"/>
      <c r="R193" s="6"/>
      <c r="S193" s="6"/>
      <c r="T193" s="6"/>
      <c r="U193" s="6"/>
      <c r="V193" s="39"/>
      <c r="W193" s="6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6"/>
      <c r="CI193" s="6"/>
      <c r="CJ193" s="6"/>
      <c r="CK193" s="6"/>
      <c r="CL193" s="6"/>
      <c r="CM193" s="6"/>
      <c r="CN193" s="6"/>
    </row>
    <row r="194" spans="1:92" x14ac:dyDescent="0.2">
      <c r="A194" s="46" t="s">
        <v>588</v>
      </c>
      <c r="B194" s="46" t="s">
        <v>589</v>
      </c>
      <c r="C194" s="39">
        <v>359</v>
      </c>
      <c r="D194" s="39">
        <v>358</v>
      </c>
      <c r="E194" s="39">
        <v>357</v>
      </c>
      <c r="F194" s="39">
        <v>355</v>
      </c>
      <c r="G194" s="39">
        <v>353</v>
      </c>
      <c r="H194" s="2">
        <v>352</v>
      </c>
      <c r="I194" s="2">
        <v>352</v>
      </c>
      <c r="J194" s="2">
        <v>351</v>
      </c>
      <c r="K194" s="2">
        <v>350</v>
      </c>
      <c r="L194" s="2">
        <v>349</v>
      </c>
      <c r="M194" s="2">
        <v>349</v>
      </c>
      <c r="N194" s="39"/>
      <c r="O194" s="39"/>
      <c r="P194" s="39"/>
      <c r="Q194" s="6"/>
      <c r="R194" s="6"/>
      <c r="S194" s="6"/>
      <c r="T194" s="6"/>
      <c r="U194" s="6"/>
      <c r="V194" s="39"/>
      <c r="W194" s="6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6"/>
      <c r="CI194" s="6"/>
      <c r="CJ194" s="6"/>
      <c r="CK194" s="6"/>
      <c r="CL194" s="6"/>
      <c r="CM194" s="6"/>
      <c r="CN194" s="6"/>
    </row>
    <row r="195" spans="1:92" x14ac:dyDescent="0.2">
      <c r="A195" s="46" t="s">
        <v>36</v>
      </c>
      <c r="B195" s="46" t="s">
        <v>590</v>
      </c>
      <c r="C195" s="39">
        <v>105</v>
      </c>
      <c r="D195" s="39">
        <v>105</v>
      </c>
      <c r="E195" s="39">
        <v>102</v>
      </c>
      <c r="F195" s="39">
        <v>102</v>
      </c>
      <c r="G195" s="39">
        <v>99</v>
      </c>
      <c r="H195" s="2">
        <v>97</v>
      </c>
      <c r="I195" s="2">
        <v>97</v>
      </c>
      <c r="J195" s="2">
        <v>96</v>
      </c>
      <c r="K195" s="2">
        <v>96</v>
      </c>
      <c r="L195" s="2">
        <v>94</v>
      </c>
      <c r="M195" s="2">
        <v>94</v>
      </c>
      <c r="N195" s="39"/>
      <c r="O195" s="39"/>
      <c r="P195" s="39"/>
      <c r="Q195" s="6"/>
      <c r="R195" s="6"/>
      <c r="S195" s="6"/>
      <c r="T195" s="6"/>
      <c r="U195" s="6"/>
      <c r="V195" s="39"/>
      <c r="W195" s="6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6"/>
      <c r="CI195" s="6"/>
      <c r="CJ195" s="6"/>
      <c r="CK195" s="6"/>
      <c r="CL195" s="6"/>
      <c r="CM195" s="6"/>
      <c r="CN195" s="6"/>
    </row>
    <row r="196" spans="1:92" x14ac:dyDescent="0.2">
      <c r="A196" s="46" t="s">
        <v>37</v>
      </c>
      <c r="B196" s="46" t="s">
        <v>591</v>
      </c>
      <c r="C196" s="39">
        <v>1401</v>
      </c>
      <c r="D196" s="39">
        <v>1403</v>
      </c>
      <c r="E196" s="39">
        <v>1375</v>
      </c>
      <c r="F196" s="39">
        <v>1359</v>
      </c>
      <c r="G196" s="39">
        <v>1338</v>
      </c>
      <c r="H196" s="2">
        <v>1326</v>
      </c>
      <c r="I196" s="2">
        <v>1315</v>
      </c>
      <c r="J196" s="2">
        <v>1308</v>
      </c>
      <c r="K196" s="2">
        <v>1304</v>
      </c>
      <c r="L196" s="2">
        <v>1304</v>
      </c>
      <c r="M196" s="2">
        <v>1304</v>
      </c>
      <c r="N196" s="39"/>
      <c r="O196" s="39"/>
      <c r="P196" s="39"/>
      <c r="Q196" s="6"/>
      <c r="R196" s="6"/>
      <c r="S196" s="6"/>
      <c r="T196" s="6"/>
      <c r="U196" s="6"/>
      <c r="V196" s="39"/>
      <c r="W196" s="6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6"/>
      <c r="CI196" s="6"/>
      <c r="CJ196" s="6"/>
      <c r="CK196" s="6"/>
      <c r="CL196" s="6"/>
      <c r="CM196" s="6"/>
      <c r="CN196" s="6"/>
    </row>
    <row r="197" spans="1:92" x14ac:dyDescent="0.2">
      <c r="A197" s="46" t="s">
        <v>38</v>
      </c>
      <c r="B197" s="46" t="s">
        <v>592</v>
      </c>
      <c r="C197" s="39">
        <v>346</v>
      </c>
      <c r="D197" s="39">
        <v>342</v>
      </c>
      <c r="E197" s="39">
        <v>326</v>
      </c>
      <c r="F197" s="39">
        <v>318</v>
      </c>
      <c r="G197" s="39">
        <v>309</v>
      </c>
      <c r="H197" s="2">
        <v>295</v>
      </c>
      <c r="I197" s="2">
        <v>273</v>
      </c>
      <c r="J197" s="2">
        <v>270</v>
      </c>
      <c r="K197" s="2">
        <v>269</v>
      </c>
      <c r="L197" s="2">
        <v>270</v>
      </c>
      <c r="M197" s="2">
        <v>270</v>
      </c>
      <c r="N197" s="39"/>
      <c r="O197" s="39"/>
      <c r="P197" s="39"/>
      <c r="Q197" s="6"/>
      <c r="R197" s="6"/>
      <c r="S197" s="6"/>
      <c r="T197" s="6"/>
      <c r="U197" s="6"/>
      <c r="V197" s="39"/>
      <c r="W197" s="6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6"/>
      <c r="CI197" s="6"/>
      <c r="CJ197" s="6"/>
      <c r="CK197" s="6"/>
      <c r="CL197" s="6"/>
      <c r="CM197" s="6"/>
      <c r="CN197" s="6"/>
    </row>
    <row r="198" spans="1:92" x14ac:dyDescent="0.2">
      <c r="A198" s="46" t="s">
        <v>39</v>
      </c>
      <c r="B198" s="46" t="s">
        <v>593</v>
      </c>
      <c r="C198" s="39">
        <v>1606</v>
      </c>
      <c r="D198" s="39">
        <v>1606</v>
      </c>
      <c r="E198" s="39">
        <v>1603</v>
      </c>
      <c r="F198" s="39">
        <v>1601</v>
      </c>
      <c r="G198" s="39">
        <v>1600</v>
      </c>
      <c r="H198" s="2">
        <v>1594</v>
      </c>
      <c r="I198" s="2">
        <v>1594</v>
      </c>
      <c r="J198" s="2">
        <v>1592</v>
      </c>
      <c r="K198" s="2">
        <v>1591</v>
      </c>
      <c r="L198" s="2">
        <v>1592</v>
      </c>
      <c r="M198" s="2">
        <v>1592</v>
      </c>
      <c r="N198" s="39"/>
      <c r="O198" s="39"/>
      <c r="P198" s="39"/>
      <c r="Q198" s="6"/>
      <c r="R198" s="6"/>
      <c r="S198" s="6"/>
      <c r="T198" s="6"/>
      <c r="U198" s="6"/>
      <c r="V198" s="39"/>
      <c r="W198" s="6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6"/>
      <c r="CI198" s="6"/>
      <c r="CJ198" s="6"/>
      <c r="CK198" s="6"/>
      <c r="CL198" s="6"/>
      <c r="CM198" s="6"/>
      <c r="CN198" s="6"/>
    </row>
    <row r="199" spans="1:92" x14ac:dyDescent="0.2">
      <c r="A199" s="46" t="s">
        <v>40</v>
      </c>
      <c r="B199" s="46" t="s">
        <v>594</v>
      </c>
      <c r="C199" s="39">
        <v>368</v>
      </c>
      <c r="D199" s="39">
        <v>367</v>
      </c>
      <c r="E199" s="39">
        <v>367</v>
      </c>
      <c r="F199" s="39">
        <v>368</v>
      </c>
      <c r="G199" s="39">
        <v>366</v>
      </c>
      <c r="H199" s="2">
        <v>366</v>
      </c>
      <c r="I199" s="2">
        <v>366</v>
      </c>
      <c r="J199" s="2">
        <v>366</v>
      </c>
      <c r="K199" s="2">
        <v>366</v>
      </c>
      <c r="L199" s="2">
        <v>365</v>
      </c>
      <c r="M199" s="2">
        <v>365</v>
      </c>
      <c r="N199" s="39"/>
      <c r="O199" s="39"/>
      <c r="P199" s="39"/>
      <c r="Q199" s="6"/>
      <c r="R199" s="6"/>
      <c r="S199" s="6"/>
      <c r="T199" s="6"/>
      <c r="U199" s="6"/>
      <c r="V199" s="39"/>
      <c r="W199" s="6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6"/>
      <c r="CI199" s="6"/>
      <c r="CJ199" s="6"/>
      <c r="CK199" s="6"/>
      <c r="CL199" s="6"/>
      <c r="CM199" s="6"/>
      <c r="CN199" s="6"/>
    </row>
    <row r="200" spans="1:92" x14ac:dyDescent="0.2">
      <c r="A200" s="46" t="s">
        <v>41</v>
      </c>
      <c r="B200" s="46" t="s">
        <v>595</v>
      </c>
      <c r="C200" s="39">
        <v>1267</v>
      </c>
      <c r="D200" s="39">
        <v>1267</v>
      </c>
      <c r="E200" s="39">
        <v>1263</v>
      </c>
      <c r="F200" s="39">
        <v>1254</v>
      </c>
      <c r="G200" s="39">
        <v>1246</v>
      </c>
      <c r="H200" s="2">
        <v>1242</v>
      </c>
      <c r="I200" s="2">
        <v>1239</v>
      </c>
      <c r="J200" s="2">
        <v>1235</v>
      </c>
      <c r="K200" s="2">
        <v>1234</v>
      </c>
      <c r="L200" s="2">
        <v>1116</v>
      </c>
      <c r="M200" s="2">
        <v>1116</v>
      </c>
      <c r="N200" s="39"/>
      <c r="O200" s="39"/>
      <c r="P200" s="39"/>
      <c r="Q200" s="6"/>
      <c r="R200" s="6"/>
      <c r="S200" s="6"/>
      <c r="T200" s="6"/>
      <c r="U200" s="6"/>
      <c r="V200" s="39"/>
      <c r="W200" s="6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6"/>
      <c r="CI200" s="6"/>
      <c r="CJ200" s="6"/>
      <c r="CK200" s="6"/>
      <c r="CL200" s="6"/>
      <c r="CM200" s="6"/>
      <c r="CN200" s="6"/>
    </row>
    <row r="201" spans="1:92" x14ac:dyDescent="0.2">
      <c r="A201" s="46" t="s">
        <v>42</v>
      </c>
      <c r="B201" s="46" t="s">
        <v>596</v>
      </c>
      <c r="C201" s="39">
        <v>180</v>
      </c>
      <c r="D201" s="39">
        <v>180</v>
      </c>
      <c r="E201" s="39">
        <v>176</v>
      </c>
      <c r="F201" s="39">
        <v>188</v>
      </c>
      <c r="G201" s="39">
        <v>181</v>
      </c>
      <c r="H201" s="2">
        <v>152</v>
      </c>
      <c r="I201" s="2">
        <v>153</v>
      </c>
      <c r="J201" s="2">
        <v>142</v>
      </c>
      <c r="K201" s="2">
        <v>128</v>
      </c>
      <c r="L201" s="2">
        <v>122</v>
      </c>
      <c r="M201" s="2">
        <v>122</v>
      </c>
      <c r="N201" s="39"/>
      <c r="O201" s="39"/>
      <c r="P201" s="39"/>
      <c r="Q201" s="6"/>
      <c r="R201" s="6"/>
      <c r="S201" s="6"/>
      <c r="T201" s="6"/>
      <c r="U201" s="6"/>
      <c r="V201" s="39"/>
      <c r="W201" s="6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6"/>
      <c r="CI201" s="6"/>
      <c r="CJ201" s="6"/>
      <c r="CK201" s="6"/>
      <c r="CL201" s="6"/>
      <c r="CM201" s="6"/>
      <c r="CN201" s="6"/>
    </row>
    <row r="202" spans="1:92" x14ac:dyDescent="0.2">
      <c r="A202" s="46" t="s">
        <v>203</v>
      </c>
      <c r="B202" s="46" t="s">
        <v>597</v>
      </c>
      <c r="C202" s="39">
        <v>1342</v>
      </c>
      <c r="D202" s="39">
        <v>1342</v>
      </c>
      <c r="E202" s="39">
        <v>1342</v>
      </c>
      <c r="F202" s="39">
        <v>1342</v>
      </c>
      <c r="G202" s="39">
        <v>1342</v>
      </c>
      <c r="H202" s="2">
        <v>1339</v>
      </c>
      <c r="I202" s="2">
        <v>1339</v>
      </c>
      <c r="J202" s="2">
        <v>1339</v>
      </c>
      <c r="K202" s="2">
        <v>1339</v>
      </c>
      <c r="L202" s="2">
        <v>1339</v>
      </c>
      <c r="M202" s="2">
        <v>1339</v>
      </c>
      <c r="N202" s="39"/>
      <c r="O202" s="39"/>
      <c r="P202" s="39"/>
      <c r="Q202" s="6"/>
      <c r="R202" s="6"/>
      <c r="S202" s="6"/>
      <c r="T202" s="6"/>
      <c r="U202" s="6"/>
      <c r="V202" s="39"/>
      <c r="W202" s="6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6"/>
      <c r="CI202" s="6"/>
      <c r="CJ202" s="6"/>
      <c r="CK202" s="6"/>
      <c r="CL202" s="6"/>
      <c r="CM202" s="6"/>
      <c r="CN202" s="6"/>
    </row>
    <row r="203" spans="1:92" x14ac:dyDescent="0.2">
      <c r="A203" s="46" t="s">
        <v>213</v>
      </c>
      <c r="B203" s="46" t="s">
        <v>598</v>
      </c>
      <c r="C203" s="39">
        <v>669</v>
      </c>
      <c r="D203" s="39">
        <v>669</v>
      </c>
      <c r="E203" s="39">
        <v>670</v>
      </c>
      <c r="F203" s="39">
        <v>669</v>
      </c>
      <c r="G203" s="39">
        <v>670</v>
      </c>
      <c r="H203" s="2">
        <v>668</v>
      </c>
      <c r="I203" s="2">
        <v>667</v>
      </c>
      <c r="J203" s="2">
        <v>667</v>
      </c>
      <c r="K203" s="2">
        <v>667</v>
      </c>
      <c r="L203" s="2">
        <v>667</v>
      </c>
      <c r="M203" s="2">
        <v>667</v>
      </c>
      <c r="N203" s="39"/>
      <c r="O203" s="39"/>
      <c r="P203" s="39"/>
      <c r="Q203" s="6"/>
      <c r="R203" s="6"/>
      <c r="S203" s="6"/>
      <c r="T203" s="6"/>
      <c r="U203" s="6"/>
      <c r="V203" s="39"/>
      <c r="W203" s="6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6"/>
      <c r="CI203" s="6"/>
      <c r="CJ203" s="6"/>
      <c r="CK203" s="6"/>
      <c r="CL203" s="6"/>
      <c r="CM203" s="6"/>
      <c r="CN203" s="6"/>
    </row>
    <row r="204" spans="1:92" x14ac:dyDescent="0.2">
      <c r="A204" s="46" t="s">
        <v>264</v>
      </c>
      <c r="B204" s="46" t="s">
        <v>599</v>
      </c>
      <c r="C204" s="39">
        <v>480</v>
      </c>
      <c r="D204" s="39">
        <v>479</v>
      </c>
      <c r="E204" s="39">
        <v>474</v>
      </c>
      <c r="F204" s="39">
        <v>470</v>
      </c>
      <c r="G204" s="39">
        <v>462</v>
      </c>
      <c r="H204" s="2">
        <v>448</v>
      </c>
      <c r="I204" s="2">
        <v>440</v>
      </c>
      <c r="J204" s="2">
        <v>435</v>
      </c>
      <c r="K204" s="2">
        <v>433</v>
      </c>
      <c r="L204" s="2">
        <v>431</v>
      </c>
      <c r="M204" s="2">
        <v>431</v>
      </c>
      <c r="N204" s="39"/>
      <c r="O204" s="39"/>
      <c r="P204" s="39"/>
      <c r="Q204" s="6"/>
      <c r="R204" s="6"/>
      <c r="S204" s="6"/>
      <c r="T204" s="6"/>
      <c r="U204" s="6"/>
      <c r="V204" s="39"/>
      <c r="W204" s="6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6"/>
      <c r="CI204" s="6"/>
      <c r="CJ204" s="6"/>
      <c r="CK204" s="6"/>
      <c r="CL204" s="6"/>
      <c r="CM204" s="6"/>
      <c r="CN204" s="6"/>
    </row>
    <row r="205" spans="1:92" x14ac:dyDescent="0.2">
      <c r="A205" s="46" t="s">
        <v>265</v>
      </c>
      <c r="B205" s="46" t="s">
        <v>600</v>
      </c>
      <c r="C205" s="39">
        <v>400</v>
      </c>
      <c r="D205" s="39">
        <v>395</v>
      </c>
      <c r="E205" s="39">
        <v>384</v>
      </c>
      <c r="F205" s="39">
        <v>373</v>
      </c>
      <c r="G205" s="39">
        <v>366</v>
      </c>
      <c r="H205" s="2">
        <v>362</v>
      </c>
      <c r="I205" s="2">
        <v>355</v>
      </c>
      <c r="J205" s="2">
        <v>348</v>
      </c>
      <c r="K205" s="2">
        <v>346</v>
      </c>
      <c r="L205" s="2">
        <v>346</v>
      </c>
      <c r="M205" s="2">
        <v>346</v>
      </c>
      <c r="N205" s="39"/>
      <c r="O205" s="39"/>
      <c r="P205" s="39"/>
      <c r="Q205" s="6"/>
      <c r="R205" s="6"/>
      <c r="S205" s="6"/>
      <c r="T205" s="6"/>
      <c r="U205" s="6"/>
      <c r="V205" s="39"/>
      <c r="W205" s="6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6"/>
      <c r="CI205" s="6"/>
      <c r="CJ205" s="6"/>
      <c r="CK205" s="6"/>
      <c r="CL205" s="6"/>
      <c r="CM205" s="6"/>
      <c r="CN205" s="6"/>
    </row>
    <row r="206" spans="1:92" x14ac:dyDescent="0.2">
      <c r="A206" s="46" t="s">
        <v>601</v>
      </c>
      <c r="B206" s="46" t="s">
        <v>602</v>
      </c>
      <c r="C206" s="39">
        <v>611</v>
      </c>
      <c r="D206" s="39">
        <v>609</v>
      </c>
      <c r="E206" s="39">
        <v>614</v>
      </c>
      <c r="F206" s="39">
        <v>612</v>
      </c>
      <c r="G206" s="39">
        <v>611</v>
      </c>
      <c r="H206" s="2">
        <v>609</v>
      </c>
      <c r="I206" s="2">
        <v>605</v>
      </c>
      <c r="J206" s="2">
        <v>603</v>
      </c>
      <c r="K206" s="2">
        <v>603</v>
      </c>
      <c r="L206" s="2">
        <v>603</v>
      </c>
      <c r="M206" s="2">
        <v>603</v>
      </c>
      <c r="N206" s="39"/>
      <c r="O206" s="39"/>
      <c r="P206" s="39"/>
      <c r="Q206" s="6"/>
      <c r="R206" s="6"/>
      <c r="S206" s="6"/>
      <c r="T206" s="6"/>
      <c r="U206" s="6"/>
      <c r="V206" s="39"/>
      <c r="W206" s="6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6"/>
      <c r="CI206" s="6"/>
      <c r="CJ206" s="6"/>
      <c r="CK206" s="6"/>
      <c r="CL206" s="6"/>
      <c r="CM206" s="6"/>
      <c r="CN206" s="6"/>
    </row>
    <row r="207" spans="1:92" x14ac:dyDescent="0.2">
      <c r="A207" s="46" t="s">
        <v>603</v>
      </c>
      <c r="B207" s="46" t="s">
        <v>604</v>
      </c>
      <c r="C207" s="39">
        <v>180</v>
      </c>
      <c r="D207" s="39">
        <v>180</v>
      </c>
      <c r="E207" s="39">
        <v>181</v>
      </c>
      <c r="F207" s="39">
        <v>180</v>
      </c>
      <c r="G207" s="39">
        <v>179</v>
      </c>
      <c r="H207" s="2">
        <v>176</v>
      </c>
      <c r="I207" s="2">
        <v>176</v>
      </c>
      <c r="J207" s="2">
        <v>171</v>
      </c>
      <c r="K207" s="2">
        <v>168</v>
      </c>
      <c r="L207" s="2">
        <v>167</v>
      </c>
      <c r="M207" s="2">
        <v>167</v>
      </c>
      <c r="N207" s="39"/>
      <c r="O207" s="39"/>
      <c r="P207" s="39"/>
      <c r="Q207" s="6"/>
      <c r="R207" s="6"/>
      <c r="S207" s="6"/>
      <c r="T207" s="6"/>
      <c r="U207" s="6"/>
      <c r="V207" s="39"/>
      <c r="W207" s="6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6"/>
      <c r="CI207" s="6"/>
      <c r="CJ207" s="6"/>
      <c r="CK207" s="6"/>
      <c r="CL207" s="6"/>
      <c r="CM207" s="6"/>
      <c r="CN207" s="6"/>
    </row>
    <row r="208" spans="1:92" x14ac:dyDescent="0.2">
      <c r="A208" s="46" t="s">
        <v>605</v>
      </c>
      <c r="B208" s="46" t="s">
        <v>606</v>
      </c>
      <c r="C208" s="39">
        <v>334</v>
      </c>
      <c r="D208" s="39">
        <v>334</v>
      </c>
      <c r="E208" s="39">
        <v>331</v>
      </c>
      <c r="F208" s="39">
        <v>316</v>
      </c>
      <c r="G208" s="39">
        <v>303</v>
      </c>
      <c r="H208" s="2">
        <v>283</v>
      </c>
      <c r="I208" s="2">
        <v>278</v>
      </c>
      <c r="J208" s="2">
        <v>271</v>
      </c>
      <c r="K208" s="2">
        <v>270</v>
      </c>
      <c r="L208" s="2">
        <v>269</v>
      </c>
      <c r="M208" s="2">
        <v>269</v>
      </c>
      <c r="N208" s="39"/>
      <c r="O208" s="39"/>
      <c r="P208" s="39"/>
      <c r="Q208" s="6"/>
      <c r="R208" s="6"/>
      <c r="S208" s="6"/>
      <c r="T208" s="6"/>
      <c r="U208" s="6"/>
      <c r="V208" s="39"/>
      <c r="W208" s="6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6"/>
      <c r="CI208" s="6"/>
      <c r="CJ208" s="6"/>
      <c r="CK208" s="6"/>
      <c r="CL208" s="6"/>
      <c r="CM208" s="6"/>
      <c r="CN208" s="6"/>
    </row>
    <row r="209" spans="1:92" x14ac:dyDescent="0.2">
      <c r="A209" s="46" t="s">
        <v>607</v>
      </c>
      <c r="B209" s="46" t="s">
        <v>608</v>
      </c>
      <c r="C209" s="39">
        <v>794</v>
      </c>
      <c r="D209" s="39">
        <v>794</v>
      </c>
      <c r="E209" s="39">
        <v>773</v>
      </c>
      <c r="F209" s="39">
        <v>750</v>
      </c>
      <c r="G209" s="39">
        <v>627</v>
      </c>
      <c r="H209" s="2">
        <v>614</v>
      </c>
      <c r="I209" s="2">
        <v>601</v>
      </c>
      <c r="J209" s="2">
        <v>577</v>
      </c>
      <c r="K209" s="2">
        <v>569</v>
      </c>
      <c r="L209" s="2">
        <v>569</v>
      </c>
      <c r="M209" s="2">
        <v>569</v>
      </c>
      <c r="N209" s="39"/>
      <c r="O209" s="39"/>
      <c r="P209" s="39"/>
      <c r="Q209" s="6"/>
      <c r="R209" s="6"/>
      <c r="S209" s="6"/>
      <c r="T209" s="6"/>
      <c r="U209" s="6"/>
      <c r="V209" s="39"/>
      <c r="W209" s="6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6"/>
      <c r="CI209" s="6"/>
      <c r="CJ209" s="6"/>
      <c r="CK209" s="6"/>
      <c r="CL209" s="6"/>
      <c r="CM209" s="6"/>
      <c r="CN209" s="6"/>
    </row>
    <row r="210" spans="1:92" x14ac:dyDescent="0.2">
      <c r="A210" s="46" t="s">
        <v>683</v>
      </c>
      <c r="B210" s="46" t="s">
        <v>684</v>
      </c>
      <c r="C210" s="39">
        <v>741</v>
      </c>
      <c r="D210" s="39">
        <v>741</v>
      </c>
      <c r="E210" s="39">
        <v>740</v>
      </c>
      <c r="F210" s="39">
        <v>738</v>
      </c>
      <c r="G210" s="39">
        <v>734</v>
      </c>
      <c r="H210" s="2">
        <v>727</v>
      </c>
      <c r="I210" s="2">
        <v>720</v>
      </c>
      <c r="J210" s="2">
        <v>716</v>
      </c>
      <c r="K210" s="2">
        <v>716</v>
      </c>
      <c r="L210" s="2">
        <v>716</v>
      </c>
      <c r="M210" s="2">
        <v>716</v>
      </c>
      <c r="N210" s="39"/>
      <c r="O210" s="39"/>
      <c r="P210" s="39"/>
      <c r="Q210" s="6"/>
      <c r="R210" s="6"/>
      <c r="S210" s="6"/>
      <c r="T210" s="6"/>
      <c r="U210" s="6"/>
      <c r="V210" s="39"/>
      <c r="W210" s="6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6"/>
      <c r="CI210" s="6"/>
      <c r="CJ210" s="6"/>
      <c r="CK210" s="6"/>
      <c r="CL210" s="6"/>
      <c r="CM210" s="6"/>
      <c r="CN210" s="6"/>
    </row>
    <row r="211" spans="1:92" x14ac:dyDescent="0.2">
      <c r="A211" s="46" t="s">
        <v>685</v>
      </c>
      <c r="B211" s="46" t="s">
        <v>686</v>
      </c>
      <c r="C211" s="39">
        <v>261</v>
      </c>
      <c r="D211" s="39">
        <v>257</v>
      </c>
      <c r="E211" s="39">
        <v>241</v>
      </c>
      <c r="F211" s="39">
        <v>239</v>
      </c>
      <c r="G211" s="39">
        <v>292</v>
      </c>
      <c r="H211" s="2">
        <v>267</v>
      </c>
      <c r="I211" s="2">
        <v>224</v>
      </c>
      <c r="J211" s="2">
        <v>199</v>
      </c>
      <c r="K211" s="2">
        <v>168</v>
      </c>
      <c r="L211" s="2">
        <v>113</v>
      </c>
      <c r="M211" s="2">
        <v>91</v>
      </c>
      <c r="N211" s="39"/>
      <c r="O211" s="39"/>
      <c r="P211" s="39"/>
      <c r="Q211" s="6"/>
      <c r="R211" s="6"/>
      <c r="S211" s="6"/>
      <c r="T211" s="6"/>
      <c r="U211" s="6"/>
      <c r="V211" s="39"/>
      <c r="W211" s="6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6"/>
      <c r="CI211" s="6"/>
      <c r="CJ211" s="6"/>
      <c r="CK211" s="6"/>
      <c r="CL211" s="6"/>
      <c r="CM211" s="6"/>
      <c r="CN211" s="6"/>
    </row>
    <row r="212" spans="1:92" x14ac:dyDescent="0.2">
      <c r="A212" s="46" t="s">
        <v>687</v>
      </c>
      <c r="B212" s="46" t="s">
        <v>688</v>
      </c>
      <c r="C212" s="39">
        <v>214</v>
      </c>
      <c r="D212" s="39">
        <v>213</v>
      </c>
      <c r="E212" s="39">
        <v>200</v>
      </c>
      <c r="F212" s="39">
        <v>202</v>
      </c>
      <c r="G212" s="39">
        <v>197</v>
      </c>
      <c r="H212" s="2">
        <v>186</v>
      </c>
      <c r="I212" s="2">
        <v>191</v>
      </c>
      <c r="J212" s="2">
        <v>186</v>
      </c>
      <c r="K212" s="2">
        <v>178</v>
      </c>
      <c r="L212" s="2">
        <v>174</v>
      </c>
      <c r="M212" s="2">
        <v>174</v>
      </c>
      <c r="N212" s="39"/>
      <c r="O212" s="39"/>
      <c r="P212" s="39"/>
      <c r="Q212" s="6"/>
      <c r="R212" s="6"/>
      <c r="S212" s="6"/>
      <c r="T212" s="6"/>
      <c r="U212" s="6"/>
      <c r="V212" s="39"/>
      <c r="W212" s="6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6"/>
      <c r="CI212" s="6"/>
      <c r="CJ212" s="6"/>
      <c r="CK212" s="6"/>
      <c r="CL212" s="6"/>
      <c r="CM212" s="6"/>
      <c r="CN212" s="6"/>
    </row>
    <row r="213" spans="1:92" x14ac:dyDescent="0.2">
      <c r="A213" s="46" t="s">
        <v>689</v>
      </c>
      <c r="B213" s="46" t="s">
        <v>690</v>
      </c>
      <c r="C213" s="39">
        <v>222</v>
      </c>
      <c r="D213" s="39">
        <v>220</v>
      </c>
      <c r="E213" s="39">
        <v>220</v>
      </c>
      <c r="F213" s="39">
        <v>216</v>
      </c>
      <c r="G213" s="39">
        <v>216</v>
      </c>
      <c r="H213" s="2">
        <v>212</v>
      </c>
      <c r="I213" s="2">
        <v>209</v>
      </c>
      <c r="J213" s="2">
        <v>211</v>
      </c>
      <c r="K213" s="2">
        <v>211</v>
      </c>
      <c r="L213" s="2">
        <v>210</v>
      </c>
      <c r="M213" s="2">
        <v>210</v>
      </c>
      <c r="N213" s="39"/>
      <c r="O213" s="39"/>
      <c r="P213" s="39"/>
      <c r="Q213" s="6"/>
      <c r="R213" s="6"/>
      <c r="S213" s="6"/>
      <c r="T213" s="6"/>
      <c r="U213" s="6"/>
      <c r="V213" s="39"/>
      <c r="W213" s="6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6"/>
      <c r="CI213" s="6"/>
      <c r="CJ213" s="6"/>
      <c r="CK213" s="6"/>
      <c r="CL213" s="6"/>
      <c r="CM213" s="6"/>
      <c r="CN213" s="6"/>
    </row>
    <row r="214" spans="1:92" x14ac:dyDescent="0.2">
      <c r="A214" s="46" t="s">
        <v>691</v>
      </c>
      <c r="B214" s="46" t="s">
        <v>692</v>
      </c>
      <c r="C214" s="39">
        <v>499</v>
      </c>
      <c r="D214" s="39">
        <v>499</v>
      </c>
      <c r="E214" s="39">
        <v>494</v>
      </c>
      <c r="F214" s="39">
        <v>487</v>
      </c>
      <c r="G214" s="39">
        <v>487</v>
      </c>
      <c r="H214" s="2">
        <v>486</v>
      </c>
      <c r="I214" s="2">
        <v>480</v>
      </c>
      <c r="J214" s="2">
        <v>471</v>
      </c>
      <c r="K214" s="2">
        <v>470</v>
      </c>
      <c r="L214" s="2">
        <v>467</v>
      </c>
      <c r="M214" s="2">
        <v>467</v>
      </c>
      <c r="N214" s="39"/>
      <c r="O214" s="39"/>
      <c r="P214" s="39"/>
      <c r="Q214" s="6"/>
      <c r="R214" s="6"/>
      <c r="S214" s="6"/>
      <c r="T214" s="6"/>
      <c r="U214" s="6"/>
      <c r="V214" s="6"/>
      <c r="W214" s="6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6"/>
      <c r="CI214" s="6"/>
      <c r="CJ214" s="6"/>
      <c r="CK214" s="6"/>
      <c r="CL214" s="6"/>
      <c r="CM214" s="6"/>
      <c r="CN214" s="6"/>
    </row>
    <row r="215" spans="1:92" x14ac:dyDescent="0.2">
      <c r="A215" s="46" t="s">
        <v>693</v>
      </c>
      <c r="B215" s="46" t="s">
        <v>694</v>
      </c>
      <c r="C215" s="39">
        <v>167</v>
      </c>
      <c r="D215" s="39">
        <v>165</v>
      </c>
      <c r="E215" s="39">
        <v>172</v>
      </c>
      <c r="F215" s="39">
        <v>171</v>
      </c>
      <c r="G215" s="39">
        <v>170</v>
      </c>
      <c r="H215" s="2">
        <v>175</v>
      </c>
      <c r="I215" s="2">
        <v>175</v>
      </c>
      <c r="J215" s="2">
        <v>176</v>
      </c>
      <c r="K215" s="2">
        <v>177</v>
      </c>
      <c r="L215" s="2">
        <v>176</v>
      </c>
      <c r="M215" s="2">
        <v>176</v>
      </c>
      <c r="N215" s="39"/>
      <c r="O215" s="39"/>
      <c r="P215" s="39"/>
      <c r="Q215" s="6"/>
      <c r="R215" s="6"/>
      <c r="S215" s="6"/>
      <c r="T215" s="6"/>
      <c r="U215" s="6"/>
      <c r="V215" s="39"/>
      <c r="W215" s="6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6"/>
      <c r="CI215" s="6"/>
      <c r="CJ215" s="6"/>
      <c r="CK215" s="6"/>
      <c r="CL215" s="6"/>
      <c r="CM215" s="6"/>
      <c r="CN215" s="6"/>
    </row>
    <row r="216" spans="1:92" x14ac:dyDescent="0.2">
      <c r="A216" s="46" t="s">
        <v>726</v>
      </c>
      <c r="B216" s="46" t="s">
        <v>727</v>
      </c>
      <c r="C216" s="39">
        <v>117</v>
      </c>
      <c r="D216" s="39">
        <v>116</v>
      </c>
      <c r="E216" s="39">
        <v>117</v>
      </c>
      <c r="F216" s="39">
        <v>122</v>
      </c>
      <c r="G216" s="39">
        <v>169</v>
      </c>
      <c r="H216" s="2">
        <v>191</v>
      </c>
      <c r="I216" s="2">
        <v>230</v>
      </c>
      <c r="J216" s="2">
        <v>169</v>
      </c>
      <c r="K216" s="2">
        <v>136</v>
      </c>
      <c r="L216" s="2">
        <v>84</v>
      </c>
      <c r="M216" s="2">
        <v>84</v>
      </c>
      <c r="N216" s="39"/>
      <c r="O216" s="39"/>
      <c r="P216" s="39"/>
      <c r="Q216" s="6"/>
      <c r="R216" s="6"/>
      <c r="S216" s="6"/>
      <c r="T216" s="6"/>
      <c r="U216" s="6"/>
      <c r="V216" s="39"/>
      <c r="W216" s="6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6"/>
      <c r="CI216" s="6"/>
      <c r="CJ216" s="6"/>
      <c r="CK216" s="6"/>
      <c r="CL216" s="6"/>
      <c r="CM216" s="6"/>
      <c r="CN216" s="6"/>
    </row>
    <row r="217" spans="1:92" x14ac:dyDescent="0.2">
      <c r="A217" s="46" t="s">
        <v>728</v>
      </c>
      <c r="B217" s="46" t="s">
        <v>729</v>
      </c>
      <c r="C217" s="39">
        <v>292</v>
      </c>
      <c r="D217" s="39">
        <v>292</v>
      </c>
      <c r="E217" s="39">
        <v>288</v>
      </c>
      <c r="F217" s="39">
        <v>288</v>
      </c>
      <c r="G217" s="39">
        <v>286</v>
      </c>
      <c r="H217" s="2">
        <v>284</v>
      </c>
      <c r="I217" s="2">
        <v>280</v>
      </c>
      <c r="J217" s="2">
        <v>280</v>
      </c>
      <c r="K217" s="2">
        <v>280</v>
      </c>
      <c r="L217" s="2">
        <v>280</v>
      </c>
      <c r="M217" s="2">
        <v>280</v>
      </c>
      <c r="N217" s="39"/>
      <c r="O217" s="39"/>
      <c r="P217" s="39"/>
      <c r="Q217" s="6"/>
      <c r="R217" s="6"/>
      <c r="S217" s="6"/>
      <c r="T217" s="6"/>
      <c r="U217" s="6"/>
      <c r="V217" s="39"/>
      <c r="W217" s="6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6"/>
      <c r="CI217" s="6"/>
      <c r="CJ217" s="6"/>
      <c r="CK217" s="6"/>
      <c r="CL217" s="6"/>
      <c r="CM217" s="6"/>
      <c r="CN217" s="6"/>
    </row>
    <row r="218" spans="1:92" x14ac:dyDescent="0.2">
      <c r="A218" s="46" t="s">
        <v>730</v>
      </c>
      <c r="B218" s="46" t="s">
        <v>731</v>
      </c>
      <c r="C218" s="39">
        <v>301</v>
      </c>
      <c r="D218" s="39">
        <v>301</v>
      </c>
      <c r="E218" s="39">
        <v>304</v>
      </c>
      <c r="F218" s="39">
        <v>291</v>
      </c>
      <c r="G218" s="39">
        <v>282</v>
      </c>
      <c r="H218" s="2">
        <v>278</v>
      </c>
      <c r="I218" s="2">
        <v>272</v>
      </c>
      <c r="J218" s="2">
        <v>271</v>
      </c>
      <c r="K218" s="2">
        <v>268</v>
      </c>
      <c r="L218" s="2">
        <v>264</v>
      </c>
      <c r="M218" s="2">
        <v>264</v>
      </c>
      <c r="N218" s="39"/>
      <c r="O218" s="39"/>
      <c r="P218" s="39"/>
      <c r="Q218" s="6"/>
      <c r="R218" s="6"/>
      <c r="S218" s="6"/>
      <c r="T218" s="6"/>
      <c r="U218" s="6"/>
      <c r="V218" s="39"/>
      <c r="W218" s="6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6"/>
      <c r="CI218" s="6"/>
      <c r="CJ218" s="6"/>
      <c r="CK218" s="6"/>
      <c r="CL218" s="6"/>
      <c r="CM218" s="6"/>
      <c r="CN218" s="6"/>
    </row>
    <row r="219" spans="1:92" x14ac:dyDescent="0.2">
      <c r="A219" s="46" t="s">
        <v>732</v>
      </c>
      <c r="B219" s="46" t="s">
        <v>733</v>
      </c>
      <c r="C219" s="39">
        <v>109</v>
      </c>
      <c r="D219" s="39">
        <v>109</v>
      </c>
      <c r="E219" s="39">
        <v>101</v>
      </c>
      <c r="F219" s="39">
        <v>98</v>
      </c>
      <c r="G219" s="39">
        <v>98</v>
      </c>
      <c r="H219" s="2">
        <v>98</v>
      </c>
      <c r="I219" s="2">
        <v>99</v>
      </c>
      <c r="J219" s="2">
        <v>96</v>
      </c>
      <c r="K219" s="2">
        <v>96</v>
      </c>
      <c r="L219" s="2">
        <v>96</v>
      </c>
      <c r="M219" s="2">
        <v>96</v>
      </c>
      <c r="N219" s="39"/>
      <c r="O219" s="39"/>
      <c r="P219" s="39"/>
      <c r="Q219" s="6"/>
      <c r="R219" s="6"/>
      <c r="S219" s="6"/>
      <c r="T219" s="6"/>
      <c r="U219" s="6"/>
      <c r="V219" s="39"/>
      <c r="W219" s="6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6"/>
      <c r="CI219" s="6"/>
      <c r="CJ219" s="6"/>
      <c r="CK219" s="6"/>
      <c r="CL219" s="6"/>
      <c r="CM219" s="6"/>
      <c r="CN219" s="6"/>
    </row>
    <row r="220" spans="1:92" x14ac:dyDescent="0.2">
      <c r="A220" s="46" t="s">
        <v>43</v>
      </c>
      <c r="B220" s="46" t="s">
        <v>609</v>
      </c>
      <c r="C220" s="39">
        <v>246</v>
      </c>
      <c r="D220" s="39">
        <v>244</v>
      </c>
      <c r="E220" s="39">
        <v>242</v>
      </c>
      <c r="F220" s="39">
        <v>236</v>
      </c>
      <c r="G220" s="39">
        <v>233</v>
      </c>
      <c r="H220" s="2">
        <v>233</v>
      </c>
      <c r="I220" s="2">
        <v>225</v>
      </c>
      <c r="J220" s="2">
        <v>227</v>
      </c>
      <c r="K220" s="2">
        <v>227</v>
      </c>
      <c r="L220" s="2">
        <v>227</v>
      </c>
      <c r="M220" s="2">
        <v>227</v>
      </c>
      <c r="N220" s="39"/>
      <c r="O220" s="39"/>
      <c r="P220" s="39"/>
      <c r="Q220" s="6"/>
      <c r="R220" s="6"/>
      <c r="S220" s="6"/>
      <c r="T220" s="6"/>
      <c r="U220" s="6"/>
      <c r="V220" s="39"/>
      <c r="W220" s="6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6"/>
      <c r="CI220" s="6"/>
      <c r="CJ220" s="6"/>
      <c r="CK220" s="6"/>
      <c r="CL220" s="6"/>
      <c r="CM220" s="6"/>
      <c r="CN220" s="6"/>
    </row>
    <row r="221" spans="1:92" x14ac:dyDescent="0.2">
      <c r="A221" s="46" t="s">
        <v>44</v>
      </c>
      <c r="B221" s="46" t="s">
        <v>610</v>
      </c>
      <c r="C221" s="39">
        <v>405</v>
      </c>
      <c r="D221" s="39">
        <v>404</v>
      </c>
      <c r="E221" s="39">
        <v>405</v>
      </c>
      <c r="F221" s="39">
        <v>406</v>
      </c>
      <c r="G221" s="39">
        <v>400</v>
      </c>
      <c r="H221" s="2">
        <v>394</v>
      </c>
      <c r="I221" s="2">
        <v>395</v>
      </c>
      <c r="J221" s="2">
        <v>394</v>
      </c>
      <c r="K221" s="2">
        <v>393</v>
      </c>
      <c r="L221" s="2">
        <v>392</v>
      </c>
      <c r="M221" s="2">
        <v>392</v>
      </c>
      <c r="N221" s="39"/>
      <c r="O221" s="39"/>
      <c r="P221" s="39"/>
      <c r="Q221" s="6"/>
      <c r="R221" s="6"/>
      <c r="S221" s="6"/>
      <c r="T221" s="6"/>
      <c r="U221" s="6"/>
      <c r="V221" s="39"/>
      <c r="W221" s="6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6"/>
      <c r="CI221" s="6"/>
      <c r="CJ221" s="6"/>
      <c r="CK221" s="6"/>
      <c r="CL221" s="6"/>
      <c r="CM221" s="6"/>
      <c r="CN221" s="6"/>
    </row>
    <row r="222" spans="1:92" x14ac:dyDescent="0.2">
      <c r="A222" s="46" t="s">
        <v>45</v>
      </c>
      <c r="B222" s="46" t="s">
        <v>611</v>
      </c>
      <c r="C222" s="39">
        <v>1263</v>
      </c>
      <c r="D222" s="39">
        <v>1263</v>
      </c>
      <c r="E222" s="39">
        <v>1258</v>
      </c>
      <c r="F222" s="39">
        <v>1248</v>
      </c>
      <c r="G222" s="39">
        <v>1234</v>
      </c>
      <c r="H222" s="2">
        <v>1220</v>
      </c>
      <c r="I222" s="2">
        <v>1215</v>
      </c>
      <c r="J222" s="2">
        <v>1208</v>
      </c>
      <c r="K222" s="2">
        <v>1204</v>
      </c>
      <c r="L222" s="2">
        <v>1203</v>
      </c>
      <c r="M222" s="2">
        <v>1203</v>
      </c>
      <c r="N222" s="39"/>
      <c r="O222" s="39"/>
      <c r="P222" s="39"/>
      <c r="Q222" s="6"/>
      <c r="R222" s="6"/>
      <c r="S222" s="6"/>
      <c r="T222" s="6"/>
      <c r="U222" s="6"/>
      <c r="V222" s="39"/>
      <c r="W222" s="6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6"/>
      <c r="CI222" s="6"/>
      <c r="CJ222" s="6"/>
      <c r="CK222" s="6"/>
      <c r="CL222" s="6"/>
      <c r="CM222" s="6"/>
      <c r="CN222" s="6"/>
    </row>
    <row r="223" spans="1:92" x14ac:dyDescent="0.2">
      <c r="A223" s="46" t="s">
        <v>46</v>
      </c>
      <c r="B223" s="46" t="s">
        <v>612</v>
      </c>
      <c r="C223" s="39">
        <v>405</v>
      </c>
      <c r="D223" s="39">
        <v>404</v>
      </c>
      <c r="E223" s="39">
        <v>401</v>
      </c>
      <c r="F223" s="39">
        <v>399</v>
      </c>
      <c r="G223" s="39">
        <v>399</v>
      </c>
      <c r="H223" s="2">
        <v>393</v>
      </c>
      <c r="I223" s="2">
        <v>390</v>
      </c>
      <c r="J223" s="2">
        <v>390</v>
      </c>
      <c r="K223" s="2">
        <v>390</v>
      </c>
      <c r="L223" s="2">
        <v>390</v>
      </c>
      <c r="M223" s="2">
        <v>390</v>
      </c>
      <c r="N223" s="39"/>
      <c r="O223" s="39"/>
      <c r="P223" s="39"/>
      <c r="Q223" s="6"/>
      <c r="R223" s="6"/>
      <c r="S223" s="6"/>
      <c r="T223" s="6"/>
      <c r="U223" s="6"/>
      <c r="V223" s="39"/>
      <c r="W223" s="6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6"/>
      <c r="CI223" s="6"/>
      <c r="CJ223" s="6"/>
      <c r="CK223" s="6"/>
      <c r="CL223" s="6"/>
      <c r="CM223" s="6"/>
      <c r="CN223" s="6"/>
    </row>
    <row r="224" spans="1:92" x14ac:dyDescent="0.2">
      <c r="A224" s="46" t="s">
        <v>266</v>
      </c>
      <c r="B224" s="46" t="s">
        <v>613</v>
      </c>
      <c r="C224" s="39">
        <v>147</v>
      </c>
      <c r="D224" s="39">
        <v>147</v>
      </c>
      <c r="E224" s="39">
        <v>143</v>
      </c>
      <c r="F224" s="39">
        <v>144</v>
      </c>
      <c r="G224" s="39">
        <v>141</v>
      </c>
      <c r="H224" s="2">
        <v>141</v>
      </c>
      <c r="I224" s="2">
        <v>139</v>
      </c>
      <c r="J224" s="2">
        <v>130</v>
      </c>
      <c r="K224" s="2">
        <v>127</v>
      </c>
      <c r="L224" s="2">
        <v>127</v>
      </c>
      <c r="M224" s="2">
        <v>127</v>
      </c>
      <c r="N224" s="39"/>
      <c r="O224" s="39"/>
      <c r="P224" s="39"/>
      <c r="Q224" s="6"/>
      <c r="R224" s="6"/>
      <c r="S224" s="6"/>
      <c r="T224" s="6"/>
      <c r="U224" s="6"/>
      <c r="V224" s="39"/>
      <c r="W224" s="6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6"/>
      <c r="CI224" s="6"/>
      <c r="CJ224" s="6"/>
      <c r="CK224" s="6"/>
      <c r="CL224" s="6"/>
      <c r="CM224" s="6"/>
      <c r="CN224" s="6"/>
    </row>
    <row r="225" spans="1:92" x14ac:dyDescent="0.2">
      <c r="A225" s="46" t="s">
        <v>614</v>
      </c>
      <c r="B225" s="46" t="s">
        <v>615</v>
      </c>
      <c r="C225" s="39">
        <v>132</v>
      </c>
      <c r="D225" s="39">
        <v>132</v>
      </c>
      <c r="E225" s="39">
        <v>131</v>
      </c>
      <c r="F225" s="39">
        <v>128</v>
      </c>
      <c r="G225" s="39">
        <v>127</v>
      </c>
      <c r="H225" s="2">
        <v>125</v>
      </c>
      <c r="I225" s="2">
        <v>122</v>
      </c>
      <c r="J225" s="2">
        <v>121</v>
      </c>
      <c r="K225" s="2">
        <v>120</v>
      </c>
      <c r="L225" s="2">
        <v>119</v>
      </c>
      <c r="M225" s="2">
        <v>119</v>
      </c>
      <c r="N225" s="39"/>
      <c r="O225" s="39"/>
      <c r="P225" s="39"/>
      <c r="Q225" s="6"/>
      <c r="R225" s="6"/>
      <c r="S225" s="6"/>
      <c r="T225" s="6"/>
      <c r="U225" s="6"/>
      <c r="V225" s="39"/>
      <c r="W225" s="6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6"/>
      <c r="CI225" s="6"/>
      <c r="CJ225" s="6"/>
      <c r="CK225" s="6"/>
      <c r="CL225" s="6"/>
      <c r="CM225" s="6"/>
      <c r="CN225" s="6"/>
    </row>
    <row r="226" spans="1:92" x14ac:dyDescent="0.2">
      <c r="A226" s="46" t="s">
        <v>616</v>
      </c>
      <c r="B226" s="46" t="s">
        <v>617</v>
      </c>
      <c r="C226" s="39">
        <v>190</v>
      </c>
      <c r="D226" s="39">
        <v>190</v>
      </c>
      <c r="E226" s="39">
        <v>190</v>
      </c>
      <c r="F226" s="39">
        <v>188</v>
      </c>
      <c r="G226" s="39">
        <v>184</v>
      </c>
      <c r="H226" s="2">
        <v>183</v>
      </c>
      <c r="I226" s="2">
        <v>182</v>
      </c>
      <c r="J226" s="2">
        <v>182</v>
      </c>
      <c r="K226" s="2">
        <v>182</v>
      </c>
      <c r="L226" s="2">
        <v>182</v>
      </c>
      <c r="M226" s="2">
        <v>182</v>
      </c>
      <c r="N226" s="39"/>
      <c r="O226" s="39"/>
      <c r="P226" s="39"/>
      <c r="Q226" s="7"/>
      <c r="R226" s="7"/>
      <c r="S226" s="7"/>
      <c r="T226" s="7"/>
      <c r="U226" s="7"/>
      <c r="V226" s="39"/>
      <c r="W226" s="6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6"/>
      <c r="CI226" s="6"/>
      <c r="CJ226" s="6"/>
      <c r="CK226" s="6"/>
      <c r="CL226" s="6"/>
      <c r="CM226" s="6"/>
      <c r="CN226" s="6"/>
    </row>
    <row r="227" spans="1:92" x14ac:dyDescent="0.2">
      <c r="A227" s="46" t="s">
        <v>47</v>
      </c>
      <c r="B227" s="46" t="s">
        <v>618</v>
      </c>
      <c r="C227" s="39">
        <v>1280</v>
      </c>
      <c r="D227" s="39">
        <v>1279</v>
      </c>
      <c r="E227" s="39">
        <v>1269</v>
      </c>
      <c r="F227" s="39">
        <v>1258</v>
      </c>
      <c r="G227" s="39">
        <v>1243</v>
      </c>
      <c r="H227" s="2">
        <v>1232</v>
      </c>
      <c r="I227" s="2">
        <v>1226</v>
      </c>
      <c r="J227" s="2">
        <v>1226</v>
      </c>
      <c r="K227" s="2">
        <v>1223</v>
      </c>
      <c r="L227" s="2">
        <v>1223</v>
      </c>
      <c r="M227" s="2">
        <v>1223</v>
      </c>
      <c r="N227" s="39"/>
      <c r="O227" s="39"/>
      <c r="P227" s="39"/>
      <c r="Q227" s="6"/>
      <c r="R227" s="6"/>
      <c r="S227" s="6"/>
      <c r="T227" s="6"/>
      <c r="U227" s="6"/>
      <c r="V227" s="39"/>
      <c r="W227" s="6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6"/>
      <c r="CI227" s="6"/>
      <c r="CJ227" s="6"/>
      <c r="CK227" s="6"/>
      <c r="CL227" s="6"/>
      <c r="CM227" s="6"/>
      <c r="CN227" s="6"/>
    </row>
    <row r="228" spans="1:92" x14ac:dyDescent="0.2">
      <c r="A228" s="46" t="s">
        <v>619</v>
      </c>
      <c r="B228" s="46" t="s">
        <v>620</v>
      </c>
      <c r="C228" s="39">
        <v>130</v>
      </c>
      <c r="D228" s="39">
        <v>128</v>
      </c>
      <c r="E228" s="39">
        <v>129</v>
      </c>
      <c r="F228" s="39">
        <v>131</v>
      </c>
      <c r="G228" s="39">
        <v>125</v>
      </c>
      <c r="H228" s="2">
        <v>127</v>
      </c>
      <c r="I228" s="2">
        <v>127</v>
      </c>
      <c r="J228" s="2">
        <v>127</v>
      </c>
      <c r="K228" s="2">
        <v>123</v>
      </c>
      <c r="L228" s="2">
        <v>53</v>
      </c>
      <c r="M228" s="2">
        <v>53</v>
      </c>
      <c r="N228" s="39"/>
      <c r="O228" s="39"/>
      <c r="P228" s="39"/>
      <c r="Q228" s="6"/>
      <c r="R228" s="6"/>
      <c r="S228" s="6"/>
      <c r="T228" s="6"/>
      <c r="U228" s="6"/>
      <c r="V228" s="39"/>
      <c r="W228" s="6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6"/>
      <c r="CI228" s="6"/>
      <c r="CJ228" s="6"/>
      <c r="CK228" s="6"/>
      <c r="CL228" s="6"/>
      <c r="CM228" s="6"/>
      <c r="CN228" s="6"/>
    </row>
    <row r="229" spans="1:92" x14ac:dyDescent="0.2">
      <c r="A229" s="46" t="s">
        <v>48</v>
      </c>
      <c r="B229" s="46" t="s">
        <v>621</v>
      </c>
      <c r="C229" s="39">
        <v>237</v>
      </c>
      <c r="D229" s="39">
        <v>237</v>
      </c>
      <c r="E229" s="39">
        <v>237</v>
      </c>
      <c r="F229" s="39">
        <v>238</v>
      </c>
      <c r="G229" s="39">
        <v>238</v>
      </c>
      <c r="H229" s="2">
        <v>238</v>
      </c>
      <c r="I229" s="2">
        <v>236</v>
      </c>
      <c r="J229" s="2">
        <v>238</v>
      </c>
      <c r="K229" s="2">
        <v>238</v>
      </c>
      <c r="L229" s="2">
        <v>238</v>
      </c>
      <c r="M229" s="2">
        <v>238</v>
      </c>
      <c r="N229" s="39"/>
      <c r="O229" s="39"/>
      <c r="P229" s="39"/>
      <c r="Q229" s="6"/>
      <c r="R229" s="6"/>
      <c r="S229" s="6"/>
      <c r="T229" s="6"/>
      <c r="U229" s="6"/>
      <c r="V229" s="39"/>
      <c r="W229" s="6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6"/>
      <c r="CI229" s="6"/>
      <c r="CJ229" s="6"/>
      <c r="CK229" s="6"/>
      <c r="CL229" s="6"/>
      <c r="CM229" s="6"/>
      <c r="CN229" s="6"/>
    </row>
    <row r="230" spans="1:92" x14ac:dyDescent="0.2">
      <c r="A230" s="46" t="s">
        <v>695</v>
      </c>
      <c r="B230" s="46" t="s">
        <v>696</v>
      </c>
      <c r="C230" s="39">
        <v>290</v>
      </c>
      <c r="D230" s="39">
        <v>289</v>
      </c>
      <c r="E230" s="39">
        <v>290</v>
      </c>
      <c r="F230" s="39">
        <v>285</v>
      </c>
      <c r="G230" s="39">
        <v>259</v>
      </c>
      <c r="H230" s="2">
        <v>277</v>
      </c>
      <c r="I230" s="2">
        <v>278</v>
      </c>
      <c r="J230" s="2">
        <v>278</v>
      </c>
      <c r="K230" s="2">
        <v>278</v>
      </c>
      <c r="L230" s="2">
        <v>279</v>
      </c>
      <c r="M230" s="2">
        <v>279</v>
      </c>
      <c r="N230" s="39"/>
      <c r="O230" s="39"/>
      <c r="P230" s="39"/>
      <c r="Q230" s="6"/>
      <c r="R230" s="6"/>
      <c r="S230" s="6"/>
      <c r="T230" s="6"/>
      <c r="U230" s="6"/>
      <c r="V230" s="39"/>
      <c r="W230" s="6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6"/>
      <c r="CI230" s="6"/>
      <c r="CJ230" s="6"/>
      <c r="CK230" s="6"/>
      <c r="CL230" s="6"/>
      <c r="CM230" s="6"/>
      <c r="CN230" s="6"/>
    </row>
    <row r="231" spans="1:92" x14ac:dyDescent="0.2">
      <c r="A231" s="46" t="s">
        <v>49</v>
      </c>
      <c r="B231" s="46" t="s">
        <v>623</v>
      </c>
      <c r="C231" s="39">
        <v>490</v>
      </c>
      <c r="D231" s="39">
        <v>490</v>
      </c>
      <c r="E231" s="39">
        <v>490</v>
      </c>
      <c r="F231" s="39">
        <v>484</v>
      </c>
      <c r="G231" s="39">
        <v>482</v>
      </c>
      <c r="H231" s="2">
        <v>477</v>
      </c>
      <c r="I231" s="2">
        <v>472</v>
      </c>
      <c r="J231" s="2">
        <v>469</v>
      </c>
      <c r="K231" s="2">
        <v>465</v>
      </c>
      <c r="L231" s="2">
        <v>459</v>
      </c>
      <c r="M231" s="2">
        <v>459</v>
      </c>
      <c r="N231" s="39"/>
      <c r="O231" s="39"/>
      <c r="P231" s="39"/>
      <c r="Q231" s="6"/>
      <c r="R231" s="6"/>
      <c r="S231" s="6"/>
      <c r="T231" s="6"/>
      <c r="U231" s="6"/>
      <c r="V231" s="39"/>
      <c r="W231" s="6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6"/>
      <c r="CI231" s="6"/>
      <c r="CJ231" s="6"/>
      <c r="CK231" s="6"/>
      <c r="CL231" s="6"/>
      <c r="CM231" s="6"/>
      <c r="CN231" s="6"/>
    </row>
    <row r="232" spans="1:92" x14ac:dyDescent="0.2">
      <c r="A232" s="46" t="s">
        <v>734</v>
      </c>
      <c r="B232" s="46" t="s">
        <v>735</v>
      </c>
      <c r="C232" s="39">
        <v>122</v>
      </c>
      <c r="D232" s="39">
        <v>122</v>
      </c>
      <c r="E232" s="39">
        <v>122</v>
      </c>
      <c r="F232" s="39">
        <v>122</v>
      </c>
      <c r="G232" s="39">
        <v>122</v>
      </c>
      <c r="H232" s="2">
        <v>121</v>
      </c>
      <c r="I232" s="2">
        <v>121</v>
      </c>
      <c r="J232" s="2">
        <v>120</v>
      </c>
      <c r="K232" s="2">
        <v>120</v>
      </c>
      <c r="L232" s="39">
        <v>120</v>
      </c>
      <c r="M232" s="2">
        <v>120</v>
      </c>
      <c r="N232" s="39"/>
      <c r="O232" s="39"/>
      <c r="P232" s="39"/>
      <c r="Q232" s="6"/>
      <c r="R232" s="6"/>
      <c r="S232" s="6"/>
      <c r="T232" s="6"/>
      <c r="U232" s="6"/>
      <c r="V232" s="39"/>
      <c r="W232" s="6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6"/>
      <c r="CI232" s="6"/>
      <c r="CJ232" s="6"/>
      <c r="CK232" s="6"/>
      <c r="CL232" s="6"/>
      <c r="CM232" s="6"/>
      <c r="CN232" s="6"/>
    </row>
    <row r="233" spans="1:92" x14ac:dyDescent="0.2">
      <c r="A233" s="46" t="s">
        <v>50</v>
      </c>
      <c r="B233" s="46" t="s">
        <v>624</v>
      </c>
      <c r="C233" s="39">
        <v>400</v>
      </c>
      <c r="D233" s="39">
        <v>400</v>
      </c>
      <c r="E233" s="39">
        <v>399</v>
      </c>
      <c r="F233" s="39">
        <v>398</v>
      </c>
      <c r="G233" s="39">
        <v>398</v>
      </c>
      <c r="H233" s="2">
        <v>398</v>
      </c>
      <c r="I233" s="2">
        <v>398</v>
      </c>
      <c r="J233" s="2">
        <v>398</v>
      </c>
      <c r="K233" s="2">
        <v>398</v>
      </c>
      <c r="L233" s="2">
        <v>398</v>
      </c>
      <c r="M233" s="2">
        <v>398</v>
      </c>
      <c r="N233" s="39"/>
      <c r="O233" s="39"/>
      <c r="P233" s="39"/>
      <c r="Q233" s="6"/>
      <c r="R233" s="6"/>
      <c r="S233" s="6"/>
      <c r="T233" s="6"/>
      <c r="U233" s="6"/>
      <c r="V233" s="39"/>
      <c r="W233" s="6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6"/>
      <c r="CI233" s="6"/>
      <c r="CJ233" s="6"/>
      <c r="CK233" s="6"/>
      <c r="CL233" s="6"/>
      <c r="CM233" s="6"/>
      <c r="CN233" s="6"/>
    </row>
    <row r="234" spans="1:92" x14ac:dyDescent="0.2">
      <c r="A234" s="46" t="s">
        <v>243</v>
      </c>
      <c r="B234" s="46" t="s">
        <v>625</v>
      </c>
      <c r="C234" s="39">
        <v>703</v>
      </c>
      <c r="D234" s="39">
        <v>703</v>
      </c>
      <c r="E234" s="39">
        <v>699</v>
      </c>
      <c r="F234" s="39">
        <v>698</v>
      </c>
      <c r="G234" s="39">
        <v>695</v>
      </c>
      <c r="H234" s="2">
        <v>694</v>
      </c>
      <c r="I234" s="2">
        <v>693</v>
      </c>
      <c r="J234" s="2">
        <v>693</v>
      </c>
      <c r="K234" s="2">
        <v>692</v>
      </c>
      <c r="L234" s="2">
        <v>692</v>
      </c>
      <c r="M234" s="2">
        <v>692</v>
      </c>
      <c r="N234" s="39"/>
      <c r="O234" s="39"/>
      <c r="P234" s="39"/>
      <c r="Q234" s="6"/>
      <c r="R234" s="6"/>
      <c r="S234" s="6"/>
      <c r="T234" s="6"/>
      <c r="U234" s="6"/>
      <c r="V234" s="39"/>
      <c r="W234" s="6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6"/>
      <c r="CI234" s="6"/>
      <c r="CJ234" s="6"/>
      <c r="CK234" s="6"/>
      <c r="CL234" s="6"/>
      <c r="CM234" s="6"/>
      <c r="CN234" s="6"/>
    </row>
    <row r="235" spans="1:92" x14ac:dyDescent="0.2">
      <c r="A235" s="46" t="s">
        <v>736</v>
      </c>
      <c r="B235" s="46" t="s">
        <v>737</v>
      </c>
      <c r="C235" s="39">
        <v>487</v>
      </c>
      <c r="D235" s="39">
        <v>499</v>
      </c>
      <c r="E235" s="39">
        <v>503</v>
      </c>
      <c r="F235" s="39">
        <v>505</v>
      </c>
      <c r="G235" s="39">
        <v>504</v>
      </c>
      <c r="H235" s="2">
        <v>485</v>
      </c>
      <c r="I235" s="2">
        <v>485</v>
      </c>
      <c r="J235" s="2">
        <v>483</v>
      </c>
      <c r="K235" s="2">
        <v>485</v>
      </c>
      <c r="L235" s="2">
        <v>485</v>
      </c>
      <c r="M235" s="2">
        <v>485</v>
      </c>
      <c r="N235" s="39"/>
      <c r="O235" s="39"/>
      <c r="P235" s="39"/>
      <c r="Q235" s="6"/>
      <c r="R235" s="6"/>
      <c r="S235" s="6"/>
      <c r="T235" s="6"/>
      <c r="U235" s="6"/>
      <c r="V235" s="39"/>
      <c r="W235" s="6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6"/>
      <c r="CI235" s="6"/>
      <c r="CJ235" s="6"/>
      <c r="CK235" s="6"/>
      <c r="CL235" s="6"/>
      <c r="CM235" s="6"/>
      <c r="CN235" s="6"/>
    </row>
    <row r="236" spans="1:92" x14ac:dyDescent="0.2">
      <c r="A236" s="46" t="s">
        <v>738</v>
      </c>
      <c r="B236" s="46" t="s">
        <v>627</v>
      </c>
      <c r="C236" s="39">
        <v>755</v>
      </c>
      <c r="D236" s="39">
        <v>755</v>
      </c>
      <c r="E236" s="39">
        <v>753</v>
      </c>
      <c r="F236" s="39">
        <v>752</v>
      </c>
      <c r="G236" s="39">
        <v>747</v>
      </c>
      <c r="H236" s="2">
        <v>753</v>
      </c>
      <c r="I236" s="2">
        <v>752</v>
      </c>
      <c r="J236" s="2">
        <v>747</v>
      </c>
      <c r="K236" s="2">
        <v>742</v>
      </c>
      <c r="L236" s="2">
        <v>741</v>
      </c>
      <c r="M236" s="2">
        <v>741</v>
      </c>
      <c r="N236" s="39"/>
      <c r="O236" s="39"/>
      <c r="P236" s="39"/>
      <c r="Q236" s="6"/>
      <c r="R236" s="6"/>
      <c r="S236" s="6"/>
      <c r="T236" s="6"/>
      <c r="U236" s="6"/>
      <c r="V236" s="39"/>
      <c r="W236" s="6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6"/>
      <c r="CI236" s="6"/>
      <c r="CJ236" s="6"/>
      <c r="CK236" s="6"/>
      <c r="CL236" s="6"/>
      <c r="CM236" s="6"/>
      <c r="CN236" s="6"/>
    </row>
    <row r="237" spans="1:92" x14ac:dyDescent="0.2">
      <c r="A237" s="46" t="s">
        <v>51</v>
      </c>
      <c r="B237" s="46" t="s">
        <v>628</v>
      </c>
      <c r="C237" s="39">
        <v>118</v>
      </c>
      <c r="D237" s="39">
        <v>118</v>
      </c>
      <c r="E237" s="39">
        <v>116</v>
      </c>
      <c r="F237" s="39">
        <v>115</v>
      </c>
      <c r="G237" s="39">
        <v>115</v>
      </c>
      <c r="H237" s="2">
        <v>114</v>
      </c>
      <c r="I237" s="2">
        <v>113</v>
      </c>
      <c r="J237" s="2">
        <v>112</v>
      </c>
      <c r="K237" s="2">
        <v>112</v>
      </c>
      <c r="L237" s="2">
        <v>112</v>
      </c>
      <c r="M237" s="2">
        <v>112</v>
      </c>
      <c r="N237" s="39"/>
      <c r="O237" s="39"/>
      <c r="P237" s="39"/>
      <c r="Q237" s="6"/>
      <c r="R237" s="6"/>
      <c r="S237" s="6"/>
      <c r="T237" s="6"/>
      <c r="U237" s="6"/>
      <c r="V237" s="39"/>
      <c r="W237" s="6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6"/>
      <c r="CI237" s="6"/>
      <c r="CJ237" s="6"/>
      <c r="CK237" s="6"/>
      <c r="CL237" s="6"/>
      <c r="CM237" s="6"/>
      <c r="CN237" s="6"/>
    </row>
    <row r="238" spans="1:92" x14ac:dyDescent="0.2">
      <c r="A238" s="46" t="s">
        <v>629</v>
      </c>
      <c r="B238" s="46" t="s">
        <v>630</v>
      </c>
      <c r="C238" s="39">
        <v>211</v>
      </c>
      <c r="D238" s="39">
        <v>210</v>
      </c>
      <c r="E238" s="39">
        <v>210</v>
      </c>
      <c r="F238" s="39">
        <v>210</v>
      </c>
      <c r="G238" s="39">
        <v>210</v>
      </c>
      <c r="H238" s="2">
        <v>210</v>
      </c>
      <c r="I238" s="2">
        <v>208</v>
      </c>
      <c r="J238" s="2">
        <v>207</v>
      </c>
      <c r="K238" s="2">
        <v>206</v>
      </c>
      <c r="L238" s="2">
        <v>206</v>
      </c>
      <c r="M238" s="2">
        <v>206</v>
      </c>
      <c r="N238" s="39"/>
      <c r="O238" s="39"/>
      <c r="P238" s="39"/>
      <c r="Q238" s="6"/>
      <c r="R238" s="6"/>
      <c r="S238" s="6"/>
      <c r="T238" s="6"/>
      <c r="U238" s="6"/>
      <c r="V238" s="39"/>
      <c r="W238" s="6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6"/>
      <c r="CI238" s="6"/>
      <c r="CJ238" s="6"/>
      <c r="CK238" s="6"/>
      <c r="CL238" s="6"/>
      <c r="CM238" s="6"/>
      <c r="CN238" s="6"/>
    </row>
    <row r="239" spans="1:92" x14ac:dyDescent="0.2">
      <c r="A239" s="46" t="s">
        <v>52</v>
      </c>
      <c r="B239" s="46" t="s">
        <v>631</v>
      </c>
      <c r="C239" s="39">
        <v>248</v>
      </c>
      <c r="D239" s="39">
        <v>248</v>
      </c>
      <c r="E239" s="39">
        <v>244</v>
      </c>
      <c r="F239" s="39">
        <v>243</v>
      </c>
      <c r="G239" s="39">
        <v>240</v>
      </c>
      <c r="H239" s="2">
        <v>240</v>
      </c>
      <c r="I239" s="2">
        <v>237</v>
      </c>
      <c r="J239" s="2">
        <v>237</v>
      </c>
      <c r="K239" s="2">
        <v>237</v>
      </c>
      <c r="L239" s="2">
        <v>237</v>
      </c>
      <c r="M239" s="2">
        <v>237</v>
      </c>
      <c r="N239" s="39"/>
      <c r="O239" s="39"/>
      <c r="P239" s="39"/>
      <c r="Q239" s="6"/>
      <c r="R239" s="6"/>
      <c r="S239" s="6"/>
      <c r="T239" s="6"/>
      <c r="U239" s="6"/>
      <c r="V239" s="39"/>
      <c r="W239" s="6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6"/>
      <c r="CI239" s="6"/>
      <c r="CJ239" s="6"/>
      <c r="CK239" s="6"/>
      <c r="CL239" s="6"/>
      <c r="CM239" s="6"/>
      <c r="CN239" s="6"/>
    </row>
    <row r="240" spans="1:92" x14ac:dyDescent="0.2">
      <c r="A240" s="46" t="s">
        <v>53</v>
      </c>
      <c r="B240" s="46" t="s">
        <v>632</v>
      </c>
      <c r="C240" s="39">
        <v>1301</v>
      </c>
      <c r="D240" s="39">
        <v>1301</v>
      </c>
      <c r="E240" s="39">
        <v>1298</v>
      </c>
      <c r="F240" s="39">
        <v>1289</v>
      </c>
      <c r="G240" s="39">
        <v>1278</v>
      </c>
      <c r="H240" s="2">
        <v>1270</v>
      </c>
      <c r="I240" s="2">
        <v>1269</v>
      </c>
      <c r="J240" s="2">
        <v>1267</v>
      </c>
      <c r="K240" s="2">
        <v>1263</v>
      </c>
      <c r="L240" s="2">
        <v>1260</v>
      </c>
      <c r="M240" s="2">
        <v>1260</v>
      </c>
      <c r="N240" s="39"/>
      <c r="O240" s="39"/>
      <c r="P240" s="39"/>
      <c r="Q240" s="6"/>
      <c r="R240" s="6"/>
      <c r="S240" s="6"/>
      <c r="T240" s="6"/>
      <c r="U240" s="6"/>
      <c r="V240" s="6"/>
      <c r="W240" s="6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6"/>
      <c r="CI240" s="6"/>
      <c r="CJ240" s="6"/>
      <c r="CK240" s="6"/>
      <c r="CL240" s="6"/>
      <c r="CM240" s="6"/>
      <c r="CN240" s="6"/>
    </row>
    <row r="241" spans="1:92" x14ac:dyDescent="0.2">
      <c r="A241" s="46" t="s">
        <v>391</v>
      </c>
      <c r="B241" s="46" t="s">
        <v>633</v>
      </c>
      <c r="C241" s="39">
        <v>427</v>
      </c>
      <c r="D241" s="39">
        <v>427</v>
      </c>
      <c r="E241" s="39">
        <v>426</v>
      </c>
      <c r="F241" s="39">
        <v>418</v>
      </c>
      <c r="G241" s="39">
        <v>412</v>
      </c>
      <c r="H241" s="2">
        <v>405</v>
      </c>
      <c r="I241" s="2">
        <v>404</v>
      </c>
      <c r="J241" s="2">
        <v>398</v>
      </c>
      <c r="K241" s="2">
        <v>398</v>
      </c>
      <c r="L241" s="2">
        <v>397</v>
      </c>
      <c r="M241" s="2">
        <v>397</v>
      </c>
      <c r="N241" s="39"/>
      <c r="O241" s="39"/>
      <c r="P241" s="39"/>
      <c r="Q241" s="6"/>
      <c r="R241" s="6"/>
      <c r="S241" s="6"/>
      <c r="T241" s="6"/>
      <c r="U241" s="6"/>
      <c r="V241" s="6"/>
      <c r="W241" s="6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6"/>
      <c r="CI241" s="6"/>
      <c r="CJ241" s="6"/>
      <c r="CK241" s="6"/>
      <c r="CL241" s="6"/>
      <c r="CM241" s="6"/>
      <c r="CN241" s="6"/>
    </row>
    <row r="242" spans="1:92" x14ac:dyDescent="0.2">
      <c r="A242" s="46" t="s">
        <v>54</v>
      </c>
      <c r="B242" s="46" t="s">
        <v>634</v>
      </c>
      <c r="C242" s="39">
        <v>446</v>
      </c>
      <c r="D242" s="39">
        <v>446</v>
      </c>
      <c r="E242" s="39">
        <v>440</v>
      </c>
      <c r="F242" s="39">
        <v>434</v>
      </c>
      <c r="G242" s="39">
        <v>432</v>
      </c>
      <c r="H242" s="2">
        <v>431</v>
      </c>
      <c r="I242" s="2">
        <v>429</v>
      </c>
      <c r="J242" s="2">
        <v>425</v>
      </c>
      <c r="K242" s="2">
        <v>425</v>
      </c>
      <c r="L242" s="2">
        <v>425</v>
      </c>
      <c r="M242" s="2">
        <v>425</v>
      </c>
      <c r="N242" s="39"/>
      <c r="O242" s="39"/>
      <c r="P242" s="39"/>
      <c r="Q242" s="6"/>
      <c r="R242" s="6"/>
      <c r="S242" s="6"/>
      <c r="T242" s="6"/>
      <c r="U242" s="6"/>
      <c r="V242" s="6"/>
      <c r="W242" s="6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6"/>
      <c r="CI242" s="6"/>
      <c r="CJ242" s="6"/>
      <c r="CK242" s="6"/>
      <c r="CL242" s="6"/>
      <c r="CM242" s="6"/>
      <c r="CN242" s="6"/>
    </row>
    <row r="243" spans="1:92" x14ac:dyDescent="0.2">
      <c r="A243" s="46" t="s">
        <v>267</v>
      </c>
      <c r="B243" s="46" t="s">
        <v>635</v>
      </c>
      <c r="C243" s="39">
        <v>675</v>
      </c>
      <c r="D243" s="39">
        <v>675</v>
      </c>
      <c r="E243" s="39">
        <v>673</v>
      </c>
      <c r="F243" s="39">
        <v>674</v>
      </c>
      <c r="G243" s="39">
        <v>675</v>
      </c>
      <c r="H243" s="2">
        <v>673</v>
      </c>
      <c r="I243" s="2">
        <v>666</v>
      </c>
      <c r="J243" s="2">
        <v>667</v>
      </c>
      <c r="K243" s="2">
        <v>666</v>
      </c>
      <c r="L243" s="2">
        <v>666</v>
      </c>
      <c r="M243" s="2">
        <v>666</v>
      </c>
      <c r="N243" s="39"/>
      <c r="O243" s="39"/>
      <c r="P243" s="39"/>
      <c r="Q243" s="6"/>
      <c r="R243" s="6"/>
      <c r="S243" s="6"/>
      <c r="T243" s="6"/>
      <c r="U243" s="6"/>
      <c r="V243" s="6"/>
      <c r="W243" s="6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6"/>
      <c r="CI243" s="6"/>
      <c r="CJ243" s="6"/>
      <c r="CK243" s="6"/>
      <c r="CL243" s="6"/>
      <c r="CM243" s="6"/>
      <c r="CN243" s="6"/>
    </row>
    <row r="244" spans="1:92" x14ac:dyDescent="0.2">
      <c r="A244" s="46" t="s">
        <v>55</v>
      </c>
      <c r="B244" s="46" t="s">
        <v>636</v>
      </c>
      <c r="C244" s="39">
        <v>186</v>
      </c>
      <c r="D244" s="39">
        <v>186</v>
      </c>
      <c r="E244" s="39">
        <v>185</v>
      </c>
      <c r="F244" s="39">
        <v>185</v>
      </c>
      <c r="G244" s="39">
        <v>186</v>
      </c>
      <c r="H244" s="2">
        <v>181</v>
      </c>
      <c r="I244" s="2">
        <v>181</v>
      </c>
      <c r="J244" s="2">
        <v>179</v>
      </c>
      <c r="K244" s="2">
        <v>179</v>
      </c>
      <c r="L244" s="2">
        <v>179</v>
      </c>
      <c r="M244" s="2">
        <v>179</v>
      </c>
      <c r="N244" s="39"/>
      <c r="O244" s="39"/>
      <c r="P244" s="39"/>
      <c r="Q244" s="6"/>
      <c r="R244" s="6"/>
      <c r="S244" s="6"/>
      <c r="T244" s="6"/>
      <c r="U244" s="6"/>
      <c r="V244" s="6"/>
      <c r="W244" s="6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6"/>
      <c r="CI244" s="6"/>
      <c r="CJ244" s="6"/>
      <c r="CK244" s="6"/>
      <c r="CL244" s="6"/>
      <c r="CM244" s="6"/>
      <c r="CN244" s="6"/>
    </row>
    <row r="245" spans="1:92" x14ac:dyDescent="0.2">
      <c r="A245" s="46" t="s">
        <v>56</v>
      </c>
      <c r="B245" s="46" t="s">
        <v>637</v>
      </c>
      <c r="C245" s="39">
        <v>294</v>
      </c>
      <c r="D245" s="39">
        <v>294</v>
      </c>
      <c r="E245" s="39">
        <v>293</v>
      </c>
      <c r="F245" s="39">
        <v>285</v>
      </c>
      <c r="G245" s="39">
        <v>287</v>
      </c>
      <c r="H245" s="2">
        <v>289</v>
      </c>
      <c r="I245" s="2">
        <v>287</v>
      </c>
      <c r="J245" s="2">
        <v>285</v>
      </c>
      <c r="K245" s="2">
        <v>285</v>
      </c>
      <c r="L245" s="2">
        <v>284</v>
      </c>
      <c r="M245" s="2">
        <v>284</v>
      </c>
      <c r="N245" s="39"/>
      <c r="O245" s="39"/>
      <c r="P245" s="39"/>
      <c r="Q245" s="6"/>
      <c r="R245" s="6"/>
      <c r="S245" s="6"/>
      <c r="T245" s="6"/>
      <c r="U245" s="6"/>
      <c r="V245" s="6"/>
      <c r="W245" s="6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6"/>
      <c r="CI245" s="6"/>
      <c r="CJ245" s="6"/>
      <c r="CK245" s="6"/>
      <c r="CL245" s="6"/>
      <c r="CM245" s="6"/>
      <c r="CN245" s="6"/>
    </row>
    <row r="246" spans="1:92" x14ac:dyDescent="0.2">
      <c r="A246" s="46" t="s">
        <v>57</v>
      </c>
      <c r="B246" s="46" t="s">
        <v>638</v>
      </c>
      <c r="C246" s="39">
        <v>1399</v>
      </c>
      <c r="D246" s="39">
        <v>1398</v>
      </c>
      <c r="E246" s="39">
        <v>1392</v>
      </c>
      <c r="F246" s="39">
        <v>1387</v>
      </c>
      <c r="G246" s="39">
        <v>1384</v>
      </c>
      <c r="H246" s="2">
        <v>1377</v>
      </c>
      <c r="I246" s="2">
        <v>1373</v>
      </c>
      <c r="J246" s="2">
        <v>1373</v>
      </c>
      <c r="K246" s="2">
        <v>1373</v>
      </c>
      <c r="L246" s="2">
        <v>1372</v>
      </c>
      <c r="M246" s="2">
        <v>1372</v>
      </c>
      <c r="N246" s="39"/>
      <c r="O246" s="39"/>
      <c r="P246" s="39"/>
      <c r="Q246" s="6"/>
      <c r="R246" s="6"/>
      <c r="S246" s="6"/>
      <c r="T246" s="6"/>
      <c r="U246" s="6"/>
      <c r="V246" s="6"/>
      <c r="W246" s="6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6"/>
      <c r="CI246" s="6"/>
      <c r="CJ246" s="6"/>
      <c r="CK246" s="6"/>
      <c r="CL246" s="6"/>
      <c r="CM246" s="6"/>
      <c r="CN246" s="6"/>
    </row>
    <row r="247" spans="1:92" x14ac:dyDescent="0.2">
      <c r="A247" s="46" t="s">
        <v>58</v>
      </c>
      <c r="B247" s="46" t="s">
        <v>259</v>
      </c>
      <c r="C247" s="39">
        <v>541</v>
      </c>
      <c r="D247" s="39">
        <v>541</v>
      </c>
      <c r="E247" s="39">
        <v>542</v>
      </c>
      <c r="F247" s="39">
        <v>542</v>
      </c>
      <c r="G247" s="39">
        <v>542</v>
      </c>
      <c r="H247" s="2">
        <v>541</v>
      </c>
      <c r="I247" s="2">
        <v>541</v>
      </c>
      <c r="J247" s="2">
        <v>541</v>
      </c>
      <c r="K247" s="2">
        <v>541</v>
      </c>
      <c r="L247" s="2">
        <v>541</v>
      </c>
      <c r="M247" s="2">
        <v>541</v>
      </c>
      <c r="N247" s="39"/>
      <c r="O247" s="39"/>
      <c r="P247" s="39"/>
      <c r="Q247" s="6"/>
      <c r="R247" s="6"/>
      <c r="S247" s="6"/>
      <c r="T247" s="6"/>
      <c r="U247" s="6"/>
      <c r="V247" s="6"/>
      <c r="W247" s="6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6"/>
      <c r="CI247" s="6"/>
      <c r="CJ247" s="6"/>
      <c r="CK247" s="6"/>
      <c r="CL247" s="6"/>
      <c r="CM247" s="6"/>
      <c r="CN247" s="6"/>
    </row>
    <row r="248" spans="1:92" x14ac:dyDescent="0.2">
      <c r="A248" s="46" t="s">
        <v>392</v>
      </c>
      <c r="B248" s="46" t="s">
        <v>395</v>
      </c>
      <c r="C248" s="39">
        <v>610</v>
      </c>
      <c r="D248" s="39">
        <v>610</v>
      </c>
      <c r="E248" s="39">
        <v>606</v>
      </c>
      <c r="F248" s="39">
        <v>599</v>
      </c>
      <c r="G248" s="39">
        <v>594</v>
      </c>
      <c r="H248" s="2">
        <v>588</v>
      </c>
      <c r="I248" s="2">
        <v>584</v>
      </c>
      <c r="J248" s="2">
        <v>580</v>
      </c>
      <c r="K248" s="2">
        <v>577</v>
      </c>
      <c r="L248" s="2">
        <v>577</v>
      </c>
      <c r="M248" s="2">
        <v>577</v>
      </c>
      <c r="N248" s="39"/>
      <c r="O248" s="39"/>
      <c r="P248" s="39"/>
      <c r="Q248" s="6"/>
      <c r="R248" s="6"/>
      <c r="S248" s="6"/>
      <c r="T248" s="6"/>
      <c r="U248" s="6"/>
      <c r="V248" s="6"/>
      <c r="W248" s="6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6"/>
      <c r="CI248" s="6"/>
      <c r="CJ248" s="6"/>
      <c r="CK248" s="6"/>
      <c r="CL248" s="6"/>
      <c r="CM248" s="6"/>
      <c r="CN248" s="6"/>
    </row>
    <row r="249" spans="1:92" x14ac:dyDescent="0.2">
      <c r="A249" s="46" t="s">
        <v>59</v>
      </c>
      <c r="B249" s="46" t="s">
        <v>639</v>
      </c>
      <c r="C249" s="39">
        <v>422</v>
      </c>
      <c r="D249" s="39">
        <v>422</v>
      </c>
      <c r="E249" s="39">
        <v>422</v>
      </c>
      <c r="F249" s="39">
        <v>422</v>
      </c>
      <c r="G249" s="39">
        <v>421</v>
      </c>
      <c r="H249" s="2">
        <v>419</v>
      </c>
      <c r="I249" s="2">
        <v>417</v>
      </c>
      <c r="J249" s="2">
        <v>417</v>
      </c>
      <c r="K249" s="2">
        <v>417</v>
      </c>
      <c r="L249" s="2">
        <v>417</v>
      </c>
      <c r="M249" s="2">
        <v>417</v>
      </c>
      <c r="N249" s="39"/>
      <c r="O249" s="39"/>
      <c r="P249" s="39"/>
      <c r="Q249" s="6"/>
      <c r="R249" s="6"/>
      <c r="S249" s="6"/>
      <c r="T249" s="6"/>
      <c r="U249" s="6"/>
      <c r="V249" s="6"/>
      <c r="W249" s="6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6"/>
      <c r="CI249" s="6"/>
      <c r="CJ249" s="6"/>
      <c r="CK249" s="6"/>
      <c r="CL249" s="6"/>
      <c r="CM249" s="6"/>
      <c r="CN249" s="6"/>
    </row>
    <row r="250" spans="1:92" x14ac:dyDescent="0.2">
      <c r="A250" s="46" t="s">
        <v>60</v>
      </c>
      <c r="B250" s="46" t="s">
        <v>640</v>
      </c>
      <c r="C250" s="39">
        <v>406</v>
      </c>
      <c r="D250" s="39">
        <v>406</v>
      </c>
      <c r="E250" s="39">
        <v>406</v>
      </c>
      <c r="F250" s="39">
        <v>406</v>
      </c>
      <c r="G250" s="39">
        <v>406</v>
      </c>
      <c r="H250" s="2">
        <v>405</v>
      </c>
      <c r="I250" s="2">
        <v>405</v>
      </c>
      <c r="J250" s="2">
        <v>405</v>
      </c>
      <c r="K250" s="2">
        <v>404</v>
      </c>
      <c r="L250" s="2">
        <v>404</v>
      </c>
      <c r="M250" s="2">
        <v>404</v>
      </c>
      <c r="N250" s="39"/>
      <c r="O250" s="39"/>
      <c r="P250" s="39"/>
      <c r="Q250" s="6"/>
      <c r="R250" s="6"/>
      <c r="S250" s="6"/>
      <c r="T250" s="6"/>
      <c r="U250" s="6"/>
      <c r="V250" s="6"/>
      <c r="W250" s="6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6"/>
      <c r="CI250" s="6"/>
      <c r="CJ250" s="6"/>
      <c r="CK250" s="6"/>
      <c r="CL250" s="6"/>
      <c r="CM250" s="6"/>
      <c r="CN250" s="6"/>
    </row>
    <row r="251" spans="1:92" x14ac:dyDescent="0.2">
      <c r="A251" s="46" t="s">
        <v>61</v>
      </c>
      <c r="B251" s="46" t="s">
        <v>641</v>
      </c>
      <c r="C251" s="39">
        <v>599</v>
      </c>
      <c r="D251" s="39">
        <v>599</v>
      </c>
      <c r="E251" s="39">
        <v>597</v>
      </c>
      <c r="F251" s="39">
        <v>593</v>
      </c>
      <c r="G251" s="39">
        <v>591</v>
      </c>
      <c r="H251" s="2">
        <v>589</v>
      </c>
      <c r="I251" s="2">
        <v>589</v>
      </c>
      <c r="J251" s="2">
        <v>589</v>
      </c>
      <c r="K251" s="2">
        <v>587</v>
      </c>
      <c r="L251" s="2">
        <v>587</v>
      </c>
      <c r="M251" s="2">
        <v>587</v>
      </c>
      <c r="N251" s="39"/>
      <c r="O251" s="39"/>
      <c r="P251" s="39"/>
      <c r="Q251" s="6"/>
      <c r="R251" s="6"/>
      <c r="S251" s="6"/>
      <c r="T251" s="6"/>
      <c r="U251" s="6"/>
      <c r="V251" s="6"/>
      <c r="W251" s="6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6"/>
      <c r="CI251" s="6"/>
      <c r="CJ251" s="6"/>
      <c r="CK251" s="6"/>
      <c r="CL251" s="6"/>
      <c r="CM251" s="6"/>
      <c r="CN251" s="6"/>
    </row>
    <row r="252" spans="1:92" x14ac:dyDescent="0.2">
      <c r="A252" s="46" t="s">
        <v>62</v>
      </c>
      <c r="B252" s="46" t="s">
        <v>642</v>
      </c>
      <c r="C252" s="39">
        <v>1643</v>
      </c>
      <c r="D252" s="39">
        <v>1643</v>
      </c>
      <c r="E252" s="39">
        <v>1633</v>
      </c>
      <c r="F252" s="39">
        <v>1626</v>
      </c>
      <c r="G252" s="39">
        <v>1624</v>
      </c>
      <c r="H252" s="2">
        <v>1620</v>
      </c>
      <c r="I252" s="2">
        <v>1617</v>
      </c>
      <c r="J252" s="2">
        <v>1617</v>
      </c>
      <c r="K252" s="2">
        <v>1616</v>
      </c>
      <c r="L252" s="2">
        <v>1613</v>
      </c>
      <c r="M252" s="2">
        <v>1613</v>
      </c>
      <c r="N252" s="39"/>
      <c r="O252" s="39"/>
      <c r="P252" s="39"/>
      <c r="Q252" s="6"/>
      <c r="R252" s="6"/>
      <c r="S252" s="6"/>
      <c r="T252" s="6"/>
      <c r="U252" s="6"/>
      <c r="V252" s="6"/>
      <c r="W252" s="6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6"/>
      <c r="CI252" s="6"/>
      <c r="CJ252" s="6"/>
      <c r="CK252" s="6"/>
      <c r="CL252" s="6"/>
      <c r="CM252" s="6"/>
      <c r="CN252" s="6"/>
    </row>
    <row r="253" spans="1:92" x14ac:dyDescent="0.2">
      <c r="A253" s="46" t="s">
        <v>63</v>
      </c>
      <c r="B253" s="46" t="s">
        <v>643</v>
      </c>
      <c r="C253" s="39">
        <v>1144</v>
      </c>
      <c r="D253" s="39">
        <v>1143</v>
      </c>
      <c r="E253" s="39">
        <v>1140</v>
      </c>
      <c r="F253" s="39">
        <v>1136</v>
      </c>
      <c r="G253" s="39">
        <v>1135</v>
      </c>
      <c r="H253" s="2">
        <v>1124</v>
      </c>
      <c r="I253" s="2">
        <v>1121</v>
      </c>
      <c r="J253" s="2">
        <v>1121</v>
      </c>
      <c r="K253" s="2">
        <v>1120</v>
      </c>
      <c r="L253" s="2">
        <v>1120</v>
      </c>
      <c r="M253" s="2">
        <v>1120</v>
      </c>
      <c r="N253" s="39"/>
      <c r="O253" s="39"/>
      <c r="P253" s="39"/>
      <c r="Q253" s="6"/>
      <c r="R253" s="6"/>
      <c r="S253" s="6"/>
      <c r="T253" s="6"/>
      <c r="U253" s="6"/>
      <c r="V253" s="6"/>
      <c r="W253" s="6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6"/>
      <c r="CI253" s="6"/>
      <c r="CJ253" s="6"/>
      <c r="CK253" s="6"/>
      <c r="CL253" s="6"/>
      <c r="CM253" s="6"/>
      <c r="CN253" s="6"/>
    </row>
    <row r="254" spans="1:92" x14ac:dyDescent="0.2">
      <c r="A254" s="46" t="s">
        <v>64</v>
      </c>
      <c r="B254" s="46" t="s">
        <v>644</v>
      </c>
      <c r="C254" s="39">
        <v>561</v>
      </c>
      <c r="D254" s="39">
        <v>561</v>
      </c>
      <c r="E254" s="39">
        <v>560</v>
      </c>
      <c r="F254" s="39">
        <v>561</v>
      </c>
      <c r="G254" s="39">
        <v>560</v>
      </c>
      <c r="H254" s="2">
        <v>559</v>
      </c>
      <c r="I254" s="2">
        <v>559</v>
      </c>
      <c r="J254" s="2">
        <v>559</v>
      </c>
      <c r="K254" s="2">
        <v>558</v>
      </c>
      <c r="L254" s="2">
        <v>558</v>
      </c>
      <c r="M254" s="2">
        <v>558</v>
      </c>
      <c r="N254" s="39"/>
      <c r="O254" s="39"/>
      <c r="P254" s="39"/>
      <c r="Q254" s="6"/>
      <c r="R254" s="6"/>
      <c r="S254" s="6"/>
      <c r="T254" s="6"/>
      <c r="U254" s="6"/>
      <c r="V254" s="6"/>
      <c r="W254" s="6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6"/>
      <c r="CI254" s="6"/>
      <c r="CJ254" s="6"/>
      <c r="CK254" s="6"/>
      <c r="CL254" s="6"/>
      <c r="CM254" s="6"/>
      <c r="CN254" s="6"/>
    </row>
    <row r="255" spans="1:92" x14ac:dyDescent="0.2">
      <c r="A255" s="46" t="s">
        <v>65</v>
      </c>
      <c r="B255" s="46" t="s">
        <v>645</v>
      </c>
      <c r="C255" s="39">
        <v>521</v>
      </c>
      <c r="D255" s="39">
        <v>520</v>
      </c>
      <c r="E255" s="39">
        <v>508</v>
      </c>
      <c r="F255" s="39">
        <v>507</v>
      </c>
      <c r="G255" s="39">
        <v>493</v>
      </c>
      <c r="H255" s="2">
        <v>485</v>
      </c>
      <c r="I255" s="2">
        <v>481</v>
      </c>
      <c r="J255" s="2">
        <v>474</v>
      </c>
      <c r="K255" s="2">
        <v>477</v>
      </c>
      <c r="L255" s="2">
        <v>475</v>
      </c>
      <c r="M255" s="2">
        <v>475</v>
      </c>
      <c r="N255" s="39"/>
      <c r="O255" s="39"/>
      <c r="P255" s="39"/>
      <c r="Q255" s="6"/>
      <c r="R255" s="6"/>
      <c r="S255" s="6"/>
      <c r="T255" s="6"/>
      <c r="U255" s="6"/>
      <c r="V255" s="6"/>
      <c r="W255" s="6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6"/>
      <c r="CI255" s="6"/>
      <c r="CJ255" s="6"/>
      <c r="CK255" s="6"/>
      <c r="CL255" s="6"/>
      <c r="CM255" s="6"/>
      <c r="CN255" s="6"/>
    </row>
    <row r="256" spans="1:92" x14ac:dyDescent="0.2">
      <c r="A256" s="46" t="s">
        <v>66</v>
      </c>
      <c r="B256" s="46" t="s">
        <v>646</v>
      </c>
      <c r="C256" s="39">
        <v>650</v>
      </c>
      <c r="D256" s="39">
        <v>650</v>
      </c>
      <c r="E256" s="39">
        <v>646</v>
      </c>
      <c r="F256" s="39">
        <v>652</v>
      </c>
      <c r="G256" s="39">
        <v>654</v>
      </c>
      <c r="H256" s="2">
        <v>650</v>
      </c>
      <c r="I256" s="2">
        <v>643</v>
      </c>
      <c r="J256" s="2">
        <v>633</v>
      </c>
      <c r="K256" s="2">
        <v>637</v>
      </c>
      <c r="L256" s="2">
        <v>634</v>
      </c>
      <c r="M256" s="2">
        <v>634</v>
      </c>
      <c r="N256" s="39"/>
      <c r="O256" s="39"/>
      <c r="P256" s="39"/>
      <c r="Q256" s="6"/>
      <c r="R256" s="6"/>
      <c r="S256" s="6"/>
      <c r="T256" s="6"/>
      <c r="U256" s="6"/>
      <c r="V256" s="6"/>
      <c r="W256" s="6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6"/>
      <c r="CI256" s="6"/>
      <c r="CJ256" s="6"/>
      <c r="CK256" s="6"/>
      <c r="CL256" s="6"/>
      <c r="CM256" s="6"/>
      <c r="CN256" s="6"/>
    </row>
    <row r="257" spans="1:92" x14ac:dyDescent="0.2">
      <c r="A257" s="46" t="s">
        <v>67</v>
      </c>
      <c r="B257" s="46" t="s">
        <v>647</v>
      </c>
      <c r="C257" s="39">
        <v>145</v>
      </c>
      <c r="D257" s="39">
        <v>145</v>
      </c>
      <c r="E257" s="39">
        <v>144</v>
      </c>
      <c r="F257" s="39">
        <v>144</v>
      </c>
      <c r="G257" s="39">
        <v>144</v>
      </c>
      <c r="H257" s="2">
        <v>144</v>
      </c>
      <c r="I257" s="2">
        <v>144</v>
      </c>
      <c r="J257" s="2">
        <v>144</v>
      </c>
      <c r="K257" s="2">
        <v>144</v>
      </c>
      <c r="L257" s="2">
        <v>143</v>
      </c>
      <c r="M257" s="2">
        <v>143</v>
      </c>
      <c r="N257" s="39"/>
      <c r="O257" s="39"/>
      <c r="P257" s="39"/>
      <c r="Q257" s="6"/>
      <c r="R257" s="6"/>
      <c r="S257" s="6"/>
      <c r="T257" s="6"/>
      <c r="U257" s="6"/>
      <c r="V257" s="6"/>
      <c r="W257" s="6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6"/>
      <c r="CI257" s="6"/>
      <c r="CJ257" s="6"/>
      <c r="CK257" s="6"/>
      <c r="CL257" s="6"/>
      <c r="CM257" s="6"/>
      <c r="CN257" s="6"/>
    </row>
    <row r="258" spans="1:92" x14ac:dyDescent="0.2">
      <c r="A258" s="46" t="s">
        <v>68</v>
      </c>
      <c r="B258" s="46" t="s">
        <v>648</v>
      </c>
      <c r="C258" s="39">
        <v>370</v>
      </c>
      <c r="D258" s="39">
        <v>370</v>
      </c>
      <c r="E258" s="39">
        <v>369</v>
      </c>
      <c r="F258" s="39">
        <v>367</v>
      </c>
      <c r="G258" s="39">
        <v>368</v>
      </c>
      <c r="H258" s="2">
        <v>368</v>
      </c>
      <c r="I258" s="2">
        <v>367</v>
      </c>
      <c r="J258" s="2">
        <v>365</v>
      </c>
      <c r="K258" s="2">
        <v>365</v>
      </c>
      <c r="L258" s="2">
        <v>364</v>
      </c>
      <c r="M258" s="2">
        <v>364</v>
      </c>
      <c r="N258" s="39"/>
      <c r="O258" s="39"/>
      <c r="P258" s="39"/>
      <c r="Q258" s="6"/>
      <c r="R258" s="6"/>
      <c r="S258" s="6"/>
      <c r="T258" s="6"/>
      <c r="U258" s="6"/>
      <c r="V258" s="6"/>
      <c r="W258" s="6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6"/>
      <c r="CI258" s="6"/>
      <c r="CJ258" s="6"/>
      <c r="CK258" s="6"/>
      <c r="CL258" s="6"/>
      <c r="CM258" s="6"/>
      <c r="CN258" s="6"/>
    </row>
    <row r="259" spans="1:92" x14ac:dyDescent="0.2">
      <c r="A259" s="46" t="s">
        <v>69</v>
      </c>
      <c r="B259" s="46" t="s">
        <v>739</v>
      </c>
      <c r="C259" s="39">
        <v>123</v>
      </c>
      <c r="D259" s="39">
        <v>123</v>
      </c>
      <c r="E259" s="39">
        <v>122</v>
      </c>
      <c r="F259" s="39">
        <v>122</v>
      </c>
      <c r="G259" s="39">
        <v>121</v>
      </c>
      <c r="H259" s="2">
        <v>121</v>
      </c>
      <c r="I259" s="2">
        <v>119</v>
      </c>
      <c r="J259" s="2">
        <v>119</v>
      </c>
      <c r="K259" s="2">
        <v>118</v>
      </c>
      <c r="L259" s="2">
        <v>118</v>
      </c>
      <c r="M259" s="2">
        <v>118</v>
      </c>
      <c r="N259" s="39"/>
      <c r="O259" s="39"/>
      <c r="P259" s="39"/>
      <c r="Q259" s="6"/>
      <c r="R259" s="6"/>
      <c r="S259" s="6"/>
      <c r="T259" s="6"/>
      <c r="U259" s="6"/>
      <c r="V259" s="6"/>
      <c r="W259" s="6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6"/>
      <c r="CI259" s="6"/>
      <c r="CJ259" s="6"/>
      <c r="CK259" s="6"/>
      <c r="CL259" s="6"/>
      <c r="CM259" s="6"/>
      <c r="CN259" s="6"/>
    </row>
    <row r="260" spans="1:92" x14ac:dyDescent="0.2">
      <c r="A260" s="46" t="s">
        <v>70</v>
      </c>
      <c r="B260" s="46" t="s">
        <v>650</v>
      </c>
      <c r="C260" s="39">
        <v>466</v>
      </c>
      <c r="D260" s="39">
        <v>466</v>
      </c>
      <c r="E260" s="39">
        <v>463</v>
      </c>
      <c r="F260" s="39">
        <v>453</v>
      </c>
      <c r="G260" s="39">
        <v>450</v>
      </c>
      <c r="H260" s="2">
        <v>449</v>
      </c>
      <c r="I260" s="2">
        <v>447</v>
      </c>
      <c r="J260" s="2">
        <v>446</v>
      </c>
      <c r="K260" s="2">
        <v>446</v>
      </c>
      <c r="L260" s="2">
        <v>446</v>
      </c>
      <c r="M260" s="2">
        <v>446</v>
      </c>
      <c r="N260" s="39"/>
      <c r="O260" s="39"/>
      <c r="P260" s="39"/>
      <c r="Q260" s="6"/>
      <c r="R260" s="6"/>
      <c r="S260" s="6"/>
      <c r="T260" s="6"/>
      <c r="U260" s="6"/>
      <c r="V260" s="6"/>
      <c r="W260" s="6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6"/>
      <c r="CI260" s="6"/>
      <c r="CJ260" s="6"/>
      <c r="CK260" s="6"/>
      <c r="CL260" s="6"/>
      <c r="CM260" s="6"/>
      <c r="CN260" s="6"/>
    </row>
    <row r="261" spans="1:92" x14ac:dyDescent="0.2">
      <c r="A261" s="46" t="s">
        <v>268</v>
      </c>
      <c r="B261" s="46" t="s">
        <v>651</v>
      </c>
      <c r="C261" s="39">
        <v>510</v>
      </c>
      <c r="D261" s="39">
        <v>510</v>
      </c>
      <c r="E261" s="39">
        <v>510</v>
      </c>
      <c r="F261" s="39">
        <v>508</v>
      </c>
      <c r="G261" s="39">
        <v>508</v>
      </c>
      <c r="H261" s="2">
        <v>507</v>
      </c>
      <c r="I261" s="2">
        <v>507</v>
      </c>
      <c r="J261" s="2">
        <v>507</v>
      </c>
      <c r="K261" s="2">
        <v>507</v>
      </c>
      <c r="L261" s="2">
        <v>507</v>
      </c>
      <c r="M261" s="2">
        <v>507</v>
      </c>
      <c r="N261" s="39"/>
      <c r="O261" s="39"/>
      <c r="P261" s="39"/>
      <c r="Q261" s="6"/>
      <c r="R261" s="6"/>
      <c r="S261" s="6"/>
      <c r="T261" s="6"/>
      <c r="U261" s="6"/>
      <c r="V261" s="6"/>
      <c r="W261" s="6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6"/>
      <c r="CI261" s="6"/>
      <c r="CJ261" s="6"/>
      <c r="CK261" s="6"/>
      <c r="CL261" s="6"/>
      <c r="CM261" s="6"/>
      <c r="CN261" s="6"/>
    </row>
    <row r="262" spans="1:92" x14ac:dyDescent="0.2">
      <c r="A262" s="46" t="s">
        <v>652</v>
      </c>
      <c r="B262" s="46" t="s">
        <v>653</v>
      </c>
      <c r="C262" s="39">
        <v>642</v>
      </c>
      <c r="D262" s="39">
        <v>642</v>
      </c>
      <c r="E262" s="39">
        <v>658</v>
      </c>
      <c r="F262" s="39">
        <v>659</v>
      </c>
      <c r="G262" s="39">
        <v>659</v>
      </c>
      <c r="H262" s="2">
        <v>653</v>
      </c>
      <c r="I262" s="2">
        <v>650</v>
      </c>
      <c r="J262" s="2">
        <v>648</v>
      </c>
      <c r="K262" s="2">
        <v>647</v>
      </c>
      <c r="L262" s="2">
        <v>646</v>
      </c>
      <c r="M262" s="2">
        <v>646</v>
      </c>
      <c r="N262" s="39"/>
      <c r="O262" s="39"/>
      <c r="P262" s="39"/>
      <c r="Q262" s="6"/>
      <c r="R262" s="6"/>
      <c r="S262" s="6"/>
      <c r="T262" s="6"/>
      <c r="U262" s="6"/>
      <c r="V262" s="6"/>
      <c r="W262" s="6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6"/>
      <c r="CI262" s="6"/>
      <c r="CJ262" s="6"/>
      <c r="CK262" s="6"/>
      <c r="CL262" s="6"/>
      <c r="CM262" s="6"/>
      <c r="CN262" s="6"/>
    </row>
    <row r="263" spans="1:92" x14ac:dyDescent="0.2">
      <c r="A263" s="46" t="s">
        <v>654</v>
      </c>
      <c r="B263" s="46" t="s">
        <v>655</v>
      </c>
      <c r="C263" s="39">
        <v>300</v>
      </c>
      <c r="D263" s="39">
        <v>300</v>
      </c>
      <c r="E263" s="39">
        <v>296</v>
      </c>
      <c r="F263" s="39">
        <v>289</v>
      </c>
      <c r="G263" s="39">
        <v>281</v>
      </c>
      <c r="H263" s="2">
        <v>264</v>
      </c>
      <c r="I263" s="2">
        <v>264</v>
      </c>
      <c r="J263" s="2">
        <v>260</v>
      </c>
      <c r="K263" s="2">
        <v>258</v>
      </c>
      <c r="L263" s="2">
        <v>257</v>
      </c>
      <c r="M263" s="2">
        <v>257</v>
      </c>
      <c r="N263" s="39"/>
      <c r="O263" s="39"/>
      <c r="P263" s="39"/>
      <c r="Q263" s="6"/>
      <c r="R263" s="6"/>
      <c r="S263" s="6"/>
      <c r="T263" s="6"/>
      <c r="U263" s="6"/>
      <c r="V263" s="6"/>
      <c r="W263" s="6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6"/>
      <c r="CI263" s="6"/>
      <c r="CJ263" s="6"/>
      <c r="CK263" s="6"/>
      <c r="CL263" s="6"/>
      <c r="CM263" s="6"/>
      <c r="CN263" s="6"/>
    </row>
    <row r="264" spans="1:92" x14ac:dyDescent="0.2">
      <c r="A264" s="46" t="s">
        <v>697</v>
      </c>
      <c r="B264" s="46" t="s">
        <v>698</v>
      </c>
      <c r="C264" s="39">
        <v>591</v>
      </c>
      <c r="D264" s="39">
        <v>592</v>
      </c>
      <c r="E264" s="39">
        <v>592</v>
      </c>
      <c r="F264" s="39">
        <v>591</v>
      </c>
      <c r="G264" s="39">
        <v>592</v>
      </c>
      <c r="H264" s="2">
        <v>590</v>
      </c>
      <c r="I264" s="2">
        <v>592</v>
      </c>
      <c r="J264" s="2">
        <v>591</v>
      </c>
      <c r="K264" s="2">
        <v>592</v>
      </c>
      <c r="L264" s="2">
        <v>592</v>
      </c>
      <c r="M264" s="2">
        <v>592</v>
      </c>
      <c r="N264" s="39"/>
      <c r="O264" s="39"/>
      <c r="P264" s="39"/>
      <c r="Q264" s="6"/>
      <c r="R264" s="6"/>
      <c r="S264" s="6"/>
      <c r="T264" s="6"/>
      <c r="U264" s="6"/>
      <c r="V264" s="6"/>
      <c r="W264" s="6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6"/>
      <c r="CI264" s="6"/>
      <c r="CJ264" s="6"/>
      <c r="CK264" s="6"/>
      <c r="CL264" s="6"/>
      <c r="CM264" s="6"/>
      <c r="CN264" s="6"/>
    </row>
    <row r="265" spans="1:92" x14ac:dyDescent="0.2">
      <c r="A265" s="46" t="s">
        <v>699</v>
      </c>
      <c r="B265" s="46" t="s">
        <v>700</v>
      </c>
      <c r="C265" s="39">
        <v>927</v>
      </c>
      <c r="D265" s="39">
        <v>926</v>
      </c>
      <c r="E265" s="39">
        <v>918</v>
      </c>
      <c r="F265" s="39">
        <v>910</v>
      </c>
      <c r="G265" s="39">
        <v>902</v>
      </c>
      <c r="H265" s="2">
        <v>897</v>
      </c>
      <c r="I265" s="2">
        <v>888</v>
      </c>
      <c r="J265" s="2">
        <v>880</v>
      </c>
      <c r="K265" s="2">
        <v>885</v>
      </c>
      <c r="L265" s="2">
        <v>209</v>
      </c>
      <c r="M265" s="2">
        <v>209</v>
      </c>
      <c r="N265" s="39"/>
      <c r="O265" s="39"/>
      <c r="P265" s="39"/>
      <c r="Q265" s="6"/>
      <c r="R265" s="6"/>
      <c r="S265" s="6"/>
      <c r="T265" s="6"/>
      <c r="U265" s="6"/>
      <c r="V265" s="6"/>
      <c r="W265" s="6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6"/>
      <c r="CI265" s="6"/>
      <c r="CJ265" s="6"/>
      <c r="CK265" s="6"/>
      <c r="CL265" s="6"/>
      <c r="CM265" s="6"/>
      <c r="CN265" s="6"/>
    </row>
    <row r="266" spans="1:92" x14ac:dyDescent="0.2">
      <c r="A266" s="46" t="s">
        <v>701</v>
      </c>
      <c r="B266" s="46" t="s">
        <v>702</v>
      </c>
      <c r="C266" s="39">
        <v>405</v>
      </c>
      <c r="D266" s="39">
        <v>405</v>
      </c>
      <c r="E266" s="39">
        <v>405</v>
      </c>
      <c r="F266" s="39">
        <v>401</v>
      </c>
      <c r="G266" s="39">
        <v>397</v>
      </c>
      <c r="H266" s="2">
        <v>387</v>
      </c>
      <c r="I266" s="2">
        <v>380</v>
      </c>
      <c r="J266" s="2">
        <v>380</v>
      </c>
      <c r="K266" s="2">
        <v>378</v>
      </c>
      <c r="L266" s="2">
        <v>378</v>
      </c>
      <c r="M266" s="2">
        <v>378</v>
      </c>
      <c r="N266" s="39"/>
      <c r="O266" s="39"/>
      <c r="P266" s="39"/>
      <c r="Q266" s="6"/>
      <c r="R266" s="6"/>
      <c r="S266" s="6"/>
      <c r="T266" s="6"/>
      <c r="U266" s="6"/>
      <c r="V266" s="6"/>
      <c r="W266" s="6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6"/>
      <c r="CI266" s="6"/>
      <c r="CJ266" s="6"/>
      <c r="CK266" s="6"/>
      <c r="CL266" s="6"/>
      <c r="CM266" s="6"/>
      <c r="CN266" s="6"/>
    </row>
    <row r="267" spans="1:92" x14ac:dyDescent="0.2">
      <c r="A267" s="46" t="s">
        <v>71</v>
      </c>
      <c r="B267" s="46" t="s">
        <v>656</v>
      </c>
      <c r="C267" s="39">
        <v>184</v>
      </c>
      <c r="D267" s="39">
        <v>183</v>
      </c>
      <c r="E267" s="39">
        <v>181</v>
      </c>
      <c r="F267" s="39">
        <v>178</v>
      </c>
      <c r="G267" s="39">
        <v>177</v>
      </c>
      <c r="H267" s="2">
        <v>175</v>
      </c>
      <c r="I267" s="2">
        <v>174</v>
      </c>
      <c r="J267" s="2">
        <v>174</v>
      </c>
      <c r="K267" s="2">
        <v>174</v>
      </c>
      <c r="L267" s="2">
        <v>173</v>
      </c>
      <c r="M267" s="2">
        <v>173</v>
      </c>
      <c r="N267" s="6"/>
      <c r="O267" s="6"/>
      <c r="P267" s="39"/>
      <c r="Q267" s="6"/>
      <c r="R267" s="6"/>
      <c r="S267" s="6"/>
      <c r="T267" s="6"/>
      <c r="U267" s="6"/>
      <c r="V267" s="6"/>
      <c r="W267" s="6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6"/>
      <c r="CI267" s="6"/>
      <c r="CJ267" s="6"/>
      <c r="CK267" s="6"/>
      <c r="CL267" s="6"/>
      <c r="CM267" s="6"/>
      <c r="CN267" s="6"/>
    </row>
    <row r="268" spans="1:92" x14ac:dyDescent="0.2">
      <c r="A268" s="46" t="s">
        <v>740</v>
      </c>
      <c r="B268" s="46" t="s">
        <v>741</v>
      </c>
      <c r="C268" s="39">
        <v>123</v>
      </c>
      <c r="D268" s="39">
        <v>122</v>
      </c>
      <c r="E268" s="39">
        <v>111</v>
      </c>
      <c r="F268" s="39">
        <v>109</v>
      </c>
      <c r="G268" s="39">
        <v>108</v>
      </c>
      <c r="H268" s="2">
        <v>109</v>
      </c>
      <c r="I268" s="2">
        <v>108</v>
      </c>
      <c r="J268" s="2">
        <v>108</v>
      </c>
      <c r="K268" s="2">
        <v>108</v>
      </c>
      <c r="L268" s="2">
        <v>106</v>
      </c>
      <c r="M268" s="2">
        <v>106</v>
      </c>
      <c r="N268" s="6"/>
      <c r="O268" s="6"/>
      <c r="P268" s="39"/>
      <c r="Q268" s="6"/>
      <c r="R268" s="6"/>
      <c r="S268" s="6"/>
      <c r="T268" s="6"/>
      <c r="U268" s="6"/>
      <c r="V268" s="6"/>
      <c r="W268" s="6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6"/>
      <c r="CI268" s="6"/>
      <c r="CJ268" s="6"/>
      <c r="CK268" s="6"/>
      <c r="CL268" s="6"/>
      <c r="CM268" s="6"/>
      <c r="CN268" s="6"/>
    </row>
    <row r="269" spans="1:92" x14ac:dyDescent="0.2">
      <c r="A269" s="46" t="s">
        <v>657</v>
      </c>
      <c r="B269" s="46" t="s">
        <v>658</v>
      </c>
      <c r="C269" s="39">
        <v>209</v>
      </c>
      <c r="D269" s="39">
        <v>208</v>
      </c>
      <c r="E269" s="39">
        <v>205</v>
      </c>
      <c r="F269" s="39">
        <v>203</v>
      </c>
      <c r="G269" s="39">
        <v>201</v>
      </c>
      <c r="H269" s="2">
        <v>195</v>
      </c>
      <c r="I269" s="2">
        <v>196</v>
      </c>
      <c r="J269" s="2">
        <v>195</v>
      </c>
      <c r="K269" s="2">
        <v>191</v>
      </c>
      <c r="L269" s="2">
        <v>190</v>
      </c>
      <c r="M269" s="2">
        <v>190</v>
      </c>
      <c r="N269" s="6"/>
      <c r="O269" s="6"/>
      <c r="P269" s="39"/>
      <c r="Q269" s="6"/>
      <c r="R269" s="6"/>
      <c r="S269" s="6"/>
      <c r="T269" s="6"/>
      <c r="U269" s="6"/>
      <c r="V269" s="6"/>
      <c r="W269" s="6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6"/>
      <c r="CI269" s="6"/>
      <c r="CJ269" s="6"/>
      <c r="CK269" s="6"/>
      <c r="CL269" s="6"/>
      <c r="CM269" s="6"/>
      <c r="CN269" s="6"/>
    </row>
    <row r="270" spans="1:92" x14ac:dyDescent="0.2">
      <c r="A270" s="46" t="s">
        <v>212</v>
      </c>
      <c r="B270" s="46" t="s">
        <v>659</v>
      </c>
      <c r="C270" s="39">
        <v>174</v>
      </c>
      <c r="D270" s="39">
        <v>174</v>
      </c>
      <c r="E270" s="39">
        <v>177</v>
      </c>
      <c r="F270" s="39">
        <v>177</v>
      </c>
      <c r="G270" s="39">
        <v>177</v>
      </c>
      <c r="H270" s="2">
        <v>174</v>
      </c>
      <c r="I270" s="2">
        <v>173</v>
      </c>
      <c r="J270" s="2">
        <v>170</v>
      </c>
      <c r="K270" s="2">
        <v>173</v>
      </c>
      <c r="L270" s="2">
        <v>173</v>
      </c>
      <c r="M270" s="2">
        <v>173</v>
      </c>
      <c r="N270" s="6"/>
      <c r="O270" s="6"/>
      <c r="P270" s="39"/>
      <c r="Q270" s="6"/>
      <c r="R270" s="6"/>
      <c r="S270" s="6"/>
      <c r="T270" s="6"/>
      <c r="U270" s="6"/>
      <c r="V270" s="6"/>
      <c r="W270" s="6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6"/>
      <c r="CI270" s="6"/>
      <c r="CJ270" s="6"/>
      <c r="CK270" s="6"/>
      <c r="CL270" s="6"/>
      <c r="CM270" s="6"/>
      <c r="CN270" s="6"/>
    </row>
    <row r="271" spans="1:92" x14ac:dyDescent="0.2">
      <c r="A271" s="46" t="s">
        <v>72</v>
      </c>
      <c r="B271" s="46" t="s">
        <v>660</v>
      </c>
      <c r="C271" s="39">
        <v>245</v>
      </c>
      <c r="D271" s="39">
        <v>245</v>
      </c>
      <c r="E271" s="39">
        <v>240</v>
      </c>
      <c r="F271" s="39">
        <v>237</v>
      </c>
      <c r="G271" s="39">
        <v>233</v>
      </c>
      <c r="H271" s="2">
        <v>228</v>
      </c>
      <c r="I271" s="2">
        <v>228</v>
      </c>
      <c r="J271" s="2">
        <v>227</v>
      </c>
      <c r="K271" s="2">
        <v>228</v>
      </c>
      <c r="L271" s="2">
        <v>228</v>
      </c>
      <c r="M271" s="2">
        <v>228</v>
      </c>
      <c r="N271" s="6"/>
      <c r="O271" s="6"/>
      <c r="P271" s="39"/>
      <c r="Q271" s="6"/>
      <c r="R271" s="6"/>
      <c r="S271" s="6"/>
      <c r="T271" s="6"/>
      <c r="U271" s="6"/>
      <c r="V271" s="6"/>
      <c r="W271" s="6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6"/>
      <c r="CI271" s="6"/>
      <c r="CJ271" s="6"/>
      <c r="CK271" s="6"/>
      <c r="CL271" s="6"/>
      <c r="CM271" s="6"/>
      <c r="CN271" s="6"/>
    </row>
    <row r="272" spans="1:92" x14ac:dyDescent="0.2">
      <c r="A272" s="46" t="s">
        <v>703</v>
      </c>
      <c r="B272" s="46" t="s">
        <v>704</v>
      </c>
      <c r="C272" s="39">
        <v>564</v>
      </c>
      <c r="D272" s="39">
        <v>564</v>
      </c>
      <c r="E272" s="39">
        <v>566</v>
      </c>
      <c r="F272" s="39">
        <v>550</v>
      </c>
      <c r="G272" s="39">
        <v>548</v>
      </c>
      <c r="H272" s="2">
        <v>539</v>
      </c>
      <c r="I272" s="2">
        <v>535</v>
      </c>
      <c r="J272" s="2">
        <v>530</v>
      </c>
      <c r="K272" s="2">
        <v>530</v>
      </c>
      <c r="L272" s="2">
        <v>530</v>
      </c>
      <c r="M272" s="2">
        <v>530</v>
      </c>
      <c r="N272" s="6"/>
      <c r="O272" s="6"/>
      <c r="P272" s="39"/>
      <c r="Q272" s="6"/>
      <c r="R272" s="6"/>
      <c r="S272" s="6"/>
      <c r="T272" s="6"/>
      <c r="U272" s="6"/>
      <c r="V272" s="6"/>
      <c r="W272" s="6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6"/>
      <c r="CI272" s="6"/>
      <c r="CJ272" s="6"/>
      <c r="CK272" s="6"/>
      <c r="CL272" s="6"/>
      <c r="CM272" s="6"/>
      <c r="CN272" s="6"/>
    </row>
    <row r="273" spans="1:92" x14ac:dyDescent="0.2">
      <c r="A273" s="46" t="s">
        <v>73</v>
      </c>
      <c r="B273" s="46" t="s">
        <v>742</v>
      </c>
      <c r="C273" s="39">
        <v>175</v>
      </c>
      <c r="D273" s="39">
        <v>175</v>
      </c>
      <c r="E273" s="39">
        <v>175</v>
      </c>
      <c r="F273" s="39">
        <v>173</v>
      </c>
      <c r="G273" s="39">
        <v>171</v>
      </c>
      <c r="H273" s="2">
        <v>171</v>
      </c>
      <c r="I273" s="2">
        <v>167</v>
      </c>
      <c r="J273" s="2">
        <v>161</v>
      </c>
      <c r="K273" s="2">
        <v>159</v>
      </c>
      <c r="L273" s="2">
        <v>158</v>
      </c>
      <c r="M273" s="2">
        <v>158</v>
      </c>
      <c r="N273" s="6"/>
      <c r="O273" s="6"/>
      <c r="P273" s="39"/>
      <c r="Q273" s="6"/>
      <c r="R273" s="6"/>
      <c r="S273" s="6"/>
      <c r="T273" s="6"/>
      <c r="U273" s="6"/>
      <c r="V273" s="6"/>
      <c r="W273" s="6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6"/>
      <c r="CI273" s="6"/>
      <c r="CJ273" s="6"/>
      <c r="CK273" s="6"/>
      <c r="CL273" s="6"/>
      <c r="CM273" s="6"/>
      <c r="CN273" s="6"/>
    </row>
    <row r="274" spans="1:92" x14ac:dyDescent="0.2">
      <c r="A274" s="46" t="s">
        <v>74</v>
      </c>
      <c r="B274" s="46" t="s">
        <v>662</v>
      </c>
      <c r="C274" s="39">
        <v>866</v>
      </c>
      <c r="D274" s="39">
        <v>864</v>
      </c>
      <c r="E274" s="39">
        <v>849</v>
      </c>
      <c r="F274" s="39">
        <v>835</v>
      </c>
      <c r="G274" s="39">
        <v>827</v>
      </c>
      <c r="H274" s="2">
        <v>826</v>
      </c>
      <c r="I274" s="2">
        <v>816</v>
      </c>
      <c r="J274" s="2">
        <v>807</v>
      </c>
      <c r="K274" s="2">
        <v>807</v>
      </c>
      <c r="L274" s="2">
        <v>807</v>
      </c>
      <c r="M274" s="2">
        <v>807</v>
      </c>
      <c r="N274" s="6"/>
      <c r="O274" s="6"/>
      <c r="P274" s="39"/>
      <c r="Q274" s="6"/>
      <c r="R274" s="6"/>
      <c r="S274" s="6"/>
      <c r="T274" s="6"/>
      <c r="U274" s="6"/>
      <c r="V274" s="6"/>
      <c r="W274" s="6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6"/>
      <c r="CI274" s="6"/>
      <c r="CJ274" s="6"/>
      <c r="CK274" s="6"/>
      <c r="CL274" s="6"/>
      <c r="CM274" s="6"/>
      <c r="CN274" s="6"/>
    </row>
    <row r="275" spans="1:92" x14ac:dyDescent="0.2">
      <c r="A275" s="46" t="s">
        <v>705</v>
      </c>
      <c r="B275" s="46" t="s">
        <v>706</v>
      </c>
      <c r="C275" s="39">
        <v>442</v>
      </c>
      <c r="D275" s="39">
        <v>442</v>
      </c>
      <c r="E275" s="39">
        <v>433</v>
      </c>
      <c r="F275" s="39">
        <v>434</v>
      </c>
      <c r="G275" s="39">
        <v>434</v>
      </c>
      <c r="H275" s="2">
        <v>432</v>
      </c>
      <c r="I275" s="2">
        <v>429</v>
      </c>
      <c r="J275" s="2">
        <v>428</v>
      </c>
      <c r="K275" s="2">
        <v>428</v>
      </c>
      <c r="L275" s="2">
        <v>427</v>
      </c>
      <c r="M275" s="2">
        <v>427</v>
      </c>
      <c r="N275" s="6"/>
      <c r="O275" s="6"/>
      <c r="P275" s="39"/>
      <c r="Q275" s="6"/>
      <c r="R275" s="6"/>
      <c r="S275" s="6"/>
      <c r="T275" s="6"/>
      <c r="U275" s="6"/>
      <c r="V275" s="6"/>
      <c r="W275" s="6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6"/>
      <c r="CI275" s="6"/>
      <c r="CJ275" s="6"/>
      <c r="CK275" s="6"/>
      <c r="CL275" s="6"/>
      <c r="CM275" s="6"/>
      <c r="CN275" s="6"/>
    </row>
    <row r="276" spans="1:92" x14ac:dyDescent="0.2">
      <c r="A276" s="48"/>
      <c r="B276" s="39"/>
      <c r="C276" s="49"/>
      <c r="D276" s="49"/>
      <c r="E276" s="49"/>
      <c r="F276" s="49"/>
      <c r="G276" s="49"/>
      <c r="H276" s="39"/>
      <c r="I276" s="49"/>
      <c r="J276" s="49"/>
      <c r="K276" s="49"/>
      <c r="L276" s="50"/>
      <c r="M276" s="50"/>
      <c r="N276" s="6"/>
      <c r="O276" s="6"/>
      <c r="P276" s="39"/>
      <c r="Q276" s="6"/>
      <c r="R276" s="6"/>
      <c r="S276" s="6"/>
      <c r="T276" s="6"/>
      <c r="U276" s="6"/>
      <c r="V276" s="6"/>
      <c r="W276" s="6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6"/>
      <c r="CI276" s="6"/>
      <c r="CJ276" s="6"/>
      <c r="CK276" s="6"/>
      <c r="CL276" s="6"/>
      <c r="CM276" s="6"/>
      <c r="CN276" s="6"/>
    </row>
    <row r="277" spans="1:92" ht="13.5" thickBot="1" x14ac:dyDescent="0.25">
      <c r="A277" s="48"/>
      <c r="B277" s="39"/>
      <c r="C277" s="55">
        <v>1525176</v>
      </c>
      <c r="D277" s="56">
        <v>1523581</v>
      </c>
      <c r="E277" s="56">
        <v>1525942</v>
      </c>
      <c r="F277" s="56">
        <v>1524058</v>
      </c>
      <c r="G277" s="56">
        <v>1519410</v>
      </c>
      <c r="H277" s="56">
        <v>1514220</v>
      </c>
      <c r="I277" s="56">
        <v>1512631</v>
      </c>
      <c r="J277" s="56">
        <v>1510154</v>
      </c>
      <c r="K277" s="52">
        <v>1507754</v>
      </c>
      <c r="L277" s="56">
        <v>1501966</v>
      </c>
      <c r="M277" s="5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6"/>
      <c r="CI277" s="6"/>
      <c r="CJ277" s="6"/>
      <c r="CK277" s="6"/>
      <c r="CL277" s="6"/>
      <c r="CM277" s="6"/>
      <c r="CN277" s="6"/>
    </row>
    <row r="278" spans="1:92" ht="13.5" thickTop="1" x14ac:dyDescent="0.2">
      <c r="A278" s="48"/>
      <c r="B278" s="39"/>
      <c r="C278" s="49"/>
      <c r="D278" s="49"/>
      <c r="E278" s="49"/>
      <c r="F278" s="49"/>
      <c r="G278" s="49"/>
      <c r="H278" s="49"/>
      <c r="I278" s="49"/>
      <c r="J278" s="49"/>
      <c r="K278" s="49"/>
      <c r="L278" s="50"/>
      <c r="M278" s="50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6"/>
      <c r="CI278" s="6"/>
      <c r="CJ278" s="6"/>
      <c r="CK278" s="6"/>
      <c r="CL278" s="6"/>
      <c r="CM278" s="6"/>
      <c r="CN278" s="6"/>
    </row>
    <row r="279" spans="1:92" x14ac:dyDescent="0.2">
      <c r="A279" s="48"/>
      <c r="B279" s="3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6"/>
      <c r="CI279" s="6"/>
      <c r="CJ279" s="6"/>
      <c r="CK279" s="6"/>
      <c r="CL279" s="6"/>
      <c r="CM279" s="6"/>
      <c r="CN279" s="6"/>
    </row>
  </sheetData>
  <phoneticPr fontId="0" type="noConversion"/>
  <pageMargins left="0.75" right="0.75" top="0.8" bottom="1" header="0.27" footer="0.28000000000000003"/>
  <pageSetup scale="66" fitToHeight="999" orientation="landscape" horizontalDpi="4294967292" r:id="rId1"/>
  <headerFooter alignWithMargins="0">
    <oddHeader xml:space="preserve">&amp;CMembership Last Day
YTD
School Year 2015-2016
</oddHeader>
    <oddFooter>&amp;LNCDPI
Division of School Business
School Reporting
&amp;F&amp;R2015-2016</oddFooter>
  </headerFooter>
  <ignoredErrors>
    <ignoredError sqref="A2:B53 A55:B116 B5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5"/>
  <sheetViews>
    <sheetView workbookViewId="0">
      <pane xSplit="2" ySplit="6" topLeftCell="C7" activePane="bottomRight" state="frozen"/>
      <selection sqref="A1:P116"/>
      <selection pane="topRight" sqref="A1:P116"/>
      <selection pane="bottomLeft" sqref="A1:P116"/>
      <selection pane="bottomRight" sqref="A1:P2"/>
    </sheetView>
  </sheetViews>
  <sheetFormatPr defaultRowHeight="12.75" x14ac:dyDescent="0.2"/>
  <cols>
    <col min="1" max="1" width="5.42578125" style="26" customWidth="1"/>
    <col min="2" max="2" width="16.42578125" style="26" customWidth="1"/>
    <col min="3" max="3" width="7.5703125" style="26" customWidth="1"/>
    <col min="4" max="4" width="8.85546875" style="26" customWidth="1"/>
    <col min="5" max="5" width="7.42578125" style="26" customWidth="1"/>
    <col min="6" max="6" width="7.140625" style="26" customWidth="1"/>
    <col min="7" max="8" width="8.42578125" style="26" customWidth="1"/>
    <col min="9" max="9" width="8.85546875" style="26" customWidth="1"/>
    <col min="10" max="10" width="8.42578125" style="26" customWidth="1"/>
    <col min="11" max="12" width="7.85546875" style="26" customWidth="1"/>
    <col min="13" max="13" width="8.42578125" style="26" customWidth="1"/>
    <col min="14" max="14" width="7.42578125" style="26" customWidth="1"/>
    <col min="15" max="15" width="7.140625" style="26" bestFit="1" customWidth="1"/>
    <col min="16" max="16" width="8.42578125" style="26" customWidth="1"/>
    <col min="18" max="18" width="10" bestFit="1" customWidth="1"/>
  </cols>
  <sheetData>
    <row r="1" spans="1:18" ht="13.35" customHeight="1" x14ac:dyDescent="0.2">
      <c r="A1" s="59" t="s">
        <v>743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8" ht="13.35" customHeight="1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8" x14ac:dyDescent="0.2">
      <c r="A3" s="4"/>
      <c r="B3" s="4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8" x14ac:dyDescent="0.2">
      <c r="A4" s="4"/>
      <c r="B4" s="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8" x14ac:dyDescent="0.2">
      <c r="A5" s="60" t="s">
        <v>273</v>
      </c>
      <c r="B5" s="60" t="s">
        <v>274</v>
      </c>
      <c r="C5" s="58" t="s">
        <v>244</v>
      </c>
      <c r="D5" s="58" t="s">
        <v>245</v>
      </c>
      <c r="E5" s="58" t="s">
        <v>246</v>
      </c>
      <c r="F5" s="58" t="s">
        <v>247</v>
      </c>
      <c r="G5" s="58" t="s">
        <v>248</v>
      </c>
      <c r="H5" s="58" t="s">
        <v>249</v>
      </c>
      <c r="I5" s="58" t="s">
        <v>250</v>
      </c>
      <c r="J5" s="58" t="s">
        <v>251</v>
      </c>
      <c r="K5" s="58" t="s">
        <v>252</v>
      </c>
      <c r="L5" s="58" t="s">
        <v>253</v>
      </c>
      <c r="M5" s="58" t="s">
        <v>254</v>
      </c>
      <c r="N5" s="58" t="s">
        <v>255</v>
      </c>
      <c r="O5" s="58" t="s">
        <v>256</v>
      </c>
      <c r="P5" s="58" t="s">
        <v>257</v>
      </c>
    </row>
    <row r="6" spans="1:18" x14ac:dyDescent="0.2">
      <c r="A6" s="60"/>
      <c r="B6" s="6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8" x14ac:dyDescent="0.2">
      <c r="A7" s="4"/>
      <c r="B7" s="4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8" x14ac:dyDescent="0.2">
      <c r="A8" s="24" t="s">
        <v>86</v>
      </c>
      <c r="B8" s="24" t="s">
        <v>275</v>
      </c>
      <c r="C8" s="28">
        <v>1693</v>
      </c>
      <c r="D8" s="28">
        <v>1783</v>
      </c>
      <c r="E8" s="28">
        <v>1854</v>
      </c>
      <c r="F8" s="28">
        <v>1799</v>
      </c>
      <c r="G8" s="28">
        <v>1715</v>
      </c>
      <c r="H8" s="28">
        <v>1682</v>
      </c>
      <c r="I8" s="28">
        <v>1580</v>
      </c>
      <c r="J8" s="28">
        <v>1703</v>
      </c>
      <c r="K8" s="28">
        <v>1779</v>
      </c>
      <c r="L8" s="28">
        <v>2079</v>
      </c>
      <c r="M8" s="28">
        <v>1845</v>
      </c>
      <c r="N8" s="28">
        <v>1821</v>
      </c>
      <c r="O8" s="28">
        <v>1391</v>
      </c>
      <c r="P8" s="29">
        <v>22724</v>
      </c>
      <c r="Q8" s="19"/>
      <c r="R8" s="20"/>
    </row>
    <row r="9" spans="1:18" x14ac:dyDescent="0.2">
      <c r="A9" s="24" t="s">
        <v>87</v>
      </c>
      <c r="B9" s="24" t="s">
        <v>276</v>
      </c>
      <c r="C9" s="29">
        <v>397</v>
      </c>
      <c r="D9" s="29">
        <v>410</v>
      </c>
      <c r="E9" s="29">
        <v>409</v>
      </c>
      <c r="F9" s="29">
        <v>395</v>
      </c>
      <c r="G9" s="29">
        <v>416</v>
      </c>
      <c r="H9" s="29">
        <v>358</v>
      </c>
      <c r="I9" s="29">
        <v>385</v>
      </c>
      <c r="J9" s="29">
        <v>393</v>
      </c>
      <c r="K9" s="29">
        <v>414</v>
      </c>
      <c r="L9" s="29">
        <v>443</v>
      </c>
      <c r="M9" s="29">
        <v>410</v>
      </c>
      <c r="N9" s="29">
        <v>375</v>
      </c>
      <c r="O9" s="29">
        <v>370</v>
      </c>
      <c r="P9" s="29">
        <v>5175</v>
      </c>
      <c r="Q9" s="19"/>
      <c r="R9" s="20"/>
    </row>
    <row r="10" spans="1:18" x14ac:dyDescent="0.2">
      <c r="A10" s="24" t="s">
        <v>88</v>
      </c>
      <c r="B10" s="24" t="s">
        <v>277</v>
      </c>
      <c r="C10" s="28">
        <v>112</v>
      </c>
      <c r="D10" s="28">
        <v>85</v>
      </c>
      <c r="E10" s="28">
        <v>107</v>
      </c>
      <c r="F10" s="28">
        <v>109</v>
      </c>
      <c r="G10" s="28">
        <v>114</v>
      </c>
      <c r="H10" s="28">
        <v>102</v>
      </c>
      <c r="I10" s="28">
        <v>96</v>
      </c>
      <c r="J10" s="28">
        <v>106</v>
      </c>
      <c r="K10" s="28">
        <v>113</v>
      </c>
      <c r="L10" s="28">
        <v>149</v>
      </c>
      <c r="M10" s="28">
        <v>111</v>
      </c>
      <c r="N10" s="28">
        <v>121</v>
      </c>
      <c r="O10" s="28">
        <v>117</v>
      </c>
      <c r="P10" s="29">
        <v>1442</v>
      </c>
      <c r="Q10" s="19"/>
      <c r="R10" s="20"/>
    </row>
    <row r="11" spans="1:18" x14ac:dyDescent="0.2">
      <c r="A11" s="24" t="s">
        <v>89</v>
      </c>
      <c r="B11" s="24" t="s">
        <v>278</v>
      </c>
      <c r="C11" s="29">
        <v>307</v>
      </c>
      <c r="D11" s="29">
        <v>324</v>
      </c>
      <c r="E11" s="29">
        <v>280</v>
      </c>
      <c r="F11" s="29">
        <v>257</v>
      </c>
      <c r="G11" s="29">
        <v>259</v>
      </c>
      <c r="H11" s="29">
        <v>217</v>
      </c>
      <c r="I11" s="29">
        <v>289</v>
      </c>
      <c r="J11" s="29">
        <v>264</v>
      </c>
      <c r="K11" s="29">
        <v>275</v>
      </c>
      <c r="L11" s="29">
        <v>346</v>
      </c>
      <c r="M11" s="29">
        <v>251</v>
      </c>
      <c r="N11" s="29">
        <v>220</v>
      </c>
      <c r="O11" s="29">
        <v>237</v>
      </c>
      <c r="P11" s="29">
        <v>3526</v>
      </c>
      <c r="Q11" s="19"/>
      <c r="R11" s="20"/>
    </row>
    <row r="12" spans="1:18" x14ac:dyDescent="0.2">
      <c r="A12" s="24" t="s">
        <v>90</v>
      </c>
      <c r="B12" s="24" t="s">
        <v>279</v>
      </c>
      <c r="C12" s="29">
        <v>242</v>
      </c>
      <c r="D12" s="29">
        <v>236</v>
      </c>
      <c r="E12" s="29">
        <v>242</v>
      </c>
      <c r="F12" s="29">
        <v>268</v>
      </c>
      <c r="G12" s="29">
        <v>246</v>
      </c>
      <c r="H12" s="29">
        <v>241</v>
      </c>
      <c r="I12" s="29">
        <v>212</v>
      </c>
      <c r="J12" s="29">
        <v>248</v>
      </c>
      <c r="K12" s="29">
        <v>246</v>
      </c>
      <c r="L12" s="29">
        <v>277</v>
      </c>
      <c r="M12" s="29">
        <v>230</v>
      </c>
      <c r="N12" s="29">
        <v>245</v>
      </c>
      <c r="O12" s="29">
        <v>218</v>
      </c>
      <c r="P12" s="29">
        <v>3151</v>
      </c>
      <c r="Q12" s="19"/>
      <c r="R12" s="20"/>
    </row>
    <row r="13" spans="1:18" x14ac:dyDescent="0.2">
      <c r="A13" s="24" t="s">
        <v>91</v>
      </c>
      <c r="B13" s="24" t="s">
        <v>280</v>
      </c>
      <c r="C13" s="29">
        <v>157</v>
      </c>
      <c r="D13" s="29">
        <v>146</v>
      </c>
      <c r="E13" s="29">
        <v>170</v>
      </c>
      <c r="F13" s="29">
        <v>171</v>
      </c>
      <c r="G13" s="29">
        <v>167</v>
      </c>
      <c r="H13" s="29">
        <v>142</v>
      </c>
      <c r="I13" s="29">
        <v>155</v>
      </c>
      <c r="J13" s="29">
        <v>182</v>
      </c>
      <c r="K13" s="29">
        <v>152</v>
      </c>
      <c r="L13" s="29">
        <v>180</v>
      </c>
      <c r="M13" s="29">
        <v>166</v>
      </c>
      <c r="N13" s="29">
        <v>162</v>
      </c>
      <c r="O13" s="29">
        <v>164</v>
      </c>
      <c r="P13" s="29">
        <v>2114</v>
      </c>
      <c r="Q13" s="19"/>
      <c r="R13" s="20"/>
    </row>
    <row r="14" spans="1:18" x14ac:dyDescent="0.2">
      <c r="A14" s="24" t="s">
        <v>92</v>
      </c>
      <c r="B14" s="24" t="s">
        <v>281</v>
      </c>
      <c r="C14" s="29">
        <v>549</v>
      </c>
      <c r="D14" s="29">
        <v>519</v>
      </c>
      <c r="E14" s="29">
        <v>555</v>
      </c>
      <c r="F14" s="29">
        <v>507</v>
      </c>
      <c r="G14" s="29">
        <v>532</v>
      </c>
      <c r="H14" s="29">
        <v>484</v>
      </c>
      <c r="I14" s="29">
        <v>515</v>
      </c>
      <c r="J14" s="29">
        <v>554</v>
      </c>
      <c r="K14" s="29">
        <v>578</v>
      </c>
      <c r="L14" s="29">
        <v>695</v>
      </c>
      <c r="M14" s="29">
        <v>544</v>
      </c>
      <c r="N14" s="29">
        <v>481</v>
      </c>
      <c r="O14" s="29">
        <v>514</v>
      </c>
      <c r="P14" s="29">
        <v>7027</v>
      </c>
      <c r="Q14" s="19"/>
      <c r="R14" s="20"/>
    </row>
    <row r="15" spans="1:18" x14ac:dyDescent="0.2">
      <c r="A15" s="24" t="s">
        <v>93</v>
      </c>
      <c r="B15" s="24" t="s">
        <v>282</v>
      </c>
      <c r="C15" s="29">
        <v>179</v>
      </c>
      <c r="D15" s="29">
        <v>155</v>
      </c>
      <c r="E15" s="29">
        <v>162</v>
      </c>
      <c r="F15" s="29">
        <v>180</v>
      </c>
      <c r="G15" s="29">
        <v>170</v>
      </c>
      <c r="H15" s="29">
        <v>182</v>
      </c>
      <c r="I15" s="29">
        <v>187</v>
      </c>
      <c r="J15" s="29">
        <v>218</v>
      </c>
      <c r="K15" s="29">
        <v>216</v>
      </c>
      <c r="L15" s="29">
        <v>246</v>
      </c>
      <c r="M15" s="29">
        <v>203</v>
      </c>
      <c r="N15" s="29">
        <v>160</v>
      </c>
      <c r="O15" s="29">
        <v>195</v>
      </c>
      <c r="P15" s="29">
        <v>2453</v>
      </c>
      <c r="Q15" s="19"/>
      <c r="R15" s="20"/>
    </row>
    <row r="16" spans="1:18" x14ac:dyDescent="0.2">
      <c r="A16" s="24" t="s">
        <v>94</v>
      </c>
      <c r="B16" s="24" t="s">
        <v>283</v>
      </c>
      <c r="C16" s="29">
        <v>359</v>
      </c>
      <c r="D16" s="29">
        <v>378</v>
      </c>
      <c r="E16" s="29">
        <v>378</v>
      </c>
      <c r="F16" s="29">
        <v>368</v>
      </c>
      <c r="G16" s="29">
        <v>352</v>
      </c>
      <c r="H16" s="29">
        <v>338</v>
      </c>
      <c r="I16" s="29">
        <v>351</v>
      </c>
      <c r="J16" s="29">
        <v>369</v>
      </c>
      <c r="K16" s="29">
        <v>391</v>
      </c>
      <c r="L16" s="29">
        <v>413</v>
      </c>
      <c r="M16" s="29">
        <v>386</v>
      </c>
      <c r="N16" s="29">
        <v>340</v>
      </c>
      <c r="O16" s="29">
        <v>285</v>
      </c>
      <c r="P16" s="29">
        <v>4708</v>
      </c>
      <c r="Q16" s="19"/>
      <c r="R16" s="20"/>
    </row>
    <row r="17" spans="1:18" x14ac:dyDescent="0.2">
      <c r="A17" s="24" t="s">
        <v>95</v>
      </c>
      <c r="B17" s="24" t="s">
        <v>284</v>
      </c>
      <c r="C17" s="28">
        <v>941</v>
      </c>
      <c r="D17" s="28">
        <v>916</v>
      </c>
      <c r="E17" s="28">
        <v>972</v>
      </c>
      <c r="F17" s="28">
        <v>1006</v>
      </c>
      <c r="G17" s="28">
        <v>945</v>
      </c>
      <c r="H17" s="28">
        <v>949</v>
      </c>
      <c r="I17" s="28">
        <v>881</v>
      </c>
      <c r="J17" s="28">
        <v>974</v>
      </c>
      <c r="K17" s="28">
        <v>989</v>
      </c>
      <c r="L17" s="28">
        <v>1206</v>
      </c>
      <c r="M17" s="28">
        <v>1065</v>
      </c>
      <c r="N17" s="28">
        <v>932</v>
      </c>
      <c r="O17" s="28">
        <v>883</v>
      </c>
      <c r="P17" s="29">
        <v>12659</v>
      </c>
      <c r="Q17" s="19"/>
      <c r="R17" s="20"/>
    </row>
    <row r="18" spans="1:18" x14ac:dyDescent="0.2">
      <c r="A18" s="24" t="s">
        <v>96</v>
      </c>
      <c r="B18" s="24" t="s">
        <v>285</v>
      </c>
      <c r="C18" s="28">
        <v>1780</v>
      </c>
      <c r="D18" s="28">
        <v>1946</v>
      </c>
      <c r="E18" s="28">
        <v>1952</v>
      </c>
      <c r="F18" s="28">
        <v>1869</v>
      </c>
      <c r="G18" s="28">
        <v>1835</v>
      </c>
      <c r="H18" s="28">
        <v>1771</v>
      </c>
      <c r="I18" s="28">
        <v>1886</v>
      </c>
      <c r="J18" s="28">
        <v>1962</v>
      </c>
      <c r="K18" s="28">
        <v>2051</v>
      </c>
      <c r="L18" s="28">
        <v>2245</v>
      </c>
      <c r="M18" s="28">
        <v>2112</v>
      </c>
      <c r="N18" s="28">
        <v>1797</v>
      </c>
      <c r="O18" s="28">
        <v>1769</v>
      </c>
      <c r="P18" s="29">
        <v>24975</v>
      </c>
      <c r="Q18" s="19"/>
      <c r="R18" s="20"/>
    </row>
    <row r="19" spans="1:18" x14ac:dyDescent="0.2">
      <c r="A19" s="24" t="s">
        <v>97</v>
      </c>
      <c r="B19" s="24" t="s">
        <v>286</v>
      </c>
      <c r="C19" s="29">
        <v>379</v>
      </c>
      <c r="D19" s="29">
        <v>431</v>
      </c>
      <c r="E19" s="29">
        <v>393</v>
      </c>
      <c r="F19" s="29">
        <v>389</v>
      </c>
      <c r="G19" s="29">
        <v>342</v>
      </c>
      <c r="H19" s="29">
        <v>339</v>
      </c>
      <c r="I19" s="29">
        <v>269</v>
      </c>
      <c r="J19" s="29">
        <v>230</v>
      </c>
      <c r="K19" s="29">
        <v>224</v>
      </c>
      <c r="L19" s="29">
        <v>385</v>
      </c>
      <c r="M19" s="29">
        <v>375</v>
      </c>
      <c r="N19" s="29">
        <v>364</v>
      </c>
      <c r="O19" s="29">
        <v>293</v>
      </c>
      <c r="P19" s="29">
        <v>4413</v>
      </c>
      <c r="Q19" s="19"/>
      <c r="R19" s="20"/>
    </row>
    <row r="20" spans="1:18" x14ac:dyDescent="0.2">
      <c r="A20" s="24" t="s">
        <v>98</v>
      </c>
      <c r="B20" s="24" t="s">
        <v>287</v>
      </c>
      <c r="C20" s="29">
        <v>899</v>
      </c>
      <c r="D20" s="29">
        <v>1004</v>
      </c>
      <c r="E20" s="29">
        <v>976</v>
      </c>
      <c r="F20" s="29">
        <v>910</v>
      </c>
      <c r="G20" s="29">
        <v>947</v>
      </c>
      <c r="H20" s="29">
        <v>839</v>
      </c>
      <c r="I20" s="29">
        <v>909</v>
      </c>
      <c r="J20" s="29">
        <v>965</v>
      </c>
      <c r="K20" s="29">
        <v>995</v>
      </c>
      <c r="L20" s="29">
        <v>1143</v>
      </c>
      <c r="M20" s="29">
        <v>1042</v>
      </c>
      <c r="N20" s="29">
        <v>1033</v>
      </c>
      <c r="O20" s="29">
        <v>958</v>
      </c>
      <c r="P20" s="29">
        <v>12620</v>
      </c>
      <c r="Q20" s="19"/>
      <c r="R20" s="20"/>
    </row>
    <row r="21" spans="1:18" x14ac:dyDescent="0.2">
      <c r="A21" s="24" t="s">
        <v>99</v>
      </c>
      <c r="B21" s="24" t="s">
        <v>288</v>
      </c>
      <c r="C21" s="28">
        <v>2135</v>
      </c>
      <c r="D21" s="28">
        <v>2335</v>
      </c>
      <c r="E21" s="28">
        <v>2365</v>
      </c>
      <c r="F21" s="28">
        <v>2386</v>
      </c>
      <c r="G21" s="28">
        <v>2340</v>
      </c>
      <c r="H21" s="28">
        <v>2404</v>
      </c>
      <c r="I21" s="28">
        <v>2224</v>
      </c>
      <c r="J21" s="28">
        <v>2557</v>
      </c>
      <c r="K21" s="28">
        <v>2520</v>
      </c>
      <c r="L21" s="28">
        <v>2841</v>
      </c>
      <c r="M21" s="28">
        <v>2644</v>
      </c>
      <c r="N21" s="28">
        <v>2308</v>
      </c>
      <c r="O21" s="28">
        <v>2190</v>
      </c>
      <c r="P21" s="29">
        <v>31249</v>
      </c>
      <c r="Q21" s="19"/>
      <c r="R21" s="20"/>
    </row>
    <row r="22" spans="1:18" x14ac:dyDescent="0.2">
      <c r="A22" s="24" t="s">
        <v>100</v>
      </c>
      <c r="B22" s="24" t="s">
        <v>289</v>
      </c>
      <c r="C22" s="28">
        <v>464</v>
      </c>
      <c r="D22" s="28">
        <v>456</v>
      </c>
      <c r="E22" s="28">
        <v>463</v>
      </c>
      <c r="F22" s="28">
        <v>452</v>
      </c>
      <c r="G22" s="28">
        <v>442</v>
      </c>
      <c r="H22" s="28">
        <v>437</v>
      </c>
      <c r="I22" s="28">
        <v>369</v>
      </c>
      <c r="J22" s="28">
        <v>425</v>
      </c>
      <c r="K22" s="28">
        <v>454</v>
      </c>
      <c r="L22" s="28">
        <v>477</v>
      </c>
      <c r="M22" s="28">
        <v>362</v>
      </c>
      <c r="N22" s="28">
        <v>337</v>
      </c>
      <c r="O22" s="28">
        <v>314</v>
      </c>
      <c r="P22" s="29">
        <v>5452</v>
      </c>
      <c r="Q22" s="19"/>
      <c r="R22" s="20"/>
    </row>
    <row r="23" spans="1:18" x14ac:dyDescent="0.2">
      <c r="A23" s="24" t="s">
        <v>101</v>
      </c>
      <c r="B23" s="24" t="s">
        <v>290</v>
      </c>
      <c r="C23" s="28">
        <v>815</v>
      </c>
      <c r="D23" s="28">
        <v>903</v>
      </c>
      <c r="E23" s="28">
        <v>953</v>
      </c>
      <c r="F23" s="28">
        <v>867</v>
      </c>
      <c r="G23" s="28">
        <v>855</v>
      </c>
      <c r="H23" s="28">
        <v>850</v>
      </c>
      <c r="I23" s="28">
        <v>898</v>
      </c>
      <c r="J23" s="28">
        <v>964</v>
      </c>
      <c r="K23" s="28">
        <v>944</v>
      </c>
      <c r="L23" s="28">
        <v>1070</v>
      </c>
      <c r="M23" s="28">
        <v>1006</v>
      </c>
      <c r="N23" s="28">
        <v>1020</v>
      </c>
      <c r="O23" s="28">
        <v>892</v>
      </c>
      <c r="P23" s="29">
        <v>12037</v>
      </c>
      <c r="Q23" s="19"/>
      <c r="R23" s="20"/>
    </row>
    <row r="24" spans="1:18" x14ac:dyDescent="0.2">
      <c r="A24" s="24" t="s">
        <v>102</v>
      </c>
      <c r="B24" s="24" t="s">
        <v>291</v>
      </c>
      <c r="C24" s="28">
        <v>115</v>
      </c>
      <c r="D24" s="28">
        <v>138</v>
      </c>
      <c r="E24" s="28">
        <v>142</v>
      </c>
      <c r="F24" s="28">
        <v>137</v>
      </c>
      <c r="G24" s="28">
        <v>142</v>
      </c>
      <c r="H24" s="28">
        <v>145</v>
      </c>
      <c r="I24" s="28">
        <v>159</v>
      </c>
      <c r="J24" s="28">
        <v>158</v>
      </c>
      <c r="K24" s="28">
        <v>147</v>
      </c>
      <c r="L24" s="28">
        <v>162</v>
      </c>
      <c r="M24" s="28">
        <v>165</v>
      </c>
      <c r="N24" s="28">
        <v>152</v>
      </c>
      <c r="O24" s="28">
        <v>138</v>
      </c>
      <c r="P24" s="29">
        <v>1900</v>
      </c>
      <c r="Q24" s="19"/>
      <c r="R24" s="20"/>
    </row>
    <row r="25" spans="1:18" x14ac:dyDescent="0.2">
      <c r="A25" s="24" t="s">
        <v>103</v>
      </c>
      <c r="B25" s="24" t="s">
        <v>292</v>
      </c>
      <c r="C25" s="29">
        <v>565</v>
      </c>
      <c r="D25" s="29">
        <v>588</v>
      </c>
      <c r="E25" s="29">
        <v>589</v>
      </c>
      <c r="F25" s="29">
        <v>635</v>
      </c>
      <c r="G25" s="29">
        <v>615</v>
      </c>
      <c r="H25" s="29">
        <v>657</v>
      </c>
      <c r="I25" s="29">
        <v>612</v>
      </c>
      <c r="J25" s="29">
        <v>687</v>
      </c>
      <c r="K25" s="29">
        <v>670</v>
      </c>
      <c r="L25" s="29">
        <v>825</v>
      </c>
      <c r="M25" s="29">
        <v>773</v>
      </c>
      <c r="N25" s="29">
        <v>659</v>
      </c>
      <c r="O25" s="29">
        <v>620</v>
      </c>
      <c r="P25" s="29">
        <v>8495</v>
      </c>
      <c r="Q25" s="19"/>
      <c r="R25" s="20"/>
    </row>
    <row r="26" spans="1:18" x14ac:dyDescent="0.2">
      <c r="A26" s="24" t="s">
        <v>104</v>
      </c>
      <c r="B26" s="24" t="s">
        <v>293</v>
      </c>
      <c r="C26" s="29">
        <v>219</v>
      </c>
      <c r="D26" s="29">
        <v>213</v>
      </c>
      <c r="E26" s="29">
        <v>216</v>
      </c>
      <c r="F26" s="29">
        <v>219</v>
      </c>
      <c r="G26" s="29">
        <v>201</v>
      </c>
      <c r="H26" s="29">
        <v>182</v>
      </c>
      <c r="I26" s="29">
        <v>217</v>
      </c>
      <c r="J26" s="29">
        <v>221</v>
      </c>
      <c r="K26" s="29">
        <v>252</v>
      </c>
      <c r="L26" s="29">
        <v>250</v>
      </c>
      <c r="M26" s="29">
        <v>207</v>
      </c>
      <c r="N26" s="29">
        <v>178</v>
      </c>
      <c r="O26" s="29">
        <v>176</v>
      </c>
      <c r="P26" s="29">
        <v>2751</v>
      </c>
      <c r="Q26" s="19"/>
      <c r="R26" s="20"/>
    </row>
    <row r="27" spans="1:18" x14ac:dyDescent="0.2">
      <c r="A27" s="24" t="s">
        <v>105</v>
      </c>
      <c r="B27" s="24" t="s">
        <v>294</v>
      </c>
      <c r="C27" s="28">
        <v>1191</v>
      </c>
      <c r="D27" s="28">
        <v>1247</v>
      </c>
      <c r="E27" s="28">
        <v>1258</v>
      </c>
      <c r="F27" s="28">
        <v>1268</v>
      </c>
      <c r="G27" s="28">
        <v>1246</v>
      </c>
      <c r="H27" s="28">
        <v>1152</v>
      </c>
      <c r="I27" s="28">
        <v>1326</v>
      </c>
      <c r="J27" s="28">
        <v>1333</v>
      </c>
      <c r="K27" s="28">
        <v>1342</v>
      </c>
      <c r="L27" s="28">
        <v>1422</v>
      </c>
      <c r="M27" s="28">
        <v>1385</v>
      </c>
      <c r="N27" s="28">
        <v>1336</v>
      </c>
      <c r="O27" s="28">
        <v>1208</v>
      </c>
      <c r="P27" s="29">
        <v>16714</v>
      </c>
      <c r="Q27" s="19"/>
      <c r="R27" s="20"/>
    </row>
    <row r="28" spans="1:18" x14ac:dyDescent="0.2">
      <c r="A28" s="24" t="s">
        <v>106</v>
      </c>
      <c r="B28" s="24" t="s">
        <v>295</v>
      </c>
      <c r="C28" s="28">
        <v>329</v>
      </c>
      <c r="D28" s="28">
        <v>375</v>
      </c>
      <c r="E28" s="28">
        <v>361</v>
      </c>
      <c r="F28" s="28">
        <v>363</v>
      </c>
      <c r="G28" s="28">
        <v>368</v>
      </c>
      <c r="H28" s="28">
        <v>361</v>
      </c>
      <c r="I28" s="28">
        <v>306</v>
      </c>
      <c r="J28" s="28">
        <v>355</v>
      </c>
      <c r="K28" s="28">
        <v>370</v>
      </c>
      <c r="L28" s="28">
        <v>396</v>
      </c>
      <c r="M28" s="28">
        <v>371</v>
      </c>
      <c r="N28" s="28">
        <v>291</v>
      </c>
      <c r="O28" s="28">
        <v>265</v>
      </c>
      <c r="P28" s="29">
        <v>4511</v>
      </c>
      <c r="Q28" s="19"/>
      <c r="R28" s="20"/>
    </row>
    <row r="29" spans="1:18" x14ac:dyDescent="0.2">
      <c r="A29" s="24" t="s">
        <v>107</v>
      </c>
      <c r="B29" s="24" t="s">
        <v>296</v>
      </c>
      <c r="C29" s="28">
        <v>226</v>
      </c>
      <c r="D29" s="28">
        <v>260</v>
      </c>
      <c r="E29" s="28">
        <v>262</v>
      </c>
      <c r="F29" s="28">
        <v>268</v>
      </c>
      <c r="G29" s="28">
        <v>220</v>
      </c>
      <c r="H29" s="28">
        <v>216</v>
      </c>
      <c r="I29" s="28">
        <v>214</v>
      </c>
      <c r="J29" s="28">
        <v>244</v>
      </c>
      <c r="K29" s="28">
        <v>241</v>
      </c>
      <c r="L29" s="28">
        <v>274</v>
      </c>
      <c r="M29" s="28">
        <v>289</v>
      </c>
      <c r="N29" s="28">
        <v>254</v>
      </c>
      <c r="O29" s="28">
        <v>262</v>
      </c>
      <c r="P29" s="29">
        <v>3230</v>
      </c>
      <c r="Q29" s="19"/>
      <c r="R29" s="20"/>
    </row>
    <row r="30" spans="1:18" x14ac:dyDescent="0.2">
      <c r="A30" s="24" t="s">
        <v>108</v>
      </c>
      <c r="B30" s="24" t="s">
        <v>297</v>
      </c>
      <c r="C30" s="28">
        <v>593</v>
      </c>
      <c r="D30" s="28">
        <v>646</v>
      </c>
      <c r="E30" s="28">
        <v>671</v>
      </c>
      <c r="F30" s="28">
        <v>644</v>
      </c>
      <c r="G30" s="28">
        <v>680</v>
      </c>
      <c r="H30" s="28">
        <v>697</v>
      </c>
      <c r="I30" s="28">
        <v>660</v>
      </c>
      <c r="J30" s="28">
        <v>648</v>
      </c>
      <c r="K30" s="28">
        <v>676</v>
      </c>
      <c r="L30" s="28">
        <v>731</v>
      </c>
      <c r="M30" s="28">
        <v>681</v>
      </c>
      <c r="N30" s="28">
        <v>592</v>
      </c>
      <c r="O30" s="28">
        <v>529</v>
      </c>
      <c r="P30" s="29">
        <v>8448</v>
      </c>
      <c r="Q30" s="19"/>
      <c r="R30" s="20"/>
    </row>
    <row r="31" spans="1:18" x14ac:dyDescent="0.2">
      <c r="A31" s="24" t="s">
        <v>109</v>
      </c>
      <c r="B31" s="24" t="s">
        <v>298</v>
      </c>
      <c r="C31" s="28">
        <v>224</v>
      </c>
      <c r="D31" s="28">
        <v>266</v>
      </c>
      <c r="E31" s="28">
        <v>240</v>
      </c>
      <c r="F31" s="28">
        <v>231</v>
      </c>
      <c r="G31" s="28">
        <v>234</v>
      </c>
      <c r="H31" s="28">
        <v>213</v>
      </c>
      <c r="I31" s="28">
        <v>239</v>
      </c>
      <c r="J31" s="28">
        <v>265</v>
      </c>
      <c r="K31" s="28">
        <v>287</v>
      </c>
      <c r="L31" s="28">
        <v>310</v>
      </c>
      <c r="M31" s="28">
        <v>271</v>
      </c>
      <c r="N31" s="28">
        <v>275</v>
      </c>
      <c r="O31" s="28">
        <v>235</v>
      </c>
      <c r="P31" s="29">
        <v>3290</v>
      </c>
      <c r="Q31" s="19"/>
      <c r="R31" s="20"/>
    </row>
    <row r="32" spans="1:18" x14ac:dyDescent="0.2">
      <c r="A32" s="24" t="s">
        <v>110</v>
      </c>
      <c r="B32" s="24" t="s">
        <v>299</v>
      </c>
      <c r="C32" s="28">
        <v>173</v>
      </c>
      <c r="D32" s="28">
        <v>194</v>
      </c>
      <c r="E32" s="28">
        <v>191</v>
      </c>
      <c r="F32" s="28">
        <v>174</v>
      </c>
      <c r="G32" s="28">
        <v>151</v>
      </c>
      <c r="H32" s="28">
        <v>136</v>
      </c>
      <c r="I32" s="28">
        <v>166</v>
      </c>
      <c r="J32" s="28">
        <v>179</v>
      </c>
      <c r="K32" s="28">
        <v>184</v>
      </c>
      <c r="L32" s="28">
        <v>193</v>
      </c>
      <c r="M32" s="28">
        <v>145</v>
      </c>
      <c r="N32" s="28">
        <v>146</v>
      </c>
      <c r="O32" s="28">
        <v>175</v>
      </c>
      <c r="P32" s="29">
        <v>2207</v>
      </c>
      <c r="Q32" s="19"/>
      <c r="R32" s="20"/>
    </row>
    <row r="33" spans="1:18" x14ac:dyDescent="0.2">
      <c r="A33" s="24" t="s">
        <v>111</v>
      </c>
      <c r="B33" s="24" t="s">
        <v>300</v>
      </c>
      <c r="C33" s="28">
        <v>101</v>
      </c>
      <c r="D33" s="28">
        <v>107</v>
      </c>
      <c r="E33" s="28">
        <v>109</v>
      </c>
      <c r="F33" s="28">
        <v>94</v>
      </c>
      <c r="G33" s="28">
        <v>105</v>
      </c>
      <c r="H33" s="28">
        <v>110</v>
      </c>
      <c r="I33" s="28">
        <v>98</v>
      </c>
      <c r="J33" s="28">
        <v>117</v>
      </c>
      <c r="K33" s="28">
        <v>111</v>
      </c>
      <c r="L33" s="28">
        <v>92</v>
      </c>
      <c r="M33" s="28">
        <v>123</v>
      </c>
      <c r="N33" s="28">
        <v>89</v>
      </c>
      <c r="O33" s="28">
        <v>73</v>
      </c>
      <c r="P33" s="29">
        <v>1329</v>
      </c>
      <c r="Q33" s="19"/>
      <c r="R33" s="20"/>
    </row>
    <row r="34" spans="1:18" x14ac:dyDescent="0.2">
      <c r="A34" s="24" t="s">
        <v>112</v>
      </c>
      <c r="B34" s="24" t="s">
        <v>301</v>
      </c>
      <c r="C34" s="29">
        <v>1128</v>
      </c>
      <c r="D34" s="29">
        <v>1200</v>
      </c>
      <c r="E34" s="29">
        <v>1163</v>
      </c>
      <c r="F34" s="29">
        <v>1044</v>
      </c>
      <c r="G34" s="29">
        <v>1209</v>
      </c>
      <c r="H34" s="29">
        <v>1052</v>
      </c>
      <c r="I34" s="29">
        <v>1128</v>
      </c>
      <c r="J34" s="29">
        <v>1198</v>
      </c>
      <c r="K34" s="29">
        <v>1209</v>
      </c>
      <c r="L34" s="29">
        <v>1306</v>
      </c>
      <c r="M34" s="29">
        <v>1218</v>
      </c>
      <c r="N34" s="29">
        <v>1200</v>
      </c>
      <c r="O34" s="29">
        <v>1093</v>
      </c>
      <c r="P34" s="29">
        <v>15148</v>
      </c>
      <c r="Q34" s="19"/>
      <c r="R34" s="20"/>
    </row>
    <row r="35" spans="1:18" x14ac:dyDescent="0.2">
      <c r="A35" s="24" t="s">
        <v>113</v>
      </c>
      <c r="B35" s="24" t="s">
        <v>302</v>
      </c>
      <c r="C35" s="29">
        <v>449</v>
      </c>
      <c r="D35" s="29">
        <v>483</v>
      </c>
      <c r="E35" s="29">
        <v>462</v>
      </c>
      <c r="F35" s="29">
        <v>415</v>
      </c>
      <c r="G35" s="29">
        <v>449</v>
      </c>
      <c r="H35" s="29">
        <v>387</v>
      </c>
      <c r="I35" s="29">
        <v>437</v>
      </c>
      <c r="J35" s="29">
        <v>485</v>
      </c>
      <c r="K35" s="29">
        <v>497</v>
      </c>
      <c r="L35" s="29">
        <v>602</v>
      </c>
      <c r="M35" s="29">
        <v>547</v>
      </c>
      <c r="N35" s="29">
        <v>436</v>
      </c>
      <c r="O35" s="29">
        <v>396</v>
      </c>
      <c r="P35" s="29">
        <v>6045</v>
      </c>
      <c r="Q35" s="19"/>
      <c r="R35" s="20"/>
    </row>
    <row r="36" spans="1:18" x14ac:dyDescent="0.2">
      <c r="A36" s="24" t="s">
        <v>114</v>
      </c>
      <c r="B36" s="24" t="s">
        <v>303</v>
      </c>
      <c r="C36" s="29">
        <v>162</v>
      </c>
      <c r="D36" s="29">
        <v>179</v>
      </c>
      <c r="E36" s="29">
        <v>176</v>
      </c>
      <c r="F36" s="29">
        <v>140</v>
      </c>
      <c r="G36" s="29">
        <v>169</v>
      </c>
      <c r="H36" s="29">
        <v>164</v>
      </c>
      <c r="I36" s="29">
        <v>152</v>
      </c>
      <c r="J36" s="29">
        <v>187</v>
      </c>
      <c r="K36" s="29">
        <v>173</v>
      </c>
      <c r="L36" s="29">
        <v>195</v>
      </c>
      <c r="M36" s="29">
        <v>198</v>
      </c>
      <c r="N36" s="29">
        <v>177</v>
      </c>
      <c r="O36" s="29">
        <v>169</v>
      </c>
      <c r="P36" s="29">
        <v>2241</v>
      </c>
      <c r="Q36" s="19"/>
      <c r="R36" s="20"/>
    </row>
    <row r="37" spans="1:18" x14ac:dyDescent="0.2">
      <c r="A37" s="24" t="s">
        <v>115</v>
      </c>
      <c r="B37" s="24" t="s">
        <v>304</v>
      </c>
      <c r="C37" s="28">
        <v>1229</v>
      </c>
      <c r="D37" s="28">
        <v>1256</v>
      </c>
      <c r="E37" s="28">
        <v>1245</v>
      </c>
      <c r="F37" s="28">
        <v>1124</v>
      </c>
      <c r="G37" s="28">
        <v>1065</v>
      </c>
      <c r="H37" s="28">
        <v>1004</v>
      </c>
      <c r="I37" s="28">
        <v>1075</v>
      </c>
      <c r="J37" s="28">
        <v>1036</v>
      </c>
      <c r="K37" s="28">
        <v>1089</v>
      </c>
      <c r="L37" s="28">
        <v>1185</v>
      </c>
      <c r="M37" s="28">
        <v>1102</v>
      </c>
      <c r="N37" s="28">
        <v>992</v>
      </c>
      <c r="O37" s="28">
        <v>923</v>
      </c>
      <c r="P37" s="29">
        <v>14325</v>
      </c>
      <c r="Q37" s="19"/>
      <c r="R37" s="20"/>
    </row>
    <row r="38" spans="1:18" x14ac:dyDescent="0.2">
      <c r="A38" s="24" t="s">
        <v>116</v>
      </c>
      <c r="B38" s="24" t="s">
        <v>305</v>
      </c>
      <c r="C38" s="28">
        <v>4237</v>
      </c>
      <c r="D38" s="28">
        <v>4276</v>
      </c>
      <c r="E38" s="28">
        <v>3979</v>
      </c>
      <c r="F38" s="28">
        <v>3735</v>
      </c>
      <c r="G38" s="28">
        <v>3697</v>
      </c>
      <c r="H38" s="28">
        <v>3509</v>
      </c>
      <c r="I38" s="28">
        <v>3780</v>
      </c>
      <c r="J38" s="28">
        <v>3758</v>
      </c>
      <c r="K38" s="28">
        <v>3936</v>
      </c>
      <c r="L38" s="28">
        <v>4434</v>
      </c>
      <c r="M38" s="28">
        <v>4199</v>
      </c>
      <c r="N38" s="28">
        <v>3791</v>
      </c>
      <c r="O38" s="28">
        <v>3449</v>
      </c>
      <c r="P38" s="29">
        <v>50780</v>
      </c>
      <c r="Q38" s="19"/>
      <c r="R38" s="20"/>
    </row>
    <row r="39" spans="1:18" x14ac:dyDescent="0.2">
      <c r="A39" s="24" t="s">
        <v>117</v>
      </c>
      <c r="B39" s="24" t="s">
        <v>306</v>
      </c>
      <c r="C39" s="28">
        <v>284</v>
      </c>
      <c r="D39" s="28">
        <v>284</v>
      </c>
      <c r="E39" s="28">
        <v>281</v>
      </c>
      <c r="F39" s="28">
        <v>302</v>
      </c>
      <c r="G39" s="28">
        <v>311</v>
      </c>
      <c r="H39" s="28">
        <v>306</v>
      </c>
      <c r="I39" s="28">
        <v>307</v>
      </c>
      <c r="J39" s="28">
        <v>282</v>
      </c>
      <c r="K39" s="28">
        <v>306</v>
      </c>
      <c r="L39" s="28">
        <v>353</v>
      </c>
      <c r="M39" s="28">
        <v>330</v>
      </c>
      <c r="N39" s="28">
        <v>326</v>
      </c>
      <c r="O39" s="28">
        <v>261</v>
      </c>
      <c r="P39" s="29">
        <v>3933</v>
      </c>
      <c r="Q39" s="19"/>
      <c r="R39" s="20"/>
    </row>
    <row r="40" spans="1:18" x14ac:dyDescent="0.2">
      <c r="A40" s="24" t="s">
        <v>118</v>
      </c>
      <c r="B40" s="24" t="s">
        <v>307</v>
      </c>
      <c r="C40" s="29">
        <v>315</v>
      </c>
      <c r="D40" s="29">
        <v>347</v>
      </c>
      <c r="E40" s="29">
        <v>402</v>
      </c>
      <c r="F40" s="29">
        <v>423</v>
      </c>
      <c r="G40" s="29">
        <v>423</v>
      </c>
      <c r="H40" s="29">
        <v>424</v>
      </c>
      <c r="I40" s="29">
        <v>388</v>
      </c>
      <c r="J40" s="29">
        <v>402</v>
      </c>
      <c r="K40" s="29">
        <v>384</v>
      </c>
      <c r="L40" s="29">
        <v>405</v>
      </c>
      <c r="M40" s="29">
        <v>377</v>
      </c>
      <c r="N40" s="29">
        <v>376</v>
      </c>
      <c r="O40" s="29">
        <v>326</v>
      </c>
      <c r="P40" s="29">
        <v>4992</v>
      </c>
      <c r="Q40" s="19"/>
      <c r="R40" s="20"/>
    </row>
    <row r="41" spans="1:18" x14ac:dyDescent="0.2">
      <c r="A41" s="24" t="s">
        <v>119</v>
      </c>
      <c r="B41" s="24" t="s">
        <v>308</v>
      </c>
      <c r="C41" s="28">
        <v>1381</v>
      </c>
      <c r="D41" s="28">
        <v>1431</v>
      </c>
      <c r="E41" s="28">
        <v>1417</v>
      </c>
      <c r="F41" s="28">
        <v>1420</v>
      </c>
      <c r="G41" s="28">
        <v>1493</v>
      </c>
      <c r="H41" s="28">
        <v>1482</v>
      </c>
      <c r="I41" s="28">
        <v>1525</v>
      </c>
      <c r="J41" s="28">
        <v>1591</v>
      </c>
      <c r="K41" s="28">
        <v>1677</v>
      </c>
      <c r="L41" s="28">
        <v>1782</v>
      </c>
      <c r="M41" s="28">
        <v>1573</v>
      </c>
      <c r="N41" s="28">
        <v>1509</v>
      </c>
      <c r="O41" s="28">
        <v>1399</v>
      </c>
      <c r="P41" s="29">
        <v>19680</v>
      </c>
      <c r="Q41" s="19"/>
      <c r="R41" s="20"/>
    </row>
    <row r="42" spans="1:18" x14ac:dyDescent="0.2">
      <c r="A42" s="24" t="s">
        <v>120</v>
      </c>
      <c r="B42" s="24" t="s">
        <v>309</v>
      </c>
      <c r="C42" s="28">
        <v>280</v>
      </c>
      <c r="D42" s="28">
        <v>283</v>
      </c>
      <c r="E42" s="28">
        <v>282</v>
      </c>
      <c r="F42" s="28">
        <v>291</v>
      </c>
      <c r="G42" s="28">
        <v>244</v>
      </c>
      <c r="H42" s="28">
        <v>212</v>
      </c>
      <c r="I42" s="28">
        <v>248</v>
      </c>
      <c r="J42" s="28">
        <v>211</v>
      </c>
      <c r="K42" s="28">
        <v>204</v>
      </c>
      <c r="L42" s="28">
        <v>277</v>
      </c>
      <c r="M42" s="28">
        <v>185</v>
      </c>
      <c r="N42" s="28">
        <v>178</v>
      </c>
      <c r="O42" s="28">
        <v>152</v>
      </c>
      <c r="P42" s="29">
        <v>3047</v>
      </c>
      <c r="Q42" s="19"/>
      <c r="R42" s="20"/>
    </row>
    <row r="43" spans="1:18" x14ac:dyDescent="0.2">
      <c r="A43" s="24" t="s">
        <v>121</v>
      </c>
      <c r="B43" s="24" t="s">
        <v>310</v>
      </c>
      <c r="C43" s="29">
        <v>191</v>
      </c>
      <c r="D43" s="29">
        <v>215</v>
      </c>
      <c r="E43" s="29">
        <v>208</v>
      </c>
      <c r="F43" s="29">
        <v>197</v>
      </c>
      <c r="G43" s="29">
        <v>167</v>
      </c>
      <c r="H43" s="29">
        <v>199</v>
      </c>
      <c r="I43" s="29">
        <v>163</v>
      </c>
      <c r="J43" s="29">
        <v>170</v>
      </c>
      <c r="K43" s="29">
        <v>193</v>
      </c>
      <c r="L43" s="29">
        <v>214</v>
      </c>
      <c r="M43" s="29">
        <v>165</v>
      </c>
      <c r="N43" s="29">
        <v>156</v>
      </c>
      <c r="O43" s="29">
        <v>166</v>
      </c>
      <c r="P43" s="29">
        <v>2404</v>
      </c>
      <c r="Q43" s="19"/>
      <c r="R43" s="20"/>
    </row>
    <row r="44" spans="1:18" x14ac:dyDescent="0.2">
      <c r="A44" s="24" t="s">
        <v>122</v>
      </c>
      <c r="B44" s="24" t="s">
        <v>311</v>
      </c>
      <c r="C44" s="28">
        <v>471</v>
      </c>
      <c r="D44" s="28">
        <v>462</v>
      </c>
      <c r="E44" s="28">
        <v>486</v>
      </c>
      <c r="F44" s="28">
        <v>496</v>
      </c>
      <c r="G44" s="28">
        <v>461</v>
      </c>
      <c r="H44" s="28">
        <v>499</v>
      </c>
      <c r="I44" s="28">
        <v>491</v>
      </c>
      <c r="J44" s="28">
        <v>514</v>
      </c>
      <c r="K44" s="28">
        <v>502</v>
      </c>
      <c r="L44" s="28">
        <v>534</v>
      </c>
      <c r="M44" s="28">
        <v>512</v>
      </c>
      <c r="N44" s="28">
        <v>505</v>
      </c>
      <c r="O44" s="28">
        <v>412</v>
      </c>
      <c r="P44" s="29">
        <v>6345</v>
      </c>
      <c r="Q44" s="19"/>
      <c r="R44" s="20"/>
    </row>
    <row r="45" spans="1:18" x14ac:dyDescent="0.2">
      <c r="A45" s="24" t="s">
        <v>123</v>
      </c>
      <c r="B45" s="24" t="s">
        <v>312</v>
      </c>
      <c r="C45" s="28">
        <v>805</v>
      </c>
      <c r="D45" s="28">
        <v>820</v>
      </c>
      <c r="E45" s="28">
        <v>779</v>
      </c>
      <c r="F45" s="28">
        <v>829</v>
      </c>
      <c r="G45" s="28">
        <v>786</v>
      </c>
      <c r="H45" s="28">
        <v>791</v>
      </c>
      <c r="I45" s="28">
        <v>650</v>
      </c>
      <c r="J45" s="28">
        <v>747</v>
      </c>
      <c r="K45" s="28">
        <v>727</v>
      </c>
      <c r="L45" s="28">
        <v>897</v>
      </c>
      <c r="M45" s="28">
        <v>827</v>
      </c>
      <c r="N45" s="28">
        <v>677</v>
      </c>
      <c r="O45" s="28">
        <v>617</v>
      </c>
      <c r="P45" s="29">
        <v>9952</v>
      </c>
      <c r="Q45" s="19"/>
      <c r="R45" s="20"/>
    </row>
    <row r="46" spans="1:18" x14ac:dyDescent="0.2">
      <c r="A46" s="24" t="s">
        <v>124</v>
      </c>
      <c r="B46" s="24" t="s">
        <v>313</v>
      </c>
      <c r="C46" s="28">
        <v>2923</v>
      </c>
      <c r="D46" s="28">
        <v>2865</v>
      </c>
      <c r="E46" s="28">
        <v>2838</v>
      </c>
      <c r="F46" s="28">
        <v>2741</v>
      </c>
      <c r="G46" s="28">
        <v>2604</v>
      </c>
      <c r="H46" s="28">
        <v>2491</v>
      </c>
      <c r="I46" s="28">
        <v>2159</v>
      </c>
      <c r="J46" s="28">
        <v>2438</v>
      </c>
      <c r="K46" s="28">
        <v>2536</v>
      </c>
      <c r="L46" s="28">
        <v>3159</v>
      </c>
      <c r="M46" s="28">
        <v>2840</v>
      </c>
      <c r="N46" s="28">
        <v>2473</v>
      </c>
      <c r="O46" s="28">
        <v>2101</v>
      </c>
      <c r="P46" s="29">
        <v>34168</v>
      </c>
      <c r="Q46" s="19"/>
      <c r="R46" s="20"/>
    </row>
    <row r="47" spans="1:18" x14ac:dyDescent="0.2">
      <c r="A47" s="24" t="s">
        <v>125</v>
      </c>
      <c r="B47" s="24" t="s">
        <v>314</v>
      </c>
      <c r="C47" s="29">
        <v>495</v>
      </c>
      <c r="D47" s="29">
        <v>486</v>
      </c>
      <c r="E47" s="29">
        <v>468</v>
      </c>
      <c r="F47" s="29">
        <v>442</v>
      </c>
      <c r="G47" s="29">
        <v>441</v>
      </c>
      <c r="H47" s="29">
        <v>403</v>
      </c>
      <c r="I47" s="29">
        <v>425</v>
      </c>
      <c r="J47" s="29">
        <v>416</v>
      </c>
      <c r="K47" s="29">
        <v>460</v>
      </c>
      <c r="L47" s="29">
        <v>534</v>
      </c>
      <c r="M47" s="29">
        <v>456</v>
      </c>
      <c r="N47" s="29">
        <v>403</v>
      </c>
      <c r="O47" s="29">
        <v>436</v>
      </c>
      <c r="P47" s="29">
        <v>5865</v>
      </c>
      <c r="Q47" s="19"/>
      <c r="R47" s="20"/>
    </row>
    <row r="48" spans="1:18" x14ac:dyDescent="0.2">
      <c r="A48" s="24" t="s">
        <v>126</v>
      </c>
      <c r="B48" s="24" t="s">
        <v>315</v>
      </c>
      <c r="C48" s="28">
        <v>4123</v>
      </c>
      <c r="D48" s="28">
        <v>4430</v>
      </c>
      <c r="E48" s="28">
        <v>4388</v>
      </c>
      <c r="F48" s="28">
        <v>4332</v>
      </c>
      <c r="G48" s="28">
        <v>4169</v>
      </c>
      <c r="H48" s="28">
        <v>4021</v>
      </c>
      <c r="I48" s="28">
        <v>3920</v>
      </c>
      <c r="J48" s="28">
        <v>4207</v>
      </c>
      <c r="K48" s="28">
        <v>4132</v>
      </c>
      <c r="L48" s="28">
        <v>4597</v>
      </c>
      <c r="M48" s="28">
        <v>4375</v>
      </c>
      <c r="N48" s="28">
        <v>4045</v>
      </c>
      <c r="O48" s="28">
        <v>3732</v>
      </c>
      <c r="P48" s="29">
        <v>54471</v>
      </c>
      <c r="Q48" s="19"/>
      <c r="R48" s="20"/>
    </row>
    <row r="49" spans="1:18" x14ac:dyDescent="0.2">
      <c r="A49" s="24" t="s">
        <v>127</v>
      </c>
      <c r="B49" s="24" t="s">
        <v>316</v>
      </c>
      <c r="C49" s="28">
        <v>630</v>
      </c>
      <c r="D49" s="28">
        <v>673</v>
      </c>
      <c r="E49" s="28">
        <v>704</v>
      </c>
      <c r="F49" s="28">
        <v>722</v>
      </c>
      <c r="G49" s="28">
        <v>653</v>
      </c>
      <c r="H49" s="28">
        <v>630</v>
      </c>
      <c r="I49" s="28">
        <v>612</v>
      </c>
      <c r="J49" s="28">
        <v>673</v>
      </c>
      <c r="K49" s="28">
        <v>706</v>
      </c>
      <c r="L49" s="28">
        <v>824</v>
      </c>
      <c r="M49" s="28">
        <v>631</v>
      </c>
      <c r="N49" s="28">
        <v>621</v>
      </c>
      <c r="O49" s="28">
        <v>589</v>
      </c>
      <c r="P49" s="29">
        <v>8668</v>
      </c>
      <c r="Q49" s="19"/>
      <c r="R49" s="20"/>
    </row>
    <row r="50" spans="1:18" x14ac:dyDescent="0.2">
      <c r="A50" s="24" t="s">
        <v>128</v>
      </c>
      <c r="B50" s="24" t="s">
        <v>317</v>
      </c>
      <c r="C50" s="28">
        <v>2295</v>
      </c>
      <c r="D50" s="28">
        <v>2568</v>
      </c>
      <c r="E50" s="28">
        <v>2425</v>
      </c>
      <c r="F50" s="28">
        <v>2448</v>
      </c>
      <c r="G50" s="28">
        <v>2464</v>
      </c>
      <c r="H50" s="28">
        <v>2307</v>
      </c>
      <c r="I50" s="28">
        <v>2217</v>
      </c>
      <c r="J50" s="28">
        <v>2360</v>
      </c>
      <c r="K50" s="28">
        <v>2468</v>
      </c>
      <c r="L50" s="28">
        <v>2690</v>
      </c>
      <c r="M50" s="28">
        <v>2616</v>
      </c>
      <c r="N50" s="28">
        <v>2447</v>
      </c>
      <c r="O50" s="28">
        <v>2137</v>
      </c>
      <c r="P50" s="29">
        <v>31442</v>
      </c>
      <c r="Q50" s="19"/>
      <c r="R50" s="20"/>
    </row>
    <row r="51" spans="1:18" x14ac:dyDescent="0.2">
      <c r="A51" s="24" t="s">
        <v>129</v>
      </c>
      <c r="B51" s="24" t="s">
        <v>318</v>
      </c>
      <c r="C51" s="28">
        <v>109</v>
      </c>
      <c r="D51" s="28">
        <v>118</v>
      </c>
      <c r="E51" s="28">
        <v>124</v>
      </c>
      <c r="F51" s="28">
        <v>136</v>
      </c>
      <c r="G51" s="28">
        <v>114</v>
      </c>
      <c r="H51" s="28">
        <v>111</v>
      </c>
      <c r="I51" s="28">
        <v>122</v>
      </c>
      <c r="J51" s="28">
        <v>141</v>
      </c>
      <c r="K51" s="28">
        <v>143</v>
      </c>
      <c r="L51" s="28">
        <v>135</v>
      </c>
      <c r="M51" s="28">
        <v>126</v>
      </c>
      <c r="N51" s="28">
        <v>155</v>
      </c>
      <c r="O51" s="28">
        <v>123</v>
      </c>
      <c r="P51" s="29">
        <v>1657</v>
      </c>
      <c r="Q51" s="19"/>
      <c r="R51" s="20"/>
    </row>
    <row r="52" spans="1:18" x14ac:dyDescent="0.2">
      <c r="A52" s="24" t="s">
        <v>130</v>
      </c>
      <c r="B52" s="24" t="s">
        <v>319</v>
      </c>
      <c r="C52" s="29">
        <v>84</v>
      </c>
      <c r="D52" s="29">
        <v>90</v>
      </c>
      <c r="E52" s="29">
        <v>92</v>
      </c>
      <c r="F52" s="29">
        <v>95</v>
      </c>
      <c r="G52" s="29">
        <v>86</v>
      </c>
      <c r="H52" s="29">
        <v>97</v>
      </c>
      <c r="I52" s="29">
        <v>89</v>
      </c>
      <c r="J52" s="29">
        <v>92</v>
      </c>
      <c r="K52" s="29">
        <v>108</v>
      </c>
      <c r="L52" s="29">
        <v>85</v>
      </c>
      <c r="M52" s="29">
        <v>99</v>
      </c>
      <c r="N52" s="29">
        <v>101</v>
      </c>
      <c r="O52" s="29">
        <v>72</v>
      </c>
      <c r="P52" s="29">
        <v>1190</v>
      </c>
      <c r="Q52" s="19"/>
      <c r="R52" s="20"/>
    </row>
    <row r="53" spans="1:18" x14ac:dyDescent="0.2">
      <c r="A53" s="24" t="s">
        <v>131</v>
      </c>
      <c r="B53" s="24" t="s">
        <v>320</v>
      </c>
      <c r="C53" s="28">
        <v>559</v>
      </c>
      <c r="D53" s="28">
        <v>600</v>
      </c>
      <c r="E53" s="28">
        <v>603</v>
      </c>
      <c r="F53" s="28">
        <v>592</v>
      </c>
      <c r="G53" s="28">
        <v>585</v>
      </c>
      <c r="H53" s="28">
        <v>561</v>
      </c>
      <c r="I53" s="28">
        <v>592</v>
      </c>
      <c r="J53" s="28">
        <v>631</v>
      </c>
      <c r="K53" s="28">
        <v>615</v>
      </c>
      <c r="L53" s="28">
        <v>798</v>
      </c>
      <c r="M53" s="28">
        <v>725</v>
      </c>
      <c r="N53" s="28">
        <v>657</v>
      </c>
      <c r="O53" s="28">
        <v>533</v>
      </c>
      <c r="P53" s="29">
        <v>8051</v>
      </c>
      <c r="Q53" s="19"/>
      <c r="R53" s="20"/>
    </row>
    <row r="54" spans="1:18" x14ac:dyDescent="0.2">
      <c r="A54" s="24" t="s">
        <v>132</v>
      </c>
      <c r="B54" s="24" t="s">
        <v>321</v>
      </c>
      <c r="C54" s="29">
        <v>266</v>
      </c>
      <c r="D54" s="29">
        <v>218</v>
      </c>
      <c r="E54" s="29">
        <v>257</v>
      </c>
      <c r="F54" s="29">
        <v>262</v>
      </c>
      <c r="G54" s="29">
        <v>233</v>
      </c>
      <c r="H54" s="29">
        <v>237</v>
      </c>
      <c r="I54" s="29">
        <v>225</v>
      </c>
      <c r="J54" s="29">
        <v>254</v>
      </c>
      <c r="K54" s="29">
        <v>223</v>
      </c>
      <c r="L54" s="29">
        <v>283</v>
      </c>
      <c r="M54" s="29">
        <v>257</v>
      </c>
      <c r="N54" s="29">
        <v>269</v>
      </c>
      <c r="O54" s="29">
        <v>261</v>
      </c>
      <c r="P54" s="29">
        <v>3245</v>
      </c>
      <c r="Q54" s="19"/>
      <c r="R54" s="20"/>
    </row>
    <row r="55" spans="1:18" x14ac:dyDescent="0.2">
      <c r="A55" s="24" t="s">
        <v>133</v>
      </c>
      <c r="B55" s="24" t="s">
        <v>322</v>
      </c>
      <c r="C55" s="28">
        <v>5373</v>
      </c>
      <c r="D55" s="28">
        <v>5620</v>
      </c>
      <c r="E55" s="28">
        <v>5408</v>
      </c>
      <c r="F55" s="28">
        <v>5459</v>
      </c>
      <c r="G55" s="28">
        <v>5439</v>
      </c>
      <c r="H55" s="28">
        <v>4849</v>
      </c>
      <c r="I55" s="28">
        <v>5348</v>
      </c>
      <c r="J55" s="28">
        <v>5324</v>
      </c>
      <c r="K55" s="28">
        <v>5565</v>
      </c>
      <c r="L55" s="28">
        <v>6559</v>
      </c>
      <c r="M55" s="28">
        <v>6062</v>
      </c>
      <c r="N55" s="28">
        <v>5734</v>
      </c>
      <c r="O55" s="28">
        <v>5177</v>
      </c>
      <c r="P55" s="29">
        <v>71917</v>
      </c>
      <c r="Q55" s="19"/>
      <c r="R55" s="20"/>
    </row>
    <row r="56" spans="1:18" x14ac:dyDescent="0.2">
      <c r="A56" s="24" t="s">
        <v>134</v>
      </c>
      <c r="B56" s="24" t="s">
        <v>323</v>
      </c>
      <c r="C56" s="29">
        <v>272</v>
      </c>
      <c r="D56" s="29">
        <v>256</v>
      </c>
      <c r="E56" s="29">
        <v>275</v>
      </c>
      <c r="F56" s="29">
        <v>266</v>
      </c>
      <c r="G56" s="29">
        <v>284</v>
      </c>
      <c r="H56" s="29">
        <v>169</v>
      </c>
      <c r="I56" s="29">
        <v>203</v>
      </c>
      <c r="J56" s="29">
        <v>228</v>
      </c>
      <c r="K56" s="29">
        <v>243</v>
      </c>
      <c r="L56" s="29">
        <v>246</v>
      </c>
      <c r="M56" s="29">
        <v>187</v>
      </c>
      <c r="N56" s="29">
        <v>178</v>
      </c>
      <c r="O56" s="29">
        <v>182</v>
      </c>
      <c r="P56" s="29">
        <v>2989</v>
      </c>
      <c r="Q56" s="19"/>
      <c r="R56" s="20"/>
    </row>
    <row r="57" spans="1:18" x14ac:dyDescent="0.2">
      <c r="A57" s="24" t="s">
        <v>135</v>
      </c>
      <c r="B57" s="24" t="s">
        <v>324</v>
      </c>
      <c r="C57" s="29">
        <v>192</v>
      </c>
      <c r="D57" s="29">
        <v>206</v>
      </c>
      <c r="E57" s="29">
        <v>214</v>
      </c>
      <c r="F57" s="29">
        <v>241</v>
      </c>
      <c r="G57" s="29">
        <v>235</v>
      </c>
      <c r="H57" s="29">
        <v>202</v>
      </c>
      <c r="I57" s="29">
        <v>186</v>
      </c>
      <c r="J57" s="29">
        <v>254</v>
      </c>
      <c r="K57" s="29">
        <v>243</v>
      </c>
      <c r="L57" s="29">
        <v>273</v>
      </c>
      <c r="M57" s="29">
        <v>248</v>
      </c>
      <c r="N57" s="29">
        <v>238</v>
      </c>
      <c r="O57" s="29">
        <v>219</v>
      </c>
      <c r="P57" s="29">
        <v>2951</v>
      </c>
      <c r="Q57" s="19"/>
      <c r="R57" s="20"/>
    </row>
    <row r="58" spans="1:18" x14ac:dyDescent="0.2">
      <c r="A58" s="24" t="s">
        <v>136</v>
      </c>
      <c r="B58" s="24" t="s">
        <v>325</v>
      </c>
      <c r="C58" s="29">
        <v>70</v>
      </c>
      <c r="D58" s="29">
        <v>73</v>
      </c>
      <c r="E58" s="29">
        <v>62</v>
      </c>
      <c r="F58" s="29">
        <v>84</v>
      </c>
      <c r="G58" s="29">
        <v>66</v>
      </c>
      <c r="H58" s="29">
        <v>49</v>
      </c>
      <c r="I58" s="29">
        <v>58</v>
      </c>
      <c r="J58" s="29">
        <v>66</v>
      </c>
      <c r="K58" s="29">
        <v>74</v>
      </c>
      <c r="L58" s="29">
        <v>109</v>
      </c>
      <c r="M58" s="29">
        <v>74</v>
      </c>
      <c r="N58" s="29">
        <v>84</v>
      </c>
      <c r="O58" s="29">
        <v>76</v>
      </c>
      <c r="P58" s="29">
        <v>945</v>
      </c>
      <c r="Q58" s="19"/>
      <c r="R58" s="20"/>
    </row>
    <row r="59" spans="1:18" x14ac:dyDescent="0.2">
      <c r="A59" s="24" t="s">
        <v>137</v>
      </c>
      <c r="B59" s="24" t="s">
        <v>326</v>
      </c>
      <c r="C59" s="28">
        <v>1753</v>
      </c>
      <c r="D59" s="28">
        <v>1691</v>
      </c>
      <c r="E59" s="28">
        <v>1624</v>
      </c>
      <c r="F59" s="28">
        <v>1689</v>
      </c>
      <c r="G59" s="28">
        <v>1609</v>
      </c>
      <c r="H59" s="28">
        <v>1516</v>
      </c>
      <c r="I59" s="28">
        <v>1431</v>
      </c>
      <c r="J59" s="28">
        <v>1592</v>
      </c>
      <c r="K59" s="28">
        <v>1541</v>
      </c>
      <c r="L59" s="28">
        <v>2001</v>
      </c>
      <c r="M59" s="28">
        <v>1531</v>
      </c>
      <c r="N59" s="28">
        <v>1415</v>
      </c>
      <c r="O59" s="28">
        <v>1332</v>
      </c>
      <c r="P59" s="29">
        <v>20725</v>
      </c>
      <c r="Q59" s="19"/>
      <c r="R59" s="20"/>
    </row>
    <row r="60" spans="1:18" x14ac:dyDescent="0.2">
      <c r="A60" s="24" t="s">
        <v>138</v>
      </c>
      <c r="B60" s="24" t="s">
        <v>327</v>
      </c>
      <c r="C60" s="28">
        <v>555</v>
      </c>
      <c r="D60" s="28">
        <v>591</v>
      </c>
      <c r="E60" s="28">
        <v>590</v>
      </c>
      <c r="F60" s="28">
        <v>566</v>
      </c>
      <c r="G60" s="28">
        <v>541</v>
      </c>
      <c r="H60" s="28">
        <v>519</v>
      </c>
      <c r="I60" s="28">
        <v>559</v>
      </c>
      <c r="J60" s="28">
        <v>614</v>
      </c>
      <c r="K60" s="28">
        <v>587</v>
      </c>
      <c r="L60" s="28">
        <v>644</v>
      </c>
      <c r="M60" s="28">
        <v>563</v>
      </c>
      <c r="N60" s="28">
        <v>551</v>
      </c>
      <c r="O60" s="28">
        <v>496</v>
      </c>
      <c r="P60" s="29">
        <v>7376</v>
      </c>
      <c r="Q60" s="19"/>
      <c r="R60" s="20"/>
    </row>
    <row r="61" spans="1:18" x14ac:dyDescent="0.2">
      <c r="A61" s="24" t="s">
        <v>139</v>
      </c>
      <c r="B61" s="24" t="s">
        <v>328</v>
      </c>
      <c r="C61" s="28">
        <v>1012</v>
      </c>
      <c r="D61" s="28">
        <v>1032</v>
      </c>
      <c r="E61" s="28">
        <v>1147</v>
      </c>
      <c r="F61" s="28">
        <v>1097</v>
      </c>
      <c r="G61" s="28">
        <v>1055</v>
      </c>
      <c r="H61" s="28">
        <v>1049</v>
      </c>
      <c r="I61" s="28">
        <v>957</v>
      </c>
      <c r="J61" s="28">
        <v>1099</v>
      </c>
      <c r="K61" s="28">
        <v>1074</v>
      </c>
      <c r="L61" s="28">
        <v>1145</v>
      </c>
      <c r="M61" s="28">
        <v>1100</v>
      </c>
      <c r="N61" s="28">
        <v>1030</v>
      </c>
      <c r="O61" s="28">
        <v>990</v>
      </c>
      <c r="P61" s="29">
        <v>13787</v>
      </c>
      <c r="Q61" s="19"/>
      <c r="R61" s="20"/>
    </row>
    <row r="62" spans="1:18" x14ac:dyDescent="0.2">
      <c r="A62" s="24" t="s">
        <v>140</v>
      </c>
      <c r="B62" s="24" t="s">
        <v>329</v>
      </c>
      <c r="C62" s="29">
        <v>213</v>
      </c>
      <c r="D62" s="29">
        <v>236</v>
      </c>
      <c r="E62" s="29">
        <v>277</v>
      </c>
      <c r="F62" s="29">
        <v>254</v>
      </c>
      <c r="G62" s="29">
        <v>219</v>
      </c>
      <c r="H62" s="29">
        <v>245</v>
      </c>
      <c r="I62" s="29">
        <v>208</v>
      </c>
      <c r="J62" s="29">
        <v>252</v>
      </c>
      <c r="K62" s="29">
        <v>207</v>
      </c>
      <c r="L62" s="29">
        <v>235</v>
      </c>
      <c r="M62" s="29">
        <v>253</v>
      </c>
      <c r="N62" s="29">
        <v>197</v>
      </c>
      <c r="O62" s="29">
        <v>212</v>
      </c>
      <c r="P62" s="29">
        <v>3008</v>
      </c>
      <c r="Q62" s="19"/>
      <c r="R62" s="20"/>
    </row>
    <row r="63" spans="1:18" x14ac:dyDescent="0.2">
      <c r="A63" s="24" t="s">
        <v>141</v>
      </c>
      <c r="B63" s="24" t="s">
        <v>330</v>
      </c>
      <c r="C63" s="28">
        <v>830</v>
      </c>
      <c r="D63" s="28">
        <v>770</v>
      </c>
      <c r="E63" s="28">
        <v>744</v>
      </c>
      <c r="F63" s="28">
        <v>711</v>
      </c>
      <c r="G63" s="28">
        <v>631</v>
      </c>
      <c r="H63" s="28">
        <v>642</v>
      </c>
      <c r="I63" s="28">
        <v>595</v>
      </c>
      <c r="J63" s="28">
        <v>593</v>
      </c>
      <c r="K63" s="28">
        <v>640</v>
      </c>
      <c r="L63" s="28">
        <v>757</v>
      </c>
      <c r="M63" s="28">
        <v>660</v>
      </c>
      <c r="N63" s="28">
        <v>586</v>
      </c>
      <c r="O63" s="28">
        <v>443</v>
      </c>
      <c r="P63" s="29">
        <v>8602</v>
      </c>
      <c r="Q63" s="19"/>
      <c r="R63" s="20"/>
    </row>
    <row r="64" spans="1:18" x14ac:dyDescent="0.2">
      <c r="A64" s="24" t="s">
        <v>142</v>
      </c>
      <c r="B64" s="24" t="s">
        <v>331</v>
      </c>
      <c r="C64" s="29">
        <v>47</v>
      </c>
      <c r="D64" s="29">
        <v>56</v>
      </c>
      <c r="E64" s="29">
        <v>51</v>
      </c>
      <c r="F64" s="29">
        <v>51</v>
      </c>
      <c r="G64" s="29">
        <v>44</v>
      </c>
      <c r="H64" s="29">
        <v>47</v>
      </c>
      <c r="I64" s="29">
        <v>26</v>
      </c>
      <c r="J64" s="29">
        <v>40</v>
      </c>
      <c r="K64" s="29">
        <v>46</v>
      </c>
      <c r="L64" s="29">
        <v>68</v>
      </c>
      <c r="M64" s="29">
        <v>36</v>
      </c>
      <c r="N64" s="29">
        <v>34</v>
      </c>
      <c r="O64" s="29">
        <v>47</v>
      </c>
      <c r="P64" s="29">
        <v>593</v>
      </c>
      <c r="Q64" s="19"/>
      <c r="R64" s="20"/>
    </row>
    <row r="65" spans="1:18" x14ac:dyDescent="0.2">
      <c r="A65" s="24" t="s">
        <v>143</v>
      </c>
      <c r="B65" s="24" t="s">
        <v>332</v>
      </c>
      <c r="C65" s="28">
        <v>1356</v>
      </c>
      <c r="D65" s="28">
        <v>1494</v>
      </c>
      <c r="E65" s="28">
        <v>1528</v>
      </c>
      <c r="F65" s="28">
        <v>1525</v>
      </c>
      <c r="G65" s="28">
        <v>1532</v>
      </c>
      <c r="H65" s="28">
        <v>1340</v>
      </c>
      <c r="I65" s="28">
        <v>1627</v>
      </c>
      <c r="J65" s="28">
        <v>1611</v>
      </c>
      <c r="K65" s="28">
        <v>1718</v>
      </c>
      <c r="L65" s="28">
        <v>2055</v>
      </c>
      <c r="M65" s="28">
        <v>1749</v>
      </c>
      <c r="N65" s="28">
        <v>1733</v>
      </c>
      <c r="O65" s="28">
        <v>1635</v>
      </c>
      <c r="P65" s="29">
        <v>20903</v>
      </c>
      <c r="Q65" s="19"/>
      <c r="R65" s="20"/>
    </row>
    <row r="66" spans="1:18" x14ac:dyDescent="0.2">
      <c r="A66" s="24" t="s">
        <v>144</v>
      </c>
      <c r="B66" s="24" t="s">
        <v>333</v>
      </c>
      <c r="C66" s="28">
        <v>388</v>
      </c>
      <c r="D66" s="28">
        <v>438</v>
      </c>
      <c r="E66" s="28">
        <v>423</v>
      </c>
      <c r="F66" s="28">
        <v>505</v>
      </c>
      <c r="G66" s="28">
        <v>479</v>
      </c>
      <c r="H66" s="28">
        <v>455</v>
      </c>
      <c r="I66" s="28">
        <v>473</v>
      </c>
      <c r="J66" s="28">
        <v>494</v>
      </c>
      <c r="K66" s="28">
        <v>486</v>
      </c>
      <c r="L66" s="28">
        <v>603</v>
      </c>
      <c r="M66" s="28">
        <v>443</v>
      </c>
      <c r="N66" s="28">
        <v>457</v>
      </c>
      <c r="O66" s="28">
        <v>421</v>
      </c>
      <c r="P66" s="29">
        <v>6065</v>
      </c>
      <c r="Q66" s="19"/>
      <c r="R66" s="20"/>
    </row>
    <row r="67" spans="1:18" x14ac:dyDescent="0.2">
      <c r="A67" s="24" t="s">
        <v>145</v>
      </c>
      <c r="B67" s="24" t="s">
        <v>334</v>
      </c>
      <c r="C67" s="28">
        <v>312</v>
      </c>
      <c r="D67" s="28">
        <v>295</v>
      </c>
      <c r="E67" s="28">
        <v>300</v>
      </c>
      <c r="F67" s="28">
        <v>292</v>
      </c>
      <c r="G67" s="28">
        <v>255</v>
      </c>
      <c r="H67" s="28">
        <v>287</v>
      </c>
      <c r="I67" s="28">
        <v>241</v>
      </c>
      <c r="J67" s="28">
        <v>289</v>
      </c>
      <c r="K67" s="28">
        <v>286</v>
      </c>
      <c r="L67" s="28">
        <v>346</v>
      </c>
      <c r="M67" s="28">
        <v>283</v>
      </c>
      <c r="N67" s="28">
        <v>311</v>
      </c>
      <c r="O67" s="28">
        <v>285</v>
      </c>
      <c r="P67" s="29">
        <v>3782</v>
      </c>
      <c r="Q67" s="19"/>
      <c r="R67" s="20"/>
    </row>
    <row r="68" spans="1:18" x14ac:dyDescent="0.2">
      <c r="A68" s="24" t="s">
        <v>146</v>
      </c>
      <c r="B68" s="24" t="s">
        <v>335</v>
      </c>
      <c r="C68" s="28">
        <v>2493</v>
      </c>
      <c r="D68" s="28">
        <v>2758</v>
      </c>
      <c r="E68" s="28">
        <v>2697</v>
      </c>
      <c r="F68" s="28">
        <v>2701</v>
      </c>
      <c r="G68" s="28">
        <v>2687</v>
      </c>
      <c r="H68" s="28">
        <v>2645</v>
      </c>
      <c r="I68" s="28">
        <v>2647</v>
      </c>
      <c r="J68" s="28">
        <v>2839</v>
      </c>
      <c r="K68" s="28">
        <v>2794</v>
      </c>
      <c r="L68" s="28">
        <v>3007</v>
      </c>
      <c r="M68" s="28">
        <v>2707</v>
      </c>
      <c r="N68" s="28">
        <v>2425</v>
      </c>
      <c r="O68" s="28">
        <v>2365</v>
      </c>
      <c r="P68" s="29">
        <v>34765</v>
      </c>
      <c r="Q68" s="19"/>
      <c r="R68" s="20"/>
    </row>
    <row r="69" spans="1:18" x14ac:dyDescent="0.2">
      <c r="A69" s="24" t="s">
        <v>147</v>
      </c>
      <c r="B69" s="24" t="s">
        <v>336</v>
      </c>
      <c r="C69" s="29">
        <v>115</v>
      </c>
      <c r="D69" s="29">
        <v>103</v>
      </c>
      <c r="E69" s="29">
        <v>108</v>
      </c>
      <c r="F69" s="29">
        <v>94</v>
      </c>
      <c r="G69" s="29">
        <v>92</v>
      </c>
      <c r="H69" s="29">
        <v>98</v>
      </c>
      <c r="I69" s="29">
        <v>77</v>
      </c>
      <c r="J69" s="29">
        <v>76</v>
      </c>
      <c r="K69" s="29">
        <v>75</v>
      </c>
      <c r="L69" s="29">
        <v>84</v>
      </c>
      <c r="M69" s="29">
        <v>89</v>
      </c>
      <c r="N69" s="29">
        <v>72</v>
      </c>
      <c r="O69" s="29">
        <v>61</v>
      </c>
      <c r="P69" s="29">
        <v>1144</v>
      </c>
      <c r="Q69" s="19"/>
      <c r="R69" s="20"/>
    </row>
    <row r="70" spans="1:18" x14ac:dyDescent="0.2">
      <c r="A70" s="24" t="s">
        <v>148</v>
      </c>
      <c r="B70" s="24" t="s">
        <v>337</v>
      </c>
      <c r="C70" s="28">
        <v>807</v>
      </c>
      <c r="D70" s="28">
        <v>750</v>
      </c>
      <c r="E70" s="28">
        <v>843</v>
      </c>
      <c r="F70" s="28">
        <v>840</v>
      </c>
      <c r="G70" s="28">
        <v>806</v>
      </c>
      <c r="H70" s="28">
        <v>791</v>
      </c>
      <c r="I70" s="28">
        <v>693</v>
      </c>
      <c r="J70" s="28">
        <v>815</v>
      </c>
      <c r="K70" s="28">
        <v>749</v>
      </c>
      <c r="L70" s="28">
        <v>849</v>
      </c>
      <c r="M70" s="28">
        <v>805</v>
      </c>
      <c r="N70" s="28">
        <v>768</v>
      </c>
      <c r="O70" s="28">
        <v>637</v>
      </c>
      <c r="P70" s="29">
        <v>10153</v>
      </c>
      <c r="Q70" s="19"/>
      <c r="R70" s="20"/>
    </row>
    <row r="71" spans="1:18" x14ac:dyDescent="0.2">
      <c r="A71" s="24" t="s">
        <v>149</v>
      </c>
      <c r="B71" s="24" t="s">
        <v>338</v>
      </c>
      <c r="C71" s="29">
        <v>653</v>
      </c>
      <c r="D71" s="29">
        <v>759</v>
      </c>
      <c r="E71" s="29">
        <v>759</v>
      </c>
      <c r="F71" s="29">
        <v>724</v>
      </c>
      <c r="G71" s="29">
        <v>783</v>
      </c>
      <c r="H71" s="29">
        <v>702</v>
      </c>
      <c r="I71" s="29">
        <v>618</v>
      </c>
      <c r="J71" s="29">
        <v>667</v>
      </c>
      <c r="K71" s="29">
        <v>700</v>
      </c>
      <c r="L71" s="29">
        <v>838</v>
      </c>
      <c r="M71" s="29">
        <v>692</v>
      </c>
      <c r="N71" s="29">
        <v>664</v>
      </c>
      <c r="O71" s="29">
        <v>653</v>
      </c>
      <c r="P71" s="29">
        <v>9212</v>
      </c>
      <c r="Q71" s="19"/>
      <c r="R71" s="20"/>
    </row>
    <row r="72" spans="1:18" x14ac:dyDescent="0.2">
      <c r="A72" s="24" t="s">
        <v>150</v>
      </c>
      <c r="B72" s="24" t="s">
        <v>339</v>
      </c>
      <c r="C72" s="28">
        <v>788</v>
      </c>
      <c r="D72" s="28">
        <v>913</v>
      </c>
      <c r="E72" s="28">
        <v>857</v>
      </c>
      <c r="F72" s="28">
        <v>877</v>
      </c>
      <c r="G72" s="28">
        <v>909</v>
      </c>
      <c r="H72" s="28">
        <v>903</v>
      </c>
      <c r="I72" s="28">
        <v>849</v>
      </c>
      <c r="J72" s="28">
        <v>898</v>
      </c>
      <c r="K72" s="28">
        <v>885</v>
      </c>
      <c r="L72" s="28">
        <v>1005</v>
      </c>
      <c r="M72" s="28">
        <v>981</v>
      </c>
      <c r="N72" s="28">
        <v>885</v>
      </c>
      <c r="O72" s="28">
        <v>896</v>
      </c>
      <c r="P72" s="29">
        <v>11646</v>
      </c>
      <c r="Q72" s="19"/>
      <c r="R72" s="20"/>
    </row>
    <row r="73" spans="1:18" x14ac:dyDescent="0.2">
      <c r="A73" s="24" t="s">
        <v>151</v>
      </c>
      <c r="B73" s="24" t="s">
        <v>340</v>
      </c>
      <c r="C73" s="28">
        <v>325</v>
      </c>
      <c r="D73" s="28">
        <v>353</v>
      </c>
      <c r="E73" s="28">
        <v>350</v>
      </c>
      <c r="F73" s="28">
        <v>377</v>
      </c>
      <c r="G73" s="28">
        <v>349</v>
      </c>
      <c r="H73" s="28">
        <v>310</v>
      </c>
      <c r="I73" s="28">
        <v>315</v>
      </c>
      <c r="J73" s="28">
        <v>342</v>
      </c>
      <c r="K73" s="28">
        <v>305</v>
      </c>
      <c r="L73" s="28">
        <v>416</v>
      </c>
      <c r="M73" s="28">
        <v>299</v>
      </c>
      <c r="N73" s="28">
        <v>339</v>
      </c>
      <c r="O73" s="28">
        <v>362</v>
      </c>
      <c r="P73" s="29">
        <v>4442</v>
      </c>
      <c r="Q73" s="19"/>
      <c r="R73" s="20"/>
    </row>
    <row r="74" spans="1:18" x14ac:dyDescent="0.2">
      <c r="A74" s="24" t="s">
        <v>152</v>
      </c>
      <c r="B74" s="24" t="s">
        <v>341</v>
      </c>
      <c r="C74" s="29">
        <v>173</v>
      </c>
      <c r="D74" s="29">
        <v>189</v>
      </c>
      <c r="E74" s="29">
        <v>158</v>
      </c>
      <c r="F74" s="29">
        <v>157</v>
      </c>
      <c r="G74" s="29">
        <v>180</v>
      </c>
      <c r="H74" s="29">
        <v>181</v>
      </c>
      <c r="I74" s="29">
        <v>195</v>
      </c>
      <c r="J74" s="29">
        <v>197</v>
      </c>
      <c r="K74" s="29">
        <v>202</v>
      </c>
      <c r="L74" s="29">
        <v>232</v>
      </c>
      <c r="M74" s="29">
        <v>224</v>
      </c>
      <c r="N74" s="29">
        <v>200</v>
      </c>
      <c r="O74" s="29">
        <v>197</v>
      </c>
      <c r="P74" s="29">
        <v>2485</v>
      </c>
      <c r="Q74" s="19"/>
      <c r="R74" s="20"/>
    </row>
    <row r="75" spans="1:18" x14ac:dyDescent="0.2">
      <c r="A75" s="24" t="s">
        <v>153</v>
      </c>
      <c r="B75" s="24" t="s">
        <v>342</v>
      </c>
      <c r="C75" s="29">
        <v>290</v>
      </c>
      <c r="D75" s="29">
        <v>319</v>
      </c>
      <c r="E75" s="29">
        <v>280</v>
      </c>
      <c r="F75" s="29">
        <v>267</v>
      </c>
      <c r="G75" s="29">
        <v>272</v>
      </c>
      <c r="H75" s="29">
        <v>291</v>
      </c>
      <c r="I75" s="29">
        <v>252</v>
      </c>
      <c r="J75" s="29">
        <v>217</v>
      </c>
      <c r="K75" s="29">
        <v>256</v>
      </c>
      <c r="L75" s="29">
        <v>288</v>
      </c>
      <c r="M75" s="29">
        <v>262</v>
      </c>
      <c r="N75" s="29">
        <v>200</v>
      </c>
      <c r="O75" s="29">
        <v>178</v>
      </c>
      <c r="P75" s="29">
        <v>3372</v>
      </c>
      <c r="Q75" s="19"/>
      <c r="R75" s="20"/>
    </row>
    <row r="76" spans="1:18" x14ac:dyDescent="0.2">
      <c r="A76" s="24" t="s">
        <v>154</v>
      </c>
      <c r="B76" s="24" t="s">
        <v>343</v>
      </c>
      <c r="C76" s="29">
        <v>496</v>
      </c>
      <c r="D76" s="29">
        <v>533</v>
      </c>
      <c r="E76" s="29">
        <v>489</v>
      </c>
      <c r="F76" s="29">
        <v>548</v>
      </c>
      <c r="G76" s="29">
        <v>445</v>
      </c>
      <c r="H76" s="29">
        <v>408</v>
      </c>
      <c r="I76" s="29">
        <v>481</v>
      </c>
      <c r="J76" s="29">
        <v>488</v>
      </c>
      <c r="K76" s="29">
        <v>489</v>
      </c>
      <c r="L76" s="29">
        <v>541</v>
      </c>
      <c r="M76" s="29">
        <v>529</v>
      </c>
      <c r="N76" s="29">
        <v>446</v>
      </c>
      <c r="O76" s="29">
        <v>454</v>
      </c>
      <c r="P76" s="29">
        <v>6347</v>
      </c>
      <c r="Q76" s="19"/>
      <c r="R76" s="20"/>
    </row>
    <row r="77" spans="1:18" x14ac:dyDescent="0.2">
      <c r="A77" s="24" t="s">
        <v>155</v>
      </c>
      <c r="B77" s="24" t="s">
        <v>344</v>
      </c>
      <c r="C77" s="28">
        <v>11884</v>
      </c>
      <c r="D77" s="28">
        <v>12507</v>
      </c>
      <c r="E77" s="28">
        <v>12496</v>
      </c>
      <c r="F77" s="28">
        <v>12551</v>
      </c>
      <c r="G77" s="28">
        <v>11900</v>
      </c>
      <c r="H77" s="28">
        <v>11640</v>
      </c>
      <c r="I77" s="28">
        <v>10528</v>
      </c>
      <c r="J77" s="28">
        <v>11011</v>
      </c>
      <c r="K77" s="28">
        <v>11123</v>
      </c>
      <c r="L77" s="28">
        <v>13223</v>
      </c>
      <c r="M77" s="28">
        <v>11333</v>
      </c>
      <c r="N77" s="28">
        <v>9418</v>
      </c>
      <c r="O77" s="28">
        <v>9940</v>
      </c>
      <c r="P77" s="29">
        <v>149554</v>
      </c>
      <c r="Q77" s="19"/>
      <c r="R77" s="20"/>
    </row>
    <row r="78" spans="1:18" x14ac:dyDescent="0.2">
      <c r="A78" s="24" t="s">
        <v>156</v>
      </c>
      <c r="B78" s="24" t="s">
        <v>345</v>
      </c>
      <c r="C78" s="29">
        <v>159</v>
      </c>
      <c r="D78" s="29">
        <v>144</v>
      </c>
      <c r="E78" s="29">
        <v>138</v>
      </c>
      <c r="F78" s="29">
        <v>138</v>
      </c>
      <c r="G78" s="29">
        <v>139</v>
      </c>
      <c r="H78" s="29">
        <v>145</v>
      </c>
      <c r="I78" s="29">
        <v>137</v>
      </c>
      <c r="J78" s="29">
        <v>161</v>
      </c>
      <c r="K78" s="29">
        <v>144</v>
      </c>
      <c r="L78" s="29">
        <v>208</v>
      </c>
      <c r="M78" s="29">
        <v>159</v>
      </c>
      <c r="N78" s="29">
        <v>151</v>
      </c>
      <c r="O78" s="29">
        <v>133</v>
      </c>
      <c r="P78" s="29">
        <v>1956</v>
      </c>
      <c r="Q78" s="19"/>
      <c r="R78" s="20"/>
    </row>
    <row r="79" spans="1:18" x14ac:dyDescent="0.2">
      <c r="A79" s="24" t="s">
        <v>157</v>
      </c>
      <c r="B79" s="24" t="s">
        <v>346</v>
      </c>
      <c r="C79" s="29">
        <v>302</v>
      </c>
      <c r="D79" s="29">
        <v>347</v>
      </c>
      <c r="E79" s="29">
        <v>342</v>
      </c>
      <c r="F79" s="29">
        <v>310</v>
      </c>
      <c r="G79" s="29">
        <v>321</v>
      </c>
      <c r="H79" s="29">
        <v>248</v>
      </c>
      <c r="I79" s="29">
        <v>307</v>
      </c>
      <c r="J79" s="29">
        <v>323</v>
      </c>
      <c r="K79" s="29">
        <v>361</v>
      </c>
      <c r="L79" s="29">
        <v>352</v>
      </c>
      <c r="M79" s="29">
        <v>349</v>
      </c>
      <c r="N79" s="29">
        <v>285</v>
      </c>
      <c r="O79" s="29">
        <v>256</v>
      </c>
      <c r="P79" s="29">
        <v>4103</v>
      </c>
      <c r="Q79" s="19"/>
      <c r="R79" s="20"/>
    </row>
    <row r="80" spans="1:18" x14ac:dyDescent="0.2">
      <c r="A80" s="24" t="s">
        <v>158</v>
      </c>
      <c r="B80" s="24" t="s">
        <v>347</v>
      </c>
      <c r="C80" s="28">
        <v>917</v>
      </c>
      <c r="D80" s="28">
        <v>977</v>
      </c>
      <c r="E80" s="28">
        <v>992</v>
      </c>
      <c r="F80" s="28">
        <v>1004</v>
      </c>
      <c r="G80" s="28">
        <v>1015</v>
      </c>
      <c r="H80" s="28">
        <v>982</v>
      </c>
      <c r="I80" s="28">
        <v>950</v>
      </c>
      <c r="J80" s="28">
        <v>976</v>
      </c>
      <c r="K80" s="28">
        <v>1014</v>
      </c>
      <c r="L80" s="28">
        <v>1094</v>
      </c>
      <c r="M80" s="28">
        <v>1110</v>
      </c>
      <c r="N80" s="28">
        <v>990</v>
      </c>
      <c r="O80" s="28">
        <v>1035</v>
      </c>
      <c r="P80" s="29">
        <v>13056</v>
      </c>
      <c r="Q80" s="19"/>
      <c r="R80" s="20"/>
    </row>
    <row r="81" spans="1:18" x14ac:dyDescent="0.2">
      <c r="A81" s="24" t="s">
        <v>159</v>
      </c>
      <c r="B81" s="24" t="s">
        <v>348</v>
      </c>
      <c r="C81" s="29">
        <v>1272</v>
      </c>
      <c r="D81" s="29">
        <v>1303</v>
      </c>
      <c r="E81" s="29">
        <v>1293</v>
      </c>
      <c r="F81" s="29">
        <v>1186</v>
      </c>
      <c r="G81" s="29">
        <v>1187</v>
      </c>
      <c r="H81" s="29">
        <v>1092</v>
      </c>
      <c r="I81" s="29">
        <v>1133</v>
      </c>
      <c r="J81" s="29">
        <v>1220</v>
      </c>
      <c r="K81" s="29">
        <v>1255</v>
      </c>
      <c r="L81" s="29">
        <v>1371</v>
      </c>
      <c r="M81" s="29">
        <v>1276</v>
      </c>
      <c r="N81" s="29">
        <v>1130</v>
      </c>
      <c r="O81" s="29">
        <v>1150</v>
      </c>
      <c r="P81" s="29">
        <v>15868</v>
      </c>
      <c r="Q81" s="19"/>
      <c r="R81" s="20"/>
    </row>
    <row r="82" spans="1:18" x14ac:dyDescent="0.2">
      <c r="A82" s="24" t="s">
        <v>160</v>
      </c>
      <c r="B82" s="24" t="s">
        <v>349</v>
      </c>
      <c r="C82" s="28">
        <v>1986</v>
      </c>
      <c r="D82" s="28">
        <v>2034</v>
      </c>
      <c r="E82" s="28">
        <v>2076</v>
      </c>
      <c r="F82" s="28">
        <v>2203</v>
      </c>
      <c r="G82" s="28">
        <v>2055</v>
      </c>
      <c r="H82" s="28">
        <v>2076</v>
      </c>
      <c r="I82" s="28">
        <v>1799</v>
      </c>
      <c r="J82" s="28">
        <v>1986</v>
      </c>
      <c r="K82" s="28">
        <v>1877</v>
      </c>
      <c r="L82" s="28">
        <v>2419</v>
      </c>
      <c r="M82" s="28">
        <v>2115</v>
      </c>
      <c r="N82" s="28">
        <v>1843</v>
      </c>
      <c r="O82" s="28">
        <v>1772</v>
      </c>
      <c r="P82" s="29">
        <v>26241</v>
      </c>
      <c r="Q82" s="19"/>
      <c r="R82" s="20"/>
    </row>
    <row r="83" spans="1:18" x14ac:dyDescent="0.2">
      <c r="A83" s="24" t="s">
        <v>161</v>
      </c>
      <c r="B83" s="24" t="s">
        <v>350</v>
      </c>
      <c r="C83" s="29">
        <v>176</v>
      </c>
      <c r="D83" s="29">
        <v>160</v>
      </c>
      <c r="E83" s="29">
        <v>176</v>
      </c>
      <c r="F83" s="29">
        <v>185</v>
      </c>
      <c r="G83" s="29">
        <v>187</v>
      </c>
      <c r="H83" s="29">
        <v>156</v>
      </c>
      <c r="I83" s="29">
        <v>133</v>
      </c>
      <c r="J83" s="29">
        <v>148</v>
      </c>
      <c r="K83" s="29">
        <v>149</v>
      </c>
      <c r="L83" s="29">
        <v>181</v>
      </c>
      <c r="M83" s="29">
        <v>134</v>
      </c>
      <c r="N83" s="29">
        <v>91</v>
      </c>
      <c r="O83" s="29">
        <v>116</v>
      </c>
      <c r="P83" s="29">
        <v>1992</v>
      </c>
      <c r="Q83" s="19"/>
      <c r="R83" s="20"/>
    </row>
    <row r="84" spans="1:18" x14ac:dyDescent="0.2">
      <c r="A84" s="24" t="s">
        <v>162</v>
      </c>
      <c r="B84" s="24" t="s">
        <v>351</v>
      </c>
      <c r="C84" s="28">
        <v>2600</v>
      </c>
      <c r="D84" s="28">
        <v>2315</v>
      </c>
      <c r="E84" s="28">
        <v>2247</v>
      </c>
      <c r="F84" s="28">
        <v>2154</v>
      </c>
      <c r="G84" s="28">
        <v>2056</v>
      </c>
      <c r="H84" s="28">
        <v>1849</v>
      </c>
      <c r="I84" s="28">
        <v>1732</v>
      </c>
      <c r="J84" s="28">
        <v>1946</v>
      </c>
      <c r="K84" s="28">
        <v>1859</v>
      </c>
      <c r="L84" s="28">
        <v>2011</v>
      </c>
      <c r="M84" s="28">
        <v>1896</v>
      </c>
      <c r="N84" s="28">
        <v>1766</v>
      </c>
      <c r="O84" s="28">
        <v>1607</v>
      </c>
      <c r="P84" s="29">
        <v>26038</v>
      </c>
      <c r="Q84" s="19"/>
      <c r="R84" s="20"/>
    </row>
    <row r="85" spans="1:18" x14ac:dyDescent="0.2">
      <c r="A85" s="24" t="s">
        <v>163</v>
      </c>
      <c r="B85" s="24" t="s">
        <v>352</v>
      </c>
      <c r="C85" s="28">
        <v>494</v>
      </c>
      <c r="D85" s="28">
        <v>503</v>
      </c>
      <c r="E85" s="28">
        <v>558</v>
      </c>
      <c r="F85" s="28">
        <v>562</v>
      </c>
      <c r="G85" s="28">
        <v>580</v>
      </c>
      <c r="H85" s="28">
        <v>558</v>
      </c>
      <c r="I85" s="28">
        <v>510</v>
      </c>
      <c r="J85" s="28">
        <v>602</v>
      </c>
      <c r="K85" s="28">
        <v>631</v>
      </c>
      <c r="L85" s="28">
        <v>684</v>
      </c>
      <c r="M85" s="28">
        <v>681</v>
      </c>
      <c r="N85" s="28">
        <v>594</v>
      </c>
      <c r="O85" s="28">
        <v>569</v>
      </c>
      <c r="P85" s="29">
        <v>7526</v>
      </c>
      <c r="Q85" s="19"/>
      <c r="R85" s="20"/>
    </row>
    <row r="86" spans="1:18" x14ac:dyDescent="0.2">
      <c r="A86" s="24" t="s">
        <v>164</v>
      </c>
      <c r="B86" s="24" t="s">
        <v>258</v>
      </c>
      <c r="C86" s="28">
        <v>841</v>
      </c>
      <c r="D86" s="28">
        <v>917</v>
      </c>
      <c r="E86" s="28">
        <v>958</v>
      </c>
      <c r="F86" s="28">
        <v>948</v>
      </c>
      <c r="G86" s="28">
        <v>945</v>
      </c>
      <c r="H86" s="28">
        <v>983</v>
      </c>
      <c r="I86" s="28">
        <v>955</v>
      </c>
      <c r="J86" s="28">
        <v>976</v>
      </c>
      <c r="K86" s="28">
        <v>987</v>
      </c>
      <c r="L86" s="28">
        <v>1021</v>
      </c>
      <c r="M86" s="28">
        <v>957</v>
      </c>
      <c r="N86" s="28">
        <v>859</v>
      </c>
      <c r="O86" s="28">
        <v>856</v>
      </c>
      <c r="P86" s="29">
        <v>12203</v>
      </c>
      <c r="Q86" s="19"/>
      <c r="R86" s="20"/>
    </row>
    <row r="87" spans="1:18" x14ac:dyDescent="0.2">
      <c r="A87" s="24" t="s">
        <v>165</v>
      </c>
      <c r="B87" s="24" t="s">
        <v>353</v>
      </c>
      <c r="C87" s="29">
        <v>90</v>
      </c>
      <c r="D87" s="29">
        <v>108</v>
      </c>
      <c r="E87" s="29">
        <v>76</v>
      </c>
      <c r="F87" s="29">
        <v>75</v>
      </c>
      <c r="G87" s="29">
        <v>92</v>
      </c>
      <c r="H87" s="29">
        <v>95</v>
      </c>
      <c r="I87" s="29">
        <v>84</v>
      </c>
      <c r="J87" s="29">
        <v>95</v>
      </c>
      <c r="K87" s="29">
        <v>78</v>
      </c>
      <c r="L87" s="29">
        <v>128</v>
      </c>
      <c r="M87" s="29">
        <v>133</v>
      </c>
      <c r="N87" s="29">
        <v>128</v>
      </c>
      <c r="O87" s="29">
        <v>90</v>
      </c>
      <c r="P87" s="29">
        <v>1272</v>
      </c>
      <c r="Q87" s="19"/>
      <c r="R87" s="20"/>
    </row>
    <row r="88" spans="1:18" x14ac:dyDescent="0.2">
      <c r="A88" s="24" t="s">
        <v>166</v>
      </c>
      <c r="B88" s="24" t="s">
        <v>354</v>
      </c>
      <c r="C88" s="28">
        <v>462</v>
      </c>
      <c r="D88" s="28">
        <v>500</v>
      </c>
      <c r="E88" s="28">
        <v>501</v>
      </c>
      <c r="F88" s="28">
        <v>504</v>
      </c>
      <c r="G88" s="28">
        <v>431</v>
      </c>
      <c r="H88" s="28">
        <v>455</v>
      </c>
      <c r="I88" s="28">
        <v>374</v>
      </c>
      <c r="J88" s="28">
        <v>469</v>
      </c>
      <c r="K88" s="28">
        <v>409</v>
      </c>
      <c r="L88" s="28">
        <v>491</v>
      </c>
      <c r="M88" s="28">
        <v>436</v>
      </c>
      <c r="N88" s="28">
        <v>406</v>
      </c>
      <c r="O88" s="28">
        <v>375</v>
      </c>
      <c r="P88" s="29">
        <v>5813</v>
      </c>
      <c r="Q88" s="19"/>
      <c r="R88" s="20"/>
    </row>
    <row r="89" spans="1:18" x14ac:dyDescent="0.2">
      <c r="A89" s="24" t="s">
        <v>167</v>
      </c>
      <c r="B89" s="24" t="s">
        <v>355</v>
      </c>
      <c r="C89" s="28">
        <v>617</v>
      </c>
      <c r="D89" s="28">
        <v>637</v>
      </c>
      <c r="E89" s="28">
        <v>712</v>
      </c>
      <c r="F89" s="28">
        <v>733</v>
      </c>
      <c r="G89" s="28">
        <v>651</v>
      </c>
      <c r="H89" s="28">
        <v>666</v>
      </c>
      <c r="I89" s="28">
        <v>595</v>
      </c>
      <c r="J89" s="28">
        <v>736</v>
      </c>
      <c r="K89" s="28">
        <v>768</v>
      </c>
      <c r="L89" s="28">
        <v>853</v>
      </c>
      <c r="M89" s="28">
        <v>729</v>
      </c>
      <c r="N89" s="28">
        <v>641</v>
      </c>
      <c r="O89" s="28">
        <v>640</v>
      </c>
      <c r="P89" s="29">
        <v>8978</v>
      </c>
      <c r="Q89" s="19"/>
      <c r="R89" s="20"/>
    </row>
    <row r="90" spans="1:18" x14ac:dyDescent="0.2">
      <c r="A90" s="24" t="s">
        <v>168</v>
      </c>
      <c r="B90" s="24" t="s">
        <v>356</v>
      </c>
      <c r="C90" s="28">
        <v>156</v>
      </c>
      <c r="D90" s="28">
        <v>134</v>
      </c>
      <c r="E90" s="28">
        <v>144</v>
      </c>
      <c r="F90" s="28">
        <v>156</v>
      </c>
      <c r="G90" s="28">
        <v>128</v>
      </c>
      <c r="H90" s="28">
        <v>129</v>
      </c>
      <c r="I90" s="28">
        <v>138</v>
      </c>
      <c r="J90" s="28">
        <v>118</v>
      </c>
      <c r="K90" s="28">
        <v>132</v>
      </c>
      <c r="L90" s="28">
        <v>128</v>
      </c>
      <c r="M90" s="28">
        <v>139</v>
      </c>
      <c r="N90" s="28">
        <v>126</v>
      </c>
      <c r="O90" s="28">
        <v>121</v>
      </c>
      <c r="P90" s="29">
        <v>1749</v>
      </c>
      <c r="Q90" s="19"/>
      <c r="R90" s="20"/>
    </row>
    <row r="91" spans="1:18" x14ac:dyDescent="0.2">
      <c r="A91" s="24" t="s">
        <v>169</v>
      </c>
      <c r="B91" s="24" t="s">
        <v>357</v>
      </c>
      <c r="C91" s="29">
        <v>440</v>
      </c>
      <c r="D91" s="29">
        <v>373</v>
      </c>
      <c r="E91" s="29">
        <v>373</v>
      </c>
      <c r="F91" s="29">
        <v>357</v>
      </c>
      <c r="G91" s="29">
        <v>366</v>
      </c>
      <c r="H91" s="29">
        <v>325</v>
      </c>
      <c r="I91" s="29">
        <v>320</v>
      </c>
      <c r="J91" s="29">
        <v>366</v>
      </c>
      <c r="K91" s="29">
        <v>363</v>
      </c>
      <c r="L91" s="29">
        <v>390</v>
      </c>
      <c r="M91" s="29">
        <v>359</v>
      </c>
      <c r="N91" s="29">
        <v>322</v>
      </c>
      <c r="O91" s="29">
        <v>274</v>
      </c>
      <c r="P91" s="29">
        <v>4628</v>
      </c>
      <c r="Q91" s="19"/>
      <c r="R91" s="20"/>
    </row>
    <row r="92" spans="1:18" x14ac:dyDescent="0.2">
      <c r="A92" s="24" t="s">
        <v>170</v>
      </c>
      <c r="B92" s="24" t="s">
        <v>358</v>
      </c>
      <c r="C92" s="28">
        <v>1894</v>
      </c>
      <c r="D92" s="28">
        <v>2043</v>
      </c>
      <c r="E92" s="28">
        <v>2036</v>
      </c>
      <c r="F92" s="28">
        <v>1848</v>
      </c>
      <c r="G92" s="28">
        <v>1878</v>
      </c>
      <c r="H92" s="28">
        <v>1770</v>
      </c>
      <c r="I92" s="28">
        <v>1763</v>
      </c>
      <c r="J92" s="28">
        <v>1742</v>
      </c>
      <c r="K92" s="28">
        <v>1802</v>
      </c>
      <c r="L92" s="28">
        <v>2300</v>
      </c>
      <c r="M92" s="28">
        <v>1829</v>
      </c>
      <c r="N92" s="28">
        <v>1713</v>
      </c>
      <c r="O92" s="28">
        <v>1486</v>
      </c>
      <c r="P92" s="29">
        <v>24104</v>
      </c>
      <c r="Q92" s="19"/>
      <c r="R92" s="20"/>
    </row>
    <row r="93" spans="1:18" x14ac:dyDescent="0.2">
      <c r="A93" s="24" t="s">
        <v>171</v>
      </c>
      <c r="B93" s="24" t="s">
        <v>359</v>
      </c>
      <c r="C93" s="29">
        <v>170</v>
      </c>
      <c r="D93" s="29">
        <v>178</v>
      </c>
      <c r="E93" s="29">
        <v>179</v>
      </c>
      <c r="F93" s="29">
        <v>168</v>
      </c>
      <c r="G93" s="29">
        <v>161</v>
      </c>
      <c r="H93" s="29">
        <v>200</v>
      </c>
      <c r="I93" s="29">
        <v>157</v>
      </c>
      <c r="J93" s="29">
        <v>178</v>
      </c>
      <c r="K93" s="29">
        <v>180</v>
      </c>
      <c r="L93" s="29">
        <v>194</v>
      </c>
      <c r="M93" s="29">
        <v>187</v>
      </c>
      <c r="N93" s="29">
        <v>163</v>
      </c>
      <c r="O93" s="29">
        <v>171</v>
      </c>
      <c r="P93" s="29">
        <v>2286</v>
      </c>
      <c r="Q93" s="19"/>
      <c r="R93" s="20"/>
    </row>
    <row r="94" spans="1:18" x14ac:dyDescent="0.2">
      <c r="A94" s="24" t="s">
        <v>172</v>
      </c>
      <c r="B94" s="24" t="s">
        <v>360</v>
      </c>
      <c r="C94" s="28">
        <v>1286</v>
      </c>
      <c r="D94" s="28">
        <v>1325</v>
      </c>
      <c r="E94" s="28">
        <v>1360</v>
      </c>
      <c r="F94" s="28">
        <v>1373</v>
      </c>
      <c r="G94" s="28">
        <v>1323</v>
      </c>
      <c r="H94" s="28">
        <v>1275</v>
      </c>
      <c r="I94" s="28">
        <v>1448</v>
      </c>
      <c r="J94" s="28">
        <v>1448</v>
      </c>
      <c r="K94" s="28">
        <v>1486</v>
      </c>
      <c r="L94" s="28">
        <v>1572</v>
      </c>
      <c r="M94" s="28">
        <v>1437</v>
      </c>
      <c r="N94" s="28">
        <v>1360</v>
      </c>
      <c r="O94" s="28">
        <v>1231</v>
      </c>
      <c r="P94" s="29">
        <v>17924</v>
      </c>
      <c r="Q94" s="19"/>
      <c r="R94" s="20"/>
    </row>
    <row r="95" spans="1:18" x14ac:dyDescent="0.2">
      <c r="A95" s="24" t="s">
        <v>173</v>
      </c>
      <c r="B95" s="24" t="s">
        <v>361</v>
      </c>
      <c r="C95" s="29">
        <v>355</v>
      </c>
      <c r="D95" s="29">
        <v>393</v>
      </c>
      <c r="E95" s="29">
        <v>405</v>
      </c>
      <c r="F95" s="29">
        <v>408</v>
      </c>
      <c r="G95" s="29">
        <v>374</v>
      </c>
      <c r="H95" s="29">
        <v>370</v>
      </c>
      <c r="I95" s="29">
        <v>322</v>
      </c>
      <c r="J95" s="29">
        <v>435</v>
      </c>
      <c r="K95" s="29">
        <v>384</v>
      </c>
      <c r="L95" s="29">
        <v>385</v>
      </c>
      <c r="M95" s="29">
        <v>361</v>
      </c>
      <c r="N95" s="29">
        <v>317</v>
      </c>
      <c r="O95" s="29">
        <v>266</v>
      </c>
      <c r="P95" s="29">
        <v>4775</v>
      </c>
      <c r="Q95" s="19"/>
      <c r="R95" s="20"/>
    </row>
    <row r="96" spans="1:18" x14ac:dyDescent="0.2">
      <c r="A96" s="24" t="s">
        <v>174</v>
      </c>
      <c r="B96" s="24" t="s">
        <v>362</v>
      </c>
      <c r="C96" s="29">
        <v>562</v>
      </c>
      <c r="D96" s="29">
        <v>595</v>
      </c>
      <c r="E96" s="29">
        <v>627</v>
      </c>
      <c r="F96" s="29">
        <v>597</v>
      </c>
      <c r="G96" s="29">
        <v>525</v>
      </c>
      <c r="H96" s="29">
        <v>531</v>
      </c>
      <c r="I96" s="29">
        <v>570</v>
      </c>
      <c r="J96" s="29">
        <v>609</v>
      </c>
      <c r="K96" s="29">
        <v>606</v>
      </c>
      <c r="L96" s="29">
        <v>614</v>
      </c>
      <c r="M96" s="29">
        <v>627</v>
      </c>
      <c r="N96" s="29">
        <v>510</v>
      </c>
      <c r="O96" s="29">
        <v>575</v>
      </c>
      <c r="P96" s="29">
        <v>7548</v>
      </c>
      <c r="Q96" s="19"/>
      <c r="R96" s="20"/>
    </row>
    <row r="97" spans="1:18" x14ac:dyDescent="0.2">
      <c r="A97" s="24" t="s">
        <v>175</v>
      </c>
      <c r="B97" s="24" t="s">
        <v>363</v>
      </c>
      <c r="C97" s="29">
        <v>2050</v>
      </c>
      <c r="D97" s="29">
        <v>2135</v>
      </c>
      <c r="E97" s="29">
        <v>2034</v>
      </c>
      <c r="F97" s="29">
        <v>1869</v>
      </c>
      <c r="G97" s="29">
        <v>1747</v>
      </c>
      <c r="H97" s="29">
        <v>1560</v>
      </c>
      <c r="I97" s="29">
        <v>1701</v>
      </c>
      <c r="J97" s="29">
        <v>1668</v>
      </c>
      <c r="K97" s="29">
        <v>1751</v>
      </c>
      <c r="L97" s="29">
        <v>2079</v>
      </c>
      <c r="M97" s="29">
        <v>1789</v>
      </c>
      <c r="N97" s="29">
        <v>1645</v>
      </c>
      <c r="O97" s="29">
        <v>1437</v>
      </c>
      <c r="P97" s="29">
        <v>23465</v>
      </c>
      <c r="Q97" s="19"/>
      <c r="R97" s="20"/>
    </row>
    <row r="98" spans="1:18" x14ac:dyDescent="0.2">
      <c r="A98" s="24" t="s">
        <v>176</v>
      </c>
      <c r="B98" s="24" t="s">
        <v>364</v>
      </c>
      <c r="C98" s="29">
        <v>1001</v>
      </c>
      <c r="D98" s="29">
        <v>1048</v>
      </c>
      <c r="E98" s="29">
        <v>1021</v>
      </c>
      <c r="F98" s="29">
        <v>1004</v>
      </c>
      <c r="G98" s="29">
        <v>993</v>
      </c>
      <c r="H98" s="29">
        <v>892</v>
      </c>
      <c r="I98" s="29">
        <v>928</v>
      </c>
      <c r="J98" s="29">
        <v>984</v>
      </c>
      <c r="K98" s="29">
        <v>1033</v>
      </c>
      <c r="L98" s="29">
        <v>1223</v>
      </c>
      <c r="M98" s="29">
        <v>1051</v>
      </c>
      <c r="N98" s="29">
        <v>932</v>
      </c>
      <c r="O98" s="29">
        <v>896</v>
      </c>
      <c r="P98" s="29">
        <v>13006</v>
      </c>
      <c r="Q98" s="19"/>
      <c r="R98" s="20"/>
    </row>
    <row r="99" spans="1:18" x14ac:dyDescent="0.2">
      <c r="A99" s="24" t="s">
        <v>177</v>
      </c>
      <c r="B99" s="24" t="s">
        <v>365</v>
      </c>
      <c r="C99" s="29">
        <v>1576</v>
      </c>
      <c r="D99" s="29">
        <v>1605</v>
      </c>
      <c r="E99" s="29">
        <v>1579</v>
      </c>
      <c r="F99" s="29">
        <v>1530</v>
      </c>
      <c r="G99" s="29">
        <v>1478</v>
      </c>
      <c r="H99" s="29">
        <v>1408</v>
      </c>
      <c r="I99" s="29">
        <v>1562</v>
      </c>
      <c r="J99" s="29">
        <v>1564</v>
      </c>
      <c r="K99" s="29">
        <v>1544</v>
      </c>
      <c r="L99" s="29">
        <v>1668</v>
      </c>
      <c r="M99" s="29">
        <v>1556</v>
      </c>
      <c r="N99" s="29">
        <v>1505</v>
      </c>
      <c r="O99" s="29">
        <v>1369</v>
      </c>
      <c r="P99" s="29">
        <v>19944</v>
      </c>
      <c r="Q99" s="19"/>
      <c r="R99" s="20"/>
    </row>
    <row r="100" spans="1:18" x14ac:dyDescent="0.2">
      <c r="A100" s="24" t="s">
        <v>178</v>
      </c>
      <c r="B100" s="24" t="s">
        <v>366</v>
      </c>
      <c r="C100" s="29">
        <v>642</v>
      </c>
      <c r="D100" s="29">
        <v>665</v>
      </c>
      <c r="E100" s="29">
        <v>679</v>
      </c>
      <c r="F100" s="29">
        <v>574</v>
      </c>
      <c r="G100" s="29">
        <v>603</v>
      </c>
      <c r="H100" s="29">
        <v>613</v>
      </c>
      <c r="I100" s="29">
        <v>598</v>
      </c>
      <c r="J100" s="29">
        <v>659</v>
      </c>
      <c r="K100" s="29">
        <v>692</v>
      </c>
      <c r="L100" s="29">
        <v>744</v>
      </c>
      <c r="M100" s="29">
        <v>741</v>
      </c>
      <c r="N100" s="29">
        <v>652</v>
      </c>
      <c r="O100" s="29">
        <v>525</v>
      </c>
      <c r="P100" s="29">
        <v>8387</v>
      </c>
      <c r="Q100" s="19"/>
      <c r="R100" s="20"/>
    </row>
    <row r="101" spans="1:18" x14ac:dyDescent="0.2">
      <c r="A101" s="24" t="s">
        <v>179</v>
      </c>
      <c r="B101" s="24" t="s">
        <v>367</v>
      </c>
      <c r="C101" s="29">
        <v>676</v>
      </c>
      <c r="D101" s="29">
        <v>657</v>
      </c>
      <c r="E101" s="29">
        <v>707</v>
      </c>
      <c r="F101" s="29">
        <v>648</v>
      </c>
      <c r="G101" s="29">
        <v>680</v>
      </c>
      <c r="H101" s="29">
        <v>667</v>
      </c>
      <c r="I101" s="29">
        <v>617</v>
      </c>
      <c r="J101" s="29">
        <v>668</v>
      </c>
      <c r="K101" s="29">
        <v>677</v>
      </c>
      <c r="L101" s="29">
        <v>751</v>
      </c>
      <c r="M101" s="29">
        <v>725</v>
      </c>
      <c r="N101" s="29">
        <v>599</v>
      </c>
      <c r="O101" s="29">
        <v>609</v>
      </c>
      <c r="P101" s="29">
        <v>8681</v>
      </c>
      <c r="Q101" s="19"/>
      <c r="R101" s="20"/>
    </row>
    <row r="102" spans="1:18" x14ac:dyDescent="0.2">
      <c r="A102" s="24" t="s">
        <v>180</v>
      </c>
      <c r="B102" s="24" t="s">
        <v>368</v>
      </c>
      <c r="C102" s="28">
        <v>252</v>
      </c>
      <c r="D102" s="28">
        <v>267</v>
      </c>
      <c r="E102" s="28">
        <v>256</v>
      </c>
      <c r="F102" s="28">
        <v>267</v>
      </c>
      <c r="G102" s="28">
        <v>221</v>
      </c>
      <c r="H102" s="28">
        <v>248</v>
      </c>
      <c r="I102" s="28">
        <v>185</v>
      </c>
      <c r="J102" s="28">
        <v>231</v>
      </c>
      <c r="K102" s="28">
        <v>246</v>
      </c>
      <c r="L102" s="28">
        <v>295</v>
      </c>
      <c r="M102" s="28">
        <v>240</v>
      </c>
      <c r="N102" s="28">
        <v>185</v>
      </c>
      <c r="O102" s="28">
        <v>187</v>
      </c>
      <c r="P102" s="29">
        <v>3080</v>
      </c>
      <c r="Q102" s="19"/>
      <c r="R102" s="20"/>
    </row>
    <row r="103" spans="1:18" x14ac:dyDescent="0.2">
      <c r="A103" s="24" t="s">
        <v>181</v>
      </c>
      <c r="B103" s="24" t="s">
        <v>369</v>
      </c>
      <c r="C103" s="29">
        <v>496</v>
      </c>
      <c r="D103" s="29">
        <v>522</v>
      </c>
      <c r="E103" s="29">
        <v>512</v>
      </c>
      <c r="F103" s="29">
        <v>466</v>
      </c>
      <c r="G103" s="29">
        <v>408</v>
      </c>
      <c r="H103" s="29">
        <v>405</v>
      </c>
      <c r="I103" s="29">
        <v>465</v>
      </c>
      <c r="J103" s="29">
        <v>437</v>
      </c>
      <c r="K103" s="29">
        <v>447</v>
      </c>
      <c r="L103" s="29">
        <v>570</v>
      </c>
      <c r="M103" s="29">
        <v>476</v>
      </c>
      <c r="N103" s="29">
        <v>404</v>
      </c>
      <c r="O103" s="29">
        <v>389</v>
      </c>
      <c r="P103" s="29">
        <v>5997</v>
      </c>
      <c r="Q103" s="19"/>
      <c r="R103" s="20"/>
    </row>
    <row r="104" spans="1:18" x14ac:dyDescent="0.2">
      <c r="A104" s="24" t="s">
        <v>182</v>
      </c>
      <c r="B104" s="24" t="s">
        <v>370</v>
      </c>
      <c r="C104" s="29">
        <v>723</v>
      </c>
      <c r="D104" s="29">
        <v>670</v>
      </c>
      <c r="E104" s="29">
        <v>696</v>
      </c>
      <c r="F104" s="29">
        <v>671</v>
      </c>
      <c r="G104" s="29">
        <v>620</v>
      </c>
      <c r="H104" s="29">
        <v>656</v>
      </c>
      <c r="I104" s="29">
        <v>634</v>
      </c>
      <c r="J104" s="29">
        <v>694</v>
      </c>
      <c r="K104" s="29">
        <v>772</v>
      </c>
      <c r="L104" s="29">
        <v>694</v>
      </c>
      <c r="M104" s="29">
        <v>667</v>
      </c>
      <c r="N104" s="29">
        <v>612</v>
      </c>
      <c r="O104" s="29">
        <v>561</v>
      </c>
      <c r="P104" s="29">
        <v>8670</v>
      </c>
      <c r="Q104" s="19"/>
      <c r="R104" s="20"/>
    </row>
    <row r="105" spans="1:18" x14ac:dyDescent="0.2">
      <c r="A105" s="24" t="s">
        <v>183</v>
      </c>
      <c r="B105" s="24" t="s">
        <v>371</v>
      </c>
      <c r="C105" s="29">
        <v>451</v>
      </c>
      <c r="D105" s="29">
        <v>467</v>
      </c>
      <c r="E105" s="29">
        <v>456</v>
      </c>
      <c r="F105" s="29">
        <v>443</v>
      </c>
      <c r="G105" s="29">
        <v>432</v>
      </c>
      <c r="H105" s="29">
        <v>464</v>
      </c>
      <c r="I105" s="29">
        <v>469</v>
      </c>
      <c r="J105" s="29">
        <v>543</v>
      </c>
      <c r="K105" s="29">
        <v>491</v>
      </c>
      <c r="L105" s="29">
        <v>541</v>
      </c>
      <c r="M105" s="29">
        <v>556</v>
      </c>
      <c r="N105" s="29">
        <v>569</v>
      </c>
      <c r="O105" s="29">
        <v>558</v>
      </c>
      <c r="P105" s="29">
        <v>6440</v>
      </c>
      <c r="Q105" s="19"/>
      <c r="R105" s="20"/>
    </row>
    <row r="106" spans="1:18" x14ac:dyDescent="0.2">
      <c r="A106" s="24" t="s">
        <v>184</v>
      </c>
      <c r="B106" s="24" t="s">
        <v>372</v>
      </c>
      <c r="C106" s="29">
        <v>612</v>
      </c>
      <c r="D106" s="29">
        <v>656</v>
      </c>
      <c r="E106" s="29">
        <v>651</v>
      </c>
      <c r="F106" s="29">
        <v>585</v>
      </c>
      <c r="G106" s="29">
        <v>641</v>
      </c>
      <c r="H106" s="29">
        <v>558</v>
      </c>
      <c r="I106" s="29">
        <v>590</v>
      </c>
      <c r="J106" s="29">
        <v>684</v>
      </c>
      <c r="K106" s="29">
        <v>603</v>
      </c>
      <c r="L106" s="29">
        <v>766</v>
      </c>
      <c r="M106" s="29">
        <v>677</v>
      </c>
      <c r="N106" s="29">
        <v>641</v>
      </c>
      <c r="O106" s="29">
        <v>619</v>
      </c>
      <c r="P106" s="29">
        <v>8283</v>
      </c>
      <c r="Q106" s="19"/>
      <c r="R106" s="20"/>
    </row>
    <row r="107" spans="1:18" x14ac:dyDescent="0.2">
      <c r="A107" s="24" t="s">
        <v>185</v>
      </c>
      <c r="B107" s="24" t="s">
        <v>373</v>
      </c>
      <c r="C107" s="28">
        <v>88</v>
      </c>
      <c r="D107" s="28">
        <v>100</v>
      </c>
      <c r="E107" s="28">
        <v>96</v>
      </c>
      <c r="F107" s="28">
        <v>107</v>
      </c>
      <c r="G107" s="28">
        <v>97</v>
      </c>
      <c r="H107" s="28">
        <v>87</v>
      </c>
      <c r="I107" s="28">
        <v>80</v>
      </c>
      <c r="J107" s="28">
        <v>95</v>
      </c>
      <c r="K107" s="28">
        <v>100</v>
      </c>
      <c r="L107" s="28">
        <v>98</v>
      </c>
      <c r="M107" s="28">
        <v>113</v>
      </c>
      <c r="N107" s="28">
        <v>91</v>
      </c>
      <c r="O107" s="28">
        <v>104</v>
      </c>
      <c r="P107" s="29">
        <v>1256</v>
      </c>
      <c r="Q107" s="19"/>
      <c r="R107" s="20"/>
    </row>
    <row r="108" spans="1:18" x14ac:dyDescent="0.2">
      <c r="A108" s="24" t="s">
        <v>186</v>
      </c>
      <c r="B108" s="24" t="s">
        <v>374</v>
      </c>
      <c r="C108" s="29">
        <v>119</v>
      </c>
      <c r="D108" s="29">
        <v>101</v>
      </c>
      <c r="E108" s="29">
        <v>130</v>
      </c>
      <c r="F108" s="29">
        <v>132</v>
      </c>
      <c r="G108" s="29">
        <v>123</v>
      </c>
      <c r="H108" s="29">
        <v>113</v>
      </c>
      <c r="I108" s="29">
        <v>128</v>
      </c>
      <c r="J108" s="29">
        <v>129</v>
      </c>
      <c r="K108" s="29">
        <v>122</v>
      </c>
      <c r="L108" s="29">
        <v>160</v>
      </c>
      <c r="M108" s="29">
        <v>118</v>
      </c>
      <c r="N108" s="29">
        <v>143</v>
      </c>
      <c r="O108" s="29">
        <v>123</v>
      </c>
      <c r="P108" s="29">
        <v>1641</v>
      </c>
      <c r="Q108" s="19"/>
      <c r="R108" s="20"/>
    </row>
    <row r="109" spans="1:18" x14ac:dyDescent="0.2">
      <c r="A109" s="24" t="s">
        <v>187</v>
      </c>
      <c r="B109" s="24" t="s">
        <v>375</v>
      </c>
      <c r="C109" s="29">
        <v>176</v>
      </c>
      <c r="D109" s="29">
        <v>167</v>
      </c>
      <c r="E109" s="29">
        <v>166</v>
      </c>
      <c r="F109" s="29">
        <v>157</v>
      </c>
      <c r="G109" s="29">
        <v>162</v>
      </c>
      <c r="H109" s="29">
        <v>156</v>
      </c>
      <c r="I109" s="29">
        <v>160</v>
      </c>
      <c r="J109" s="29">
        <v>146</v>
      </c>
      <c r="K109" s="29">
        <v>153</v>
      </c>
      <c r="L109" s="29">
        <v>206</v>
      </c>
      <c r="M109" s="29">
        <v>157</v>
      </c>
      <c r="N109" s="29">
        <v>155</v>
      </c>
      <c r="O109" s="29">
        <v>122</v>
      </c>
      <c r="P109" s="29">
        <v>2083</v>
      </c>
      <c r="Q109" s="19"/>
      <c r="R109" s="20"/>
    </row>
    <row r="110" spans="1:18" x14ac:dyDescent="0.2">
      <c r="A110" s="24" t="s">
        <v>188</v>
      </c>
      <c r="B110" s="24" t="s">
        <v>376</v>
      </c>
      <c r="C110" s="29">
        <v>242</v>
      </c>
      <c r="D110" s="29">
        <v>272</v>
      </c>
      <c r="E110" s="29">
        <v>233</v>
      </c>
      <c r="F110" s="29">
        <v>267</v>
      </c>
      <c r="G110" s="29">
        <v>299</v>
      </c>
      <c r="H110" s="29">
        <v>232</v>
      </c>
      <c r="I110" s="29">
        <v>246</v>
      </c>
      <c r="J110" s="29">
        <v>273</v>
      </c>
      <c r="K110" s="29">
        <v>268</v>
      </c>
      <c r="L110" s="29">
        <v>353</v>
      </c>
      <c r="M110" s="29">
        <v>319</v>
      </c>
      <c r="N110" s="29">
        <v>257</v>
      </c>
      <c r="O110" s="29">
        <v>300</v>
      </c>
      <c r="P110" s="29">
        <v>3561</v>
      </c>
      <c r="Q110" s="19"/>
      <c r="R110" s="20"/>
    </row>
    <row r="111" spans="1:18" x14ac:dyDescent="0.2">
      <c r="A111" s="24" t="s">
        <v>189</v>
      </c>
      <c r="B111" s="24" t="s">
        <v>377</v>
      </c>
      <c r="C111" s="29">
        <v>50</v>
      </c>
      <c r="D111" s="29">
        <v>58</v>
      </c>
      <c r="E111" s="29">
        <v>48</v>
      </c>
      <c r="F111" s="29">
        <v>53</v>
      </c>
      <c r="G111" s="29">
        <v>51</v>
      </c>
      <c r="H111" s="29">
        <v>43</v>
      </c>
      <c r="I111" s="29">
        <v>44</v>
      </c>
      <c r="J111" s="29">
        <v>33</v>
      </c>
      <c r="K111" s="29">
        <v>33</v>
      </c>
      <c r="L111" s="29">
        <v>55</v>
      </c>
      <c r="M111" s="29">
        <v>39</v>
      </c>
      <c r="N111" s="29">
        <v>46</v>
      </c>
      <c r="O111" s="29">
        <v>40</v>
      </c>
      <c r="P111" s="29">
        <v>593</v>
      </c>
      <c r="Q111" s="19"/>
      <c r="R111" s="20"/>
    </row>
    <row r="112" spans="1:18" x14ac:dyDescent="0.2">
      <c r="A112" s="24" t="s">
        <v>190</v>
      </c>
      <c r="B112" s="24" t="s">
        <v>378</v>
      </c>
      <c r="C112" s="28">
        <v>2724</v>
      </c>
      <c r="D112" s="28">
        <v>3027</v>
      </c>
      <c r="E112" s="28">
        <v>3164</v>
      </c>
      <c r="F112" s="28">
        <v>3166</v>
      </c>
      <c r="G112" s="28">
        <v>3157</v>
      </c>
      <c r="H112" s="28">
        <v>3339</v>
      </c>
      <c r="I112" s="28">
        <v>3250</v>
      </c>
      <c r="J112" s="28">
        <v>3399</v>
      </c>
      <c r="K112" s="28">
        <v>3474</v>
      </c>
      <c r="L112" s="28">
        <v>3870</v>
      </c>
      <c r="M112" s="28">
        <v>3356</v>
      </c>
      <c r="N112" s="28">
        <v>3108</v>
      </c>
      <c r="O112" s="28">
        <v>2890</v>
      </c>
      <c r="P112" s="29">
        <v>41924</v>
      </c>
      <c r="Q112" s="19"/>
      <c r="R112" s="20"/>
    </row>
    <row r="113" spans="1:18" x14ac:dyDescent="0.2">
      <c r="A113" s="24" t="s">
        <v>191</v>
      </c>
      <c r="B113" s="24" t="s">
        <v>379</v>
      </c>
      <c r="C113" s="29">
        <v>586</v>
      </c>
      <c r="D113" s="29">
        <v>598</v>
      </c>
      <c r="E113" s="29">
        <v>597</v>
      </c>
      <c r="F113" s="29">
        <v>571</v>
      </c>
      <c r="G113" s="29">
        <v>450</v>
      </c>
      <c r="H113" s="29">
        <v>365</v>
      </c>
      <c r="I113" s="29">
        <v>415</v>
      </c>
      <c r="J113" s="29">
        <v>443</v>
      </c>
      <c r="K113" s="29">
        <v>431</v>
      </c>
      <c r="L113" s="29">
        <v>667</v>
      </c>
      <c r="M113" s="29">
        <v>491</v>
      </c>
      <c r="N113" s="29">
        <v>454</v>
      </c>
      <c r="O113" s="29">
        <v>412</v>
      </c>
      <c r="P113" s="29">
        <v>6480</v>
      </c>
      <c r="Q113" s="19"/>
      <c r="R113" s="20"/>
    </row>
    <row r="114" spans="1:18" x14ac:dyDescent="0.2">
      <c r="A114" s="24" t="s">
        <v>192</v>
      </c>
      <c r="B114" s="24" t="s">
        <v>380</v>
      </c>
      <c r="C114" s="28">
        <v>11896</v>
      </c>
      <c r="D114" s="28">
        <v>12533</v>
      </c>
      <c r="E114" s="28">
        <v>12587</v>
      </c>
      <c r="F114" s="28">
        <v>12628</v>
      </c>
      <c r="G114" s="28">
        <v>12266</v>
      </c>
      <c r="H114" s="28">
        <v>12045</v>
      </c>
      <c r="I114" s="28">
        <v>11560</v>
      </c>
      <c r="J114" s="28">
        <v>12398</v>
      </c>
      <c r="K114" s="28">
        <v>12242</v>
      </c>
      <c r="L114" s="28">
        <v>14078</v>
      </c>
      <c r="M114" s="28">
        <v>12067</v>
      </c>
      <c r="N114" s="28">
        <v>11188</v>
      </c>
      <c r="O114" s="28">
        <v>10561</v>
      </c>
      <c r="P114" s="29">
        <v>158049</v>
      </c>
      <c r="Q114" s="19"/>
      <c r="R114" s="20"/>
    </row>
    <row r="115" spans="1:18" x14ac:dyDescent="0.2">
      <c r="A115" s="24" t="s">
        <v>193</v>
      </c>
      <c r="B115" s="24" t="s">
        <v>381</v>
      </c>
      <c r="C115" s="29">
        <v>172</v>
      </c>
      <c r="D115" s="29">
        <v>205</v>
      </c>
      <c r="E115" s="29">
        <v>180</v>
      </c>
      <c r="F115" s="29">
        <v>200</v>
      </c>
      <c r="G115" s="29">
        <v>181</v>
      </c>
      <c r="H115" s="29">
        <v>141</v>
      </c>
      <c r="I115" s="29">
        <v>178</v>
      </c>
      <c r="J115" s="29">
        <v>158</v>
      </c>
      <c r="K115" s="29">
        <v>179</v>
      </c>
      <c r="L115" s="29">
        <v>203</v>
      </c>
      <c r="M115" s="29">
        <v>211</v>
      </c>
      <c r="N115" s="29">
        <v>164</v>
      </c>
      <c r="O115" s="29">
        <v>170</v>
      </c>
      <c r="P115" s="29">
        <v>2342</v>
      </c>
      <c r="Q115" s="19"/>
      <c r="R115" s="20"/>
    </row>
    <row r="116" spans="1:18" x14ac:dyDescent="0.2">
      <c r="A116" s="24" t="s">
        <v>194</v>
      </c>
      <c r="B116" s="24" t="s">
        <v>382</v>
      </c>
      <c r="C116" s="29">
        <v>151</v>
      </c>
      <c r="D116" s="29">
        <v>147</v>
      </c>
      <c r="E116" s="29">
        <v>132</v>
      </c>
      <c r="F116" s="29">
        <v>128</v>
      </c>
      <c r="G116" s="29">
        <v>117</v>
      </c>
      <c r="H116" s="29">
        <v>113</v>
      </c>
      <c r="I116" s="29">
        <v>113</v>
      </c>
      <c r="J116" s="29">
        <v>122</v>
      </c>
      <c r="K116" s="29">
        <v>122</v>
      </c>
      <c r="L116" s="29">
        <v>178</v>
      </c>
      <c r="M116" s="29">
        <v>107</v>
      </c>
      <c r="N116" s="29">
        <v>100</v>
      </c>
      <c r="O116" s="29">
        <v>117</v>
      </c>
      <c r="P116" s="29">
        <v>1647</v>
      </c>
      <c r="Q116" s="19"/>
      <c r="R116" s="20"/>
    </row>
    <row r="117" spans="1:18" x14ac:dyDescent="0.2">
      <c r="A117" s="24" t="s">
        <v>195</v>
      </c>
      <c r="B117" s="24" t="s">
        <v>383</v>
      </c>
      <c r="C117" s="29">
        <v>350</v>
      </c>
      <c r="D117" s="29">
        <v>368</v>
      </c>
      <c r="E117" s="29">
        <v>352</v>
      </c>
      <c r="F117" s="29">
        <v>316</v>
      </c>
      <c r="G117" s="29">
        <v>322</v>
      </c>
      <c r="H117" s="29">
        <v>303</v>
      </c>
      <c r="I117" s="29">
        <v>321</v>
      </c>
      <c r="J117" s="29">
        <v>322</v>
      </c>
      <c r="K117" s="29">
        <v>309</v>
      </c>
      <c r="L117" s="29">
        <v>387</v>
      </c>
      <c r="M117" s="29">
        <v>328</v>
      </c>
      <c r="N117" s="29">
        <v>330</v>
      </c>
      <c r="O117" s="29">
        <v>322</v>
      </c>
      <c r="P117" s="29">
        <v>4330</v>
      </c>
      <c r="Q117" s="19"/>
      <c r="R117" s="20"/>
    </row>
    <row r="118" spans="1:18" x14ac:dyDescent="0.2">
      <c r="A118" s="24" t="s">
        <v>196</v>
      </c>
      <c r="B118" s="24" t="s">
        <v>384</v>
      </c>
      <c r="C118" s="28">
        <v>1527</v>
      </c>
      <c r="D118" s="28">
        <v>1583</v>
      </c>
      <c r="E118" s="28">
        <v>1468</v>
      </c>
      <c r="F118" s="28">
        <v>1473</v>
      </c>
      <c r="G118" s="28">
        <v>1381</v>
      </c>
      <c r="H118" s="28">
        <v>1370</v>
      </c>
      <c r="I118" s="28">
        <v>1497</v>
      </c>
      <c r="J118" s="28">
        <v>1491</v>
      </c>
      <c r="K118" s="28">
        <v>1530</v>
      </c>
      <c r="L118" s="28">
        <v>1575</v>
      </c>
      <c r="M118" s="28">
        <v>1524</v>
      </c>
      <c r="N118" s="28">
        <v>1347</v>
      </c>
      <c r="O118" s="28">
        <v>1216</v>
      </c>
      <c r="P118" s="29">
        <v>18982</v>
      </c>
      <c r="Q118" s="19"/>
      <c r="R118" s="20"/>
    </row>
    <row r="119" spans="1:18" x14ac:dyDescent="0.2">
      <c r="A119" s="24" t="s">
        <v>197</v>
      </c>
      <c r="B119" s="24" t="s">
        <v>385</v>
      </c>
      <c r="C119" s="28">
        <v>726</v>
      </c>
      <c r="D119" s="28">
        <v>815</v>
      </c>
      <c r="E119" s="28">
        <v>757</v>
      </c>
      <c r="F119" s="28">
        <v>739</v>
      </c>
      <c r="G119" s="28">
        <v>722</v>
      </c>
      <c r="H119" s="28">
        <v>645</v>
      </c>
      <c r="I119" s="28">
        <v>806</v>
      </c>
      <c r="J119" s="28">
        <v>778</v>
      </c>
      <c r="K119" s="28">
        <v>829</v>
      </c>
      <c r="L119" s="28">
        <v>866</v>
      </c>
      <c r="M119" s="28">
        <v>797</v>
      </c>
      <c r="N119" s="28">
        <v>701</v>
      </c>
      <c r="O119" s="28">
        <v>715</v>
      </c>
      <c r="P119" s="29">
        <v>9896</v>
      </c>
      <c r="Q119" s="19"/>
      <c r="R119" s="20"/>
    </row>
    <row r="120" spans="1:18" x14ac:dyDescent="0.2">
      <c r="A120" s="24" t="s">
        <v>198</v>
      </c>
      <c r="B120" s="24" t="s">
        <v>386</v>
      </c>
      <c r="C120" s="29">
        <v>955</v>
      </c>
      <c r="D120" s="29">
        <v>987</v>
      </c>
      <c r="E120" s="29">
        <v>991</v>
      </c>
      <c r="F120" s="29">
        <v>1011</v>
      </c>
      <c r="G120" s="29">
        <v>928</v>
      </c>
      <c r="H120" s="29">
        <v>930</v>
      </c>
      <c r="I120" s="29">
        <v>928</v>
      </c>
      <c r="J120" s="29">
        <v>888</v>
      </c>
      <c r="K120" s="29">
        <v>920</v>
      </c>
      <c r="L120" s="29">
        <v>1128</v>
      </c>
      <c r="M120" s="29">
        <v>988</v>
      </c>
      <c r="N120" s="29">
        <v>905</v>
      </c>
      <c r="O120" s="29">
        <v>816</v>
      </c>
      <c r="P120" s="29">
        <v>12375</v>
      </c>
      <c r="Q120" s="19"/>
      <c r="R120" s="20"/>
    </row>
    <row r="121" spans="1:18" x14ac:dyDescent="0.2">
      <c r="A121" s="24" t="s">
        <v>199</v>
      </c>
      <c r="B121" s="24" t="s">
        <v>387</v>
      </c>
      <c r="C121" s="29">
        <v>427</v>
      </c>
      <c r="D121" s="29">
        <v>387</v>
      </c>
      <c r="E121" s="29">
        <v>403</v>
      </c>
      <c r="F121" s="29">
        <v>397</v>
      </c>
      <c r="G121" s="29">
        <v>409</v>
      </c>
      <c r="H121" s="29">
        <v>378</v>
      </c>
      <c r="I121" s="29">
        <v>389</v>
      </c>
      <c r="J121" s="29">
        <v>404</v>
      </c>
      <c r="K121" s="29">
        <v>458</v>
      </c>
      <c r="L121" s="29">
        <v>471</v>
      </c>
      <c r="M121" s="29">
        <v>447</v>
      </c>
      <c r="N121" s="29">
        <v>442</v>
      </c>
      <c r="O121" s="29">
        <v>418</v>
      </c>
      <c r="P121" s="29">
        <v>5430</v>
      </c>
      <c r="Q121" s="19"/>
      <c r="R121" s="20"/>
    </row>
    <row r="122" spans="1:18" x14ac:dyDescent="0.2">
      <c r="A122" s="24" t="s">
        <v>200</v>
      </c>
      <c r="B122" s="24" t="s">
        <v>388</v>
      </c>
      <c r="C122" s="29">
        <v>162</v>
      </c>
      <c r="D122" s="29">
        <v>156</v>
      </c>
      <c r="E122" s="29">
        <v>180</v>
      </c>
      <c r="F122" s="29">
        <v>157</v>
      </c>
      <c r="G122" s="29">
        <v>183</v>
      </c>
      <c r="H122" s="29">
        <v>184</v>
      </c>
      <c r="I122" s="29">
        <v>164</v>
      </c>
      <c r="J122" s="29">
        <v>184</v>
      </c>
      <c r="K122" s="29">
        <v>196</v>
      </c>
      <c r="L122" s="29">
        <v>203</v>
      </c>
      <c r="M122" s="29">
        <v>161</v>
      </c>
      <c r="N122" s="29">
        <v>147</v>
      </c>
      <c r="O122" s="29">
        <v>161</v>
      </c>
      <c r="P122" s="29">
        <v>2238</v>
      </c>
      <c r="Q122" s="19"/>
      <c r="R122" s="20"/>
    </row>
    <row r="123" spans="1:18" ht="13.5" thickBot="1" x14ac:dyDescent="0.25">
      <c r="A123" s="21"/>
      <c r="B123" s="22" t="s">
        <v>389</v>
      </c>
      <c r="C123" s="25">
        <v>111566</v>
      </c>
      <c r="D123" s="25">
        <v>116469</v>
      </c>
      <c r="E123" s="25">
        <v>115997</v>
      </c>
      <c r="F123" s="25">
        <v>114496</v>
      </c>
      <c r="G123" s="25">
        <v>111359</v>
      </c>
      <c r="H123" s="25">
        <v>107249</v>
      </c>
      <c r="I123" s="25">
        <v>105930</v>
      </c>
      <c r="J123" s="25">
        <v>112049</v>
      </c>
      <c r="K123" s="25">
        <v>113304</v>
      </c>
      <c r="L123" s="25">
        <v>129888</v>
      </c>
      <c r="M123" s="25">
        <v>116245</v>
      </c>
      <c r="N123" s="25">
        <v>105864</v>
      </c>
      <c r="O123" s="25">
        <v>99436</v>
      </c>
      <c r="P123" s="25">
        <v>1459852</v>
      </c>
      <c r="Q123" s="19"/>
      <c r="R123" s="20"/>
    </row>
    <row r="124" spans="1:18" ht="13.5" thickTop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8" x14ac:dyDescent="0.2">
      <c r="A125" s="30" t="s">
        <v>0</v>
      </c>
      <c r="B125" s="31" t="s">
        <v>510</v>
      </c>
      <c r="C125" s="31">
        <v>79</v>
      </c>
      <c r="D125" s="31">
        <v>84</v>
      </c>
      <c r="E125" s="31">
        <v>80</v>
      </c>
      <c r="F125" s="31">
        <v>68</v>
      </c>
      <c r="G125" s="31">
        <v>58</v>
      </c>
      <c r="H125" s="31">
        <v>56</v>
      </c>
      <c r="I125" s="31">
        <v>55</v>
      </c>
      <c r="J125" s="31">
        <v>53</v>
      </c>
      <c r="K125" s="31">
        <v>55</v>
      </c>
      <c r="L125" s="31">
        <v>60</v>
      </c>
      <c r="M125" s="31">
        <v>45</v>
      </c>
      <c r="N125" s="31">
        <v>53</v>
      </c>
      <c r="O125" s="31">
        <v>46</v>
      </c>
      <c r="P125" s="32">
        <v>792</v>
      </c>
      <c r="Q125" s="19"/>
      <c r="R125" s="20"/>
    </row>
    <row r="126" spans="1:18" x14ac:dyDescent="0.2">
      <c r="A126" s="30" t="s">
        <v>1</v>
      </c>
      <c r="B126" s="31" t="s">
        <v>511</v>
      </c>
      <c r="C126" s="31">
        <v>66</v>
      </c>
      <c r="D126" s="31">
        <v>50</v>
      </c>
      <c r="E126" s="31">
        <v>52</v>
      </c>
      <c r="F126" s="31">
        <v>52</v>
      </c>
      <c r="G126" s="31">
        <v>52</v>
      </c>
      <c r="H126" s="31">
        <v>59</v>
      </c>
      <c r="I126" s="31">
        <v>49</v>
      </c>
      <c r="J126" s="31">
        <v>52</v>
      </c>
      <c r="K126" s="31">
        <v>45</v>
      </c>
      <c r="L126" s="31">
        <v>50</v>
      </c>
      <c r="M126" s="31">
        <v>43</v>
      </c>
      <c r="N126" s="31">
        <v>33</v>
      </c>
      <c r="O126" s="31">
        <v>27</v>
      </c>
      <c r="P126" s="32">
        <v>630</v>
      </c>
      <c r="Q126" s="19"/>
      <c r="R126" s="20"/>
    </row>
    <row r="127" spans="1:18" x14ac:dyDescent="0.2">
      <c r="A127" s="30" t="s">
        <v>201</v>
      </c>
      <c r="B127" s="31" t="s">
        <v>393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43</v>
      </c>
      <c r="J127" s="31">
        <v>43</v>
      </c>
      <c r="K127" s="31">
        <v>48</v>
      </c>
      <c r="L127" s="31">
        <v>57</v>
      </c>
      <c r="M127" s="31">
        <v>35</v>
      </c>
      <c r="N127" s="31">
        <v>34</v>
      </c>
      <c r="O127" s="31">
        <v>26</v>
      </c>
      <c r="P127" s="32">
        <v>286</v>
      </c>
      <c r="Q127" s="19"/>
      <c r="R127" s="20"/>
    </row>
    <row r="128" spans="1:18" x14ac:dyDescent="0.2">
      <c r="A128" s="30" t="s">
        <v>2</v>
      </c>
      <c r="B128" s="31" t="s">
        <v>512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1</v>
      </c>
      <c r="K128" s="31">
        <v>2</v>
      </c>
      <c r="L128" s="31">
        <v>9</v>
      </c>
      <c r="M128" s="31">
        <v>9</v>
      </c>
      <c r="N128" s="31">
        <v>5</v>
      </c>
      <c r="O128" s="31">
        <v>2</v>
      </c>
      <c r="P128" s="32">
        <v>28</v>
      </c>
      <c r="Q128" s="19"/>
      <c r="R128" s="20"/>
    </row>
    <row r="129" spans="1:18" x14ac:dyDescent="0.2">
      <c r="A129" s="30" t="s">
        <v>3</v>
      </c>
      <c r="B129" s="31" t="s">
        <v>513</v>
      </c>
      <c r="C129" s="31">
        <v>11</v>
      </c>
      <c r="D129" s="31">
        <v>5</v>
      </c>
      <c r="E129" s="31">
        <v>10</v>
      </c>
      <c r="F129" s="31">
        <v>10</v>
      </c>
      <c r="G129" s="31">
        <v>6</v>
      </c>
      <c r="H129" s="31">
        <v>12</v>
      </c>
      <c r="I129" s="31">
        <v>5</v>
      </c>
      <c r="J129" s="31">
        <v>13</v>
      </c>
      <c r="K129" s="31">
        <v>2</v>
      </c>
      <c r="L129" s="31">
        <v>10</v>
      </c>
      <c r="M129" s="31">
        <v>20</v>
      </c>
      <c r="N129" s="31">
        <v>13</v>
      </c>
      <c r="O129" s="31">
        <v>10</v>
      </c>
      <c r="P129" s="32">
        <v>127</v>
      </c>
      <c r="Q129" s="19"/>
      <c r="R129" s="20"/>
    </row>
    <row r="130" spans="1:18" x14ac:dyDescent="0.2">
      <c r="A130" s="30" t="s">
        <v>4</v>
      </c>
      <c r="B130" s="31" t="s">
        <v>514</v>
      </c>
      <c r="C130" s="31">
        <v>55</v>
      </c>
      <c r="D130" s="31">
        <v>50</v>
      </c>
      <c r="E130" s="31">
        <v>50</v>
      </c>
      <c r="F130" s="31">
        <v>47</v>
      </c>
      <c r="G130" s="31">
        <v>49</v>
      </c>
      <c r="H130" s="31">
        <v>32</v>
      </c>
      <c r="I130" s="31">
        <v>34</v>
      </c>
      <c r="J130" s="31">
        <v>29</v>
      </c>
      <c r="K130" s="31">
        <v>35</v>
      </c>
      <c r="L130" s="31">
        <v>17</v>
      </c>
      <c r="M130" s="31">
        <v>0</v>
      </c>
      <c r="N130" s="31">
        <v>0</v>
      </c>
      <c r="O130" s="31">
        <v>0</v>
      </c>
      <c r="P130" s="32">
        <v>398</v>
      </c>
      <c r="Q130" s="19"/>
      <c r="R130" s="20"/>
    </row>
    <row r="131" spans="1:18" x14ac:dyDescent="0.2">
      <c r="A131" s="30" t="s">
        <v>665</v>
      </c>
      <c r="B131" s="31" t="s">
        <v>666</v>
      </c>
      <c r="C131" s="31">
        <v>72</v>
      </c>
      <c r="D131" s="31">
        <v>38</v>
      </c>
      <c r="E131" s="31">
        <v>61</v>
      </c>
      <c r="F131" s="31">
        <v>58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2">
        <v>229</v>
      </c>
      <c r="Q131" s="19"/>
      <c r="R131" s="20"/>
    </row>
    <row r="132" spans="1:18" x14ac:dyDescent="0.2">
      <c r="A132" s="30" t="s">
        <v>515</v>
      </c>
      <c r="B132" s="31" t="s">
        <v>516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17</v>
      </c>
      <c r="J132" s="31">
        <v>24</v>
      </c>
      <c r="K132" s="31">
        <v>35</v>
      </c>
      <c r="L132" s="31">
        <v>26</v>
      </c>
      <c r="M132" s="31">
        <v>13</v>
      </c>
      <c r="N132" s="31">
        <v>7</v>
      </c>
      <c r="O132" s="31">
        <v>0</v>
      </c>
      <c r="P132" s="32">
        <v>122</v>
      </c>
      <c r="Q132" s="19"/>
      <c r="R132" s="20"/>
    </row>
    <row r="133" spans="1:18" x14ac:dyDescent="0.2">
      <c r="A133" s="30" t="s">
        <v>5</v>
      </c>
      <c r="B133" s="31" t="s">
        <v>517</v>
      </c>
      <c r="C133" s="31">
        <v>106</v>
      </c>
      <c r="D133" s="31">
        <v>113</v>
      </c>
      <c r="E133" s="31">
        <v>117</v>
      </c>
      <c r="F133" s="31">
        <v>108</v>
      </c>
      <c r="G133" s="31">
        <v>114</v>
      </c>
      <c r="H133" s="31">
        <v>103</v>
      </c>
      <c r="I133" s="31">
        <v>100</v>
      </c>
      <c r="J133" s="31">
        <v>104</v>
      </c>
      <c r="K133" s="31">
        <v>85</v>
      </c>
      <c r="L133" s="31">
        <v>0</v>
      </c>
      <c r="M133" s="31">
        <v>0</v>
      </c>
      <c r="N133" s="31">
        <v>0</v>
      </c>
      <c r="O133" s="31">
        <v>0</v>
      </c>
      <c r="P133" s="32">
        <v>950</v>
      </c>
      <c r="Q133" s="19"/>
      <c r="R133" s="20"/>
    </row>
    <row r="134" spans="1:18" x14ac:dyDescent="0.2">
      <c r="A134" s="30" t="s">
        <v>667</v>
      </c>
      <c r="B134" s="31" t="s">
        <v>668</v>
      </c>
      <c r="C134" s="31">
        <v>56</v>
      </c>
      <c r="D134" s="31">
        <v>25</v>
      </c>
      <c r="E134" s="31">
        <v>22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2">
        <v>103</v>
      </c>
      <c r="Q134" s="19"/>
      <c r="R134" s="20"/>
    </row>
    <row r="135" spans="1:18" x14ac:dyDescent="0.2">
      <c r="A135" s="30" t="s">
        <v>6</v>
      </c>
      <c r="B135" s="31" t="s">
        <v>518</v>
      </c>
      <c r="C135" s="31">
        <v>53</v>
      </c>
      <c r="D135" s="31">
        <v>58</v>
      </c>
      <c r="E135" s="31">
        <v>58</v>
      </c>
      <c r="F135" s="31">
        <v>58</v>
      </c>
      <c r="G135" s="31">
        <v>58</v>
      </c>
      <c r="H135" s="31">
        <v>62</v>
      </c>
      <c r="I135" s="31">
        <v>62</v>
      </c>
      <c r="J135" s="31">
        <v>62</v>
      </c>
      <c r="K135" s="31">
        <v>62</v>
      </c>
      <c r="L135" s="31">
        <v>0</v>
      </c>
      <c r="M135" s="31">
        <v>0</v>
      </c>
      <c r="N135" s="31">
        <v>0</v>
      </c>
      <c r="O135" s="31">
        <v>0</v>
      </c>
      <c r="P135" s="32">
        <v>533</v>
      </c>
      <c r="Q135" s="19"/>
      <c r="R135" s="20"/>
    </row>
    <row r="136" spans="1:18" x14ac:dyDescent="0.2">
      <c r="A136" s="30" t="s">
        <v>7</v>
      </c>
      <c r="B136" s="31" t="s">
        <v>519</v>
      </c>
      <c r="C136" s="31">
        <v>40</v>
      </c>
      <c r="D136" s="31">
        <v>41</v>
      </c>
      <c r="E136" s="31">
        <v>45</v>
      </c>
      <c r="F136" s="31">
        <v>47</v>
      </c>
      <c r="G136" s="31">
        <v>52</v>
      </c>
      <c r="H136" s="31">
        <v>55</v>
      </c>
      <c r="I136" s="31">
        <v>55</v>
      </c>
      <c r="J136" s="31">
        <v>48</v>
      </c>
      <c r="K136" s="31">
        <v>45</v>
      </c>
      <c r="L136" s="31">
        <v>0</v>
      </c>
      <c r="M136" s="31">
        <v>0</v>
      </c>
      <c r="N136" s="31">
        <v>0</v>
      </c>
      <c r="O136" s="31">
        <v>0</v>
      </c>
      <c r="P136" s="32">
        <v>428</v>
      </c>
      <c r="Q136" s="19"/>
      <c r="R136" s="20"/>
    </row>
    <row r="137" spans="1:18" x14ac:dyDescent="0.2">
      <c r="A137" s="30" t="s">
        <v>669</v>
      </c>
      <c r="B137" s="31" t="s">
        <v>670</v>
      </c>
      <c r="C137" s="31">
        <v>61</v>
      </c>
      <c r="D137" s="31">
        <v>68</v>
      </c>
      <c r="E137" s="31">
        <v>58</v>
      </c>
      <c r="F137" s="31">
        <v>65</v>
      </c>
      <c r="G137" s="31">
        <v>52</v>
      </c>
      <c r="H137" s="31">
        <v>42</v>
      </c>
      <c r="I137" s="31">
        <v>29</v>
      </c>
      <c r="J137" s="31">
        <v>0</v>
      </c>
      <c r="K137" s="31">
        <v>0</v>
      </c>
      <c r="L137" s="31">
        <v>8</v>
      </c>
      <c r="M137" s="31">
        <v>14</v>
      </c>
      <c r="N137" s="31">
        <v>0</v>
      </c>
      <c r="O137" s="31">
        <v>0</v>
      </c>
      <c r="P137" s="32">
        <v>397</v>
      </c>
      <c r="Q137" s="19"/>
      <c r="R137" s="20"/>
    </row>
    <row r="138" spans="1:18" x14ac:dyDescent="0.2">
      <c r="A138" s="30" t="s">
        <v>671</v>
      </c>
      <c r="B138" s="31" t="s">
        <v>672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130</v>
      </c>
      <c r="J138" s="31">
        <v>84</v>
      </c>
      <c r="K138" s="31">
        <v>64</v>
      </c>
      <c r="L138" s="31">
        <v>58</v>
      </c>
      <c r="M138" s="31">
        <v>0</v>
      </c>
      <c r="N138" s="31">
        <v>0</v>
      </c>
      <c r="O138" s="31">
        <v>0</v>
      </c>
      <c r="P138" s="32">
        <v>336</v>
      </c>
      <c r="Q138" s="19"/>
      <c r="R138" s="20"/>
    </row>
    <row r="139" spans="1:18" x14ac:dyDescent="0.2">
      <c r="A139" s="30" t="s">
        <v>8</v>
      </c>
      <c r="B139" s="31" t="s">
        <v>520</v>
      </c>
      <c r="C139" s="31">
        <v>21</v>
      </c>
      <c r="D139" s="31">
        <v>19</v>
      </c>
      <c r="E139" s="31">
        <v>20</v>
      </c>
      <c r="F139" s="31">
        <v>19</v>
      </c>
      <c r="G139" s="31">
        <v>20</v>
      </c>
      <c r="H139" s="31">
        <v>22</v>
      </c>
      <c r="I139" s="31">
        <v>20</v>
      </c>
      <c r="J139" s="31">
        <v>22</v>
      </c>
      <c r="K139" s="31">
        <v>17</v>
      </c>
      <c r="L139" s="31">
        <v>0</v>
      </c>
      <c r="M139" s="31">
        <v>0</v>
      </c>
      <c r="N139" s="31">
        <v>0</v>
      </c>
      <c r="O139" s="31">
        <v>0</v>
      </c>
      <c r="P139" s="32">
        <v>180</v>
      </c>
      <c r="Q139" s="19"/>
      <c r="R139" s="20"/>
    </row>
    <row r="140" spans="1:18" x14ac:dyDescent="0.2">
      <c r="A140" s="30" t="s">
        <v>9</v>
      </c>
      <c r="B140" s="31" t="s">
        <v>521</v>
      </c>
      <c r="C140" s="31">
        <v>62</v>
      </c>
      <c r="D140" s="31">
        <v>36</v>
      </c>
      <c r="E140" s="31">
        <v>44</v>
      </c>
      <c r="F140" s="31">
        <v>54</v>
      </c>
      <c r="G140" s="31">
        <v>24</v>
      </c>
      <c r="H140" s="31">
        <v>23</v>
      </c>
      <c r="I140" s="31">
        <v>28</v>
      </c>
      <c r="J140" s="31">
        <v>25</v>
      </c>
      <c r="K140" s="31">
        <v>17</v>
      </c>
      <c r="L140" s="31">
        <v>0</v>
      </c>
      <c r="M140" s="31">
        <v>0</v>
      </c>
      <c r="N140" s="31">
        <v>0</v>
      </c>
      <c r="O140" s="31">
        <v>0</v>
      </c>
      <c r="P140" s="32">
        <v>313</v>
      </c>
      <c r="Q140" s="19"/>
      <c r="R140" s="20"/>
    </row>
    <row r="141" spans="1:18" x14ac:dyDescent="0.2">
      <c r="A141" s="30" t="s">
        <v>202</v>
      </c>
      <c r="B141" s="31" t="s">
        <v>522</v>
      </c>
      <c r="C141" s="31">
        <v>89</v>
      </c>
      <c r="D141" s="31">
        <v>77</v>
      </c>
      <c r="E141" s="31">
        <v>84</v>
      </c>
      <c r="F141" s="31">
        <v>83</v>
      </c>
      <c r="G141" s="31">
        <v>86</v>
      </c>
      <c r="H141" s="31">
        <v>76</v>
      </c>
      <c r="I141" s="31">
        <v>106</v>
      </c>
      <c r="J141" s="31">
        <v>73</v>
      </c>
      <c r="K141" s="31">
        <v>54</v>
      </c>
      <c r="L141" s="31">
        <v>43</v>
      </c>
      <c r="M141" s="31">
        <v>28</v>
      </c>
      <c r="N141" s="31">
        <v>9</v>
      </c>
      <c r="O141" s="31">
        <v>0</v>
      </c>
      <c r="P141" s="32">
        <v>808</v>
      </c>
      <c r="Q141" s="19"/>
      <c r="R141" s="20"/>
    </row>
    <row r="142" spans="1:18" x14ac:dyDescent="0.2">
      <c r="A142" s="30" t="s">
        <v>523</v>
      </c>
      <c r="B142" s="31" t="s">
        <v>524</v>
      </c>
      <c r="C142" s="31">
        <v>151</v>
      </c>
      <c r="D142" s="31">
        <v>149</v>
      </c>
      <c r="E142" s="31">
        <v>122</v>
      </c>
      <c r="F142" s="31">
        <v>124</v>
      </c>
      <c r="G142" s="31">
        <v>119</v>
      </c>
      <c r="H142" s="31">
        <v>119</v>
      </c>
      <c r="I142" s="31">
        <v>134</v>
      </c>
      <c r="J142" s="31">
        <v>149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2">
        <v>1067</v>
      </c>
      <c r="Q142" s="19"/>
      <c r="R142" s="20"/>
    </row>
    <row r="143" spans="1:18" x14ac:dyDescent="0.2">
      <c r="A143" s="30" t="s">
        <v>673</v>
      </c>
      <c r="B143" s="31" t="s">
        <v>674</v>
      </c>
      <c r="C143" s="31">
        <v>48</v>
      </c>
      <c r="D143" s="31">
        <v>23</v>
      </c>
      <c r="E143" s="31">
        <v>24</v>
      </c>
      <c r="F143" s="31">
        <v>37</v>
      </c>
      <c r="G143" s="31">
        <v>31</v>
      </c>
      <c r="H143" s="31">
        <v>15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2">
        <v>178</v>
      </c>
      <c r="Q143" s="19"/>
      <c r="R143" s="20"/>
    </row>
    <row r="144" spans="1:18" x14ac:dyDescent="0.2">
      <c r="A144" s="33" t="s">
        <v>10</v>
      </c>
      <c r="B144" s="31" t="s">
        <v>525</v>
      </c>
      <c r="C144" s="31">
        <v>36</v>
      </c>
      <c r="D144" s="31">
        <v>36</v>
      </c>
      <c r="E144" s="31">
        <v>38</v>
      </c>
      <c r="F144" s="31">
        <v>33</v>
      </c>
      <c r="G144" s="31">
        <v>32</v>
      </c>
      <c r="H144" s="31">
        <v>29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2">
        <v>204</v>
      </c>
      <c r="Q144" s="19"/>
      <c r="R144" s="20"/>
    </row>
    <row r="145" spans="1:18" x14ac:dyDescent="0.2">
      <c r="A145" s="30" t="s">
        <v>11</v>
      </c>
      <c r="B145" s="31" t="s">
        <v>526</v>
      </c>
      <c r="C145" s="31">
        <v>41</v>
      </c>
      <c r="D145" s="31">
        <v>41</v>
      </c>
      <c r="E145" s="31">
        <v>46</v>
      </c>
      <c r="F145" s="31">
        <v>44</v>
      </c>
      <c r="G145" s="31">
        <v>45</v>
      </c>
      <c r="H145" s="31">
        <v>45</v>
      </c>
      <c r="I145" s="31">
        <v>50</v>
      </c>
      <c r="J145" s="31">
        <v>50</v>
      </c>
      <c r="K145" s="31">
        <v>48</v>
      </c>
      <c r="L145" s="31">
        <v>64</v>
      </c>
      <c r="M145" s="31">
        <v>65</v>
      </c>
      <c r="N145" s="31">
        <v>21</v>
      </c>
      <c r="O145" s="31">
        <v>0</v>
      </c>
      <c r="P145" s="32">
        <v>560</v>
      </c>
      <c r="Q145" s="19"/>
      <c r="R145" s="20"/>
    </row>
    <row r="146" spans="1:18" x14ac:dyDescent="0.2">
      <c r="A146" s="30" t="s">
        <v>12</v>
      </c>
      <c r="B146" s="31" t="s">
        <v>527</v>
      </c>
      <c r="C146" s="31">
        <v>36</v>
      </c>
      <c r="D146" s="31">
        <v>33</v>
      </c>
      <c r="E146" s="31">
        <v>33</v>
      </c>
      <c r="F146" s="31">
        <v>34</v>
      </c>
      <c r="G146" s="31">
        <v>33</v>
      </c>
      <c r="H146" s="31">
        <v>42</v>
      </c>
      <c r="I146" s="31">
        <v>43</v>
      </c>
      <c r="J146" s="31">
        <v>43</v>
      </c>
      <c r="K146" s="31">
        <v>42</v>
      </c>
      <c r="L146" s="31">
        <v>49</v>
      </c>
      <c r="M146" s="31">
        <v>48</v>
      </c>
      <c r="N146" s="31">
        <v>48</v>
      </c>
      <c r="O146" s="31">
        <v>46</v>
      </c>
      <c r="P146" s="32">
        <v>530</v>
      </c>
      <c r="Q146" s="19"/>
      <c r="R146" s="20"/>
    </row>
    <row r="147" spans="1:18" x14ac:dyDescent="0.2">
      <c r="A147" s="30" t="s">
        <v>528</v>
      </c>
      <c r="B147" s="31" t="s">
        <v>529</v>
      </c>
      <c r="C147" s="31">
        <v>0</v>
      </c>
      <c r="D147" s="31">
        <v>42</v>
      </c>
      <c r="E147" s="31">
        <v>40</v>
      </c>
      <c r="F147" s="31">
        <v>30</v>
      </c>
      <c r="G147" s="31">
        <v>32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2">
        <v>144</v>
      </c>
      <c r="Q147" s="19"/>
      <c r="R147" s="20"/>
    </row>
    <row r="148" spans="1:18" x14ac:dyDescent="0.2">
      <c r="A148" s="30" t="s">
        <v>13</v>
      </c>
      <c r="B148" s="31" t="s">
        <v>530</v>
      </c>
      <c r="C148" s="31">
        <v>18</v>
      </c>
      <c r="D148" s="31">
        <v>22</v>
      </c>
      <c r="E148" s="31">
        <v>24</v>
      </c>
      <c r="F148" s="31">
        <v>28</v>
      </c>
      <c r="G148" s="31">
        <v>23</v>
      </c>
      <c r="H148" s="31">
        <v>26</v>
      </c>
      <c r="I148" s="31">
        <v>26</v>
      </c>
      <c r="J148" s="31">
        <v>19</v>
      </c>
      <c r="K148" s="31">
        <v>16</v>
      </c>
      <c r="L148" s="31">
        <v>0</v>
      </c>
      <c r="M148" s="31">
        <v>0</v>
      </c>
      <c r="N148" s="31">
        <v>0</v>
      </c>
      <c r="O148" s="31">
        <v>0</v>
      </c>
      <c r="P148" s="32">
        <v>202</v>
      </c>
      <c r="Q148" s="19"/>
      <c r="R148" s="20"/>
    </row>
    <row r="149" spans="1:18" x14ac:dyDescent="0.2">
      <c r="A149" s="30" t="s">
        <v>531</v>
      </c>
      <c r="B149" s="31" t="s">
        <v>532</v>
      </c>
      <c r="C149" s="31">
        <v>76</v>
      </c>
      <c r="D149" s="31">
        <v>59</v>
      </c>
      <c r="E149" s="31">
        <v>56</v>
      </c>
      <c r="F149" s="31">
        <v>54</v>
      </c>
      <c r="G149" s="31">
        <v>53</v>
      </c>
      <c r="H149" s="31">
        <v>52</v>
      </c>
      <c r="I149" s="31">
        <v>52</v>
      </c>
      <c r="J149" s="31">
        <v>42</v>
      </c>
      <c r="K149" s="31">
        <v>0</v>
      </c>
      <c r="L149" s="31">
        <v>0</v>
      </c>
      <c r="M149" s="31">
        <v>0</v>
      </c>
      <c r="N149" s="31">
        <v>0</v>
      </c>
      <c r="O149" s="31">
        <v>0</v>
      </c>
      <c r="P149" s="32">
        <v>444</v>
      </c>
      <c r="Q149" s="19"/>
      <c r="R149" s="20"/>
    </row>
    <row r="150" spans="1:18" x14ac:dyDescent="0.2">
      <c r="A150" s="30" t="s">
        <v>533</v>
      </c>
      <c r="B150" s="31" t="s">
        <v>534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6</v>
      </c>
      <c r="J150" s="31">
        <v>4</v>
      </c>
      <c r="K150" s="31">
        <v>19</v>
      </c>
      <c r="L150" s="31">
        <v>19</v>
      </c>
      <c r="M150" s="31">
        <v>15</v>
      </c>
      <c r="N150" s="31">
        <v>13</v>
      </c>
      <c r="O150" s="31">
        <v>9</v>
      </c>
      <c r="P150" s="32">
        <v>85</v>
      </c>
      <c r="Q150" s="19"/>
      <c r="R150" s="20"/>
    </row>
    <row r="151" spans="1:18" x14ac:dyDescent="0.2">
      <c r="A151" s="30" t="s">
        <v>535</v>
      </c>
      <c r="B151" s="31" t="s">
        <v>536</v>
      </c>
      <c r="C151" s="31">
        <v>16</v>
      </c>
      <c r="D151" s="31">
        <v>9</v>
      </c>
      <c r="E151" s="31">
        <v>14</v>
      </c>
      <c r="F151" s="31">
        <v>10</v>
      </c>
      <c r="G151" s="31">
        <v>17</v>
      </c>
      <c r="H151" s="31">
        <v>22</v>
      </c>
      <c r="I151" s="31">
        <v>12</v>
      </c>
      <c r="J151" s="31">
        <v>4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2">
        <v>104</v>
      </c>
      <c r="Q151" s="19"/>
      <c r="R151" s="20"/>
    </row>
    <row r="152" spans="1:18" x14ac:dyDescent="0.2">
      <c r="A152" s="30" t="s">
        <v>270</v>
      </c>
      <c r="B152" s="31" t="s">
        <v>537</v>
      </c>
      <c r="C152" s="31">
        <v>123</v>
      </c>
      <c r="D152" s="31">
        <v>120</v>
      </c>
      <c r="E152" s="31">
        <v>117</v>
      </c>
      <c r="F152" s="31">
        <v>124</v>
      </c>
      <c r="G152" s="31">
        <v>124</v>
      </c>
      <c r="H152" s="31">
        <v>131</v>
      </c>
      <c r="I152" s="31">
        <v>95</v>
      </c>
      <c r="J152" s="31">
        <v>84</v>
      </c>
      <c r="K152" s="31">
        <v>57</v>
      </c>
      <c r="L152" s="31">
        <v>0</v>
      </c>
      <c r="M152" s="31">
        <v>0</v>
      </c>
      <c r="N152" s="31">
        <v>0</v>
      </c>
      <c r="O152" s="31">
        <v>0</v>
      </c>
      <c r="P152" s="32">
        <v>975</v>
      </c>
      <c r="Q152" s="19"/>
      <c r="R152" s="20"/>
    </row>
    <row r="153" spans="1:18" x14ac:dyDescent="0.2">
      <c r="A153" s="33" t="s">
        <v>14</v>
      </c>
      <c r="B153" s="27" t="s">
        <v>538</v>
      </c>
      <c r="C153" s="31">
        <v>120</v>
      </c>
      <c r="D153" s="31">
        <v>116</v>
      </c>
      <c r="E153" s="31">
        <v>124</v>
      </c>
      <c r="F153" s="31">
        <v>102</v>
      </c>
      <c r="G153" s="31">
        <v>67</v>
      </c>
      <c r="H153" s="31">
        <v>64</v>
      </c>
      <c r="I153" s="31">
        <v>80</v>
      </c>
      <c r="J153" s="31">
        <v>58</v>
      </c>
      <c r="K153" s="31">
        <v>54</v>
      </c>
      <c r="L153" s="31">
        <v>0</v>
      </c>
      <c r="M153" s="31">
        <v>0</v>
      </c>
      <c r="N153" s="31">
        <v>0</v>
      </c>
      <c r="O153" s="31">
        <v>0</v>
      </c>
      <c r="P153" s="32">
        <v>785</v>
      </c>
      <c r="Q153" s="19"/>
      <c r="R153" s="20"/>
    </row>
    <row r="154" spans="1:18" x14ac:dyDescent="0.2">
      <c r="A154" s="33" t="s">
        <v>675</v>
      </c>
      <c r="B154" s="2" t="s">
        <v>676</v>
      </c>
      <c r="C154" s="31">
        <v>45</v>
      </c>
      <c r="D154" s="31">
        <v>48</v>
      </c>
      <c r="E154" s="31">
        <v>44</v>
      </c>
      <c r="F154" s="31">
        <v>53</v>
      </c>
      <c r="G154" s="31">
        <v>37</v>
      </c>
      <c r="H154" s="31">
        <v>30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2">
        <v>257</v>
      </c>
      <c r="Q154" s="19"/>
      <c r="R154" s="20"/>
    </row>
    <row r="155" spans="1:18" x14ac:dyDescent="0.2">
      <c r="A155" s="30" t="s">
        <v>539</v>
      </c>
      <c r="B155" s="31" t="s">
        <v>540</v>
      </c>
      <c r="C155" s="31">
        <v>5</v>
      </c>
      <c r="D155" s="31">
        <v>2</v>
      </c>
      <c r="E155" s="31">
        <v>2</v>
      </c>
      <c r="F155" s="31">
        <v>6</v>
      </c>
      <c r="G155" s="31">
        <v>2</v>
      </c>
      <c r="H155" s="31">
        <v>5</v>
      </c>
      <c r="I155" s="31">
        <v>1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2">
        <v>23</v>
      </c>
      <c r="Q155" s="19"/>
      <c r="R155" s="20"/>
    </row>
    <row r="156" spans="1:18" x14ac:dyDescent="0.2">
      <c r="A156" s="30" t="s">
        <v>15</v>
      </c>
      <c r="B156" s="31" t="s">
        <v>541</v>
      </c>
      <c r="C156" s="31">
        <v>59</v>
      </c>
      <c r="D156" s="31">
        <v>84</v>
      </c>
      <c r="E156" s="31">
        <v>71</v>
      </c>
      <c r="F156" s="31">
        <v>66</v>
      </c>
      <c r="G156" s="31">
        <v>72</v>
      </c>
      <c r="H156" s="31">
        <v>76</v>
      </c>
      <c r="I156" s="31">
        <v>76</v>
      </c>
      <c r="J156" s="31">
        <v>72</v>
      </c>
      <c r="K156" s="31">
        <v>39</v>
      </c>
      <c r="L156" s="31">
        <v>0</v>
      </c>
      <c r="M156" s="31">
        <v>0</v>
      </c>
      <c r="N156" s="31">
        <v>0</v>
      </c>
      <c r="O156" s="31">
        <v>0</v>
      </c>
      <c r="P156" s="32">
        <v>615</v>
      </c>
      <c r="Q156" s="19"/>
      <c r="R156" s="20"/>
    </row>
    <row r="157" spans="1:18" x14ac:dyDescent="0.2">
      <c r="A157" s="30" t="s">
        <v>16</v>
      </c>
      <c r="B157" s="31" t="s">
        <v>542</v>
      </c>
      <c r="C157" s="31">
        <v>71</v>
      </c>
      <c r="D157" s="31">
        <v>66</v>
      </c>
      <c r="E157" s="31">
        <v>61</v>
      </c>
      <c r="F157" s="31">
        <v>57</v>
      </c>
      <c r="G157" s="31">
        <v>45</v>
      </c>
      <c r="H157" s="31">
        <v>31</v>
      </c>
      <c r="I157" s="31">
        <v>40</v>
      </c>
      <c r="J157" s="31">
        <v>39</v>
      </c>
      <c r="K157" s="31">
        <v>23</v>
      </c>
      <c r="L157" s="31">
        <v>0</v>
      </c>
      <c r="M157" s="31">
        <v>0</v>
      </c>
      <c r="N157" s="31">
        <v>0</v>
      </c>
      <c r="O157" s="31">
        <v>0</v>
      </c>
      <c r="P157" s="32">
        <v>433</v>
      </c>
      <c r="Q157" s="19"/>
      <c r="R157" s="20"/>
    </row>
    <row r="158" spans="1:18" x14ac:dyDescent="0.2">
      <c r="A158" s="30" t="s">
        <v>17</v>
      </c>
      <c r="B158" s="31" t="s">
        <v>543</v>
      </c>
      <c r="C158" s="31">
        <v>37</v>
      </c>
      <c r="D158" s="31">
        <v>45</v>
      </c>
      <c r="E158" s="31">
        <v>36</v>
      </c>
      <c r="F158" s="31">
        <v>41</v>
      </c>
      <c r="G158" s="31">
        <v>31</v>
      </c>
      <c r="H158" s="31">
        <v>29</v>
      </c>
      <c r="I158" s="31">
        <v>40</v>
      </c>
      <c r="J158" s="31">
        <v>53</v>
      </c>
      <c r="K158" s="31">
        <v>44</v>
      </c>
      <c r="L158" s="31">
        <v>0</v>
      </c>
      <c r="M158" s="31">
        <v>0</v>
      </c>
      <c r="N158" s="31">
        <v>0</v>
      </c>
      <c r="O158" s="31">
        <v>0</v>
      </c>
      <c r="P158" s="32">
        <v>356</v>
      </c>
      <c r="Q158" s="19"/>
      <c r="R158" s="20"/>
    </row>
    <row r="159" spans="1:18" x14ac:dyDescent="0.2">
      <c r="A159" s="30" t="s">
        <v>18</v>
      </c>
      <c r="B159" s="31" t="s">
        <v>544</v>
      </c>
      <c r="C159" s="31">
        <v>64</v>
      </c>
      <c r="D159" s="31">
        <v>68</v>
      </c>
      <c r="E159" s="31">
        <v>70</v>
      </c>
      <c r="F159" s="31">
        <v>71</v>
      </c>
      <c r="G159" s="31">
        <v>79</v>
      </c>
      <c r="H159" s="31">
        <v>81</v>
      </c>
      <c r="I159" s="31">
        <v>104</v>
      </c>
      <c r="J159" s="31">
        <v>108</v>
      </c>
      <c r="K159" s="31">
        <v>114</v>
      </c>
      <c r="L159" s="31">
        <v>101</v>
      </c>
      <c r="M159" s="31">
        <v>83</v>
      </c>
      <c r="N159" s="31">
        <v>80</v>
      </c>
      <c r="O159" s="31">
        <v>77</v>
      </c>
      <c r="P159" s="32">
        <v>1100</v>
      </c>
      <c r="Q159" s="19"/>
      <c r="R159" s="20"/>
    </row>
    <row r="160" spans="1:18" x14ac:dyDescent="0.2">
      <c r="A160" s="30" t="s">
        <v>19</v>
      </c>
      <c r="B160" s="31" t="s">
        <v>545</v>
      </c>
      <c r="C160" s="31">
        <v>92</v>
      </c>
      <c r="D160" s="31">
        <v>87</v>
      </c>
      <c r="E160" s="31">
        <v>88</v>
      </c>
      <c r="F160" s="31">
        <v>95</v>
      </c>
      <c r="G160" s="31">
        <v>81</v>
      </c>
      <c r="H160" s="31">
        <v>83</v>
      </c>
      <c r="I160" s="31">
        <v>84</v>
      </c>
      <c r="J160" s="31">
        <v>70</v>
      </c>
      <c r="K160" s="31">
        <v>68</v>
      </c>
      <c r="L160" s="31">
        <v>0</v>
      </c>
      <c r="M160" s="31">
        <v>0</v>
      </c>
      <c r="N160" s="31">
        <v>0</v>
      </c>
      <c r="O160" s="31">
        <v>0</v>
      </c>
      <c r="P160" s="32">
        <v>748</v>
      </c>
      <c r="Q160" s="19"/>
      <c r="R160" s="20"/>
    </row>
    <row r="161" spans="1:18" x14ac:dyDescent="0.2">
      <c r="A161" s="30" t="s">
        <v>20</v>
      </c>
      <c r="B161" s="31" t="s">
        <v>546</v>
      </c>
      <c r="C161" s="31">
        <v>50</v>
      </c>
      <c r="D161" s="31">
        <v>72</v>
      </c>
      <c r="E161" s="31">
        <v>71</v>
      </c>
      <c r="F161" s="31">
        <v>76</v>
      </c>
      <c r="G161" s="31">
        <v>61</v>
      </c>
      <c r="H161" s="31">
        <v>61</v>
      </c>
      <c r="I161" s="31">
        <v>48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2">
        <v>439</v>
      </c>
      <c r="Q161" s="19"/>
      <c r="R161" s="20"/>
    </row>
    <row r="162" spans="1:18" x14ac:dyDescent="0.2">
      <c r="A162" s="30" t="s">
        <v>261</v>
      </c>
      <c r="B162" s="31" t="s">
        <v>547</v>
      </c>
      <c r="C162" s="31">
        <v>107</v>
      </c>
      <c r="D162" s="31">
        <v>108</v>
      </c>
      <c r="E162" s="31">
        <v>107</v>
      </c>
      <c r="F162" s="31">
        <v>110</v>
      </c>
      <c r="G162" s="31">
        <v>104</v>
      </c>
      <c r="H162" s="31">
        <v>102</v>
      </c>
      <c r="I162" s="31">
        <v>103</v>
      </c>
      <c r="J162" s="31">
        <v>107</v>
      </c>
      <c r="K162" s="31">
        <v>103</v>
      </c>
      <c r="L162" s="31">
        <v>112</v>
      </c>
      <c r="M162" s="31">
        <v>101</v>
      </c>
      <c r="N162" s="31">
        <v>107</v>
      </c>
      <c r="O162" s="31">
        <v>109</v>
      </c>
      <c r="P162" s="32">
        <v>1380</v>
      </c>
      <c r="Q162" s="19"/>
      <c r="R162" s="20"/>
    </row>
    <row r="163" spans="1:18" x14ac:dyDescent="0.2">
      <c r="A163" s="30" t="s">
        <v>548</v>
      </c>
      <c r="B163" s="31" t="s">
        <v>549</v>
      </c>
      <c r="C163" s="31">
        <v>28</v>
      </c>
      <c r="D163" s="31">
        <v>28</v>
      </c>
      <c r="E163" s="31">
        <v>29</v>
      </c>
      <c r="F163" s="31">
        <v>26</v>
      </c>
      <c r="G163" s="31">
        <v>30</v>
      </c>
      <c r="H163" s="31">
        <v>18</v>
      </c>
      <c r="I163" s="31">
        <v>17</v>
      </c>
      <c r="J163" s="31">
        <v>14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2">
        <v>190</v>
      </c>
      <c r="Q163" s="19"/>
      <c r="R163" s="20"/>
    </row>
    <row r="164" spans="1:18" x14ac:dyDescent="0.2">
      <c r="A164" s="30" t="s">
        <v>550</v>
      </c>
      <c r="B164" s="31" t="s">
        <v>551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172</v>
      </c>
      <c r="M164" s="31">
        <v>134</v>
      </c>
      <c r="N164" s="31">
        <v>110</v>
      </c>
      <c r="O164" s="31">
        <v>0</v>
      </c>
      <c r="P164" s="32">
        <v>416</v>
      </c>
      <c r="Q164" s="19"/>
      <c r="R164" s="20"/>
    </row>
    <row r="165" spans="1:18" x14ac:dyDescent="0.2">
      <c r="A165" s="30" t="s">
        <v>552</v>
      </c>
      <c r="B165" s="31" t="s">
        <v>553</v>
      </c>
      <c r="C165" s="31">
        <v>26</v>
      </c>
      <c r="D165" s="31">
        <v>23</v>
      </c>
      <c r="E165" s="31">
        <v>24</v>
      </c>
      <c r="F165" s="31">
        <v>30</v>
      </c>
      <c r="G165" s="31">
        <v>19</v>
      </c>
      <c r="H165" s="31">
        <v>13</v>
      </c>
      <c r="I165" s="31">
        <v>22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2">
        <v>157</v>
      </c>
      <c r="Q165" s="19"/>
      <c r="R165" s="20"/>
    </row>
    <row r="166" spans="1:18" x14ac:dyDescent="0.2">
      <c r="A166" s="30" t="s">
        <v>677</v>
      </c>
      <c r="B166" s="31" t="s">
        <v>678</v>
      </c>
      <c r="C166" s="31">
        <v>39</v>
      </c>
      <c r="D166" s="31">
        <v>38</v>
      </c>
      <c r="E166" s="31">
        <v>38</v>
      </c>
      <c r="F166" s="31">
        <v>24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2">
        <v>139</v>
      </c>
      <c r="Q166" s="19"/>
      <c r="R166" s="20"/>
    </row>
    <row r="167" spans="1:18" x14ac:dyDescent="0.2">
      <c r="A167" s="30" t="s">
        <v>554</v>
      </c>
      <c r="B167" s="2" t="s">
        <v>555</v>
      </c>
      <c r="C167" s="31">
        <v>121</v>
      </c>
      <c r="D167" s="31">
        <v>123</v>
      </c>
      <c r="E167" s="31">
        <v>128</v>
      </c>
      <c r="F167" s="31">
        <v>123</v>
      </c>
      <c r="G167" s="31">
        <v>117</v>
      </c>
      <c r="H167" s="31">
        <v>127</v>
      </c>
      <c r="I167" s="31">
        <v>147</v>
      </c>
      <c r="J167" s="31">
        <v>166</v>
      </c>
      <c r="K167" s="31">
        <v>146</v>
      </c>
      <c r="L167" s="31">
        <v>115</v>
      </c>
      <c r="M167" s="31">
        <v>107</v>
      </c>
      <c r="N167" s="31">
        <v>0</v>
      </c>
      <c r="O167" s="31">
        <v>0</v>
      </c>
      <c r="P167" s="32">
        <v>1420</v>
      </c>
      <c r="Q167" s="19"/>
      <c r="R167" s="20"/>
    </row>
    <row r="168" spans="1:18" x14ac:dyDescent="0.2">
      <c r="A168" s="30" t="s">
        <v>21</v>
      </c>
      <c r="B168" s="2" t="s">
        <v>556</v>
      </c>
      <c r="C168" s="31">
        <v>75</v>
      </c>
      <c r="D168" s="31">
        <v>44</v>
      </c>
      <c r="E168" s="31">
        <v>46</v>
      </c>
      <c r="F168" s="31">
        <v>41</v>
      </c>
      <c r="G168" s="31">
        <v>47</v>
      </c>
      <c r="H168" s="31">
        <v>44</v>
      </c>
      <c r="I168" s="31">
        <v>41</v>
      </c>
      <c r="J168" s="31">
        <v>66</v>
      </c>
      <c r="K168" s="31">
        <v>49</v>
      </c>
      <c r="L168" s="31">
        <v>43</v>
      </c>
      <c r="M168" s="31">
        <v>36</v>
      </c>
      <c r="N168" s="31">
        <v>26</v>
      </c>
      <c r="O168" s="31">
        <v>17</v>
      </c>
      <c r="P168" s="32">
        <v>575</v>
      </c>
      <c r="Q168" s="19"/>
      <c r="R168" s="20"/>
    </row>
    <row r="169" spans="1:18" x14ac:dyDescent="0.2">
      <c r="A169" s="30" t="s">
        <v>22</v>
      </c>
      <c r="B169" s="31" t="s">
        <v>557</v>
      </c>
      <c r="C169" s="31">
        <v>50</v>
      </c>
      <c r="D169" s="31">
        <v>43</v>
      </c>
      <c r="E169" s="31">
        <v>53</v>
      </c>
      <c r="F169" s="31">
        <v>40</v>
      </c>
      <c r="G169" s="31">
        <v>41</v>
      </c>
      <c r="H169" s="31">
        <v>53</v>
      </c>
      <c r="I169" s="31">
        <v>44</v>
      </c>
      <c r="J169" s="31">
        <v>47</v>
      </c>
      <c r="K169" s="31">
        <v>50</v>
      </c>
      <c r="L169" s="31">
        <v>29</v>
      </c>
      <c r="M169" s="31">
        <v>34</v>
      </c>
      <c r="N169" s="31">
        <v>23</v>
      </c>
      <c r="O169" s="31">
        <v>19</v>
      </c>
      <c r="P169" s="32">
        <v>526</v>
      </c>
      <c r="Q169" s="19"/>
      <c r="R169" s="20"/>
    </row>
    <row r="170" spans="1:18" x14ac:dyDescent="0.2">
      <c r="A170" s="30" t="s">
        <v>23</v>
      </c>
      <c r="B170" s="31" t="s">
        <v>558</v>
      </c>
      <c r="C170" s="31">
        <v>92</v>
      </c>
      <c r="D170" s="31">
        <v>88</v>
      </c>
      <c r="E170" s="31">
        <v>91</v>
      </c>
      <c r="F170" s="31">
        <v>88</v>
      </c>
      <c r="G170" s="31">
        <v>85</v>
      </c>
      <c r="H170" s="31">
        <v>90</v>
      </c>
      <c r="I170" s="31">
        <v>88</v>
      </c>
      <c r="J170" s="31">
        <v>78</v>
      </c>
      <c r="K170" s="31">
        <v>84</v>
      </c>
      <c r="L170" s="31">
        <v>0</v>
      </c>
      <c r="M170" s="31">
        <v>0</v>
      </c>
      <c r="N170" s="31">
        <v>0</v>
      </c>
      <c r="O170" s="31">
        <v>0</v>
      </c>
      <c r="P170" s="32">
        <v>784</v>
      </c>
      <c r="Q170" s="19"/>
      <c r="R170" s="20"/>
    </row>
    <row r="171" spans="1:18" x14ac:dyDescent="0.2">
      <c r="A171" s="30" t="s">
        <v>24</v>
      </c>
      <c r="B171" s="31" t="s">
        <v>559</v>
      </c>
      <c r="C171" s="31">
        <v>62</v>
      </c>
      <c r="D171" s="31">
        <v>63</v>
      </c>
      <c r="E171" s="31">
        <v>60</v>
      </c>
      <c r="F171" s="31">
        <v>64</v>
      </c>
      <c r="G171" s="31">
        <v>63</v>
      </c>
      <c r="H171" s="31">
        <v>61</v>
      </c>
      <c r="I171" s="31">
        <v>52</v>
      </c>
      <c r="J171" s="31">
        <v>51</v>
      </c>
      <c r="K171" s="31">
        <v>44</v>
      </c>
      <c r="L171" s="31">
        <v>0</v>
      </c>
      <c r="M171" s="31">
        <v>0</v>
      </c>
      <c r="N171" s="31">
        <v>0</v>
      </c>
      <c r="O171" s="31">
        <v>0</v>
      </c>
      <c r="P171" s="32">
        <v>520</v>
      </c>
      <c r="Q171" s="19"/>
      <c r="R171" s="20"/>
    </row>
    <row r="172" spans="1:18" x14ac:dyDescent="0.2">
      <c r="A172" s="30" t="s">
        <v>560</v>
      </c>
      <c r="B172" s="31" t="s">
        <v>561</v>
      </c>
      <c r="C172" s="31">
        <v>48</v>
      </c>
      <c r="D172" s="31">
        <v>53</v>
      </c>
      <c r="E172" s="31">
        <v>52</v>
      </c>
      <c r="F172" s="31">
        <v>52</v>
      </c>
      <c r="G172" s="31">
        <v>53</v>
      </c>
      <c r="H172" s="31">
        <v>53</v>
      </c>
      <c r="I172" s="31">
        <v>74</v>
      </c>
      <c r="J172" s="31">
        <v>71</v>
      </c>
      <c r="K172" s="31">
        <v>85</v>
      </c>
      <c r="L172" s="31">
        <v>50</v>
      </c>
      <c r="M172" s="31">
        <v>46</v>
      </c>
      <c r="N172" s="31">
        <v>0</v>
      </c>
      <c r="O172" s="31">
        <v>0</v>
      </c>
      <c r="P172" s="32">
        <v>637</v>
      </c>
      <c r="Q172" s="19"/>
      <c r="R172" s="20"/>
    </row>
    <row r="173" spans="1:18" x14ac:dyDescent="0.2">
      <c r="A173" s="30" t="s">
        <v>25</v>
      </c>
      <c r="B173" s="31" t="s">
        <v>562</v>
      </c>
      <c r="C173" s="31">
        <v>27</v>
      </c>
      <c r="D173" s="31">
        <v>26</v>
      </c>
      <c r="E173" s="31">
        <v>26</v>
      </c>
      <c r="F173" s="31">
        <v>26</v>
      </c>
      <c r="G173" s="31">
        <v>26</v>
      </c>
      <c r="H173" s="31">
        <v>26</v>
      </c>
      <c r="I173" s="31">
        <v>22</v>
      </c>
      <c r="J173" s="31">
        <v>23</v>
      </c>
      <c r="K173" s="31">
        <v>22</v>
      </c>
      <c r="L173" s="31">
        <v>0</v>
      </c>
      <c r="M173" s="31">
        <v>0</v>
      </c>
      <c r="N173" s="31">
        <v>0</v>
      </c>
      <c r="O173" s="31">
        <v>0</v>
      </c>
      <c r="P173" s="32">
        <v>224</v>
      </c>
      <c r="Q173" s="19"/>
      <c r="R173" s="20"/>
    </row>
    <row r="174" spans="1:18" x14ac:dyDescent="0.2">
      <c r="A174" s="30" t="s">
        <v>26</v>
      </c>
      <c r="B174" s="31" t="s">
        <v>563</v>
      </c>
      <c r="C174" s="31">
        <v>110</v>
      </c>
      <c r="D174" s="31">
        <v>106</v>
      </c>
      <c r="E174" s="31">
        <v>106</v>
      </c>
      <c r="F174" s="31">
        <v>106</v>
      </c>
      <c r="G174" s="31">
        <v>106</v>
      </c>
      <c r="H174" s="31">
        <v>106</v>
      </c>
      <c r="I174" s="31">
        <v>110</v>
      </c>
      <c r="J174" s="31">
        <v>105</v>
      </c>
      <c r="K174" s="31">
        <v>96</v>
      </c>
      <c r="L174" s="31">
        <v>100</v>
      </c>
      <c r="M174" s="31">
        <v>82</v>
      </c>
      <c r="N174" s="31">
        <v>68</v>
      </c>
      <c r="O174" s="31">
        <v>64</v>
      </c>
      <c r="P174" s="32">
        <v>1265</v>
      </c>
      <c r="Q174" s="19"/>
      <c r="R174" s="20"/>
    </row>
    <row r="175" spans="1:18" x14ac:dyDescent="0.2">
      <c r="A175" s="30" t="s">
        <v>390</v>
      </c>
      <c r="B175" s="31" t="s">
        <v>564</v>
      </c>
      <c r="C175" s="31">
        <v>92</v>
      </c>
      <c r="D175" s="31">
        <v>97</v>
      </c>
      <c r="E175" s="31">
        <v>98</v>
      </c>
      <c r="F175" s="31">
        <v>98</v>
      </c>
      <c r="G175" s="31">
        <v>99</v>
      </c>
      <c r="H175" s="31">
        <v>107</v>
      </c>
      <c r="I175" s="31">
        <v>139</v>
      </c>
      <c r="J175" s="31">
        <v>140</v>
      </c>
      <c r="K175" s="31">
        <v>137</v>
      </c>
      <c r="L175" s="31">
        <v>139</v>
      </c>
      <c r="M175" s="31">
        <v>108</v>
      </c>
      <c r="N175" s="31">
        <v>50</v>
      </c>
      <c r="O175" s="31">
        <v>0</v>
      </c>
      <c r="P175" s="32">
        <v>1304</v>
      </c>
      <c r="Q175" s="19"/>
      <c r="R175" s="20"/>
    </row>
    <row r="176" spans="1:18" x14ac:dyDescent="0.2">
      <c r="A176" s="30" t="s">
        <v>565</v>
      </c>
      <c r="B176" s="31" t="s">
        <v>566</v>
      </c>
      <c r="C176" s="31">
        <v>51</v>
      </c>
      <c r="D176" s="31">
        <v>52</v>
      </c>
      <c r="E176" s="31">
        <v>50</v>
      </c>
      <c r="F176" s="31">
        <v>50</v>
      </c>
      <c r="G176" s="31">
        <v>52</v>
      </c>
      <c r="H176" s="31">
        <v>50</v>
      </c>
      <c r="I176" s="31">
        <v>52</v>
      </c>
      <c r="J176" s="31">
        <v>72</v>
      </c>
      <c r="K176" s="31">
        <v>73</v>
      </c>
      <c r="L176" s="31">
        <v>0</v>
      </c>
      <c r="M176" s="31">
        <v>0</v>
      </c>
      <c r="N176" s="31">
        <v>0</v>
      </c>
      <c r="O176" s="31">
        <v>0</v>
      </c>
      <c r="P176" s="32">
        <v>502</v>
      </c>
      <c r="Q176" s="19"/>
      <c r="R176" s="20"/>
    </row>
    <row r="177" spans="1:18" x14ac:dyDescent="0.2">
      <c r="A177" s="30" t="s">
        <v>567</v>
      </c>
      <c r="B177" s="31" t="s">
        <v>568</v>
      </c>
      <c r="C177" s="31">
        <v>0</v>
      </c>
      <c r="D177" s="31">
        <v>0</v>
      </c>
      <c r="E177" s="31">
        <v>0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82</v>
      </c>
      <c r="M177" s="31">
        <v>55</v>
      </c>
      <c r="N177" s="31">
        <v>0</v>
      </c>
      <c r="O177" s="31">
        <v>0</v>
      </c>
      <c r="P177" s="32">
        <v>137</v>
      </c>
      <c r="Q177" s="19"/>
      <c r="R177" s="20"/>
    </row>
    <row r="178" spans="1:18" x14ac:dyDescent="0.2">
      <c r="A178" s="30" t="s">
        <v>27</v>
      </c>
      <c r="B178" s="31" t="s">
        <v>569</v>
      </c>
      <c r="C178" s="31">
        <v>87</v>
      </c>
      <c r="D178" s="31">
        <v>87</v>
      </c>
      <c r="E178" s="31">
        <v>87</v>
      </c>
      <c r="F178" s="31">
        <v>87</v>
      </c>
      <c r="G178" s="31">
        <v>87</v>
      </c>
      <c r="H178" s="31">
        <v>87</v>
      </c>
      <c r="I178" s="31">
        <v>87</v>
      </c>
      <c r="J178" s="31">
        <v>87</v>
      </c>
      <c r="K178" s="31">
        <v>85</v>
      </c>
      <c r="L178" s="31">
        <v>0</v>
      </c>
      <c r="M178" s="31">
        <v>0</v>
      </c>
      <c r="N178" s="31">
        <v>0</v>
      </c>
      <c r="O178" s="31">
        <v>0</v>
      </c>
      <c r="P178" s="32">
        <v>781</v>
      </c>
      <c r="Q178" s="19"/>
      <c r="R178" s="20"/>
    </row>
    <row r="179" spans="1:18" x14ac:dyDescent="0.2">
      <c r="A179" s="30" t="s">
        <v>28</v>
      </c>
      <c r="B179" s="31" t="s">
        <v>570</v>
      </c>
      <c r="C179" s="31">
        <v>37</v>
      </c>
      <c r="D179" s="31">
        <v>34</v>
      </c>
      <c r="E179" s="31">
        <v>12</v>
      </c>
      <c r="F179" s="31">
        <v>37</v>
      </c>
      <c r="G179" s="31">
        <v>32</v>
      </c>
      <c r="H179" s="31">
        <v>42</v>
      </c>
      <c r="I179" s="31">
        <v>51</v>
      </c>
      <c r="J179" s="31">
        <v>35</v>
      </c>
      <c r="K179" s="31">
        <v>31</v>
      </c>
      <c r="L179" s="31">
        <v>0</v>
      </c>
      <c r="M179" s="31">
        <v>0</v>
      </c>
      <c r="N179" s="31">
        <v>0</v>
      </c>
      <c r="O179" s="31">
        <v>0</v>
      </c>
      <c r="P179" s="32">
        <v>311</v>
      </c>
      <c r="Q179" s="19"/>
      <c r="R179" s="20"/>
    </row>
    <row r="180" spans="1:18" x14ac:dyDescent="0.2">
      <c r="A180" s="30" t="s">
        <v>29</v>
      </c>
      <c r="B180" s="31" t="s">
        <v>571</v>
      </c>
      <c r="C180" s="31">
        <v>184</v>
      </c>
      <c r="D180" s="31">
        <v>174</v>
      </c>
      <c r="E180" s="31">
        <v>168</v>
      </c>
      <c r="F180" s="31">
        <v>120</v>
      </c>
      <c r="G180" s="31">
        <v>124</v>
      </c>
      <c r="H180" s="31">
        <v>109</v>
      </c>
      <c r="I180" s="31">
        <v>110</v>
      </c>
      <c r="J180" s="31">
        <v>80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2">
        <v>1069</v>
      </c>
      <c r="Q180" s="19"/>
      <c r="R180" s="20"/>
    </row>
    <row r="181" spans="1:18" x14ac:dyDescent="0.2">
      <c r="A181" s="30" t="s">
        <v>269</v>
      </c>
      <c r="B181" s="31" t="s">
        <v>572</v>
      </c>
      <c r="C181" s="31">
        <v>106</v>
      </c>
      <c r="D181" s="31">
        <v>108</v>
      </c>
      <c r="E181" s="31">
        <v>93</v>
      </c>
      <c r="F181" s="31">
        <v>112</v>
      </c>
      <c r="G181" s="31">
        <v>102</v>
      </c>
      <c r="H181" s="31">
        <v>84</v>
      </c>
      <c r="I181" s="31">
        <v>128</v>
      </c>
      <c r="J181" s="31">
        <v>127</v>
      </c>
      <c r="K181" s="31">
        <v>118</v>
      </c>
      <c r="L181" s="31">
        <v>103</v>
      </c>
      <c r="M181" s="31">
        <v>62</v>
      </c>
      <c r="N181" s="31">
        <v>40</v>
      </c>
      <c r="O181" s="31">
        <v>17</v>
      </c>
      <c r="P181" s="32">
        <v>1200</v>
      </c>
      <c r="Q181" s="19"/>
      <c r="R181" s="20"/>
    </row>
    <row r="182" spans="1:18" x14ac:dyDescent="0.2">
      <c r="A182" s="30" t="s">
        <v>573</v>
      </c>
      <c r="B182" s="31" t="s">
        <v>574</v>
      </c>
      <c r="C182" s="31">
        <v>94</v>
      </c>
      <c r="D182" s="31">
        <v>95</v>
      </c>
      <c r="E182" s="31">
        <v>96</v>
      </c>
      <c r="F182" s="31">
        <v>95</v>
      </c>
      <c r="G182" s="31">
        <v>96</v>
      </c>
      <c r="H182" s="31">
        <v>95</v>
      </c>
      <c r="I182" s="31">
        <v>95</v>
      </c>
      <c r="J182" s="31">
        <v>93</v>
      </c>
      <c r="K182" s="31">
        <v>94</v>
      </c>
      <c r="L182" s="31">
        <v>0</v>
      </c>
      <c r="M182" s="31">
        <v>0</v>
      </c>
      <c r="N182" s="31">
        <v>0</v>
      </c>
      <c r="O182" s="31">
        <v>0</v>
      </c>
      <c r="P182" s="32">
        <v>853</v>
      </c>
      <c r="Q182" s="19"/>
      <c r="R182" s="20"/>
    </row>
    <row r="183" spans="1:18" x14ac:dyDescent="0.2">
      <c r="A183" s="30" t="s">
        <v>575</v>
      </c>
      <c r="B183" s="31" t="s">
        <v>576</v>
      </c>
      <c r="C183" s="31">
        <v>72</v>
      </c>
      <c r="D183" s="31">
        <v>61</v>
      </c>
      <c r="E183" s="31">
        <v>61</v>
      </c>
      <c r="F183" s="31">
        <v>50</v>
      </c>
      <c r="G183" s="31">
        <v>42</v>
      </c>
      <c r="H183" s="31">
        <v>31</v>
      </c>
      <c r="I183" s="31">
        <v>37</v>
      </c>
      <c r="J183" s="31">
        <v>22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2">
        <v>376</v>
      </c>
      <c r="Q183" s="19"/>
      <c r="R183" s="20"/>
    </row>
    <row r="184" spans="1:18" x14ac:dyDescent="0.2">
      <c r="A184" s="30" t="s">
        <v>577</v>
      </c>
      <c r="B184" s="31" t="s">
        <v>578</v>
      </c>
      <c r="C184" s="31">
        <v>104</v>
      </c>
      <c r="D184" s="31">
        <v>101</v>
      </c>
      <c r="E184" s="31">
        <v>98</v>
      </c>
      <c r="F184" s="31">
        <v>96</v>
      </c>
      <c r="G184" s="31">
        <v>96</v>
      </c>
      <c r="H184" s="31">
        <v>100</v>
      </c>
      <c r="I184" s="31">
        <v>90</v>
      </c>
      <c r="J184" s="31">
        <v>82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2">
        <v>767</v>
      </c>
      <c r="Q184" s="19"/>
      <c r="R184" s="20"/>
    </row>
    <row r="185" spans="1:18" x14ac:dyDescent="0.2">
      <c r="A185" s="30" t="s">
        <v>679</v>
      </c>
      <c r="B185" s="31" t="s">
        <v>680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89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2">
        <v>89</v>
      </c>
      <c r="Q185" s="19"/>
      <c r="R185" s="20"/>
    </row>
    <row r="186" spans="1:18" x14ac:dyDescent="0.2">
      <c r="A186" s="30" t="s">
        <v>681</v>
      </c>
      <c r="B186" s="31" t="s">
        <v>682</v>
      </c>
      <c r="C186" s="31">
        <v>39</v>
      </c>
      <c r="D186" s="31">
        <v>38</v>
      </c>
      <c r="E186" s="31">
        <v>38</v>
      </c>
      <c r="F186" s="31">
        <v>38</v>
      </c>
      <c r="G186" s="31">
        <v>41</v>
      </c>
      <c r="H186" s="31">
        <v>30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2">
        <v>224</v>
      </c>
      <c r="Q186" s="19"/>
      <c r="R186" s="20"/>
    </row>
    <row r="187" spans="1:18" x14ac:dyDescent="0.2">
      <c r="A187" s="30" t="s">
        <v>30</v>
      </c>
      <c r="B187" s="31" t="s">
        <v>579</v>
      </c>
      <c r="C187" s="31">
        <v>22</v>
      </c>
      <c r="D187" s="31">
        <v>22</v>
      </c>
      <c r="E187" s="31">
        <v>23</v>
      </c>
      <c r="F187" s="31">
        <v>23</v>
      </c>
      <c r="G187" s="31">
        <v>22</v>
      </c>
      <c r="H187" s="31">
        <v>23</v>
      </c>
      <c r="I187" s="31">
        <v>27</v>
      </c>
      <c r="J187" s="31">
        <v>19</v>
      </c>
      <c r="K187" s="31">
        <v>19</v>
      </c>
      <c r="L187" s="31">
        <v>0</v>
      </c>
      <c r="M187" s="31">
        <v>0</v>
      </c>
      <c r="N187" s="31">
        <v>0</v>
      </c>
      <c r="O187" s="31">
        <v>0</v>
      </c>
      <c r="P187" s="32">
        <v>200</v>
      </c>
      <c r="Q187" s="19"/>
      <c r="R187" s="20"/>
    </row>
    <row r="188" spans="1:18" x14ac:dyDescent="0.2">
      <c r="A188" s="30" t="s">
        <v>31</v>
      </c>
      <c r="B188" s="31" t="s">
        <v>580</v>
      </c>
      <c r="C188" s="31">
        <v>69</v>
      </c>
      <c r="D188" s="31">
        <v>66</v>
      </c>
      <c r="E188" s="31">
        <v>67</v>
      </c>
      <c r="F188" s="31">
        <v>67</v>
      </c>
      <c r="G188" s="31">
        <v>69</v>
      </c>
      <c r="H188" s="31">
        <v>65</v>
      </c>
      <c r="I188" s="31">
        <v>67</v>
      </c>
      <c r="J188" s="31">
        <v>67</v>
      </c>
      <c r="K188" s="31">
        <v>63</v>
      </c>
      <c r="L188" s="31">
        <v>0</v>
      </c>
      <c r="M188" s="31">
        <v>0</v>
      </c>
      <c r="N188" s="31">
        <v>0</v>
      </c>
      <c r="O188" s="31">
        <v>0</v>
      </c>
      <c r="P188" s="32">
        <v>600</v>
      </c>
      <c r="Q188" s="19"/>
      <c r="R188" s="20"/>
    </row>
    <row r="189" spans="1:18" x14ac:dyDescent="0.2">
      <c r="A189" s="30" t="s">
        <v>32</v>
      </c>
      <c r="B189" s="31" t="s">
        <v>581</v>
      </c>
      <c r="C189" s="31">
        <v>10</v>
      </c>
      <c r="D189" s="31">
        <v>14</v>
      </c>
      <c r="E189" s="31">
        <v>17</v>
      </c>
      <c r="F189" s="31">
        <v>16</v>
      </c>
      <c r="G189" s="31">
        <v>10</v>
      </c>
      <c r="H189" s="31">
        <v>8</v>
      </c>
      <c r="I189" s="31">
        <v>12</v>
      </c>
      <c r="J189" s="31">
        <v>18</v>
      </c>
      <c r="K189" s="31">
        <v>9</v>
      </c>
      <c r="L189" s="31">
        <v>0</v>
      </c>
      <c r="M189" s="31">
        <v>0</v>
      </c>
      <c r="N189" s="31">
        <v>0</v>
      </c>
      <c r="O189" s="31">
        <v>0</v>
      </c>
      <c r="P189" s="32">
        <v>114</v>
      </c>
      <c r="Q189" s="19"/>
      <c r="R189" s="20"/>
    </row>
    <row r="190" spans="1:18" x14ac:dyDescent="0.2">
      <c r="A190" s="30" t="s">
        <v>262</v>
      </c>
      <c r="B190" s="31" t="s">
        <v>582</v>
      </c>
      <c r="C190" s="31">
        <v>109</v>
      </c>
      <c r="D190" s="31">
        <v>114</v>
      </c>
      <c r="E190" s="31">
        <v>121</v>
      </c>
      <c r="F190" s="31">
        <v>129</v>
      </c>
      <c r="G190" s="31">
        <v>135</v>
      </c>
      <c r="H190" s="31">
        <v>162</v>
      </c>
      <c r="I190" s="31">
        <v>144</v>
      </c>
      <c r="J190" s="31">
        <v>143</v>
      </c>
      <c r="K190" s="31">
        <v>142</v>
      </c>
      <c r="L190" s="31">
        <v>144</v>
      </c>
      <c r="M190" s="31">
        <v>144</v>
      </c>
      <c r="N190" s="31">
        <v>134</v>
      </c>
      <c r="O190" s="31">
        <v>109</v>
      </c>
      <c r="P190" s="32">
        <v>1730</v>
      </c>
      <c r="Q190" s="19"/>
      <c r="R190" s="20"/>
    </row>
    <row r="191" spans="1:18" x14ac:dyDescent="0.2">
      <c r="A191" s="30" t="s">
        <v>583</v>
      </c>
      <c r="B191" s="31" t="s">
        <v>584</v>
      </c>
      <c r="C191" s="31">
        <v>149</v>
      </c>
      <c r="D191" s="31">
        <v>139</v>
      </c>
      <c r="E191" s="31">
        <v>108</v>
      </c>
      <c r="F191" s="31">
        <v>115</v>
      </c>
      <c r="G191" s="31">
        <v>107</v>
      </c>
      <c r="H191" s="31">
        <v>112</v>
      </c>
      <c r="I191" s="31">
        <v>182</v>
      </c>
      <c r="J191" s="31">
        <v>179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2">
        <v>1091</v>
      </c>
      <c r="Q191" s="19"/>
      <c r="R191" s="20"/>
    </row>
    <row r="192" spans="1:18" x14ac:dyDescent="0.2">
      <c r="A192" s="30" t="s">
        <v>33</v>
      </c>
      <c r="B192" s="31" t="s">
        <v>585</v>
      </c>
      <c r="C192" s="31">
        <v>30</v>
      </c>
      <c r="D192" s="31">
        <v>28</v>
      </c>
      <c r="E192" s="31">
        <v>24</v>
      </c>
      <c r="F192" s="31">
        <v>28</v>
      </c>
      <c r="G192" s="31">
        <v>27</v>
      </c>
      <c r="H192" s="31">
        <v>28</v>
      </c>
      <c r="I192" s="31">
        <v>28</v>
      </c>
      <c r="J192" s="31">
        <v>17</v>
      </c>
      <c r="K192" s="31">
        <v>22</v>
      </c>
      <c r="L192" s="31">
        <v>0</v>
      </c>
      <c r="M192" s="31">
        <v>0</v>
      </c>
      <c r="N192" s="31">
        <v>0</v>
      </c>
      <c r="O192" s="31">
        <v>0</v>
      </c>
      <c r="P192" s="32">
        <v>232</v>
      </c>
      <c r="Q192" s="19"/>
      <c r="R192" s="20"/>
    </row>
    <row r="193" spans="1:18" x14ac:dyDescent="0.2">
      <c r="A193" s="30" t="s">
        <v>263</v>
      </c>
      <c r="B193" s="31" t="s">
        <v>394</v>
      </c>
      <c r="C193" s="31">
        <v>60</v>
      </c>
      <c r="D193" s="31">
        <v>73</v>
      </c>
      <c r="E193" s="31">
        <v>75</v>
      </c>
      <c r="F193" s="31">
        <v>78</v>
      </c>
      <c r="G193" s="31">
        <v>73</v>
      </c>
      <c r="H193" s="31">
        <v>71</v>
      </c>
      <c r="I193" s="31">
        <v>73</v>
      </c>
      <c r="J193" s="31">
        <v>70</v>
      </c>
      <c r="K193" s="31">
        <v>76</v>
      </c>
      <c r="L193" s="31">
        <v>51</v>
      </c>
      <c r="M193" s="31">
        <v>50</v>
      </c>
      <c r="N193" s="31">
        <v>40</v>
      </c>
      <c r="O193" s="31">
        <v>37</v>
      </c>
      <c r="P193" s="32">
        <v>827</v>
      </c>
      <c r="Q193" s="19"/>
      <c r="R193" s="20"/>
    </row>
    <row r="194" spans="1:18" x14ac:dyDescent="0.2">
      <c r="A194" s="30" t="s">
        <v>34</v>
      </c>
      <c r="B194" s="31" t="s">
        <v>586</v>
      </c>
      <c r="C194" s="31">
        <v>38</v>
      </c>
      <c r="D194" s="31">
        <v>29</v>
      </c>
      <c r="E194" s="31">
        <v>28</v>
      </c>
      <c r="F194" s="31">
        <v>25</v>
      </c>
      <c r="G194" s="31">
        <v>23</v>
      </c>
      <c r="H194" s="31">
        <v>23</v>
      </c>
      <c r="I194" s="31">
        <v>30</v>
      </c>
      <c r="J194" s="31">
        <v>25</v>
      </c>
      <c r="K194" s="31">
        <v>23</v>
      </c>
      <c r="L194" s="31">
        <v>0</v>
      </c>
      <c r="M194" s="31">
        <v>0</v>
      </c>
      <c r="N194" s="31">
        <v>0</v>
      </c>
      <c r="O194" s="31">
        <v>0</v>
      </c>
      <c r="P194" s="32">
        <v>244</v>
      </c>
      <c r="Q194" s="19"/>
      <c r="R194" s="20"/>
    </row>
    <row r="195" spans="1:18" x14ac:dyDescent="0.2">
      <c r="A195" s="30" t="s">
        <v>35</v>
      </c>
      <c r="B195" s="31" t="s">
        <v>587</v>
      </c>
      <c r="C195" s="31">
        <v>148</v>
      </c>
      <c r="D195" s="31">
        <v>161</v>
      </c>
      <c r="E195" s="31">
        <v>162</v>
      </c>
      <c r="F195" s="31">
        <v>159</v>
      </c>
      <c r="G195" s="31">
        <v>142</v>
      </c>
      <c r="H195" s="31">
        <v>141</v>
      </c>
      <c r="I195" s="31">
        <v>175</v>
      </c>
      <c r="J195" s="31">
        <v>172</v>
      </c>
      <c r="K195" s="31">
        <v>172</v>
      </c>
      <c r="L195" s="31">
        <v>179</v>
      </c>
      <c r="M195" s="31">
        <v>177</v>
      </c>
      <c r="N195" s="31">
        <v>123</v>
      </c>
      <c r="O195" s="31">
        <v>113</v>
      </c>
      <c r="P195" s="32">
        <v>2024</v>
      </c>
      <c r="Q195" s="19"/>
      <c r="R195" s="20"/>
    </row>
    <row r="196" spans="1:18" x14ac:dyDescent="0.2">
      <c r="A196" s="30" t="s">
        <v>588</v>
      </c>
      <c r="B196" s="31" t="s">
        <v>589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56</v>
      </c>
      <c r="J196" s="31">
        <v>61</v>
      </c>
      <c r="K196" s="31">
        <v>58</v>
      </c>
      <c r="L196" s="31">
        <v>56</v>
      </c>
      <c r="M196" s="31">
        <v>51</v>
      </c>
      <c r="N196" s="31">
        <v>46</v>
      </c>
      <c r="O196" s="31">
        <v>32</v>
      </c>
      <c r="P196" s="32">
        <v>360</v>
      </c>
      <c r="Q196" s="19"/>
      <c r="R196" s="20"/>
    </row>
    <row r="197" spans="1:18" x14ac:dyDescent="0.2">
      <c r="A197" s="30" t="s">
        <v>36</v>
      </c>
      <c r="B197" s="31" t="s">
        <v>590</v>
      </c>
      <c r="C197" s="31">
        <v>30</v>
      </c>
      <c r="D197" s="31">
        <v>35</v>
      </c>
      <c r="E197" s="31">
        <v>35</v>
      </c>
      <c r="F197" s="31">
        <v>24</v>
      </c>
      <c r="G197" s="31">
        <v>15</v>
      </c>
      <c r="H197" s="31">
        <v>12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2">
        <v>151</v>
      </c>
      <c r="Q197" s="19"/>
      <c r="R197" s="20"/>
    </row>
    <row r="198" spans="1:18" x14ac:dyDescent="0.2">
      <c r="A198" s="30" t="s">
        <v>37</v>
      </c>
      <c r="B198" s="31" t="s">
        <v>591</v>
      </c>
      <c r="C198" s="31">
        <v>158</v>
      </c>
      <c r="D198" s="31">
        <v>155</v>
      </c>
      <c r="E198" s="31">
        <v>152</v>
      </c>
      <c r="F198" s="31">
        <v>165</v>
      </c>
      <c r="G198" s="31">
        <v>126</v>
      </c>
      <c r="H198" s="31">
        <v>117</v>
      </c>
      <c r="I198" s="31">
        <v>150</v>
      </c>
      <c r="J198" s="31">
        <v>138</v>
      </c>
      <c r="K198" s="31">
        <v>115</v>
      </c>
      <c r="L198" s="31">
        <v>69</v>
      </c>
      <c r="M198" s="31">
        <v>0</v>
      </c>
      <c r="N198" s="31">
        <v>0</v>
      </c>
      <c r="O198" s="31">
        <v>0</v>
      </c>
      <c r="P198" s="32">
        <v>1345</v>
      </c>
      <c r="Q198" s="19"/>
      <c r="R198" s="20"/>
    </row>
    <row r="199" spans="1:18" x14ac:dyDescent="0.2">
      <c r="A199" s="30" t="s">
        <v>38</v>
      </c>
      <c r="B199" s="31" t="s">
        <v>592</v>
      </c>
      <c r="C199" s="31">
        <v>26</v>
      </c>
      <c r="D199" s="31">
        <v>26</v>
      </c>
      <c r="E199" s="31">
        <v>31</v>
      </c>
      <c r="F199" s="31">
        <v>29</v>
      </c>
      <c r="G199" s="31">
        <v>43</v>
      </c>
      <c r="H199" s="31">
        <v>29</v>
      </c>
      <c r="I199" s="31">
        <v>30</v>
      </c>
      <c r="J199" s="31">
        <v>39</v>
      </c>
      <c r="K199" s="31">
        <v>30</v>
      </c>
      <c r="L199" s="31">
        <v>60</v>
      </c>
      <c r="M199" s="31">
        <v>42</v>
      </c>
      <c r="N199" s="31">
        <v>24</v>
      </c>
      <c r="O199" s="31">
        <v>39</v>
      </c>
      <c r="P199" s="32">
        <v>448</v>
      </c>
      <c r="Q199" s="19"/>
      <c r="R199" s="20"/>
    </row>
    <row r="200" spans="1:18" x14ac:dyDescent="0.2">
      <c r="A200" s="30" t="s">
        <v>39</v>
      </c>
      <c r="B200" s="31" t="s">
        <v>593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201</v>
      </c>
      <c r="I200" s="31">
        <v>201</v>
      </c>
      <c r="J200" s="31">
        <v>197</v>
      </c>
      <c r="K200" s="31">
        <v>201</v>
      </c>
      <c r="L200" s="31">
        <v>210</v>
      </c>
      <c r="M200" s="31">
        <v>205</v>
      </c>
      <c r="N200" s="31">
        <v>194</v>
      </c>
      <c r="O200" s="31">
        <v>192</v>
      </c>
      <c r="P200" s="32">
        <v>1601</v>
      </c>
      <c r="Q200" s="19"/>
      <c r="R200" s="20"/>
    </row>
    <row r="201" spans="1:18" x14ac:dyDescent="0.2">
      <c r="A201" s="30" t="s">
        <v>40</v>
      </c>
      <c r="B201" s="31" t="s">
        <v>594</v>
      </c>
      <c r="C201" s="31">
        <v>37</v>
      </c>
      <c r="D201" s="31">
        <v>36</v>
      </c>
      <c r="E201" s="31">
        <v>42</v>
      </c>
      <c r="F201" s="31">
        <v>43</v>
      </c>
      <c r="G201" s="31">
        <v>43</v>
      </c>
      <c r="H201" s="31">
        <v>45</v>
      </c>
      <c r="I201" s="31">
        <v>45</v>
      </c>
      <c r="J201" s="31">
        <v>44</v>
      </c>
      <c r="K201" s="31">
        <v>37</v>
      </c>
      <c r="L201" s="31">
        <v>0</v>
      </c>
      <c r="M201" s="31">
        <v>0</v>
      </c>
      <c r="N201" s="31">
        <v>0</v>
      </c>
      <c r="O201" s="31">
        <v>0</v>
      </c>
      <c r="P201" s="32">
        <v>372</v>
      </c>
      <c r="Q201" s="19"/>
      <c r="R201" s="20"/>
    </row>
    <row r="202" spans="1:18" x14ac:dyDescent="0.2">
      <c r="A202" s="30" t="s">
        <v>41</v>
      </c>
      <c r="B202" s="31" t="s">
        <v>595</v>
      </c>
      <c r="C202" s="31">
        <v>85</v>
      </c>
      <c r="D202" s="31">
        <v>87</v>
      </c>
      <c r="E202" s="31">
        <v>86</v>
      </c>
      <c r="F202" s="31">
        <v>86</v>
      </c>
      <c r="G202" s="31">
        <v>86</v>
      </c>
      <c r="H202" s="31">
        <v>86</v>
      </c>
      <c r="I202" s="31">
        <v>86</v>
      </c>
      <c r="J202" s="31">
        <v>86</v>
      </c>
      <c r="K202" s="31">
        <v>85</v>
      </c>
      <c r="L202" s="31">
        <v>110</v>
      </c>
      <c r="M202" s="31">
        <v>122</v>
      </c>
      <c r="N202" s="31">
        <v>114</v>
      </c>
      <c r="O202" s="31">
        <v>118</v>
      </c>
      <c r="P202" s="32">
        <v>1237</v>
      </c>
      <c r="Q202" s="19"/>
      <c r="R202" s="20"/>
    </row>
    <row r="203" spans="1:18" x14ac:dyDescent="0.2">
      <c r="A203" s="30" t="s">
        <v>42</v>
      </c>
      <c r="B203" s="31" t="s">
        <v>596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61</v>
      </c>
      <c r="M203" s="31">
        <v>63</v>
      </c>
      <c r="N203" s="31">
        <v>50</v>
      </c>
      <c r="O203" s="31">
        <v>29</v>
      </c>
      <c r="P203" s="32">
        <v>203</v>
      </c>
      <c r="Q203" s="19"/>
      <c r="R203" s="20"/>
    </row>
    <row r="204" spans="1:18" x14ac:dyDescent="0.2">
      <c r="A204" s="30" t="s">
        <v>203</v>
      </c>
      <c r="B204" s="31" t="s">
        <v>597</v>
      </c>
      <c r="C204" s="31">
        <v>91</v>
      </c>
      <c r="D204" s="31">
        <v>90</v>
      </c>
      <c r="E204" s="31">
        <v>99</v>
      </c>
      <c r="F204" s="31">
        <v>103</v>
      </c>
      <c r="G204" s="31">
        <v>100</v>
      </c>
      <c r="H204" s="31">
        <v>104</v>
      </c>
      <c r="I204" s="31">
        <v>104</v>
      </c>
      <c r="J204" s="31">
        <v>116</v>
      </c>
      <c r="K204" s="31">
        <v>111</v>
      </c>
      <c r="L204" s="31">
        <v>127</v>
      </c>
      <c r="M204" s="31">
        <v>125</v>
      </c>
      <c r="N204" s="31">
        <v>130</v>
      </c>
      <c r="O204" s="31">
        <v>127</v>
      </c>
      <c r="P204" s="32">
        <v>1427</v>
      </c>
      <c r="Q204" s="19"/>
      <c r="R204" s="20"/>
    </row>
    <row r="205" spans="1:18" x14ac:dyDescent="0.2">
      <c r="A205" s="30" t="s">
        <v>213</v>
      </c>
      <c r="B205" s="31" t="s">
        <v>598</v>
      </c>
      <c r="C205" s="31">
        <v>83</v>
      </c>
      <c r="D205" s="31">
        <v>84</v>
      </c>
      <c r="E205" s="31">
        <v>83</v>
      </c>
      <c r="F205" s="31">
        <v>83</v>
      </c>
      <c r="G205" s="31">
        <v>83</v>
      </c>
      <c r="H205" s="31">
        <v>83</v>
      </c>
      <c r="I205" s="31">
        <v>63</v>
      </c>
      <c r="J205" s="31">
        <v>59</v>
      </c>
      <c r="K205" s="31">
        <v>59</v>
      </c>
      <c r="L205" s="31">
        <v>0</v>
      </c>
      <c r="M205" s="31">
        <v>0</v>
      </c>
      <c r="N205" s="31">
        <v>0</v>
      </c>
      <c r="O205" s="31">
        <v>0</v>
      </c>
      <c r="P205" s="32">
        <v>680</v>
      </c>
      <c r="Q205" s="19"/>
      <c r="R205" s="20"/>
    </row>
    <row r="206" spans="1:18" x14ac:dyDescent="0.2">
      <c r="A206" s="30" t="s">
        <v>264</v>
      </c>
      <c r="B206" s="31" t="s">
        <v>599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95</v>
      </c>
      <c r="J206" s="31">
        <v>107</v>
      </c>
      <c r="K206" s="31">
        <v>103</v>
      </c>
      <c r="L206" s="31">
        <v>80</v>
      </c>
      <c r="M206" s="31">
        <v>71</v>
      </c>
      <c r="N206" s="31">
        <v>42</v>
      </c>
      <c r="O206" s="31">
        <v>0</v>
      </c>
      <c r="P206" s="32">
        <v>498</v>
      </c>
      <c r="Q206" s="19"/>
      <c r="R206" s="20"/>
    </row>
    <row r="207" spans="1:18" x14ac:dyDescent="0.2">
      <c r="A207" s="30" t="s">
        <v>265</v>
      </c>
      <c r="B207" s="31" t="s">
        <v>600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46</v>
      </c>
      <c r="I207" s="31">
        <v>154</v>
      </c>
      <c r="J207" s="31">
        <v>116</v>
      </c>
      <c r="K207" s="31">
        <v>102</v>
      </c>
      <c r="L207" s="31">
        <v>0</v>
      </c>
      <c r="M207" s="31">
        <v>0</v>
      </c>
      <c r="N207" s="31">
        <v>0</v>
      </c>
      <c r="O207" s="31">
        <v>0</v>
      </c>
      <c r="P207" s="32">
        <v>418</v>
      </c>
      <c r="Q207" s="19"/>
      <c r="R207" s="20"/>
    </row>
    <row r="208" spans="1:18" x14ac:dyDescent="0.2">
      <c r="A208" s="30" t="s">
        <v>601</v>
      </c>
      <c r="B208" s="31" t="s">
        <v>602</v>
      </c>
      <c r="C208" s="31">
        <v>106</v>
      </c>
      <c r="D208" s="31">
        <v>109</v>
      </c>
      <c r="E208" s="31">
        <v>104</v>
      </c>
      <c r="F208" s="31">
        <v>103</v>
      </c>
      <c r="G208" s="31">
        <v>102</v>
      </c>
      <c r="H208" s="31">
        <v>100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2">
        <v>624</v>
      </c>
      <c r="Q208" s="19"/>
      <c r="R208" s="20"/>
    </row>
    <row r="209" spans="1:18" x14ac:dyDescent="0.2">
      <c r="A209" s="30" t="s">
        <v>603</v>
      </c>
      <c r="B209" s="31" t="s">
        <v>604</v>
      </c>
      <c r="C209" s="31">
        <v>30</v>
      </c>
      <c r="D209" s="31">
        <v>60</v>
      </c>
      <c r="E209" s="31">
        <v>26</v>
      </c>
      <c r="F209" s="31">
        <v>25</v>
      </c>
      <c r="G209" s="31">
        <v>22</v>
      </c>
      <c r="H209" s="31">
        <v>0</v>
      </c>
      <c r="I209" s="31">
        <v>0</v>
      </c>
      <c r="J209" s="31">
        <v>0</v>
      </c>
      <c r="K209" s="31">
        <v>0</v>
      </c>
      <c r="L209" s="31">
        <v>0</v>
      </c>
      <c r="M209" s="31">
        <v>0</v>
      </c>
      <c r="N209" s="31">
        <v>0</v>
      </c>
      <c r="O209" s="31">
        <v>0</v>
      </c>
      <c r="P209" s="32">
        <v>163</v>
      </c>
      <c r="Q209" s="19"/>
      <c r="R209" s="20"/>
    </row>
    <row r="210" spans="1:18" x14ac:dyDescent="0.2">
      <c r="A210" s="30" t="s">
        <v>605</v>
      </c>
      <c r="B210" s="31" t="s">
        <v>606</v>
      </c>
      <c r="C210" s="31">
        <v>65</v>
      </c>
      <c r="D210" s="31">
        <v>66</v>
      </c>
      <c r="E210" s="31">
        <v>44</v>
      </c>
      <c r="F210" s="31">
        <v>52</v>
      </c>
      <c r="G210" s="31">
        <v>41</v>
      </c>
      <c r="H210" s="31">
        <v>31</v>
      </c>
      <c r="I210" s="31">
        <v>36</v>
      </c>
      <c r="J210" s="31">
        <v>0</v>
      </c>
      <c r="K210" s="31">
        <v>0</v>
      </c>
      <c r="L210" s="31">
        <v>0</v>
      </c>
      <c r="M210" s="31">
        <v>0</v>
      </c>
      <c r="N210" s="31">
        <v>0</v>
      </c>
      <c r="O210" s="31">
        <v>0</v>
      </c>
      <c r="P210" s="32">
        <v>335</v>
      </c>
      <c r="Q210" s="19"/>
      <c r="R210" s="20"/>
    </row>
    <row r="211" spans="1:18" x14ac:dyDescent="0.2">
      <c r="A211" s="30" t="s">
        <v>607</v>
      </c>
      <c r="B211" s="31" t="s">
        <v>608</v>
      </c>
      <c r="C211" s="31">
        <v>112</v>
      </c>
      <c r="D211" s="31">
        <v>106</v>
      </c>
      <c r="E211" s="31">
        <v>74</v>
      </c>
      <c r="F211" s="31">
        <v>82</v>
      </c>
      <c r="G211" s="31">
        <v>87</v>
      </c>
      <c r="H211" s="31">
        <v>71</v>
      </c>
      <c r="I211" s="31">
        <v>67</v>
      </c>
      <c r="J211" s="31">
        <v>43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2">
        <v>642</v>
      </c>
      <c r="Q211" s="19"/>
      <c r="R211" s="20"/>
    </row>
    <row r="212" spans="1:18" x14ac:dyDescent="0.2">
      <c r="A212" s="30" t="s">
        <v>683</v>
      </c>
      <c r="B212" s="31" t="s">
        <v>684</v>
      </c>
      <c r="C212" s="31">
        <v>45</v>
      </c>
      <c r="D212" s="31">
        <v>50</v>
      </c>
      <c r="E212" s="31">
        <v>56</v>
      </c>
      <c r="F212" s="31">
        <v>53</v>
      </c>
      <c r="G212" s="31">
        <v>62</v>
      </c>
      <c r="H212" s="31">
        <v>62</v>
      </c>
      <c r="I212" s="31">
        <v>88</v>
      </c>
      <c r="J212" s="31">
        <v>83</v>
      </c>
      <c r="K212" s="31">
        <v>61</v>
      </c>
      <c r="L212" s="31">
        <v>0</v>
      </c>
      <c r="M212" s="31">
        <v>0</v>
      </c>
      <c r="N212" s="31">
        <v>0</v>
      </c>
      <c r="O212" s="31">
        <v>0</v>
      </c>
      <c r="P212" s="32">
        <v>560</v>
      </c>
      <c r="Q212" s="19"/>
      <c r="R212" s="20"/>
    </row>
    <row r="213" spans="1:18" x14ac:dyDescent="0.2">
      <c r="A213" s="30" t="s">
        <v>685</v>
      </c>
      <c r="B213" s="31" t="s">
        <v>686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71</v>
      </c>
      <c r="M213" s="31">
        <v>67</v>
      </c>
      <c r="N213" s="31">
        <v>48</v>
      </c>
      <c r="O213" s="31">
        <v>28</v>
      </c>
      <c r="P213" s="32">
        <v>214</v>
      </c>
      <c r="Q213" s="19"/>
      <c r="R213" s="20"/>
    </row>
    <row r="214" spans="1:18" x14ac:dyDescent="0.2">
      <c r="A214" s="30" t="s">
        <v>687</v>
      </c>
      <c r="B214" s="31" t="s">
        <v>688</v>
      </c>
      <c r="C214" s="31">
        <v>0</v>
      </c>
      <c r="D214" s="31">
        <v>0</v>
      </c>
      <c r="E214" s="31">
        <v>0</v>
      </c>
      <c r="F214" s="31">
        <v>0</v>
      </c>
      <c r="G214" s="31">
        <v>0</v>
      </c>
      <c r="H214" s="31">
        <v>0</v>
      </c>
      <c r="I214" s="31">
        <v>46</v>
      </c>
      <c r="J214" s="31">
        <v>29</v>
      </c>
      <c r="K214" s="31">
        <v>52</v>
      </c>
      <c r="L214" s="31">
        <v>26</v>
      </c>
      <c r="M214" s="31">
        <v>21</v>
      </c>
      <c r="N214" s="31">
        <v>0</v>
      </c>
      <c r="O214" s="31">
        <v>0</v>
      </c>
      <c r="P214" s="32">
        <v>174</v>
      </c>
      <c r="Q214" s="19"/>
      <c r="R214" s="20"/>
    </row>
    <row r="215" spans="1:18" x14ac:dyDescent="0.2">
      <c r="A215" s="30" t="s">
        <v>689</v>
      </c>
      <c r="B215" s="31" t="s">
        <v>690</v>
      </c>
      <c r="C215" s="31">
        <v>54</v>
      </c>
      <c r="D215" s="31">
        <v>53</v>
      </c>
      <c r="E215" s="31">
        <v>52</v>
      </c>
      <c r="F215" s="31">
        <v>55</v>
      </c>
      <c r="G215" s="31">
        <v>0</v>
      </c>
      <c r="H215" s="31">
        <v>0</v>
      </c>
      <c r="I215" s="31">
        <v>0</v>
      </c>
      <c r="J215" s="31">
        <v>0</v>
      </c>
      <c r="K215" s="31">
        <v>0</v>
      </c>
      <c r="L215" s="31">
        <v>0</v>
      </c>
      <c r="M215" s="31">
        <v>0</v>
      </c>
      <c r="N215" s="31">
        <v>0</v>
      </c>
      <c r="O215" s="31">
        <v>0</v>
      </c>
      <c r="P215" s="32">
        <v>214</v>
      </c>
      <c r="Q215" s="19"/>
      <c r="R215" s="20"/>
    </row>
    <row r="216" spans="1:18" x14ac:dyDescent="0.2">
      <c r="A216" s="30" t="s">
        <v>691</v>
      </c>
      <c r="B216" s="31" t="s">
        <v>692</v>
      </c>
      <c r="C216" s="31">
        <v>96</v>
      </c>
      <c r="D216" s="31">
        <v>73</v>
      </c>
      <c r="E216" s="31">
        <v>71</v>
      </c>
      <c r="F216" s="31">
        <v>63</v>
      </c>
      <c r="G216" s="31">
        <v>76</v>
      </c>
      <c r="H216" s="31">
        <v>0</v>
      </c>
      <c r="I216" s="31">
        <v>0</v>
      </c>
      <c r="J216" s="31">
        <v>0</v>
      </c>
      <c r="K216" s="31">
        <v>0</v>
      </c>
      <c r="L216" s="31">
        <v>0</v>
      </c>
      <c r="M216" s="31">
        <v>0</v>
      </c>
      <c r="N216" s="31">
        <v>0</v>
      </c>
      <c r="O216" s="31">
        <v>0</v>
      </c>
      <c r="P216" s="32">
        <v>379</v>
      </c>
      <c r="Q216" s="19"/>
      <c r="R216" s="20"/>
    </row>
    <row r="217" spans="1:18" x14ac:dyDescent="0.2">
      <c r="A217" s="30" t="s">
        <v>693</v>
      </c>
      <c r="B217" s="31" t="s">
        <v>694</v>
      </c>
      <c r="C217" s="31">
        <v>72</v>
      </c>
      <c r="D217" s="31">
        <v>55</v>
      </c>
      <c r="E217" s="31">
        <v>33</v>
      </c>
      <c r="F217" s="31">
        <v>0</v>
      </c>
      <c r="G217" s="31">
        <v>0</v>
      </c>
      <c r="H217" s="31">
        <v>0</v>
      </c>
      <c r="I217" s="31">
        <v>0</v>
      </c>
      <c r="J217" s="31">
        <v>0</v>
      </c>
      <c r="K217" s="31">
        <v>0</v>
      </c>
      <c r="L217" s="31">
        <v>0</v>
      </c>
      <c r="M217" s="31">
        <v>0</v>
      </c>
      <c r="N217" s="31">
        <v>0</v>
      </c>
      <c r="O217" s="31">
        <v>0</v>
      </c>
      <c r="P217" s="32">
        <v>160</v>
      </c>
      <c r="Q217" s="19"/>
      <c r="R217" s="20"/>
    </row>
    <row r="218" spans="1:18" x14ac:dyDescent="0.2">
      <c r="A218" s="30" t="s">
        <v>43</v>
      </c>
      <c r="B218" s="31" t="s">
        <v>609</v>
      </c>
      <c r="C218" s="31">
        <v>71</v>
      </c>
      <c r="D218" s="31">
        <v>48</v>
      </c>
      <c r="E218" s="31">
        <v>42</v>
      </c>
      <c r="F218" s="31">
        <v>42</v>
      </c>
      <c r="G218" s="31">
        <v>19</v>
      </c>
      <c r="H218" s="31">
        <v>18</v>
      </c>
      <c r="I218" s="31">
        <v>0</v>
      </c>
      <c r="J218" s="31">
        <v>0</v>
      </c>
      <c r="K218" s="31">
        <v>0</v>
      </c>
      <c r="L218" s="31">
        <v>0</v>
      </c>
      <c r="M218" s="31">
        <v>0</v>
      </c>
      <c r="N218" s="31">
        <v>0</v>
      </c>
      <c r="O218" s="31">
        <v>0</v>
      </c>
      <c r="P218" s="32">
        <v>240</v>
      </c>
      <c r="Q218" s="19"/>
      <c r="R218" s="20"/>
    </row>
    <row r="219" spans="1:18" x14ac:dyDescent="0.2">
      <c r="A219" s="30" t="s">
        <v>44</v>
      </c>
      <c r="B219" s="31" t="s">
        <v>610</v>
      </c>
      <c r="C219" s="31">
        <v>48</v>
      </c>
      <c r="D219" s="31">
        <v>46</v>
      </c>
      <c r="E219" s="31">
        <v>46</v>
      </c>
      <c r="F219" s="31">
        <v>49</v>
      </c>
      <c r="G219" s="31">
        <v>47</v>
      </c>
      <c r="H219" s="31">
        <v>47</v>
      </c>
      <c r="I219" s="31">
        <v>45</v>
      </c>
      <c r="J219" s="31">
        <v>45</v>
      </c>
      <c r="K219" s="31">
        <v>47</v>
      </c>
      <c r="L219" s="31">
        <v>0</v>
      </c>
      <c r="M219" s="31">
        <v>0</v>
      </c>
      <c r="N219" s="31">
        <v>0</v>
      </c>
      <c r="O219" s="31">
        <v>0</v>
      </c>
      <c r="P219" s="32">
        <v>420</v>
      </c>
      <c r="Q219" s="19"/>
      <c r="R219" s="20"/>
    </row>
    <row r="220" spans="1:18" x14ac:dyDescent="0.2">
      <c r="A220" s="30" t="s">
        <v>45</v>
      </c>
      <c r="B220" s="31" t="s">
        <v>611</v>
      </c>
      <c r="C220" s="31">
        <v>96</v>
      </c>
      <c r="D220" s="31">
        <v>100</v>
      </c>
      <c r="E220" s="31">
        <v>103</v>
      </c>
      <c r="F220" s="31">
        <v>109</v>
      </c>
      <c r="G220" s="31">
        <v>112</v>
      </c>
      <c r="H220" s="31">
        <v>109</v>
      </c>
      <c r="I220" s="31">
        <v>109</v>
      </c>
      <c r="J220" s="31">
        <v>115</v>
      </c>
      <c r="K220" s="31">
        <v>96</v>
      </c>
      <c r="L220" s="31">
        <v>96</v>
      </c>
      <c r="M220" s="31">
        <v>94</v>
      </c>
      <c r="N220" s="31">
        <v>73</v>
      </c>
      <c r="O220" s="31">
        <v>50</v>
      </c>
      <c r="P220" s="32">
        <v>1262</v>
      </c>
      <c r="Q220" s="19"/>
      <c r="R220" s="20"/>
    </row>
    <row r="221" spans="1:18" x14ac:dyDescent="0.2">
      <c r="A221" s="30" t="s">
        <v>46</v>
      </c>
      <c r="B221" s="31" t="s">
        <v>612</v>
      </c>
      <c r="C221" s="31">
        <v>41</v>
      </c>
      <c r="D221" s="31">
        <v>41</v>
      </c>
      <c r="E221" s="31">
        <v>45</v>
      </c>
      <c r="F221" s="31">
        <v>45</v>
      </c>
      <c r="G221" s="31">
        <v>49</v>
      </c>
      <c r="H221" s="31">
        <v>49</v>
      </c>
      <c r="I221" s="31">
        <v>49</v>
      </c>
      <c r="J221" s="31">
        <v>49</v>
      </c>
      <c r="K221" s="31">
        <v>47</v>
      </c>
      <c r="L221" s="31">
        <v>0</v>
      </c>
      <c r="M221" s="31">
        <v>0</v>
      </c>
      <c r="N221" s="31">
        <v>0</v>
      </c>
      <c r="O221" s="31">
        <v>0</v>
      </c>
      <c r="P221" s="32">
        <v>415</v>
      </c>
      <c r="Q221" s="19"/>
      <c r="R221" s="20"/>
    </row>
    <row r="222" spans="1:18" x14ac:dyDescent="0.2">
      <c r="A222" s="30" t="s">
        <v>266</v>
      </c>
      <c r="B222" s="31" t="s">
        <v>613</v>
      </c>
      <c r="C222" s="31">
        <v>22</v>
      </c>
      <c r="D222" s="31">
        <v>20</v>
      </c>
      <c r="E222" s="31">
        <v>19</v>
      </c>
      <c r="F222" s="31">
        <v>14</v>
      </c>
      <c r="G222" s="31">
        <v>15</v>
      </c>
      <c r="H222" s="31">
        <v>12</v>
      </c>
      <c r="I222" s="31">
        <v>15</v>
      </c>
      <c r="J222" s="31">
        <v>20</v>
      </c>
      <c r="K222" s="31">
        <v>8</v>
      </c>
      <c r="L222" s="31">
        <v>0</v>
      </c>
      <c r="M222" s="31">
        <v>0</v>
      </c>
      <c r="N222" s="31">
        <v>0</v>
      </c>
      <c r="O222" s="31">
        <v>0</v>
      </c>
      <c r="P222" s="32">
        <v>145</v>
      </c>
      <c r="Q222" s="19"/>
      <c r="R222" s="20"/>
    </row>
    <row r="223" spans="1:18" x14ac:dyDescent="0.2">
      <c r="A223" s="30" t="s">
        <v>614</v>
      </c>
      <c r="B223" s="31" t="s">
        <v>615</v>
      </c>
      <c r="C223" s="31">
        <v>46</v>
      </c>
      <c r="D223" s="31">
        <v>26</v>
      </c>
      <c r="E223" s="31">
        <v>28</v>
      </c>
      <c r="F223" s="31">
        <v>2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  <c r="L223" s="31">
        <v>0</v>
      </c>
      <c r="M223" s="31">
        <v>0</v>
      </c>
      <c r="N223" s="31">
        <v>0</v>
      </c>
      <c r="O223" s="31">
        <v>0</v>
      </c>
      <c r="P223" s="32">
        <v>102</v>
      </c>
      <c r="Q223" s="19"/>
      <c r="R223" s="20"/>
    </row>
    <row r="224" spans="1:18" x14ac:dyDescent="0.2">
      <c r="A224" s="30" t="s">
        <v>616</v>
      </c>
      <c r="B224" s="31" t="s">
        <v>617</v>
      </c>
      <c r="C224" s="31">
        <v>30</v>
      </c>
      <c r="D224" s="31">
        <v>27</v>
      </c>
      <c r="E224" s="31">
        <v>27</v>
      </c>
      <c r="F224" s="31">
        <v>27</v>
      </c>
      <c r="G224" s="31">
        <v>27</v>
      </c>
      <c r="H224" s="31">
        <v>27</v>
      </c>
      <c r="I224" s="31">
        <v>27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2">
        <v>192</v>
      </c>
      <c r="Q224" s="19"/>
      <c r="R224" s="20"/>
    </row>
    <row r="225" spans="1:18" x14ac:dyDescent="0.2">
      <c r="A225" s="30" t="s">
        <v>47</v>
      </c>
      <c r="B225" s="31" t="s">
        <v>618</v>
      </c>
      <c r="C225" s="31">
        <v>116</v>
      </c>
      <c r="D225" s="31">
        <v>115</v>
      </c>
      <c r="E225" s="31">
        <v>114</v>
      </c>
      <c r="F225" s="31">
        <v>0</v>
      </c>
      <c r="G225" s="31">
        <v>0</v>
      </c>
      <c r="H225" s="31">
        <v>124</v>
      </c>
      <c r="I225" s="31">
        <v>136</v>
      </c>
      <c r="J225" s="31">
        <v>131</v>
      </c>
      <c r="K225" s="31">
        <v>118</v>
      </c>
      <c r="L225" s="31">
        <v>136</v>
      </c>
      <c r="M225" s="31">
        <v>106</v>
      </c>
      <c r="N225" s="31">
        <v>85</v>
      </c>
      <c r="O225" s="31">
        <v>71</v>
      </c>
      <c r="P225" s="32">
        <v>1252</v>
      </c>
      <c r="Q225" s="19"/>
      <c r="R225" s="20"/>
    </row>
    <row r="226" spans="1:18" x14ac:dyDescent="0.2">
      <c r="A226" s="30" t="s">
        <v>619</v>
      </c>
      <c r="B226" s="31" t="s">
        <v>620</v>
      </c>
      <c r="C226" s="31">
        <v>33</v>
      </c>
      <c r="D226" s="31">
        <v>17</v>
      </c>
      <c r="E226" s="31">
        <v>19</v>
      </c>
      <c r="F226" s="31">
        <v>19</v>
      </c>
      <c r="G226" s="31">
        <v>19</v>
      </c>
      <c r="H226" s="31">
        <v>23</v>
      </c>
      <c r="I226" s="31">
        <v>19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2">
        <v>149</v>
      </c>
      <c r="Q226" s="19"/>
      <c r="R226" s="20"/>
    </row>
    <row r="227" spans="1:18" x14ac:dyDescent="0.2">
      <c r="A227" s="30" t="s">
        <v>48</v>
      </c>
      <c r="B227" s="31" t="s">
        <v>621</v>
      </c>
      <c r="C227" s="31">
        <v>21</v>
      </c>
      <c r="D227" s="31">
        <v>21</v>
      </c>
      <c r="E227" s="31">
        <v>23</v>
      </c>
      <c r="F227" s="31">
        <v>21</v>
      </c>
      <c r="G227" s="31">
        <v>22</v>
      </c>
      <c r="H227" s="31">
        <v>23</v>
      </c>
      <c r="I227" s="31">
        <v>42</v>
      </c>
      <c r="J227" s="31">
        <v>45</v>
      </c>
      <c r="K227" s="31">
        <v>29</v>
      </c>
      <c r="L227" s="31">
        <v>0</v>
      </c>
      <c r="M227" s="31">
        <v>0</v>
      </c>
      <c r="N227" s="31">
        <v>0</v>
      </c>
      <c r="O227" s="31">
        <v>0</v>
      </c>
      <c r="P227" s="32">
        <v>247</v>
      </c>
      <c r="Q227" s="19"/>
    </row>
    <row r="228" spans="1:18" x14ac:dyDescent="0.2">
      <c r="A228" s="30" t="s">
        <v>695</v>
      </c>
      <c r="B228" s="31" t="s">
        <v>696</v>
      </c>
      <c r="C228" s="31">
        <v>41</v>
      </c>
      <c r="D228" s="31">
        <v>41</v>
      </c>
      <c r="E228" s="31">
        <v>45</v>
      </c>
      <c r="F228" s="31">
        <v>48</v>
      </c>
      <c r="G228" s="31">
        <v>44</v>
      </c>
      <c r="H228" s="31">
        <v>29</v>
      </c>
      <c r="I228" s="31">
        <v>23</v>
      </c>
      <c r="J228" s="31">
        <v>0</v>
      </c>
      <c r="K228" s="31">
        <v>0</v>
      </c>
      <c r="L228" s="31">
        <v>0</v>
      </c>
      <c r="M228" s="31">
        <v>0</v>
      </c>
      <c r="N228" s="31">
        <v>0</v>
      </c>
      <c r="O228" s="31">
        <v>0</v>
      </c>
      <c r="P228" s="32">
        <v>271</v>
      </c>
      <c r="Q228" s="19"/>
    </row>
    <row r="229" spans="1:18" x14ac:dyDescent="0.2">
      <c r="A229" s="30" t="s">
        <v>204</v>
      </c>
      <c r="B229" s="31" t="s">
        <v>622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  <c r="L229" s="31">
        <v>12</v>
      </c>
      <c r="M229" s="31">
        <v>24</v>
      </c>
      <c r="N229" s="31">
        <v>24</v>
      </c>
      <c r="O229" s="31">
        <v>30</v>
      </c>
      <c r="P229" s="32">
        <v>90</v>
      </c>
    </row>
    <row r="230" spans="1:18" x14ac:dyDescent="0.2">
      <c r="A230" s="30" t="s">
        <v>49</v>
      </c>
      <c r="B230" s="31" t="s">
        <v>623</v>
      </c>
      <c r="C230" s="31">
        <v>47</v>
      </c>
      <c r="D230" s="31">
        <v>53</v>
      </c>
      <c r="E230" s="31">
        <v>48</v>
      </c>
      <c r="F230" s="31">
        <v>47</v>
      </c>
      <c r="G230" s="31">
        <v>51</v>
      </c>
      <c r="H230" s="31">
        <v>59</v>
      </c>
      <c r="I230" s="31">
        <v>59</v>
      </c>
      <c r="J230" s="31">
        <v>59</v>
      </c>
      <c r="K230" s="31">
        <v>60</v>
      </c>
      <c r="L230" s="31">
        <v>53</v>
      </c>
      <c r="M230" s="31">
        <v>27</v>
      </c>
      <c r="N230" s="31">
        <v>0</v>
      </c>
      <c r="O230" s="31">
        <v>0</v>
      </c>
      <c r="P230" s="32">
        <v>563</v>
      </c>
    </row>
    <row r="231" spans="1:18" x14ac:dyDescent="0.2">
      <c r="A231" s="30" t="s">
        <v>50</v>
      </c>
      <c r="B231" s="31" t="s">
        <v>624</v>
      </c>
      <c r="C231" s="31">
        <v>87</v>
      </c>
      <c r="D231" s="31">
        <v>46</v>
      </c>
      <c r="E231" s="31">
        <v>61</v>
      </c>
      <c r="F231" s="31">
        <v>61</v>
      </c>
      <c r="G231" s="31">
        <v>60</v>
      </c>
      <c r="H231" s="31">
        <v>62</v>
      </c>
      <c r="I231" s="31">
        <v>23</v>
      </c>
      <c r="J231" s="31">
        <v>0</v>
      </c>
      <c r="K231" s="31">
        <v>0</v>
      </c>
      <c r="L231" s="31">
        <v>0</v>
      </c>
      <c r="M231" s="31">
        <v>0</v>
      </c>
      <c r="N231" s="31">
        <v>0</v>
      </c>
      <c r="O231" s="31">
        <v>0</v>
      </c>
      <c r="P231" s="32">
        <v>400</v>
      </c>
    </row>
    <row r="232" spans="1:18" x14ac:dyDescent="0.2">
      <c r="A232" s="30" t="s">
        <v>243</v>
      </c>
      <c r="B232" s="31" t="s">
        <v>625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111</v>
      </c>
      <c r="J232" s="31">
        <v>121</v>
      </c>
      <c r="K232" s="31">
        <v>115</v>
      </c>
      <c r="L232" s="31">
        <v>107</v>
      </c>
      <c r="M232" s="31">
        <v>109</v>
      </c>
      <c r="N232" s="31">
        <v>87</v>
      </c>
      <c r="O232" s="31">
        <v>100</v>
      </c>
      <c r="P232" s="32">
        <v>750</v>
      </c>
    </row>
    <row r="233" spans="1:18" x14ac:dyDescent="0.2">
      <c r="A233" s="30" t="s">
        <v>626</v>
      </c>
      <c r="B233" s="31" t="s">
        <v>627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137</v>
      </c>
      <c r="M233" s="31">
        <v>153</v>
      </c>
      <c r="N233" s="31">
        <v>89</v>
      </c>
      <c r="O233" s="31">
        <v>0</v>
      </c>
      <c r="P233" s="32">
        <v>379</v>
      </c>
    </row>
    <row r="234" spans="1:18" x14ac:dyDescent="0.2">
      <c r="A234" s="30" t="s">
        <v>51</v>
      </c>
      <c r="B234" s="31" t="s">
        <v>628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40</v>
      </c>
      <c r="J234" s="31">
        <v>39</v>
      </c>
      <c r="K234" s="31">
        <v>41</v>
      </c>
      <c r="L234" s="31">
        <v>0</v>
      </c>
      <c r="M234" s="31">
        <v>0</v>
      </c>
      <c r="N234" s="31">
        <v>0</v>
      </c>
      <c r="O234" s="31">
        <v>0</v>
      </c>
      <c r="P234" s="32">
        <v>120</v>
      </c>
    </row>
    <row r="235" spans="1:18" x14ac:dyDescent="0.2">
      <c r="A235" s="30" t="s">
        <v>629</v>
      </c>
      <c r="B235" s="31" t="s">
        <v>630</v>
      </c>
      <c r="C235" s="31">
        <v>22</v>
      </c>
      <c r="D235" s="31">
        <v>20</v>
      </c>
      <c r="E235" s="31">
        <v>23</v>
      </c>
      <c r="F235" s="31">
        <v>23</v>
      </c>
      <c r="G235" s="31">
        <v>22</v>
      </c>
      <c r="H235" s="31">
        <v>24</v>
      </c>
      <c r="I235" s="31">
        <v>26</v>
      </c>
      <c r="J235" s="31">
        <v>25</v>
      </c>
      <c r="K235" s="31">
        <v>25</v>
      </c>
      <c r="L235" s="31">
        <v>0</v>
      </c>
      <c r="M235" s="31">
        <v>0</v>
      </c>
      <c r="N235" s="31">
        <v>0</v>
      </c>
      <c r="O235" s="31">
        <v>0</v>
      </c>
      <c r="P235" s="32">
        <v>210</v>
      </c>
    </row>
    <row r="236" spans="1:18" x14ac:dyDescent="0.2">
      <c r="A236" s="30" t="s">
        <v>52</v>
      </c>
      <c r="B236" s="31" t="s">
        <v>631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111</v>
      </c>
      <c r="J236" s="31">
        <v>103</v>
      </c>
      <c r="K236" s="31">
        <v>96</v>
      </c>
      <c r="L236" s="31">
        <v>0</v>
      </c>
      <c r="M236" s="31">
        <v>0</v>
      </c>
      <c r="N236" s="31">
        <v>0</v>
      </c>
      <c r="O236" s="31">
        <v>0</v>
      </c>
      <c r="P236" s="32">
        <v>310</v>
      </c>
    </row>
    <row r="237" spans="1:18" x14ac:dyDescent="0.2">
      <c r="A237" s="30" t="s">
        <v>53</v>
      </c>
      <c r="B237" s="31" t="s">
        <v>632</v>
      </c>
      <c r="C237" s="31">
        <v>114</v>
      </c>
      <c r="D237" s="31">
        <v>116</v>
      </c>
      <c r="E237" s="31">
        <v>114</v>
      </c>
      <c r="F237" s="31">
        <v>110</v>
      </c>
      <c r="G237" s="31">
        <v>108</v>
      </c>
      <c r="H237" s="31">
        <v>104</v>
      </c>
      <c r="I237" s="31">
        <v>106</v>
      </c>
      <c r="J237" s="31">
        <v>104</v>
      </c>
      <c r="K237" s="31">
        <v>103</v>
      </c>
      <c r="L237" s="31">
        <v>104</v>
      </c>
      <c r="M237" s="31">
        <v>95</v>
      </c>
      <c r="N237" s="31">
        <v>87</v>
      </c>
      <c r="O237" s="31">
        <v>85</v>
      </c>
      <c r="P237" s="32">
        <v>1350</v>
      </c>
    </row>
    <row r="238" spans="1:18" x14ac:dyDescent="0.2">
      <c r="A238" s="30" t="s">
        <v>391</v>
      </c>
      <c r="B238" s="31" t="s">
        <v>633</v>
      </c>
      <c r="C238" s="31">
        <v>41</v>
      </c>
      <c r="D238" s="31">
        <v>35</v>
      </c>
      <c r="E238" s="31">
        <v>31</v>
      </c>
      <c r="F238" s="31">
        <v>37</v>
      </c>
      <c r="G238" s="31">
        <v>18</v>
      </c>
      <c r="H238" s="31">
        <v>40</v>
      </c>
      <c r="I238" s="31">
        <v>47</v>
      </c>
      <c r="J238" s="31">
        <v>31</v>
      </c>
      <c r="K238" s="31">
        <v>43</v>
      </c>
      <c r="L238" s="31">
        <v>44</v>
      </c>
      <c r="M238" s="31">
        <v>41</v>
      </c>
      <c r="N238" s="31">
        <v>36</v>
      </c>
      <c r="O238" s="31">
        <v>0</v>
      </c>
      <c r="P238" s="32">
        <v>444</v>
      </c>
    </row>
    <row r="239" spans="1:18" x14ac:dyDescent="0.2">
      <c r="A239" s="30" t="s">
        <v>54</v>
      </c>
      <c r="B239" s="31" t="s">
        <v>634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141</v>
      </c>
      <c r="M239" s="31">
        <v>122</v>
      </c>
      <c r="N239" s="31">
        <v>112</v>
      </c>
      <c r="O239" s="31">
        <v>105</v>
      </c>
      <c r="P239" s="32">
        <v>480</v>
      </c>
    </row>
    <row r="240" spans="1:18" x14ac:dyDescent="0.2">
      <c r="A240" s="30" t="s">
        <v>267</v>
      </c>
      <c r="B240" s="31" t="s">
        <v>635</v>
      </c>
      <c r="C240" s="31">
        <v>102</v>
      </c>
      <c r="D240" s="31">
        <v>74</v>
      </c>
      <c r="E240" s="31">
        <v>74</v>
      </c>
      <c r="F240" s="31">
        <v>77</v>
      </c>
      <c r="G240" s="31">
        <v>74</v>
      </c>
      <c r="H240" s="31">
        <v>72</v>
      </c>
      <c r="I240" s="31">
        <v>74</v>
      </c>
      <c r="J240" s="31">
        <v>78</v>
      </c>
      <c r="K240" s="31">
        <v>71</v>
      </c>
      <c r="L240" s="31">
        <v>48</v>
      </c>
      <c r="M240" s="31">
        <v>0</v>
      </c>
      <c r="N240" s="31">
        <v>0</v>
      </c>
      <c r="O240" s="31">
        <v>0</v>
      </c>
      <c r="P240" s="32">
        <v>744</v>
      </c>
    </row>
    <row r="241" spans="1:16" x14ac:dyDescent="0.2">
      <c r="A241" s="30" t="s">
        <v>55</v>
      </c>
      <c r="B241" s="31" t="s">
        <v>636</v>
      </c>
      <c r="C241" s="31">
        <v>23</v>
      </c>
      <c r="D241" s="31">
        <v>23</v>
      </c>
      <c r="E241" s="31">
        <v>23</v>
      </c>
      <c r="F241" s="31">
        <v>24</v>
      </c>
      <c r="G241" s="31">
        <v>24</v>
      </c>
      <c r="H241" s="31">
        <v>23</v>
      </c>
      <c r="I241" s="31">
        <v>23</v>
      </c>
      <c r="J241" s="31">
        <v>23</v>
      </c>
      <c r="K241" s="31">
        <v>24</v>
      </c>
      <c r="L241" s="31">
        <v>0</v>
      </c>
      <c r="M241" s="31">
        <v>0</v>
      </c>
      <c r="N241" s="31">
        <v>0</v>
      </c>
      <c r="O241" s="31">
        <v>0</v>
      </c>
      <c r="P241" s="32">
        <v>210</v>
      </c>
    </row>
    <row r="242" spans="1:16" x14ac:dyDescent="0.2">
      <c r="A242" s="30" t="s">
        <v>56</v>
      </c>
      <c r="B242" s="31" t="s">
        <v>637</v>
      </c>
      <c r="C242" s="31">
        <v>48</v>
      </c>
      <c r="D242" s="31">
        <v>41</v>
      </c>
      <c r="E242" s="31">
        <v>39</v>
      </c>
      <c r="F242" s="31">
        <v>32</v>
      </c>
      <c r="G242" s="31">
        <v>34</v>
      </c>
      <c r="H242" s="31">
        <v>29</v>
      </c>
      <c r="I242" s="31">
        <v>26</v>
      </c>
      <c r="J242" s="31">
        <v>30</v>
      </c>
      <c r="K242" s="31">
        <v>10</v>
      </c>
      <c r="L242" s="31">
        <v>0</v>
      </c>
      <c r="M242" s="31">
        <v>0</v>
      </c>
      <c r="N242" s="31">
        <v>0</v>
      </c>
      <c r="O242" s="31">
        <v>0</v>
      </c>
      <c r="P242" s="32">
        <v>289</v>
      </c>
    </row>
    <row r="243" spans="1:16" x14ac:dyDescent="0.2">
      <c r="A243" s="30" t="s">
        <v>57</v>
      </c>
      <c r="B243" s="31" t="s">
        <v>638</v>
      </c>
      <c r="C243" s="31">
        <v>96</v>
      </c>
      <c r="D243" s="31">
        <v>93</v>
      </c>
      <c r="E243" s="31">
        <v>94</v>
      </c>
      <c r="F243" s="31">
        <v>109</v>
      </c>
      <c r="G243" s="31">
        <v>109</v>
      </c>
      <c r="H243" s="31">
        <v>115</v>
      </c>
      <c r="I243" s="31">
        <v>127</v>
      </c>
      <c r="J243" s="31">
        <v>127</v>
      </c>
      <c r="K243" s="31">
        <v>127</v>
      </c>
      <c r="L243" s="31">
        <v>154</v>
      </c>
      <c r="M243" s="31">
        <v>120</v>
      </c>
      <c r="N243" s="31">
        <v>114</v>
      </c>
      <c r="O243" s="31">
        <v>115</v>
      </c>
      <c r="P243" s="32">
        <v>1500</v>
      </c>
    </row>
    <row r="244" spans="1:16" x14ac:dyDescent="0.2">
      <c r="A244" s="30" t="s">
        <v>58</v>
      </c>
      <c r="B244" s="31" t="s">
        <v>259</v>
      </c>
      <c r="C244" s="31">
        <v>53</v>
      </c>
      <c r="D244" s="31">
        <v>59</v>
      </c>
      <c r="E244" s="31">
        <v>59</v>
      </c>
      <c r="F244" s="31">
        <v>66</v>
      </c>
      <c r="G244" s="31">
        <v>66</v>
      </c>
      <c r="H244" s="31">
        <v>73</v>
      </c>
      <c r="I244" s="31">
        <v>73</v>
      </c>
      <c r="J244" s="31">
        <v>73</v>
      </c>
      <c r="K244" s="31">
        <v>72</v>
      </c>
      <c r="L244" s="31">
        <v>0</v>
      </c>
      <c r="M244" s="31">
        <v>0</v>
      </c>
      <c r="N244" s="31">
        <v>0</v>
      </c>
      <c r="O244" s="31">
        <v>0</v>
      </c>
      <c r="P244" s="32">
        <v>594</v>
      </c>
    </row>
    <row r="245" spans="1:16" x14ac:dyDescent="0.2">
      <c r="A245" s="30" t="s">
        <v>392</v>
      </c>
      <c r="B245" s="31" t="s">
        <v>395</v>
      </c>
      <c r="C245" s="31">
        <v>0</v>
      </c>
      <c r="D245" s="31">
        <v>0</v>
      </c>
      <c r="E245" s="31">
        <v>0</v>
      </c>
      <c r="F245" s="31">
        <v>0</v>
      </c>
      <c r="G245" s="31">
        <v>130</v>
      </c>
      <c r="H245" s="31">
        <v>114</v>
      </c>
      <c r="I245" s="31">
        <v>122</v>
      </c>
      <c r="J245" s="31">
        <v>119</v>
      </c>
      <c r="K245" s="31">
        <v>110</v>
      </c>
      <c r="L245" s="31">
        <v>0</v>
      </c>
      <c r="M245" s="31">
        <v>0</v>
      </c>
      <c r="N245" s="31">
        <v>0</v>
      </c>
      <c r="O245" s="31">
        <v>0</v>
      </c>
      <c r="P245" s="32">
        <v>595</v>
      </c>
    </row>
    <row r="246" spans="1:16" x14ac:dyDescent="0.2">
      <c r="A246" s="30" t="s">
        <v>59</v>
      </c>
      <c r="B246" s="31" t="s">
        <v>639</v>
      </c>
      <c r="C246" s="31">
        <v>31</v>
      </c>
      <c r="D246" s="31">
        <v>31</v>
      </c>
      <c r="E246" s="31">
        <v>31</v>
      </c>
      <c r="F246" s="31">
        <v>31</v>
      </c>
      <c r="G246" s="31">
        <v>45</v>
      </c>
      <c r="H246" s="31">
        <v>45</v>
      </c>
      <c r="I246" s="31">
        <v>70</v>
      </c>
      <c r="J246" s="31">
        <v>72</v>
      </c>
      <c r="K246" s="31">
        <v>68</v>
      </c>
      <c r="L246" s="31">
        <v>0</v>
      </c>
      <c r="M246" s="31">
        <v>0</v>
      </c>
      <c r="N246" s="31">
        <v>0</v>
      </c>
      <c r="O246" s="31">
        <v>0</v>
      </c>
      <c r="P246" s="32">
        <v>424</v>
      </c>
    </row>
    <row r="247" spans="1:16" x14ac:dyDescent="0.2">
      <c r="A247" s="30" t="s">
        <v>60</v>
      </c>
      <c r="B247" s="31" t="s">
        <v>640</v>
      </c>
      <c r="C247" s="31">
        <v>0</v>
      </c>
      <c r="D247" s="31">
        <v>0</v>
      </c>
      <c r="E247" s="31">
        <v>0</v>
      </c>
      <c r="F247" s="31">
        <v>69</v>
      </c>
      <c r="G247" s="31">
        <v>69</v>
      </c>
      <c r="H247" s="31">
        <v>69</v>
      </c>
      <c r="I247" s="31">
        <v>69</v>
      </c>
      <c r="J247" s="31">
        <v>67</v>
      </c>
      <c r="K247" s="31">
        <v>67</v>
      </c>
      <c r="L247" s="31">
        <v>0</v>
      </c>
      <c r="M247" s="31">
        <v>0</v>
      </c>
      <c r="N247" s="31">
        <v>0</v>
      </c>
      <c r="O247" s="31">
        <v>0</v>
      </c>
      <c r="P247" s="32">
        <v>410</v>
      </c>
    </row>
    <row r="248" spans="1:16" x14ac:dyDescent="0.2">
      <c r="A248" s="30" t="s">
        <v>61</v>
      </c>
      <c r="B248" s="31" t="s">
        <v>641</v>
      </c>
      <c r="C248" s="31">
        <v>73</v>
      </c>
      <c r="D248" s="31">
        <v>80</v>
      </c>
      <c r="E248" s="31">
        <v>78</v>
      </c>
      <c r="F248" s="31">
        <v>73</v>
      </c>
      <c r="G248" s="31">
        <v>75</v>
      </c>
      <c r="H248" s="31">
        <v>68</v>
      </c>
      <c r="I248" s="31">
        <v>59</v>
      </c>
      <c r="J248" s="31">
        <v>59</v>
      </c>
      <c r="K248" s="31">
        <v>50</v>
      </c>
      <c r="L248" s="31">
        <v>0</v>
      </c>
      <c r="M248" s="31">
        <v>0</v>
      </c>
      <c r="N248" s="31">
        <v>0</v>
      </c>
      <c r="O248" s="31">
        <v>0</v>
      </c>
      <c r="P248" s="32">
        <v>615</v>
      </c>
    </row>
    <row r="249" spans="1:16" x14ac:dyDescent="0.2">
      <c r="A249" s="30" t="s">
        <v>62</v>
      </c>
      <c r="B249" s="31" t="s">
        <v>642</v>
      </c>
      <c r="C249" s="31">
        <v>124</v>
      </c>
      <c r="D249" s="31">
        <v>124</v>
      </c>
      <c r="E249" s="31">
        <v>124</v>
      </c>
      <c r="F249" s="31">
        <v>135</v>
      </c>
      <c r="G249" s="31">
        <v>133</v>
      </c>
      <c r="H249" s="31">
        <v>134</v>
      </c>
      <c r="I249" s="31">
        <v>142</v>
      </c>
      <c r="J249" s="31">
        <v>141</v>
      </c>
      <c r="K249" s="31">
        <v>141</v>
      </c>
      <c r="L249" s="31">
        <v>148</v>
      </c>
      <c r="M249" s="31">
        <v>138</v>
      </c>
      <c r="N249" s="31">
        <v>113</v>
      </c>
      <c r="O249" s="31">
        <v>113</v>
      </c>
      <c r="P249" s="32">
        <v>1710</v>
      </c>
    </row>
    <row r="250" spans="1:16" x14ac:dyDescent="0.2">
      <c r="A250" s="30" t="s">
        <v>63</v>
      </c>
      <c r="B250" s="31" t="s">
        <v>643</v>
      </c>
      <c r="C250" s="31">
        <v>89</v>
      </c>
      <c r="D250" s="31">
        <v>87</v>
      </c>
      <c r="E250" s="31">
        <v>99</v>
      </c>
      <c r="F250" s="31">
        <v>106</v>
      </c>
      <c r="G250" s="31">
        <v>106</v>
      </c>
      <c r="H250" s="31">
        <v>106</v>
      </c>
      <c r="I250" s="31">
        <v>105</v>
      </c>
      <c r="J250" s="31">
        <v>103</v>
      </c>
      <c r="K250" s="31">
        <v>105</v>
      </c>
      <c r="L250" s="31">
        <v>101</v>
      </c>
      <c r="M250" s="31">
        <v>85</v>
      </c>
      <c r="N250" s="31">
        <v>79</v>
      </c>
      <c r="O250" s="31">
        <v>79</v>
      </c>
      <c r="P250" s="32">
        <v>1250</v>
      </c>
    </row>
    <row r="251" spans="1:16" x14ac:dyDescent="0.2">
      <c r="A251" s="30" t="s">
        <v>64</v>
      </c>
      <c r="B251" s="31" t="s">
        <v>644</v>
      </c>
      <c r="C251" s="31">
        <v>0</v>
      </c>
      <c r="D251" s="31">
        <v>0</v>
      </c>
      <c r="E251" s="31">
        <v>0</v>
      </c>
      <c r="F251" s="31">
        <v>0</v>
      </c>
      <c r="G251" s="31">
        <v>0</v>
      </c>
      <c r="H251" s="31">
        <v>0</v>
      </c>
      <c r="I251" s="31">
        <v>0</v>
      </c>
      <c r="J251" s="31">
        <v>0</v>
      </c>
      <c r="K251" s="31">
        <v>0</v>
      </c>
      <c r="L251" s="31">
        <v>153</v>
      </c>
      <c r="M251" s="31">
        <v>148</v>
      </c>
      <c r="N251" s="31">
        <v>138</v>
      </c>
      <c r="O251" s="31">
        <v>141</v>
      </c>
      <c r="P251" s="32">
        <v>580</v>
      </c>
    </row>
    <row r="252" spans="1:16" x14ac:dyDescent="0.2">
      <c r="A252" s="30" t="s">
        <v>65</v>
      </c>
      <c r="B252" s="31" t="s">
        <v>645</v>
      </c>
      <c r="C252" s="31">
        <v>111</v>
      </c>
      <c r="D252" s="31">
        <v>97</v>
      </c>
      <c r="E252" s="31">
        <v>95</v>
      </c>
      <c r="F252" s="31">
        <v>88</v>
      </c>
      <c r="G252" s="31">
        <v>65</v>
      </c>
      <c r="H252" s="31">
        <v>71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2">
        <v>527</v>
      </c>
    </row>
    <row r="253" spans="1:16" x14ac:dyDescent="0.2">
      <c r="A253" s="30" t="s">
        <v>66</v>
      </c>
      <c r="B253" s="31" t="s">
        <v>646</v>
      </c>
      <c r="C253" s="31">
        <v>95</v>
      </c>
      <c r="D253" s="31">
        <v>96</v>
      </c>
      <c r="E253" s="31">
        <v>70</v>
      </c>
      <c r="F253" s="31">
        <v>66</v>
      </c>
      <c r="G253" s="31">
        <v>79</v>
      </c>
      <c r="H253" s="31">
        <v>66</v>
      </c>
      <c r="I253" s="31">
        <v>74</v>
      </c>
      <c r="J253" s="31">
        <v>65</v>
      </c>
      <c r="K253" s="31">
        <v>68</v>
      </c>
      <c r="L253" s="31">
        <v>0</v>
      </c>
      <c r="M253" s="31">
        <v>0</v>
      </c>
      <c r="N253" s="31">
        <v>0</v>
      </c>
      <c r="O253" s="31">
        <v>0</v>
      </c>
      <c r="P253" s="32">
        <v>679</v>
      </c>
    </row>
    <row r="254" spans="1:16" x14ac:dyDescent="0.2">
      <c r="A254" s="30" t="s">
        <v>67</v>
      </c>
      <c r="B254" s="31" t="s">
        <v>647</v>
      </c>
      <c r="C254" s="31">
        <v>16</v>
      </c>
      <c r="D254" s="31">
        <v>18</v>
      </c>
      <c r="E254" s="31">
        <v>18</v>
      </c>
      <c r="F254" s="31">
        <v>15</v>
      </c>
      <c r="G254" s="31">
        <v>16</v>
      </c>
      <c r="H254" s="31">
        <v>16</v>
      </c>
      <c r="I254" s="31">
        <v>16</v>
      </c>
      <c r="J254" s="31">
        <v>16</v>
      </c>
      <c r="K254" s="31">
        <v>15</v>
      </c>
      <c r="L254" s="31">
        <v>0</v>
      </c>
      <c r="M254" s="31">
        <v>0</v>
      </c>
      <c r="N254" s="31">
        <v>0</v>
      </c>
      <c r="O254" s="31">
        <v>0</v>
      </c>
      <c r="P254" s="32">
        <v>146</v>
      </c>
    </row>
    <row r="255" spans="1:16" x14ac:dyDescent="0.2">
      <c r="A255" s="30" t="s">
        <v>68</v>
      </c>
      <c r="B255" s="31" t="s">
        <v>648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52</v>
      </c>
      <c r="J255" s="31">
        <v>50</v>
      </c>
      <c r="K255" s="31">
        <v>53</v>
      </c>
      <c r="L255" s="31">
        <v>62</v>
      </c>
      <c r="M255" s="31">
        <v>56</v>
      </c>
      <c r="N255" s="31">
        <v>43</v>
      </c>
      <c r="O255" s="31">
        <v>49</v>
      </c>
      <c r="P255" s="32">
        <v>365</v>
      </c>
    </row>
    <row r="256" spans="1:16" x14ac:dyDescent="0.2">
      <c r="A256" s="30" t="s">
        <v>69</v>
      </c>
      <c r="B256" s="31" t="s">
        <v>649</v>
      </c>
      <c r="C256" s="31">
        <v>23</v>
      </c>
      <c r="D256" s="31">
        <v>25</v>
      </c>
      <c r="E256" s="31">
        <v>30</v>
      </c>
      <c r="F256" s="31">
        <v>24</v>
      </c>
      <c r="G256" s="31">
        <v>23</v>
      </c>
      <c r="H256" s="31">
        <v>15</v>
      </c>
      <c r="I256" s="31">
        <v>0</v>
      </c>
      <c r="J256" s="31">
        <v>0</v>
      </c>
      <c r="K256" s="31">
        <v>0</v>
      </c>
      <c r="L256" s="31">
        <v>0</v>
      </c>
      <c r="M256" s="31">
        <v>0</v>
      </c>
      <c r="N256" s="31">
        <v>0</v>
      </c>
      <c r="O256" s="31">
        <v>0</v>
      </c>
      <c r="P256" s="32">
        <v>140</v>
      </c>
    </row>
    <row r="257" spans="1:16" x14ac:dyDescent="0.2">
      <c r="A257" s="30" t="s">
        <v>70</v>
      </c>
      <c r="B257" s="31" t="s">
        <v>650</v>
      </c>
      <c r="C257" s="31">
        <v>155</v>
      </c>
      <c r="D257" s="31">
        <v>91</v>
      </c>
      <c r="E257" s="31">
        <v>66</v>
      </c>
      <c r="F257" s="31">
        <v>60</v>
      </c>
      <c r="G257" s="31">
        <v>40</v>
      </c>
      <c r="H257" s="31">
        <v>44</v>
      </c>
      <c r="I257" s="31">
        <v>40</v>
      </c>
      <c r="J257" s="31">
        <v>22</v>
      </c>
      <c r="K257" s="31">
        <v>32</v>
      </c>
      <c r="L257" s="31">
        <v>0</v>
      </c>
      <c r="M257" s="31">
        <v>0</v>
      </c>
      <c r="N257" s="31">
        <v>0</v>
      </c>
      <c r="O257" s="31">
        <v>0</v>
      </c>
      <c r="P257" s="32">
        <v>550</v>
      </c>
    </row>
    <row r="258" spans="1:16" x14ac:dyDescent="0.2">
      <c r="A258" s="30" t="s">
        <v>268</v>
      </c>
      <c r="B258" s="31" t="s">
        <v>651</v>
      </c>
      <c r="C258" s="31">
        <v>58</v>
      </c>
      <c r="D258" s="31">
        <v>58</v>
      </c>
      <c r="E258" s="31">
        <v>58</v>
      </c>
      <c r="F258" s="31">
        <v>57</v>
      </c>
      <c r="G258" s="31">
        <v>58</v>
      </c>
      <c r="H258" s="31">
        <v>58</v>
      </c>
      <c r="I258" s="31">
        <v>57</v>
      </c>
      <c r="J258" s="31">
        <v>57</v>
      </c>
      <c r="K258" s="31">
        <v>52</v>
      </c>
      <c r="L258" s="31">
        <v>0</v>
      </c>
      <c r="M258" s="31">
        <v>0</v>
      </c>
      <c r="N258" s="31">
        <v>0</v>
      </c>
      <c r="O258" s="31">
        <v>0</v>
      </c>
      <c r="P258" s="32">
        <v>513</v>
      </c>
    </row>
    <row r="259" spans="1:16" x14ac:dyDescent="0.2">
      <c r="A259" s="30" t="s">
        <v>652</v>
      </c>
      <c r="B259" s="31" t="s">
        <v>653</v>
      </c>
      <c r="C259" s="31">
        <v>55</v>
      </c>
      <c r="D259" s="31">
        <v>58</v>
      </c>
      <c r="E259" s="31">
        <v>56</v>
      </c>
      <c r="F259" s="31">
        <v>58</v>
      </c>
      <c r="G259" s="31">
        <v>58</v>
      </c>
      <c r="H259" s="31">
        <v>58</v>
      </c>
      <c r="I259" s="31">
        <v>83</v>
      </c>
      <c r="J259" s="31">
        <v>78</v>
      </c>
      <c r="K259" s="31">
        <v>50</v>
      </c>
      <c r="L259" s="31">
        <v>0</v>
      </c>
      <c r="M259" s="31">
        <v>0</v>
      </c>
      <c r="N259" s="31">
        <v>0</v>
      </c>
      <c r="O259" s="31">
        <v>0</v>
      </c>
      <c r="P259" s="32">
        <v>554</v>
      </c>
    </row>
    <row r="260" spans="1:16" x14ac:dyDescent="0.2">
      <c r="A260" s="30" t="s">
        <v>654</v>
      </c>
      <c r="B260" s="31" t="s">
        <v>655</v>
      </c>
      <c r="C260" s="31">
        <v>0</v>
      </c>
      <c r="D260" s="31">
        <v>0</v>
      </c>
      <c r="E260" s="31">
        <v>0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152</v>
      </c>
      <c r="M260" s="31">
        <v>80</v>
      </c>
      <c r="N260" s="31">
        <v>33</v>
      </c>
      <c r="O260" s="31">
        <v>0</v>
      </c>
      <c r="P260" s="32">
        <v>265</v>
      </c>
    </row>
    <row r="261" spans="1:16" x14ac:dyDescent="0.2">
      <c r="A261" s="30" t="s">
        <v>697</v>
      </c>
      <c r="B261" s="31" t="s">
        <v>698</v>
      </c>
      <c r="C261" s="31">
        <v>102</v>
      </c>
      <c r="D261" s="31">
        <v>95</v>
      </c>
      <c r="E261" s="31">
        <v>103</v>
      </c>
      <c r="F261" s="31">
        <v>97</v>
      </c>
      <c r="G261" s="31">
        <v>100</v>
      </c>
      <c r="H261" s="31">
        <v>98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2">
        <v>595</v>
      </c>
    </row>
    <row r="262" spans="1:16" x14ac:dyDescent="0.2">
      <c r="A262" s="30" t="s">
        <v>699</v>
      </c>
      <c r="B262" s="31" t="s">
        <v>700</v>
      </c>
      <c r="C262" s="31">
        <v>151</v>
      </c>
      <c r="D262" s="31">
        <v>112</v>
      </c>
      <c r="E262" s="31">
        <v>115</v>
      </c>
      <c r="F262" s="31">
        <v>84</v>
      </c>
      <c r="G262" s="31">
        <v>89</v>
      </c>
      <c r="H262" s="31">
        <v>114</v>
      </c>
      <c r="I262" s="31">
        <v>144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2">
        <v>809</v>
      </c>
    </row>
    <row r="263" spans="1:16" x14ac:dyDescent="0.2">
      <c r="A263" s="30" t="s">
        <v>744</v>
      </c>
      <c r="B263" s="31" t="s">
        <v>745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16</v>
      </c>
      <c r="J263" s="31">
        <v>18</v>
      </c>
      <c r="K263" s="31">
        <v>17</v>
      </c>
      <c r="L263" s="31">
        <v>18</v>
      </c>
      <c r="M263" s="31">
        <v>13</v>
      </c>
      <c r="N263" s="31">
        <v>0</v>
      </c>
      <c r="O263" s="31">
        <v>0</v>
      </c>
      <c r="P263" s="32">
        <v>82</v>
      </c>
    </row>
    <row r="264" spans="1:16" x14ac:dyDescent="0.2">
      <c r="A264" s="30" t="s">
        <v>701</v>
      </c>
      <c r="B264" s="31" t="s">
        <v>702</v>
      </c>
      <c r="C264" s="31">
        <v>46</v>
      </c>
      <c r="D264" s="31">
        <v>43</v>
      </c>
      <c r="E264" s="31">
        <v>43</v>
      </c>
      <c r="F264" s="31">
        <v>43</v>
      </c>
      <c r="G264" s="31">
        <v>43</v>
      </c>
      <c r="H264" s="31">
        <v>43</v>
      </c>
      <c r="I264" s="31">
        <v>43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2">
        <v>304</v>
      </c>
    </row>
    <row r="265" spans="1:16" x14ac:dyDescent="0.2">
      <c r="A265" s="30" t="s">
        <v>71</v>
      </c>
      <c r="B265" s="31" t="s">
        <v>656</v>
      </c>
      <c r="C265" s="31">
        <v>13</v>
      </c>
      <c r="D265" s="31">
        <v>19</v>
      </c>
      <c r="E265" s="31">
        <v>11</v>
      </c>
      <c r="F265" s="31">
        <v>13</v>
      </c>
      <c r="G265" s="31">
        <v>13</v>
      </c>
      <c r="H265" s="31">
        <v>11</v>
      </c>
      <c r="I265" s="31">
        <v>19</v>
      </c>
      <c r="J265" s="31">
        <v>18</v>
      </c>
      <c r="K265" s="31">
        <v>19</v>
      </c>
      <c r="L265" s="31">
        <v>19</v>
      </c>
      <c r="M265" s="31">
        <v>18</v>
      </c>
      <c r="N265" s="31">
        <v>15</v>
      </c>
      <c r="O265" s="31">
        <v>12</v>
      </c>
      <c r="P265" s="32">
        <v>200</v>
      </c>
    </row>
    <row r="266" spans="1:16" x14ac:dyDescent="0.2">
      <c r="A266" s="30" t="s">
        <v>212</v>
      </c>
      <c r="B266" s="31" t="s">
        <v>659</v>
      </c>
      <c r="C266" s="31">
        <v>24</v>
      </c>
      <c r="D266" s="31">
        <v>24</v>
      </c>
      <c r="E266" s="31">
        <v>21</v>
      </c>
      <c r="F266" s="31">
        <v>21</v>
      </c>
      <c r="G266" s="31">
        <v>24</v>
      </c>
      <c r="H266" s="31">
        <v>24</v>
      </c>
      <c r="I266" s="31">
        <v>22</v>
      </c>
      <c r="J266" s="31">
        <v>17</v>
      </c>
      <c r="K266" s="31">
        <v>21</v>
      </c>
      <c r="L266" s="31">
        <v>0</v>
      </c>
      <c r="M266" s="31">
        <v>0</v>
      </c>
      <c r="N266" s="31">
        <v>0</v>
      </c>
      <c r="O266" s="31">
        <v>0</v>
      </c>
      <c r="P266" s="32">
        <v>198</v>
      </c>
    </row>
    <row r="267" spans="1:16" x14ac:dyDescent="0.2">
      <c r="A267" s="30" t="s">
        <v>72</v>
      </c>
      <c r="B267" s="31" t="s">
        <v>660</v>
      </c>
      <c r="C267" s="31">
        <v>65</v>
      </c>
      <c r="D267" s="31">
        <v>49</v>
      </c>
      <c r="E267" s="31">
        <v>46</v>
      </c>
      <c r="F267" s="31">
        <v>55</v>
      </c>
      <c r="G267" s="31">
        <v>24</v>
      </c>
      <c r="H267" s="31">
        <v>42</v>
      </c>
      <c r="I267" s="31">
        <v>0</v>
      </c>
      <c r="J267" s="31">
        <v>0</v>
      </c>
      <c r="K267" s="31">
        <v>0</v>
      </c>
      <c r="L267" s="31">
        <v>0</v>
      </c>
      <c r="M267" s="31">
        <v>0</v>
      </c>
      <c r="N267" s="31">
        <v>0</v>
      </c>
      <c r="O267" s="31">
        <v>0</v>
      </c>
      <c r="P267" s="32">
        <v>281</v>
      </c>
    </row>
    <row r="268" spans="1:16" x14ac:dyDescent="0.2">
      <c r="A268" s="30" t="s">
        <v>703</v>
      </c>
      <c r="B268" s="31" t="s">
        <v>704</v>
      </c>
      <c r="C268" s="31">
        <v>78</v>
      </c>
      <c r="D268" s="31">
        <v>77</v>
      </c>
      <c r="E268" s="31">
        <v>66</v>
      </c>
      <c r="F268" s="31">
        <v>74</v>
      </c>
      <c r="G268" s="31">
        <v>55</v>
      </c>
      <c r="H268" s="31">
        <v>0</v>
      </c>
      <c r="I268" s="31">
        <v>0</v>
      </c>
      <c r="J268" s="31">
        <v>0</v>
      </c>
      <c r="K268" s="31">
        <v>0</v>
      </c>
      <c r="L268" s="31">
        <v>0</v>
      </c>
      <c r="M268" s="31">
        <v>0</v>
      </c>
      <c r="N268" s="31">
        <v>0</v>
      </c>
      <c r="O268" s="31">
        <v>0</v>
      </c>
      <c r="P268" s="32">
        <v>350</v>
      </c>
    </row>
    <row r="269" spans="1:16" x14ac:dyDescent="0.2">
      <c r="A269" s="30" t="s">
        <v>73</v>
      </c>
      <c r="B269" s="31" t="s">
        <v>661</v>
      </c>
      <c r="C269" s="31">
        <v>34</v>
      </c>
      <c r="D269" s="31">
        <v>30</v>
      </c>
      <c r="E269" s="31">
        <v>29</v>
      </c>
      <c r="F269" s="31">
        <v>20</v>
      </c>
      <c r="G269" s="31">
        <v>13</v>
      </c>
      <c r="H269" s="31">
        <v>20</v>
      </c>
      <c r="I269" s="31">
        <v>18</v>
      </c>
      <c r="J269" s="31">
        <v>13</v>
      </c>
      <c r="K269" s="31">
        <v>17</v>
      </c>
      <c r="L269" s="31">
        <v>0</v>
      </c>
      <c r="M269" s="31">
        <v>0</v>
      </c>
      <c r="N269" s="31">
        <v>0</v>
      </c>
      <c r="O269" s="31">
        <v>0</v>
      </c>
      <c r="P269" s="32">
        <v>194</v>
      </c>
    </row>
    <row r="270" spans="1:16" x14ac:dyDescent="0.2">
      <c r="A270" s="30" t="s">
        <v>74</v>
      </c>
      <c r="B270" s="31" t="s">
        <v>662</v>
      </c>
      <c r="C270" s="31">
        <v>109</v>
      </c>
      <c r="D270" s="31">
        <v>129</v>
      </c>
      <c r="E270" s="31">
        <v>100</v>
      </c>
      <c r="F270" s="31">
        <v>107</v>
      </c>
      <c r="G270" s="31">
        <v>75</v>
      </c>
      <c r="H270" s="31">
        <v>82</v>
      </c>
      <c r="I270" s="31">
        <v>105</v>
      </c>
      <c r="J270" s="31">
        <v>91</v>
      </c>
      <c r="K270" s="31">
        <v>77</v>
      </c>
      <c r="L270" s="31">
        <v>0</v>
      </c>
      <c r="M270" s="31">
        <v>0</v>
      </c>
      <c r="N270" s="31">
        <v>0</v>
      </c>
      <c r="O270" s="31">
        <v>0</v>
      </c>
      <c r="P270" s="32">
        <v>875</v>
      </c>
    </row>
    <row r="271" spans="1:16" x14ac:dyDescent="0.2">
      <c r="A271" s="30" t="s">
        <v>705</v>
      </c>
      <c r="B271" s="31" t="s">
        <v>706</v>
      </c>
      <c r="C271" s="31">
        <v>52</v>
      </c>
      <c r="D271" s="31">
        <v>42</v>
      </c>
      <c r="E271" s="31">
        <v>50</v>
      </c>
      <c r="F271" s="31">
        <v>49</v>
      </c>
      <c r="G271" s="31">
        <v>49</v>
      </c>
      <c r="H271" s="31">
        <v>52</v>
      </c>
      <c r="I271" s="31">
        <v>50</v>
      </c>
      <c r="J271" s="31">
        <v>42</v>
      </c>
      <c r="K271" s="31">
        <v>44</v>
      </c>
      <c r="L271" s="31">
        <v>0</v>
      </c>
      <c r="M271" s="31">
        <v>0</v>
      </c>
      <c r="N271" s="31">
        <v>0</v>
      </c>
      <c r="O271" s="31">
        <v>0</v>
      </c>
      <c r="P271" s="32">
        <v>430</v>
      </c>
    </row>
    <row r="272" spans="1:16" ht="13.5" thickBot="1" x14ac:dyDescent="0.25">
      <c r="A272" s="34"/>
      <c r="B272" s="35" t="s">
        <v>271</v>
      </c>
      <c r="C272" s="36">
        <v>7937</v>
      </c>
      <c r="D272" s="36">
        <v>7554</v>
      </c>
      <c r="E272" s="36">
        <v>7342</v>
      </c>
      <c r="F272" s="36">
        <v>7180</v>
      </c>
      <c r="G272" s="36">
        <v>6813</v>
      </c>
      <c r="H272" s="36">
        <v>7032</v>
      </c>
      <c r="I272" s="36">
        <v>7709</v>
      </c>
      <c r="J272" s="36">
        <v>6988</v>
      </c>
      <c r="K272" s="36">
        <v>5985</v>
      </c>
      <c r="L272" s="36">
        <v>4445</v>
      </c>
      <c r="M272" s="36">
        <v>3750</v>
      </c>
      <c r="N272" s="36">
        <v>2813</v>
      </c>
      <c r="O272" s="36">
        <v>2243</v>
      </c>
      <c r="P272" s="37">
        <v>77791</v>
      </c>
    </row>
    <row r="273" spans="1:16" ht="13.5" thickTop="1" x14ac:dyDescent="0.2"/>
    <row r="274" spans="1:16" ht="13.5" thickBot="1" x14ac:dyDescent="0.25">
      <c r="A274" s="34"/>
      <c r="B274" s="34" t="s">
        <v>272</v>
      </c>
      <c r="C274" s="38">
        <v>119503</v>
      </c>
      <c r="D274" s="38">
        <v>124023</v>
      </c>
      <c r="E274" s="38">
        <v>123339</v>
      </c>
      <c r="F274" s="38">
        <v>121676</v>
      </c>
      <c r="G274" s="38">
        <v>118172</v>
      </c>
      <c r="H274" s="38">
        <v>114281</v>
      </c>
      <c r="I274" s="38">
        <v>113639</v>
      </c>
      <c r="J274" s="38">
        <v>119037</v>
      </c>
      <c r="K274" s="38">
        <v>119289</v>
      </c>
      <c r="L274" s="38">
        <v>134333</v>
      </c>
      <c r="M274" s="38">
        <v>119995</v>
      </c>
      <c r="N274" s="38">
        <v>108677</v>
      </c>
      <c r="O274" s="38">
        <v>101679</v>
      </c>
      <c r="P274" s="38">
        <v>1537643</v>
      </c>
    </row>
    <row r="275" spans="1:16" ht="13.5" thickTop="1" x14ac:dyDescent="0.2"/>
  </sheetData>
  <mergeCells count="17">
    <mergeCell ref="N5:N6"/>
    <mergeCell ref="O5:O6"/>
    <mergeCell ref="A1:P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P5:P6"/>
    <mergeCell ref="J5:J6"/>
    <mergeCell ref="K5:K6"/>
    <mergeCell ref="L5:L6"/>
    <mergeCell ref="M5:M6"/>
  </mergeCells>
  <phoneticPr fontId="7" type="noConversion"/>
  <printOptions horizontalCentered="1"/>
  <pageMargins left="0" right="0" top="0.43" bottom="0.85" header="0.2" footer="0.19"/>
  <pageSetup scale="85" orientation="landscape" horizontalDpi="4294967293" r:id="rId1"/>
  <headerFooter alignWithMargins="0">
    <oddFooter>&amp;L&amp;"Arial,Italic"&amp;8Division of School Business Services
School Allotments Section
&amp;C &amp;R&amp;"Arial,Italic"&amp;8November 2015</oddFooter>
  </headerFooter>
  <ignoredErrors>
    <ignoredError sqref="A8:P12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Your LEA</vt:lpstr>
      <vt:lpstr>ADM</vt:lpstr>
      <vt:lpstr>MLD</vt:lpstr>
      <vt:lpstr>PLAN</vt:lpstr>
      <vt:lpstr>PLAN!BetterAdm</vt:lpstr>
      <vt:lpstr>ADM!Print_Titles</vt:lpstr>
      <vt:lpstr>MLD!Print_Titles</vt:lpstr>
      <vt:lpstr>PLAN!Print_Titles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Douglass</dc:creator>
  <cp:lastModifiedBy>N Lefler</cp:lastModifiedBy>
  <cp:lastPrinted>2016-04-01T13:22:35Z</cp:lastPrinted>
  <dcterms:created xsi:type="dcterms:W3CDTF">2003-10-24T16:59:24Z</dcterms:created>
  <dcterms:modified xsi:type="dcterms:W3CDTF">2016-08-10T14:14:31Z</dcterms:modified>
</cp:coreProperties>
</file>