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ange/PycharmProjects/ipn_isn_automation/spreadsheets/"/>
    </mc:Choice>
  </mc:AlternateContent>
  <xr:revisionPtr revIDLastSave="0" documentId="13_ncr:1_{C6467F20-2907-A34C-9B3E-8C1FD571C5DA}" xr6:coauthVersionLast="47" xr6:coauthVersionMax="47" xr10:uidLastSave="{00000000-0000-0000-0000-000000000000}"/>
  <bookViews>
    <workbookView xWindow="-15700" yWindow="-28800" windowWidth="68800" windowHeight="28800" xr2:uid="{00000000-000D-0000-FFFF-FFFF00000000}"/>
  </bookViews>
  <sheets>
    <sheet name="devices" sheetId="6" r:id="rId1"/>
    <sheet name="nxos_features" sheetId="18" r:id="rId2"/>
    <sheet name="port_channel" sheetId="8" r:id="rId3"/>
    <sheet name="vrfs" sheetId="4" r:id="rId4"/>
    <sheet name="devices_vrfs" sheetId="5" r:id="rId5"/>
    <sheet name="ospf" sheetId="21" r:id="rId6"/>
    <sheet name="loopbacks" sheetId="20" r:id="rId7"/>
    <sheet name="interfaces" sheetId="2" r:id="rId8"/>
    <sheet name="as_path_access_list" sheetId="14" r:id="rId9"/>
    <sheet name="prefix_list" sheetId="13" r:id="rId10"/>
    <sheet name="route_map" sheetId="12" r:id="rId11"/>
    <sheet name="bgp" sheetId="24" r:id="rId12"/>
    <sheet name="bgp_peer_session" sheetId="15" r:id="rId13"/>
    <sheet name="bgp_peer_policy" sheetId="16" r:id="rId14"/>
    <sheet name="bgp_neighbor" sheetId="11" r:id="rId15"/>
    <sheet name="bgp_prefixes" sheetId="17" r:id="rId16"/>
    <sheet name="rp" sheetId="23" r:id="rId17"/>
    <sheet name="Source" sheetId="10" r:id="rId18"/>
  </sheets>
  <definedNames>
    <definedName name="_xlnm._FilterDatabase" localSheetId="4" hidden="1">devices_vrfs!$A$1:$D$2</definedName>
    <definedName name="_xlnm._FilterDatabase" localSheetId="7" hidden="1">interfaces!$A$1:$N$2</definedName>
    <definedName name="CAT8KV">Source!$D$2:$D$13</definedName>
    <definedName name="CSR">Source!$D$2:$D$8</definedName>
    <definedName name="Ethernet0_5">Source!$F$7</definedName>
    <definedName name="IOL">Source!$J$2:$J$29</definedName>
    <definedName name="IOS_XE">Source!$C$2:$C$151</definedName>
    <definedName name="IOS_XR">Source!$B$2:$B$20</definedName>
    <definedName name="NEXUS">Source!$E$2:$E$66</definedName>
    <definedName name="NXOS">Source!$E:$E</definedName>
    <definedName name="XR">Source!$B$2:$B$8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0" l="1" a="1"/>
  <c r="T2" i="10" s="1"/>
  <c r="S2" i="10" a="1"/>
  <c r="S2" i="10" s="1"/>
  <c r="P2" i="10" a="1"/>
  <c r="P2" i="10" s="1"/>
  <c r="O2" i="10" a="1"/>
  <c r="O2" i="10" s="1"/>
  <c r="N2" i="10" a="1"/>
  <c r="N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tc={74DB15BE-2946-4C4C-8FDC-9E0C548F5A2A}</author>
  </authors>
  <commentList>
    <comment ref="G2" authorId="0" shapeId="0" xr:uid="{74DB15BE-2946-4C4C-8FDC-9E0C548F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Ibf8x$FHLU$L6mAz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<sst xmlns="http://schemas.openxmlformats.org/spreadsheetml/2006/main" count="549" uniqueCount="450">
  <si>
    <t>HOSTNAME</t>
  </si>
  <si>
    <t>DEVICE_OS</t>
  </si>
  <si>
    <t>DEVICE_TYPE</t>
  </si>
  <si>
    <t>MGMT_INT</t>
  </si>
  <si>
    <t>MGMT_VRF</t>
  </si>
  <si>
    <t>MGMT_IP</t>
  </si>
  <si>
    <t>MGMT_GW</t>
  </si>
  <si>
    <t>USERNAME</t>
  </si>
  <si>
    <t>PASSWORD</t>
  </si>
  <si>
    <t>ENABLE</t>
  </si>
  <si>
    <t>DOMAIN</t>
  </si>
  <si>
    <t>DNS</t>
  </si>
  <si>
    <t>NTP</t>
  </si>
  <si>
    <t>ASN</t>
  </si>
  <si>
    <t>STATUS</t>
  </si>
  <si>
    <t>NXOS</t>
  </si>
  <si>
    <t>switch</t>
  </si>
  <si>
    <t>present</t>
  </si>
  <si>
    <t>ignored</t>
  </si>
  <si>
    <t>FEATURE</t>
  </si>
  <si>
    <t>ospf</t>
  </si>
  <si>
    <t>pim</t>
  </si>
  <si>
    <t>dhcp</t>
  </si>
  <si>
    <t>bfd</t>
  </si>
  <si>
    <t>lacp</t>
  </si>
  <si>
    <t>bgp</t>
  </si>
  <si>
    <t>ptp</t>
  </si>
  <si>
    <t>INTERFACE</t>
  </si>
  <si>
    <t>PORT_CHANNEL_ID</t>
  </si>
  <si>
    <t>MODE</t>
  </si>
  <si>
    <t>DESCRIPTION</t>
  </si>
  <si>
    <t>PO_DESCRIPTION</t>
  </si>
  <si>
    <t>Ethernet1/36</t>
  </si>
  <si>
    <t>active</t>
  </si>
  <si>
    <t>Ethernet2/36</t>
  </si>
  <si>
    <t>Ethernet1/4</t>
  </si>
  <si>
    <t>Ethernet2/4</t>
  </si>
  <si>
    <t>Ethernet1/53</t>
  </si>
  <si>
    <t>Ethernet1/54</t>
  </si>
  <si>
    <t>Ethernet1/3</t>
  </si>
  <si>
    <t>Ethernet1/5</t>
  </si>
  <si>
    <t>Ethernet1/6</t>
  </si>
  <si>
    <t>Ethernet1/7</t>
  </si>
  <si>
    <t>Ethernet1/8</t>
  </si>
  <si>
    <t>Ethernet1/9</t>
  </si>
  <si>
    <t>Ethernet1/10</t>
  </si>
  <si>
    <t>Ethernet1/1</t>
  </si>
  <si>
    <t>Ethernet1/2</t>
  </si>
  <si>
    <t>Ethernet1/46</t>
  </si>
  <si>
    <t>Ethernet1/47</t>
  </si>
  <si>
    <t>Ethernet1/48</t>
  </si>
  <si>
    <t>NAME</t>
  </si>
  <si>
    <t>RD</t>
  </si>
  <si>
    <t>VRF</t>
  </si>
  <si>
    <t>IPV4</t>
  </si>
  <si>
    <t>IPV6</t>
  </si>
  <si>
    <t>Yes</t>
  </si>
  <si>
    <t>No</t>
  </si>
  <si>
    <t>OSPF_ID</t>
  </si>
  <si>
    <t>OSPF_ROUTER_ID</t>
  </si>
  <si>
    <t>REFERENCE_BANDWIDTH</t>
  </si>
  <si>
    <t>LO_ID</t>
  </si>
  <si>
    <t>IP_ADDRESS</t>
  </si>
  <si>
    <t>ENABLE_OSPF</t>
  </si>
  <si>
    <t>OSPF_AREA</t>
  </si>
  <si>
    <t>OSPF_LINK_TYPE</t>
  </si>
  <si>
    <t>PIM</t>
  </si>
  <si>
    <t>point-to-point</t>
  </si>
  <si>
    <t>DOT1Q</t>
  </si>
  <si>
    <t>OSPF_COST</t>
  </si>
  <si>
    <t>OSPF_PASSIVE_INTERFACE</t>
  </si>
  <si>
    <t>OSPF_PASSWORD</t>
  </si>
  <si>
    <t>MTU</t>
  </si>
  <si>
    <t>BFD</t>
  </si>
  <si>
    <t>BFD_INTERVAL</t>
  </si>
  <si>
    <t>NAT_INTERFACE</t>
  </si>
  <si>
    <t>DHCP_RELAY</t>
  </si>
  <si>
    <t>PTP</t>
  </si>
  <si>
    <t>port-channel1</t>
  </si>
  <si>
    <t>Ethernet1/34</t>
  </si>
  <si>
    <t>Ethernet1/35</t>
  </si>
  <si>
    <t>Ethernet1/33</t>
  </si>
  <si>
    <t>Ethernet2/34</t>
  </si>
  <si>
    <t>Ethernet2/35</t>
  </si>
  <si>
    <t>Ethernet2/33</t>
  </si>
  <si>
    <t>Ethernet1/51</t>
  </si>
  <si>
    <t>Ethernet1/52</t>
  </si>
  <si>
    <t>Ethernet1/49</t>
  </si>
  <si>
    <t>port-channel1000</t>
  </si>
  <si>
    <t>port-channel1100</t>
  </si>
  <si>
    <t>Ethernet1/50</t>
  </si>
  <si>
    <t>Ethernet2/1</t>
  </si>
  <si>
    <t>Ethernet2/2</t>
  </si>
  <si>
    <t>port-channel2</t>
  </si>
  <si>
    <t>LIST_NUMBER</t>
  </si>
  <si>
    <t>SEQUENCE</t>
  </si>
  <si>
    <t>ACTION</t>
  </si>
  <si>
    <t>REGULAR_EXPRESSION</t>
  </si>
  <si>
    <t>permit</t>
  </si>
  <si>
    <t>ADDRESS_FAMILY</t>
  </si>
  <si>
    <t>PREFIX</t>
  </si>
  <si>
    <t>GE</t>
  </si>
  <si>
    <t>LE</t>
  </si>
  <si>
    <t>ipv4</t>
  </si>
  <si>
    <t>ORDER</t>
  </si>
  <si>
    <t>PREFIX_LIST</t>
  </si>
  <si>
    <t>AS_PATH_ACCESS_LIST</t>
  </si>
  <si>
    <t>AS_PATH_ACCESS_LIST_NUMBER</t>
  </si>
  <si>
    <t>PREPEND</t>
  </si>
  <si>
    <t>AS</t>
  </si>
  <si>
    <t>LOCAL_PREFERENCE</t>
  </si>
  <si>
    <t>deny</t>
  </si>
  <si>
    <t>BGP_ROUTER_ID</t>
  </si>
  <si>
    <t>MAXIMUM_PATHS</t>
  </si>
  <si>
    <t>UPDATE_SOURCE_LOOPBACK</t>
  </si>
  <si>
    <t>LOOPBACK_ID</t>
  </si>
  <si>
    <t>REMOTE_AS</t>
  </si>
  <si>
    <t>OPTION</t>
  </si>
  <si>
    <t>send-community</t>
  </si>
  <si>
    <t>NEIGHBOR_IP_ADDRESS</t>
  </si>
  <si>
    <t>INBOUND_ROUTE_MAP</t>
  </si>
  <si>
    <t>OUTBOUND_ROUTE_MAP</t>
  </si>
  <si>
    <t>LOCAL_AS</t>
  </si>
  <si>
    <t>BGP_PEER_SESSION_TEMPLATE</t>
  </si>
  <si>
    <t>BGP_PEER_POLICY</t>
  </si>
  <si>
    <t>ADVERTISE_MAP</t>
  </si>
  <si>
    <t>EXIST_MAP</t>
  </si>
  <si>
    <t>AS_OVERRIDE</t>
  </si>
  <si>
    <t>STATIC_RP</t>
  </si>
  <si>
    <t>MULTICAST_GROUP</t>
  </si>
  <si>
    <t>BIDIR</t>
  </si>
  <si>
    <t>Models</t>
  </si>
  <si>
    <t>XR</t>
  </si>
  <si>
    <t>IOS</t>
  </si>
  <si>
    <t>Virtual</t>
  </si>
  <si>
    <t>Nexus</t>
  </si>
  <si>
    <t>Link_Type</t>
  </si>
  <si>
    <t>yes_no</t>
  </si>
  <si>
    <t>port_channel</t>
  </si>
  <si>
    <t>router_switch</t>
  </si>
  <si>
    <t>IOL</t>
  </si>
  <si>
    <t>IN_OUT</t>
  </si>
  <si>
    <t>PERMIT_DENY</t>
  </si>
  <si>
    <t>Prefix-list</t>
  </si>
  <si>
    <t>AS-PATH</t>
  </si>
  <si>
    <t>ROUTE-MAP</t>
  </si>
  <si>
    <t>TEMPLATE_TYPE</t>
  </si>
  <si>
    <t>PEER_POLICY_OPTIONS</t>
  </si>
  <si>
    <t>INSIDE_OUTSIDE</t>
  </si>
  <si>
    <t>NX_FEATURES</t>
  </si>
  <si>
    <t>IOS_XR</t>
  </si>
  <si>
    <t>GigabitEthernet0/0/0/0</t>
  </si>
  <si>
    <t>GigabitEthernet0/0/0</t>
  </si>
  <si>
    <t>GigabitEthernet1</t>
  </si>
  <si>
    <t>router</t>
  </si>
  <si>
    <t>GigabitEthernet0/0</t>
  </si>
  <si>
    <t>in</t>
  </si>
  <si>
    <t>peer-policy</t>
  </si>
  <si>
    <t>inside</t>
  </si>
  <si>
    <t>IOS_XE</t>
  </si>
  <si>
    <t>GigabitEthernet0/0/0/1</t>
  </si>
  <si>
    <t>GigabitEthernet0/0/1</t>
  </si>
  <si>
    <t>GigabitEthernet2</t>
  </si>
  <si>
    <t>broadcast</t>
  </si>
  <si>
    <t>GigabitEthernet0/1</t>
  </si>
  <si>
    <t>passive</t>
  </si>
  <si>
    <t>out</t>
  </si>
  <si>
    <t>peer-session</t>
  </si>
  <si>
    <t>outside</t>
  </si>
  <si>
    <t>absent</t>
  </si>
  <si>
    <t>ipv6</t>
  </si>
  <si>
    <t>GigabitEthernet0/0/0/2</t>
  </si>
  <si>
    <t>GigabitEthernet0/0/2</t>
  </si>
  <si>
    <t>GigabitEthernet3</t>
  </si>
  <si>
    <t>GigabitEthernet0/2</t>
  </si>
  <si>
    <t>on</t>
  </si>
  <si>
    <t>GigabitEthernet0/0/0/3</t>
  </si>
  <si>
    <t>GigabitEthernet0/0/3</t>
  </si>
  <si>
    <t>GigabitEthernet4</t>
  </si>
  <si>
    <t>GigabitEthernet0/3</t>
  </si>
  <si>
    <t>GigabitEthernet0/0/0/4</t>
  </si>
  <si>
    <t>GigabitEthernet0/0/4</t>
  </si>
  <si>
    <t>GigabitEthernet5</t>
  </si>
  <si>
    <t>GigabitEthernet0/4</t>
  </si>
  <si>
    <t>GigabitEthernet0/0/0/5</t>
  </si>
  <si>
    <t>GigabitEthernet0/0/5</t>
  </si>
  <si>
    <t>GigabitEthernet6</t>
  </si>
  <si>
    <t>GigabitEthernet0/5</t>
  </si>
  <si>
    <t>GigabitEthernet0/0/0/6</t>
  </si>
  <si>
    <t>GigabitEthernet0/0/6</t>
  </si>
  <si>
    <t>GigabitEthernet7</t>
  </si>
  <si>
    <t>GigabitEthernet0/6</t>
  </si>
  <si>
    <t>GigabitEthernet0/0/0/7</t>
  </si>
  <si>
    <t>GigabitEthernet0/0/7</t>
  </si>
  <si>
    <t>Port-channel1</t>
  </si>
  <si>
    <t>GigabitEthernet0/7</t>
  </si>
  <si>
    <t>GigabitEthernet0/0/0/8</t>
  </si>
  <si>
    <t>GigabitEthernet0/0/8</t>
  </si>
  <si>
    <t>Port-channel2</t>
  </si>
  <si>
    <t>GigabitEthernet0/8</t>
  </si>
  <si>
    <t>GigabitEthernet0/0/0/9</t>
  </si>
  <si>
    <t>GigabitEthernet0/0/9</t>
  </si>
  <si>
    <t>Port-channel3</t>
  </si>
  <si>
    <t>GigabitEthernet0/9</t>
  </si>
  <si>
    <t>GigabitEthernet0/0/0/10</t>
  </si>
  <si>
    <t>GigabitEthernet0/0/10</t>
  </si>
  <si>
    <t>Port-channel4</t>
  </si>
  <si>
    <t>Ethernet1/11</t>
  </si>
  <si>
    <t>GigabitEthernet0/10</t>
  </si>
  <si>
    <t>Bundle-Ether1</t>
  </si>
  <si>
    <t>GigabitEthernet0/0/11</t>
  </si>
  <si>
    <t>Port-channel5</t>
  </si>
  <si>
    <t>Ethernet1/12</t>
  </si>
  <si>
    <t>GigabitEthernet0/11</t>
  </si>
  <si>
    <t>Bundle-Ether2</t>
  </si>
  <si>
    <t>GigabitEthernet0/0/12</t>
  </si>
  <si>
    <t>Ethernet1/13</t>
  </si>
  <si>
    <t>GigabitEthernet0/12</t>
  </si>
  <si>
    <t>Bundle-Ether3</t>
  </si>
  <si>
    <t>GigabitEthernet0/0/13</t>
  </si>
  <si>
    <t>Ethernet1/14</t>
  </si>
  <si>
    <t>GigabitEthernet0/13</t>
  </si>
  <si>
    <t>Bundle-Ether4</t>
  </si>
  <si>
    <t>GigabitEthernet0/0/14</t>
  </si>
  <si>
    <t>Ethernet1/15</t>
  </si>
  <si>
    <t>GigabitEthernet0/14</t>
  </si>
  <si>
    <t>Bundle-Ether5</t>
  </si>
  <si>
    <t>GigabitEthernet0/0/15</t>
  </si>
  <si>
    <t>Ethernet1/16</t>
  </si>
  <si>
    <t>GigabitEthernet0/15</t>
  </si>
  <si>
    <t>Bundle-Ether6</t>
  </si>
  <si>
    <t>GigabitEthernet0/0/16</t>
  </si>
  <si>
    <t>Ethernet1/17</t>
  </si>
  <si>
    <t>GigabitEthernet0/16</t>
  </si>
  <si>
    <t>Bundle-Ether7</t>
  </si>
  <si>
    <t>GigabitEthernet0/0/17</t>
  </si>
  <si>
    <t>Ethernet1/18</t>
  </si>
  <si>
    <t>GigabitEthernet0/17</t>
  </si>
  <si>
    <t>Bundle-Ether8</t>
  </si>
  <si>
    <t>GigabitEthernet0/0/18</t>
  </si>
  <si>
    <t>Ethernet1/19</t>
  </si>
  <si>
    <t>GigabitEthernet0/18</t>
  </si>
  <si>
    <t>GigabitEthernet0/0/19</t>
  </si>
  <si>
    <t>Ethernet1/20</t>
  </si>
  <si>
    <t>GigabitEthernet0/19</t>
  </si>
  <si>
    <t>GigabitEthernet0/0/20</t>
  </si>
  <si>
    <t>Ethernet1/21</t>
  </si>
  <si>
    <t>GigabitEthernet0/20</t>
  </si>
  <si>
    <t>GigabitEthernet0/0/21</t>
  </si>
  <si>
    <t>Ethernet1/22</t>
  </si>
  <si>
    <t>GigabitEthernet0/21</t>
  </si>
  <si>
    <t>GigabitEthernet0/0/22</t>
  </si>
  <si>
    <t>Ethernet1/23</t>
  </si>
  <si>
    <t>GigabitEthernet0/22</t>
  </si>
  <si>
    <t>GigabitEthernet0/0/23</t>
  </si>
  <si>
    <t>Ethernet1/24</t>
  </si>
  <si>
    <t>GigabitEthernet0/23</t>
  </si>
  <si>
    <t>GigabitEthernet0/0/24</t>
  </si>
  <si>
    <t>Ethernet1/25</t>
  </si>
  <si>
    <t>GigabitEthernet0/24</t>
  </si>
  <si>
    <t>GigabitEthernet0/0/25</t>
  </si>
  <si>
    <t>Ethernet1/26</t>
  </si>
  <si>
    <t>GigabitEthernet0/25</t>
  </si>
  <si>
    <t>GigabitEthernet0/0/26</t>
  </si>
  <si>
    <t>Ethernet1/27</t>
  </si>
  <si>
    <t>GigabitEthernet0/26</t>
  </si>
  <si>
    <t>GigabitEthernet0/0/27</t>
  </si>
  <si>
    <t>Ethernet1/28</t>
  </si>
  <si>
    <t>GigabitEthernet0/27</t>
  </si>
  <si>
    <t>GigabitEthernet0/0/28</t>
  </si>
  <si>
    <t>Ethernet1/29</t>
  </si>
  <si>
    <t>GigabitEthernet0/0/29</t>
  </si>
  <si>
    <t>Ethernet1/30</t>
  </si>
  <si>
    <t>GigabitEthernet0/0/30</t>
  </si>
  <si>
    <t>Ethernet1/31</t>
  </si>
  <si>
    <t>GigabitEthernet0/0/31</t>
  </si>
  <si>
    <t>Ethernet1/32</t>
  </si>
  <si>
    <t>GigabitEthernet0/0/32</t>
  </si>
  <si>
    <t>GigabitEthernet0/0/33</t>
  </si>
  <si>
    <t>GigabitEthernet0/0/34</t>
  </si>
  <si>
    <t>GigabitEthernet0/0/35</t>
  </si>
  <si>
    <t>GigabitEthernet0/0/36</t>
  </si>
  <si>
    <t>Ethernet1/37</t>
  </si>
  <si>
    <t>GigabitEthernet0/0/37</t>
  </si>
  <si>
    <t>Ethernet1/38</t>
  </si>
  <si>
    <t>GigabitEthernet0/0/38</t>
  </si>
  <si>
    <t>Ethernet1/39</t>
  </si>
  <si>
    <t>GigabitEthernet0/0/39</t>
  </si>
  <si>
    <t>Ethernet1/40</t>
  </si>
  <si>
    <t>GigabitEthernet0/0/40</t>
  </si>
  <si>
    <t>Ethernet1/41</t>
  </si>
  <si>
    <t>GigabitEthernet0/0/41</t>
  </si>
  <si>
    <t>Ethernet1/42</t>
  </si>
  <si>
    <t>GigabitEthernet0/0/42</t>
  </si>
  <si>
    <t>Ethernet1/43</t>
  </si>
  <si>
    <t>GigabitEthernet0/0/43</t>
  </si>
  <si>
    <t>Ethernet1/44</t>
  </si>
  <si>
    <t>GigabitEthernet0/0/44</t>
  </si>
  <si>
    <t>Ethernet1/45</t>
  </si>
  <si>
    <t>GigabitEthernet0/0/45</t>
  </si>
  <si>
    <t>GigabitEthernet0/0/46</t>
  </si>
  <si>
    <t>GigabitEthernet0/0/47</t>
  </si>
  <si>
    <t>GigabitEthernet0/0/48</t>
  </si>
  <si>
    <t>TenGigabitEthernet0/0/0</t>
  </si>
  <si>
    <t>TenGigabitEthernet0/0/1</t>
  </si>
  <si>
    <t>TenGigabitEthernet0/0/2</t>
  </si>
  <si>
    <t>TenGigabitEthernet0/0/3</t>
  </si>
  <si>
    <t>TenGigabitEthernet0/0/4</t>
  </si>
  <si>
    <t>TenGigabitEthernet0/0/5</t>
  </si>
  <si>
    <t>Ethernet1/55</t>
  </si>
  <si>
    <t>TenGigabitEthernet0/0/6</t>
  </si>
  <si>
    <t>Ethernet1/56</t>
  </si>
  <si>
    <t>TenGigabitEthernet0/0/7</t>
  </si>
  <si>
    <t>TenGigabitEthernet0/0/8</t>
  </si>
  <si>
    <t>TenGigabitEthernet0/0/9</t>
  </si>
  <si>
    <t>port-channel3</t>
  </si>
  <si>
    <t>TenGigabitEthernet1/0/1</t>
  </si>
  <si>
    <t>port-channel4</t>
  </si>
  <si>
    <t>TenGigabitEthernet1/0/2</t>
  </si>
  <si>
    <t>port-channel5</t>
  </si>
  <si>
    <t>TenGigabitEthernet1/0/3</t>
  </si>
  <si>
    <t>port-channel6</t>
  </si>
  <si>
    <t>TenGigabitEthernet1/0/4</t>
  </si>
  <si>
    <t>port-channel7</t>
  </si>
  <si>
    <t>TenGigabitEthernet1/0/5</t>
  </si>
  <si>
    <t>port-channel8</t>
  </si>
  <si>
    <t>TenGigabitEthernet1/0/6</t>
  </si>
  <si>
    <t>port-channel9</t>
  </si>
  <si>
    <t>TenGigabitEthernet1/0/7</t>
  </si>
  <si>
    <t>port-channel10</t>
  </si>
  <si>
    <t>TenGigabitEthernet1/0/8</t>
  </si>
  <si>
    <t>port-channel11</t>
  </si>
  <si>
    <t>TenGigabitEthernet1/0/9</t>
  </si>
  <si>
    <t>port-channel12</t>
  </si>
  <si>
    <t>TenGigabitEthernet1/0/10</t>
  </si>
  <si>
    <t>port-channel13</t>
  </si>
  <si>
    <t>TenGigabitEthernet1/0/11</t>
  </si>
  <si>
    <t>port-channel14</t>
  </si>
  <si>
    <t>TenGigabitEthernet1/0/12</t>
  </si>
  <si>
    <t>port-channel15</t>
  </si>
  <si>
    <t>TenGigabitEthernet1/0/13</t>
  </si>
  <si>
    <t>port-channel16</t>
  </si>
  <si>
    <t>TenGigabitEthernet1/0/14</t>
  </si>
  <si>
    <t>port-channel17</t>
  </si>
  <si>
    <t>TenGigabitEthernet1/0/15</t>
  </si>
  <si>
    <t>port-channel18</t>
  </si>
  <si>
    <t>TenGigabitEthernet1/0/16</t>
  </si>
  <si>
    <t>TenGigabitEthernet1/0/17</t>
  </si>
  <si>
    <t>TenGigabitEthernet1/0/18</t>
  </si>
  <si>
    <t>Ethernet2/3</t>
  </si>
  <si>
    <t>TenGigabitEthernet1/0/19</t>
  </si>
  <si>
    <t>TenGigabitEthernet1/0/20</t>
  </si>
  <si>
    <t>Ethernet2/5</t>
  </si>
  <si>
    <t>TenGigabitEthernet1/0/21</t>
  </si>
  <si>
    <t>Ethernet2/6</t>
  </si>
  <si>
    <t>TenGigabitEthernet1/0/22</t>
  </si>
  <si>
    <t>Ethernet2/7</t>
  </si>
  <si>
    <t>TenGigabitEthernet1/0/23</t>
  </si>
  <si>
    <t>Ethernet2/8</t>
  </si>
  <si>
    <t>TenGigabitEthernet1/0/24</t>
  </si>
  <si>
    <t>Ethernet2/9</t>
  </si>
  <si>
    <t>TenGigabitEthernet1/0/25</t>
  </si>
  <si>
    <t>Ethernet2/10</t>
  </si>
  <si>
    <t>TenGigabitEthernet1/0/26</t>
  </si>
  <si>
    <t>Ethernet2/11</t>
  </si>
  <si>
    <t>TenGigabitEthernet1/0/27</t>
  </si>
  <si>
    <t>Ethernet2/12</t>
  </si>
  <si>
    <t>TenGigabitEthernet1/0/28</t>
  </si>
  <si>
    <t>Ethernet2/13</t>
  </si>
  <si>
    <t>TenGigabitEthernet1/0/29</t>
  </si>
  <si>
    <t>Ethernet2/14</t>
  </si>
  <si>
    <t>TenGigabitEthernet1/0/30</t>
  </si>
  <si>
    <t>Ethernet2/15</t>
  </si>
  <si>
    <t>TenGigabitEthernet1/0/31</t>
  </si>
  <si>
    <t>Ethernet2/16</t>
  </si>
  <si>
    <t>TenGigabitEthernet1/0/32</t>
  </si>
  <si>
    <t>Ethernet2/17</t>
  </si>
  <si>
    <t>TenGigabitEthernet1/0/33</t>
  </si>
  <si>
    <t>Ethernet2/18</t>
  </si>
  <si>
    <t>TenGigabitEthernet1/0/34</t>
  </si>
  <si>
    <t>Ethernet2/19</t>
  </si>
  <si>
    <t>TenGigabitEthernet1/0/35</t>
  </si>
  <si>
    <t>Ethernet2/20</t>
  </si>
  <si>
    <t>TenGigabitEthernet1/0/36</t>
  </si>
  <si>
    <t>Ethernet2/21</t>
  </si>
  <si>
    <t>TenGigabitEthernet1/0/37</t>
  </si>
  <si>
    <t>Ethernet2/22</t>
  </si>
  <si>
    <t>TenGigabitEthernet1/0/38</t>
  </si>
  <si>
    <t>Ethernet2/23</t>
  </si>
  <si>
    <t>TenGigabitEthernet1/0/39</t>
  </si>
  <si>
    <t>Ethernet2/24</t>
  </si>
  <si>
    <t>TenGigabitEthernet1/0/40</t>
  </si>
  <si>
    <t>Ethernet2/25</t>
  </si>
  <si>
    <t>TenGigabitEthernet1/0/41</t>
  </si>
  <si>
    <t>Ethernet2/26</t>
  </si>
  <si>
    <t>TenGigabitEthernet1/0/42</t>
  </si>
  <si>
    <t>Ethernet2/27</t>
  </si>
  <si>
    <t>TenGigabitEthernet1/0/43</t>
  </si>
  <si>
    <t>Ethernet2/28</t>
  </si>
  <si>
    <t>TenGigabitEthernet1/0/44</t>
  </si>
  <si>
    <t>Ethernet2/29</t>
  </si>
  <si>
    <t>TenGigabitEthernet1/0/45</t>
  </si>
  <si>
    <t>Ethernet2/30</t>
  </si>
  <si>
    <t>TenGigabitEthernet1/0/46</t>
  </si>
  <si>
    <t>Ethernet2/31</t>
  </si>
  <si>
    <t>TenGigabitEthernet1/0/47</t>
  </si>
  <si>
    <t>Ethernet2/32</t>
  </si>
  <si>
    <t>TenGigabitEthernet1/0/48</t>
  </si>
  <si>
    <t>TenGigabitEthernet1/0/49</t>
  </si>
  <si>
    <t>TenGigabitEthernet1/0/50</t>
  </si>
  <si>
    <t>TenGigabitEthernet1/0/51</t>
  </si>
  <si>
    <t>TwentyFiveGigE1/0/1</t>
  </si>
  <si>
    <t>Ethernet2/37</t>
  </si>
  <si>
    <t>TwentyFiveGigE1/0/2</t>
  </si>
  <si>
    <t>Ethernet2/38</t>
  </si>
  <si>
    <t>TwentyFiveGigE1/0/3</t>
  </si>
  <si>
    <t>TwentyFiveGigE1/0/4</t>
  </si>
  <si>
    <t>TwentyFiveGigE1/0/5</t>
  </si>
  <si>
    <t>TwentyFiveGigE1/0/6</t>
  </si>
  <si>
    <t>TwentyFiveGigE1/0/7</t>
  </si>
  <si>
    <t>TwentyFiveGigE1/0/8</t>
  </si>
  <si>
    <t>TwentyFiveGigE1/0/9</t>
  </si>
  <si>
    <t>TwentyFiveGigE1/0/10</t>
  </si>
  <si>
    <t>TwentyFiveGigE1/0/11</t>
  </si>
  <si>
    <t>TwentyFiveGigE1/0/12</t>
  </si>
  <si>
    <t>TwentyFiveGigE1/0/13</t>
  </si>
  <si>
    <t>TwentyFiveGigE1/0/14</t>
  </si>
  <si>
    <t>TwentyFiveGigE1/0/15</t>
  </si>
  <si>
    <t>TwentyFiveGigE1/0/16</t>
  </si>
  <si>
    <t>TwentyFiveGigE1/0/17</t>
  </si>
  <si>
    <t>TwentyFiveGigE1/0/18</t>
  </si>
  <si>
    <t>TwentyFiveGigE1/0/19</t>
  </si>
  <si>
    <t>TwentyFiveGigE1/0/20</t>
  </si>
  <si>
    <t>TwentyFiveGigE1/0/21</t>
  </si>
  <si>
    <t>TwentyFiveGigE1/0/22</t>
  </si>
  <si>
    <t>TwentyFiveGigE1/0/23</t>
  </si>
  <si>
    <t>TwentyFiveGigE1/0/24</t>
  </si>
  <si>
    <t>TwentyFiveGigE1/0/25</t>
  </si>
  <si>
    <t>TwentyFiveGigE1/0/26</t>
  </si>
  <si>
    <t>TwentyFiveGigE1/0/27</t>
  </si>
  <si>
    <t xml:space="preserve">HundredGigE1/0/25 </t>
  </si>
  <si>
    <t>HundredGigE1/0/26</t>
  </si>
  <si>
    <t>HundredGigE1/0/27</t>
  </si>
  <si>
    <t>HundredGigE1/0/28</t>
  </si>
  <si>
    <t>Port-channel6</t>
  </si>
  <si>
    <t>Port-channel7</t>
  </si>
  <si>
    <t>Port-channel8</t>
  </si>
  <si>
    <t>Port-channel9</t>
  </si>
  <si>
    <t>SERIAL_NUMBER</t>
  </si>
  <si>
    <t>MGMT_DESCRIPTION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</si>
</sst>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rgb="FF8EA9DB"/>
      </top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4" fillId="0" borderId="0" xfId="0" applyFont="1"/>
    <xf numFmtId="0" fontId="5" fillId="5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5" fillId="5" borderId="0" xfId="0" applyFont="1" applyFill="1"/>
    <xf numFmtId="0" fontId="7" fillId="0" borderId="0" xfId="0" applyFont="1"/>
    <xf numFmtId="0" fontId="3" fillId="3" borderId="0" xfId="0" applyFont="1" applyFill="1"/>
    <xf numFmtId="0" fontId="1" fillId="6" borderId="3" xfId="0" applyFont="1" applyFill="1" applyBorder="1"/>
    <xf numFmtId="0" fontId="0" fillId="0" borderId="2" xfId="0" applyBorder="1"/>
    <xf numFmtId="0" fontId="3" fillId="3" borderId="6" xfId="0" applyFont="1" applyFill="1" applyBorder="1"/>
    <xf numFmtId="0" fontId="0" fillId="0" borderId="1" xfId="0" applyBorder="1"/>
    <xf numFmtId="0" fontId="1" fillId="6" borderId="7" xfId="0" applyFont="1" applyFill="1" applyBorder="1"/>
    <xf numFmtId="0" fontId="0" fillId="4" borderId="1" xfId="0" applyFill="1" applyBorder="1"/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7E5BFF21-FF29-42C5-8362-8040CB29CF6C}"/>
  </cellStyles>
  <dxfs count="1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00B0F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00B0F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fill>
        <patternFill patternType="solid">
          <fgColor rgb="FF000000"/>
          <bgColor rgb="FF00B0F0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0" formatCode="General"/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00B0F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  <fill>
        <patternFill patternType="solid">
          <fgColor indexed="64"/>
          <bgColor rgb="FF00B0F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outline="0">
        <left style="thin">
          <color theme="4" tint="-0.2499465926084170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right style="thin">
          <color theme="4" tint="-0.2499465926084170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sio Lange (calange)" id="{D93DF5F5-F6E2-114B-A923-6C05B7C3533E}" userId="S::calange@cisco.com::f6927339-0516-419c-bce7-80c7514082f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596C7-D353-D14A-BD3B-3A0CCF6D18AE}" name="devices" displayName="devices" ref="A1:Q2" insertRow="1" totalsRowShown="0">
  <autoFilter ref="A1:Q2" xr:uid="{6F3A0D7A-D722-E743-99ED-9A12FCB8C763}"/>
  <tableColumns count="17">
    <tableColumn id="1" xr3:uid="{381CC9EE-E379-3949-8A0B-9662994EC61F}" name="HOSTNAME" dataDxfId="100"/>
    <tableColumn id="16" xr3:uid="{D41A0F4C-32E3-DC40-BE24-4D9B419C9A57}" name="SERIAL_NUMBER" dataDxfId="99"/>
    <tableColumn id="2" xr3:uid="{DF76891E-9FEE-364E-950B-D2AF1487DE91}" name="DEVICE_OS"/>
    <tableColumn id="7" xr3:uid="{599A17A7-36B0-5E42-BB84-35BAA37040F9}" name="DEVICE_TYPE"/>
    <tableColumn id="3" xr3:uid="{CB026E15-2101-8E49-B5EA-A19D5EA278E1}" name="MGMT_INT"/>
    <tableColumn id="4" xr3:uid="{10B5AEE1-2F46-8140-80E7-23A7CF06F12B}" name="MGMT_VRF" dataDxfId="98"/>
    <tableColumn id="5" xr3:uid="{8E625E2F-DFC3-1E47-9623-DFDC9AA7CC26}" name="MGMT_IP" dataDxfId="97"/>
    <tableColumn id="6" xr3:uid="{381A8401-24A4-7F45-8DCA-CA9B15CACEA9}" name="MGMT_GW" dataDxfId="96"/>
    <tableColumn id="17" xr3:uid="{107D9780-9B12-CC4B-8637-1943D81E2D2E}" name="MGMT_DESCRIPTION" dataDxfId="0"/>
    <tableColumn id="8" xr3:uid="{FD91D019-1042-1A4B-9C02-3E16ECD3C6B8}" name="USERNAME"/>
    <tableColumn id="9" xr3:uid="{9016DBD0-0BD9-B44A-87D7-39611823CBC1}" name="PASSWORD"/>
    <tableColumn id="10" xr3:uid="{7BDC3620-DB6A-ED45-B7EF-A52B60E5A63A}" name="ENABLE"/>
    <tableColumn id="11" xr3:uid="{119DD9AF-BC73-8A41-940F-D86B59FC6A8D}" name="DOMAIN"/>
    <tableColumn id="12" xr3:uid="{88846F8A-75C0-BD4F-9795-DD59CB85A8FB}" name="DNS"/>
    <tableColumn id="13" xr3:uid="{C191716C-5E05-9240-864B-6BC465F7B9DD}" name="NTP"/>
    <tableColumn id="14" xr3:uid="{22BE8883-5D84-D342-9833-38A83C510A9A}" name="ASN"/>
    <tableColumn id="15" xr3:uid="{4C9C0F45-1D83-3E4C-B741-676088ACCAA4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160ABCF-CDD5-F24F-B6E2-CC10F6567D78}" name="nxos_features" displayName="nxos_features" ref="A1:D2" insertRow="1" totalsRowShown="0" headerRowDxfId="95" headerRowBorderDxfId="94" tableBorderDxfId="93">
  <autoFilter ref="A1:D2" xr:uid="{15558EBF-F85A-A54A-9CF1-6A04C78B7201}"/>
  <tableColumns count="4">
    <tableColumn id="1" xr3:uid="{8A2FA099-FDDE-0746-AE77-C7D431D3C178}" name="HOSTNAME"/>
    <tableColumn id="2" xr3:uid="{087A5ABC-CC88-1343-9752-40ACB66DD53A}" name="DEVICE_OS" dataDxfId="92">
      <calculatedColumnFormula>IF(ISBLANK(nxos_features[[#This Row],[HOSTNAME]]),"",_xlfn.XLOOKUP(nxos_features[[#This Row],[HOSTNAME]],devices[HOSTNAME],devices[DEVICE_OS]))</calculatedColumnFormula>
    </tableColumn>
    <tableColumn id="3" xr3:uid="{8877F4A4-A003-9449-8947-A98C70CE9643}" name="FEATURE"/>
    <tableColumn id="4" xr3:uid="{DC163C6A-E316-C84F-8A9E-85077C889270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28111F-59C8-6349-8EC8-6897FC5F5C3A}" name="port_channels" displayName="port_channels" ref="A1:H2" insertRow="1" totalsRowShown="0" tableBorderDxfId="91">
  <autoFilter ref="A1:H2" xr:uid="{CBC26200-4209-3849-9A7D-C5767C11C244}"/>
  <tableColumns count="8">
    <tableColumn id="1" xr3:uid="{7BAF873C-B8C3-E24E-AD51-5E071B2CEB26}" name="HOSTNAME"/>
    <tableColumn id="2" xr3:uid="{259B4B4F-D29B-6F47-B76D-7BDDB5CFF220}" name="DEVICE_OS" dataDxfId="90">
      <calculatedColumnFormula>IF(ISBLANK(port_channels[[#This Row],[HOSTNAME]]),"",_xlfn.XLOOKUP(port_channels[[#This Row],[HOSTNAME]],devices[HOSTNAME],devices[DEVICE_OS]))</calculatedColumnFormula>
    </tableColumn>
    <tableColumn id="5" xr3:uid="{91FEB763-37C9-F54B-A3A9-5EE4EC230ED6}" name="INTERFACE"/>
    <tableColumn id="6" xr3:uid="{CABCC618-9638-204F-B0D9-A6454718367D}" name="PORT_CHANNEL_ID"/>
    <tableColumn id="3" xr3:uid="{FA624A60-DFDE-9548-8178-21B58056406D}" name="MODE"/>
    <tableColumn id="4" xr3:uid="{93226E79-7385-C34D-B74F-7961894CD5CD}" name="DESCRIPTION"/>
    <tableColumn id="7" xr3:uid="{79EBDE74-4E6C-694F-BF7A-7AE057CCC0C5}" name="PO_DESCRIPTION"/>
    <tableColumn id="8" xr3:uid="{B8F2011E-C2E7-AC46-8F0F-5C26FBDB18D0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33A378-F683-464D-B600-B63F32BDB3C9}" name="vrfs" displayName="vrfs" ref="A1:B2" insertRow="1" totalsRowShown="0">
  <autoFilter ref="A1:B2" xr:uid="{509D4756-A42E-114E-80F3-9D83D65AD5D8}"/>
  <tableColumns count="2">
    <tableColumn id="1" xr3:uid="{7FCF5EA8-1765-3940-8F7F-3D48D823D788}" name="NAME" dataDxfId="89"/>
    <tableColumn id="2" xr3:uid="{942CE1F9-B9BF-F64E-8BF3-470081B77DDF}" name="RD" dataDxfId="8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84ADAD-0117-0744-ACE8-D9C006262C35}" name="device_vrfs" displayName="device_vrfs" ref="A1:H2" insertRow="1" totalsRowShown="0">
  <autoFilter ref="A1:H2" xr:uid="{A1F75A44-21CF-004B-8425-2DD34E03999C}"/>
  <tableColumns count="8">
    <tableColumn id="1" xr3:uid="{706BFCCC-5CCB-DA44-9DF3-112D9FC3BA05}" name="HOSTNAME"/>
    <tableColumn id="3" xr3:uid="{1615B641-38A5-F84C-B425-C5C2B0A97AD5}" name="DEVICE_OS" dataDxfId="87">
      <calculatedColumnFormula>IF(ISBLANK(device_vrfs[[#This Row],[HOSTNAME]]),"",_xlfn.XLOOKUP(device_vrfs[[#This Row],[HOSTNAME]],devices[HOSTNAME],devices[DEVICE_OS]))</calculatedColumnFormula>
    </tableColumn>
    <tableColumn id="2" xr3:uid="{45F93218-1BB6-844A-9CA4-DD101878B936}" name="VRF"/>
    <tableColumn id="7" xr3:uid="{AEF4F533-EA19-6749-9BBA-6A212F98D99A}" name="RD" dataDxfId="86">
      <calculatedColumnFormula>IF(ISBLANK(device_vrfs[[#This Row],[HOSTNAME]]),"",_xlfn.XLOOKUP(device_vrfs[[#This Row],[VRF]],vrfs[NAME],vrfs[RD]))</calculatedColumnFormula>
    </tableColumn>
    <tableColumn id="6" xr3:uid="{21AD3C2D-D1E0-814C-BCBF-C1AEF70A40EE}" name="DESCRIPTION"/>
    <tableColumn id="16" xr3:uid="{14372801-000E-8041-938F-11105786E377}" name="IPV4"/>
    <tableColumn id="17" xr3:uid="{589A4C91-1B64-ED46-8411-A1812863E5E0}" name="IPV6"/>
    <tableColumn id="9" xr3:uid="{35DFFF4A-F976-0743-94A6-93C503684B3D}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B57B56E-CF03-8D43-9F1E-416911B646AC}" name="ospf" displayName="ospf" ref="A1:G2" insertRow="1" totalsRowShown="0">
  <autoFilter ref="A1:G2" xr:uid="{C3970CA1-6E2C-C447-9BFB-1AB7967FF334}"/>
  <tableColumns count="7">
    <tableColumn id="1" xr3:uid="{E67AA695-2B32-D945-BD4F-1666452C64C8}" name="HOSTNAME"/>
    <tableColumn id="4" xr3:uid="{FD19EBAC-CB04-0A40-BA8B-D0BE4CCBBA41}" name="DEVICE_OS" dataDxfId="85">
      <calculatedColumnFormula>IF(ISBLANK(ospf[[#This Row],[HOSTNAME]]),"",_xlfn.XLOOKUP(ospf[[#This Row],[HOSTNAME]],devices[HOSTNAME],devices[DEVICE_OS]))</calculatedColumnFormula>
    </tableColumn>
    <tableColumn id="2" xr3:uid="{D3C42C66-3DA0-3748-88FC-46126DD845FF}" name="VRF"/>
    <tableColumn id="18" xr3:uid="{D649DB6A-A0F0-2A4B-AC4F-2445F55575AD}" name="OSPF_ID"/>
    <tableColumn id="19" xr3:uid="{A6FA7A3A-EA03-7146-A1C7-2B2F831A7326}" name="OSPF_ROUTER_ID" dataDxfId="84"/>
    <tableColumn id="3" xr3:uid="{EF667B63-5704-1541-A7A0-DAECF2E40AE8}" name="REFERENCE_BANDWIDTH" dataDxfId="83"/>
    <tableColumn id="9" xr3:uid="{22492105-FDAF-C54C-8187-669D12E64D0D}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C99A21-D308-2D45-BF29-F135784F739E}" name="loopbacks" displayName="loopbacks" ref="A1:L2" insertRow="1" totalsRowShown="0">
  <autoFilter ref="A1:L2" xr:uid="{C2953983-A598-6C47-9739-20BDC33BBADE}"/>
  <tableColumns count="12">
    <tableColumn id="1" xr3:uid="{1745545E-5B6E-7345-A78B-D6204938F96E}" name="HOSTNAME"/>
    <tableColumn id="2" xr3:uid="{D3B63833-3EC7-7646-BE68-0F336F6461FC}" name="VRF"/>
    <tableColumn id="7" xr3:uid="{249A88F6-760F-4F77-B377-DE8FEE13454F}" name="DEVICE_OS" dataDxfId="82">
      <calculatedColumnFormula>IF(ISBLANK(loopbacks[[#This Row],[HOSTNAME]]),"",_xlfn.XLOOKUP(loopbacks[[#This Row],[HOSTNAME]],devices[HOSTNAME],devices[DEVICE_OS]))</calculatedColumnFormula>
    </tableColumn>
    <tableColumn id="3" xr3:uid="{CF28568B-30CB-9A4C-84A0-65AD2F529CD9}" name="LO_ID"/>
    <tableColumn id="4" xr3:uid="{80D1A26E-FA76-D74E-8315-DD3C64461A10}" name="IP_ADDRESS" dataDxfId="81"/>
    <tableColumn id="14" xr3:uid="{363298CE-69B3-864C-9214-74A6B5AB7141}" name="ENABLE_OSPF" dataDxfId="80"/>
    <tableColumn id="5" xr3:uid="{FBE12430-F154-7243-A2C6-4C583194D3F8}" name="OSPF_ID" dataDxfId="79">
      <calculatedColumnFormula array="1">IF(loopbacks[[#This Row],[ENABLE_OSPF]] = "No","",_xlfn.XLOOKUP(_xlfn.SINGLE(loopbacks[HOSTNAME])&amp;loopbacks[[#This Row],[VRF]],ospf[HOSTNAME]&amp;ospf[VRF],ospf[OSPF_ID]))</calculatedColumnFormula>
    </tableColumn>
    <tableColumn id="8" xr3:uid="{175A7AB2-1C5C-A549-B557-5E248E423806}" name="OSPF_AREA"/>
    <tableColumn id="12" xr3:uid="{05C639AF-35CB-494C-B3B8-6C103022082C}" name="OSPF_LINK_TYPE"/>
    <tableColumn id="10" xr3:uid="{90218E30-289B-AD49-BC92-5BC1C9C8A91C}" name="PIM"/>
    <tableColumn id="6" xr3:uid="{1AD60566-155E-DF45-A750-4953D742B9C3}" name="DESCRIPTION"/>
    <tableColumn id="9" xr3:uid="{3E54F103-1632-5944-AEC6-29C1953A119B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C0D868-2974-B14E-985C-0ACC2B606A17}" name="interfaces" displayName="interfaces" ref="A1:W2" insertRow="1" totalsRowShown="0">
  <autoFilter ref="A1:W2" xr:uid="{DD216AC4-FD74-6E47-B4CC-3F9FC894EFFD}"/>
  <tableColumns count="23">
    <tableColumn id="1" xr3:uid="{1FBD31D9-874E-AF4E-A3D1-141126E87D87}" name="HOSTNAME"/>
    <tableColumn id="2" xr3:uid="{C3A2D69F-5FE5-D345-9794-E2ED301C4D34}" name="DEVICE_OS" dataDxfId="78">
      <calculatedColumnFormula>IF(ISBLANK(interfaces[[#This Row],[HOSTNAME]]),"",_xlfn.XLOOKUP(interfaces[[#This Row],[HOSTNAME]],devices[HOSTNAME],devices[DEVICE_OS]))</calculatedColumnFormula>
    </tableColumn>
    <tableColumn id="24" xr3:uid="{B104D4FB-806E-EF4E-BC7A-5368F78F484C}" name="DEVICE_TYPE" dataDxfId="77">
      <calculatedColumnFormula>IF(ISBLANK(interfaces[[#This Row],[HOSTNAME]]),"",_xlfn.XLOOKUP(interfaces[[#This Row],[HOSTNAME]],devices[HOSTNAME],devices[DEVICE_TYPE]))</calculatedColumnFormula>
    </tableColumn>
    <tableColumn id="3" xr3:uid="{C130E233-5749-9C41-8467-517B8E4098A0}" name="INTERFACE"/>
    <tableColumn id="4" xr3:uid="{4C80393C-C4E5-EA48-8C03-9251F9FC6413}" name="DOT1Q"/>
    <tableColumn id="5" xr3:uid="{62E47652-D42D-9247-A7EF-78ECEE9BD10E}" name="VRF"/>
    <tableColumn id="13" xr3:uid="{E2CE50A5-8FCC-5945-A33E-490E37B5B251}" name="IP_ADDRESS"/>
    <tableColumn id="6" xr3:uid="{D72F0F76-AFC8-5A40-A52D-7C082916411E}" name="ENABLE_OSPF"/>
    <tableColumn id="7" xr3:uid="{F0FDD87C-D7F7-C94C-9554-C131A9109A26}" name="OSPF_ID" dataDxfId="76">
      <calculatedColumnFormula array="1">IF(interfaces[[#This Row],[ENABLE_OSPF]] = "No","",_xlfn.XLOOKUP(_xlfn.SINGLE(interfaces[HOSTNAME])&amp;interfaces[[#This Row],[VRF]],ospf[HOSTNAME]&amp;ospf[VRF],ospf[OSPF_ID]))</calculatedColumnFormula>
    </tableColumn>
    <tableColumn id="8" xr3:uid="{249B22EF-515D-C242-810D-1ADBEF5DCACC}" name="OSPF_AREA"/>
    <tableColumn id="9" xr3:uid="{5DDD022D-3C7B-EE4C-AB98-8C9DE3FEA3CB}" name="OSPF_LINK_TYPE"/>
    <tableColumn id="22" xr3:uid="{0656E1D2-E316-5C4A-9CE2-5506BA5A0596}" name="OSPF_COST"/>
    <tableColumn id="12" xr3:uid="{C08BCE62-F568-8B4D-9653-6E8ECAFB2A82}" name="OSPF_PASSIVE_INTERFACE"/>
    <tableColumn id="10" xr3:uid="{FBB8F391-24BA-264C-A1D2-FAB90DC85948}" name="OSPF_PASSWORD"/>
    <tableColumn id="15" xr3:uid="{4CDDF6C3-8C39-454B-A2E0-3ABE60D8FCB3}" name="MTU"/>
    <tableColumn id="14" xr3:uid="{DEDA884F-D403-824F-A770-D9F1D0448C86}" name="DESCRIPTION"/>
    <tableColumn id="11" xr3:uid="{6F68351C-B4A2-C94C-9AE4-FAF4AED8F213}" name="BFD"/>
    <tableColumn id="17" xr3:uid="{E1C6CAF6-B976-394E-B8EF-37EC418B2102}" name="BFD_INTERVAL"/>
    <tableColumn id="16" xr3:uid="{DF5A7778-F78C-4EB7-9382-37A2F74FC103}" name="NAT_INTERFACE"/>
    <tableColumn id="20" xr3:uid="{6A17E3E7-3ECB-6843-BEE2-9FB535066DFB}" name="PIM"/>
    <tableColumn id="19" xr3:uid="{97C31ED6-E81B-FB41-A725-F1BB0A47CEE1}" name="DHCP_RELAY"/>
    <tableColumn id="21" xr3:uid="{E84AE47C-B533-B740-8E9D-8F39E2354126}" name="PTP"/>
    <tableColumn id="18" xr3:uid="{3ECC0DA5-9860-DF4B-9569-839634737BFF}" name="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182424-B364-2E40-B9E7-2D19AD52806B}" name="as_path_access_list" displayName="as_path_access_list" ref="A1:H2" insertRow="1" totalsRowShown="0" headerRowDxfId="75" dataDxfId="73" headerRowBorderDxfId="74">
  <autoFilter ref="A1:H2" xr:uid="{46C7A6E1-AD48-0148-8EAE-A397341A8F27}"/>
  <tableColumns count="8">
    <tableColumn id="1" xr3:uid="{95E55C61-E799-7E4C-87D2-32EB02EDF339}" name="HOSTNAME" dataDxfId="72"/>
    <tableColumn id="6" xr3:uid="{0260098B-0476-9F49-96A3-CFF841B40E86}" name="DEVICE_OS" dataDxfId="71">
      <calculatedColumnFormula>IF(ISBLANK(as_path_access_list[[#This Row],[HOSTNAME]]),"",_xlfn.XLOOKUP(as_path_access_list[[#This Row],[HOSTNAME]],devices[HOSTNAME],devices[DEVICE_OS]))</calculatedColumnFormula>
    </tableColumn>
    <tableColumn id="2" xr3:uid="{8D31D796-4B4A-D547-9FBD-4199CC9BE96F}" name="NAME" dataDxfId="70"/>
    <tableColumn id="3" xr3:uid="{76DD162F-BE3A-A446-8FFF-A1BBEE98D558}" name="LIST_NUMBER" dataDxfId="69"/>
    <tableColumn id="9" xr3:uid="{C7FA814C-3D8C-4C46-A361-F3B427EF7CEC}" name="SEQUENCE" dataDxfId="68"/>
    <tableColumn id="4" xr3:uid="{6D448DBA-7BE6-A24B-94B2-F8F9DC0D5202}" name="ACTION" dataDxfId="67"/>
    <tableColumn id="5" xr3:uid="{D745686C-80DD-7B4B-B1EB-891B99684EE6}" name="REGULAR_EXPRESSION" dataDxfId="66"/>
    <tableColumn id="7" xr3:uid="{86F6B4B2-27A7-C648-BBA6-A86FB7BA76CE}" name="STATUS" dataDxfId="6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160081-DEC2-404A-B86C-A5A1FE0E2385}" name="prefix_list" displayName="prefix_list" ref="A1:K2" insertRow="1" totalsRowShown="0" headerRowDxfId="64" dataDxfId="62" headerRowBorderDxfId="63" tableBorderDxfId="61" totalsRowBorderDxfId="60">
  <autoFilter ref="A1:K2" xr:uid="{D55CF0F7-6E4A-BF4C-918F-5A724EA4861F}"/>
  <tableColumns count="11">
    <tableColumn id="1" xr3:uid="{F2D78B99-533C-B649-93FC-1E9C4AF83F80}" name="HOSTNAME" dataDxfId="59"/>
    <tableColumn id="6" xr3:uid="{17B5652C-C4F7-004A-8AF1-BABF5656C432}" name="DEVICE_OS" dataDxfId="58">
      <calculatedColumnFormula>IF(ISBLANK(prefix_list[[#This Row],[HOSTNAME]]),"",_xlfn.XLOOKUP(prefix_list[[#This Row],[HOSTNAME]],devices[HOSTNAME],devices[DEVICE_OS]))</calculatedColumnFormula>
    </tableColumn>
    <tableColumn id="2" xr3:uid="{F9A61C22-2FDA-A642-AA1F-8E9A458C6039}" name="NAME" dataDxfId="57"/>
    <tableColumn id="4" xr3:uid="{1C364EF9-1AFD-2D4B-B61D-1591B410DD90}" name="DESCRIPTION" dataDxfId="56"/>
    <tableColumn id="3" xr3:uid="{35AA2362-D924-F44C-B2F2-40764BA64F59}" name="ADDRESS_FAMILY" dataDxfId="55"/>
    <tableColumn id="5" xr3:uid="{88DA9E15-E49F-1849-9616-0F4813B909F5}" name="SEQUENCE" dataDxfId="54"/>
    <tableColumn id="7" xr3:uid="{9296DC93-138E-114B-81F3-49030054A86C}" name="ACTION" dataDxfId="53"/>
    <tableColumn id="8" xr3:uid="{9FF719D3-00E1-634D-8391-AD1803B05B20}" name="PREFIX" dataDxfId="52"/>
    <tableColumn id="9" xr3:uid="{D1D60C28-AF41-5F4F-ABB6-02186395F57B}" name="GE" dataDxfId="51"/>
    <tableColumn id="10" xr3:uid="{1E602C71-DB91-C04B-912A-1D1DDE852D43}" name="LE" dataDxfId="50"/>
    <tableColumn id="11" xr3:uid="{5BCFBE35-DC23-4440-884F-5291013B2AD8}" name="STATUS" dataDxfId="4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52009-DEEF-5C4C-85C0-8D759B63A698}" name="route_map" displayName="route_map" ref="A1:M2" insertRow="1" totalsRowShown="0" tableBorderDxfId="48">
  <autoFilter ref="A1:M2" xr:uid="{97EDB19E-68E0-B14D-837F-27C451B5CB8C}"/>
  <tableColumns count="13">
    <tableColumn id="1" xr3:uid="{3BDEDE97-72E9-C84A-9F44-E18054506FE4}" name="HOSTNAME" dataDxfId="47"/>
    <tableColumn id="9" xr3:uid="{7506AE33-5FAA-044A-8B2B-E417F16E93C8}" name="DEVICE_OS" dataDxfId="46">
      <calculatedColumnFormula>IF(ISBLANK(route_map[[#This Row],[HOSTNAME]]),"",_xlfn.XLOOKUP(route_map[[#This Row],[HOSTNAME]],devices[HOSTNAME],devices[DEVICE_OS]))</calculatedColumnFormula>
    </tableColumn>
    <tableColumn id="2" xr3:uid="{1F665B2D-B35E-FC4D-9C4C-B9595DC2D3F7}" name="NAME"/>
    <tableColumn id="3" xr3:uid="{C217C678-5094-3C41-B5A6-2967574245F8}" name="DESCRIPTION"/>
    <tableColumn id="4" xr3:uid="{BC0BBD80-0DBF-454A-9CC4-31D14CBE187E}" name="ORDER"/>
    <tableColumn id="5" xr3:uid="{91A7A709-9BA1-4743-BFBA-C980FCA55C61}" name="ACTION"/>
    <tableColumn id="6" xr3:uid="{37FEFFEE-58D5-BF47-A6AC-D4DB9D9CD4EC}" name="PREFIX_LIST"/>
    <tableColumn id="7" xr3:uid="{089E8480-CD75-2F45-93E1-67BA2B42FF21}" name="AS_PATH_ACCESS_LIST"/>
    <tableColumn id="8" xr3:uid="{F9459908-C24B-9144-8097-1F11F1CB8FFA}" name="AS_PATH_ACCESS_LIST_NUMBER" dataDxfId="45">
      <calculatedColumnFormula>IF(ISBLANK(route_map[[#This Row],[AS_PATH_ACCESS_LIST]]),"",_xlfn.XLOOKUP(route_map[[#This Row],[AS_PATH_ACCESS_LIST]],as_path_access_list[NAME],as_path_access_list[LIST_NUMBER],""))</calculatedColumnFormula>
    </tableColumn>
    <tableColumn id="11" xr3:uid="{F34C1CD3-F689-F243-A48C-8C2369C65715}" name="PREPEND"/>
    <tableColumn id="10" xr3:uid="{1611BDA3-E9B5-9A43-9A8B-5AA2D76B0558}" name="AS" dataDxfId="44">
      <calculatedColumnFormula>IF(ISBLANK(route_map[[#This Row],[HOSTNAME]]),"",_xlfn.XLOOKUP(route_map[[#This Row],[HOSTNAME]],devices[HOSTNAME],devices[ASN]))</calculatedColumnFormula>
    </tableColumn>
    <tableColumn id="12" xr3:uid="{4983301E-AD3E-5E47-8601-4952DB168FF6}" name="LOCAL_PREFERENCE"/>
    <tableColumn id="14" xr3:uid="{C744C15B-5995-5948-ABFC-C89B697A7FD5}" name="STATUS" dataDxfId="4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9E69226-D79B-E747-BF05-F20E7E3967F2}" name="bgp" displayName="bgp" ref="A1:G2" insertRow="1" totalsRowShown="0" headerRowDxfId="42" headerRowBorderDxfId="41" tableBorderDxfId="40">
  <autoFilter ref="A1:G2" xr:uid="{F9E69226-D79B-E747-BF05-F20E7E3967F2}"/>
  <tableColumns count="7">
    <tableColumn id="1" xr3:uid="{9A4B308A-0628-954A-8B73-E6B7E3F88611}" name="HOSTNAME" dataDxfId="39"/>
    <tableColumn id="2" xr3:uid="{69095758-C320-E949-8693-7D8BC1B65999}" name="DEVICE_OS" dataDxfId="38">
      <calculatedColumnFormula>IF(ISBLANK(bgp[[#This Row],[HOSTNAME]]),"",_xlfn.XLOOKUP(bgp[[#This Row],[HOSTNAME]],devices[HOSTNAME],devices[DEVICE_OS]))</calculatedColumnFormula>
    </tableColumn>
    <tableColumn id="3" xr3:uid="{C031DEF7-FB44-FA4C-816F-7A3195E36026}" name="VRF"/>
    <tableColumn id="4" xr3:uid="{C08FBF8A-6212-A54D-BC50-A33BE246A13A}" name="AS" dataDxfId="37">
      <calculatedColumnFormula>IF(ISBLANK(bgp[[#This Row],[HOSTNAME]]),"",_xlfn.XLOOKUP(bgp[[#This Row],[HOSTNAME]],devices[HOSTNAME],devices[ASN]))</calculatedColumnFormula>
    </tableColumn>
    <tableColumn id="5" xr3:uid="{6729EFFB-C388-934E-9275-E9DE3DE9149A}" name="BGP_ROUTER_ID" dataDxfId="36"/>
    <tableColumn id="7" xr3:uid="{10E56D82-E692-B74D-8892-21AA9AEE5492}" name="MAXIMUM_PATHS" dataDxfId="35"/>
    <tableColumn id="6" xr3:uid="{CCBECD29-7970-D643-884A-30AC44F2CA7B}" name="STATUS" dataDxfId="3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E7DFBB-8E9F-1B47-A4D4-8292B98E646B}" name="bgp_peer_session" displayName="bgp_peer_session" ref="A1:J2" insertRow="1" totalsRowShown="0" headerRowDxfId="33" headerRowBorderDxfId="32" tableBorderDxfId="31" totalsRowBorderDxfId="30">
  <autoFilter ref="A1:J2" xr:uid="{6AA3C6AA-A838-1F4C-B092-199D62D17036}"/>
  <tableColumns count="10">
    <tableColumn id="1" xr3:uid="{87854EE4-6FC4-DF41-AB12-7D458E4020AE}" name="HOSTNAME" dataDxfId="29"/>
    <tableColumn id="10" xr3:uid="{7D435938-004E-6A47-A13A-4654DFF65736}" name="DEVICE_OS" dataDxfId="28">
      <calculatedColumnFormula>IF(ISBLANK(bgp_peer_session[[#This Row],[HOSTNAME]]),"",_xlfn.XLOOKUP(bgp_peer_session[[#This Row],[HOSTNAME]],devices[HOSTNAME],devices[DEVICE_OS]))</calculatedColumnFormula>
    </tableColumn>
    <tableColumn id="5" xr3:uid="{F7A2993B-307E-1145-B768-0C0A7AD26B80}" name="NAME" dataDxfId="27"/>
    <tableColumn id="2" xr3:uid="{CA022A2B-7AF2-AD41-92A4-2ED8EB5C69BD}" name="UPDATE_SOURCE_LOOPBACK"/>
    <tableColumn id="3" xr3:uid="{3C6B7608-B9E4-234A-B5BE-DB6EF22AD622}" name="LOOPBACK_ID" dataDxfId="26"/>
    <tableColumn id="4" xr3:uid="{DEB6A4A2-2145-B440-A898-597E6130F162}" name="REMOTE_AS"/>
    <tableColumn id="6" xr3:uid="{A9901E50-F30C-6A42-981A-5DB5C0506332}" name="PASSWORD" dataDxfId="25"/>
    <tableColumn id="7" xr3:uid="{44A52967-D644-2A41-B57D-925F0D1F366A}" name="BFD"/>
    <tableColumn id="8" xr3:uid="{3F42B443-71A0-2043-8087-FA49E25C73D4}" name="AS" dataDxfId="24">
      <calculatedColumnFormula>IF(ISBLANK(bgp_peer_session[[#This Row],[HOSTNAME]]),"",_xlfn.XLOOKUP(bgp_peer_session[[#This Row],[HOSTNAME]],devices[HOSTNAME],devices[ASN]))</calculatedColumnFormula>
    </tableColumn>
    <tableColumn id="9" xr3:uid="{B42417E9-0D0A-684C-B7A5-3ABD1026454E}" name="STATUS" dataDxfId="2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3F9A1E1-54D9-044B-B6B6-74F9AC9A68F8}" name="bgp_peer_policy" displayName="bgp_peer_policy" ref="A1:F2" insertRow="1" totalsRowShown="0" headerRowDxfId="22" tableBorderDxfId="21">
  <autoFilter ref="A1:F2" xr:uid="{B83A0FB0-23B2-5148-A574-6F4D12FBD1EF}"/>
  <tableColumns count="6">
    <tableColumn id="1" xr3:uid="{669105BD-E395-0644-8B70-5D61530A9282}" name="HOSTNAME" dataDxfId="20"/>
    <tableColumn id="5" xr3:uid="{4D5FB918-AD06-C247-ABDF-C01263E03CB8}" name="DEVICE_OS" dataDxfId="19">
      <calculatedColumnFormula>IF(ISBLANK(bgp_peer_policy[[#This Row],[HOSTNAME]]),"",_xlfn.XLOOKUP(bgp_peer_policy[[#This Row],[HOSTNAME]],devices[HOSTNAME],devices[DEVICE_OS]))</calculatedColumnFormula>
    </tableColumn>
    <tableColumn id="2" xr3:uid="{89A034EF-A08A-2A49-A4FF-D69F23183E1C}" name="NAME" dataDxfId="18"/>
    <tableColumn id="3" xr3:uid="{966DC79E-2EB0-E44A-A0B6-63685C76559F}" name="OPTION" dataDxfId="17"/>
    <tableColumn id="4" xr3:uid="{C22924C5-0B77-B142-8817-D37DB1442C4D}" name="AS" dataDxfId="16">
      <calculatedColumnFormula>IF(ISBLANK(bgp_peer_policy[[#This Row],[HOSTNAME]]),"",_xlfn.XLOOKUP(bgp_peer_policy[[#This Row],[HOSTNAME]],devices[HOSTNAME],devices[ASN]))</calculatedColumnFormula>
    </tableColumn>
    <tableColumn id="6" xr3:uid="{A09F5826-CE8C-8A46-8ADF-1D58B5DCAADE}" name="STATUS" dataDxfId="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626514-AC22-D343-972F-4A290FCF9903}" name="bgp_neighbor" displayName="bgp_neighbor" ref="A1:T2" insertRow="1" totalsRowShown="0">
  <autoFilter ref="A1:T2" xr:uid="{40EE23F0-2330-3A44-B59F-2DD7161DAEF5}"/>
  <tableColumns count="20">
    <tableColumn id="1" xr3:uid="{8F3E7A00-67CB-2B4A-A406-BCEE1724116E}" name="HOSTNAME"/>
    <tableColumn id="13" xr3:uid="{E665B919-1AC8-854B-910F-1C7F14555272}" name="DEVICE_OS" dataDxfId="14">
      <calculatedColumnFormula>IF(ISBLANK(bgp_neighbor[[#This Row],[HOSTNAME]]),"",_xlfn.XLOOKUP(bgp_neighbor[[#This Row],[HOSTNAME]],devices[HOSTNAME],devices[DEVICE_OS]))</calculatedColumnFormula>
    </tableColumn>
    <tableColumn id="4" xr3:uid="{F3EA4101-30B4-1149-8CD4-09F0776F7A73}" name="VRF"/>
    <tableColumn id="16" xr3:uid="{D4AFB5C2-8D00-E94D-A430-55427764BCCE}" name="AS" dataDxfId="13">
      <calculatedColumnFormula>IF(ISBLANK(bgp_neighbor[[#This Row],[HOSTNAME]]),"",_xlfn.XLOOKUP(bgp_neighbor[[#This Row],[HOSTNAME]],devices[HOSTNAME],devices[ASN]))</calculatedColumnFormula>
    </tableColumn>
    <tableColumn id="5" xr3:uid="{162D1099-6F08-3646-8BFB-6E3695B938DB}" name="NEIGHBOR_IP_ADDRESS"/>
    <tableColumn id="6" xr3:uid="{60EE03DE-FE07-C740-BAED-9DB671E12ABD}" name="REMOTE_AS"/>
    <tableColumn id="17" xr3:uid="{920D3655-D675-5D43-AE8B-710C66259C0E}" name="DESCRIPTION"/>
    <tableColumn id="7" xr3:uid="{E990F4DE-A2E2-FC4D-A924-4BA87A1D09A4}" name="PASSWORD"/>
    <tableColumn id="8" xr3:uid="{D92A002C-B002-BE4C-90D4-E83C376F3BE6}" name="BFD"/>
    <tableColumn id="9" xr3:uid="{37EA3139-01B6-BF45-9E46-BB1B3DD44865}" name="UPDATE_SOURCE_LOOPBACK"/>
    <tableColumn id="10" xr3:uid="{45B22CF1-6556-7945-91E2-B5913A8899B1}" name="LOOPBACK_ID" dataDxfId="12"/>
    <tableColumn id="11" xr3:uid="{DF0678A2-EFEF-B949-8925-FCA28C26F7D6}" name="INBOUND_ROUTE_MAP" dataDxfId="11"/>
    <tableColumn id="12" xr3:uid="{464983B4-142B-7F4F-8E97-2829FFDB1C85}" name="OUTBOUND_ROUTE_MAP"/>
    <tableColumn id="14" xr3:uid="{B870201F-9C4A-C844-9BF6-ABE50AF7A467}" name="LOCAL_AS"/>
    <tableColumn id="18" xr3:uid="{6DDC2C2B-7F23-DD44-A5CB-B445FD19D8FA}" name="BGP_PEER_SESSION_TEMPLATE"/>
    <tableColumn id="19" xr3:uid="{7BAB271C-F94D-BC4E-9B08-68146703FD86}" name="BGP_PEER_POLICY"/>
    <tableColumn id="2" xr3:uid="{FD349F7D-E5B8-4AA7-81D8-FB0D3EB7F6B0}" name="ADVERTISE_MAP"/>
    <tableColumn id="3" xr3:uid="{EB74A2C5-7F63-4565-81BF-54E42781D618}" name="EXIST_MAP"/>
    <tableColumn id="20" xr3:uid="{325054A0-1849-494D-ADD6-D80FD71BB90D}" name="AS_OVERRIDE"/>
    <tableColumn id="15" xr3:uid="{80838F91-9C40-E64E-9F83-E04B61C7C0E1}" name="STATUS" dataDxfId="1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D5F5A88-B5B6-4A3B-8004-473D391B0469}" name="bgp_prefixes" displayName="bgp_prefixes" ref="A1:F2" insertRow="1" totalsRowShown="0" headerRowDxfId="9" headerRowBorderDxfId="8" tableBorderDxfId="7">
  <autoFilter ref="A1:F2" xr:uid="{EAB2ADF2-E2DE-4951-AD17-B2B7E9D56A93}"/>
  <tableColumns count="6">
    <tableColumn id="1" xr3:uid="{7054123B-8A07-46DC-B660-B3A5D954CE13}" name="HOSTNAME" dataDxfId="6"/>
    <tableColumn id="4" xr3:uid="{9E2F4E37-FF3F-3643-99A6-DED19D626976}" name="DEVICE_OS" dataDxfId="5">
      <calculatedColumnFormula>IF(ISBLANK(bgp_prefixes[[#This Row],[HOSTNAME]]),"",_xlfn.XLOOKUP(bgp_prefixes[[#This Row],[HOSTNAME]],devices[HOSTNAME],devices[DEVICE_OS]))</calculatedColumnFormula>
    </tableColumn>
    <tableColumn id="2" xr3:uid="{F78CE157-DD2A-4D20-BE23-A80A19C2A978}" name="VRF" dataDxfId="4"/>
    <tableColumn id="3" xr3:uid="{DC27F453-12FA-4587-93AB-071F0D4C09A8}" name="AS" dataDxfId="3">
      <calculatedColumnFormula>IF(ISBLANK(bgp_prefixes[[#This Row],[HOSTNAME]]),"",_xlfn.XLOOKUP(bgp_prefixes[[#This Row],[HOSTNAME]],devices[HOSTNAME],devices[ASN]))</calculatedColumnFormula>
    </tableColumn>
    <tableColumn id="5" xr3:uid="{E581DD1B-5210-48F2-9ADB-3B0A3CB2EBBD}" name="PREFIX"/>
    <tableColumn id="6" xr3:uid="{1C66C552-8D1A-534F-8103-25214087CAC6}" name="STATUS" dataDxfId="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49216D0-2E70-034E-8273-2A92B1111B2A}" name="rp" displayName="rp" ref="A1:G2" insertRow="1" totalsRowShown="0">
  <autoFilter ref="A1:G2" xr:uid="{F5920AAD-CB6E-644A-B037-8E533DBDCE8E}"/>
  <tableColumns count="7">
    <tableColumn id="1" xr3:uid="{A38AE372-479B-6A43-BC48-283BCB211115}" name="HOSTNAME"/>
    <tableColumn id="4" xr3:uid="{1071FC94-2FB8-436F-BB96-488968D4B5F2}" name="DEVICE_OS" dataDxfId="1">
      <calculatedColumnFormula>IF(ISBLANK(rp[[#This Row],[HOSTNAME]]),"",_xlfn.XLOOKUP(rp[[#This Row],[HOSTNAME]],devices[HOSTNAME],devices[DEVICE_OS]))</calculatedColumnFormula>
    </tableColumn>
    <tableColumn id="2" xr3:uid="{6262426B-BCAA-934C-B149-85DA27DB04FC}" name="VRF"/>
    <tableColumn id="13" xr3:uid="{1AE6BA72-E225-E94A-BAD8-DE71C0912FB7}" name="STATIC_RP"/>
    <tableColumn id="14" xr3:uid="{EE22DE42-0D45-5346-8AF1-E5DAC4A924E3}" name="MULTICAST_GROUP"/>
    <tableColumn id="3" xr3:uid="{EDD798ED-685F-3B4F-9C6E-93C4846AF433}" name="BIDIR"/>
    <tableColumn id="9" xr3:uid="{6DDB1E9E-AFFA-2C4C-9F9C-5FC6FEE16ECC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1-09-05T16:45:05.61" personId="{D93DF5F5-F6E2-114B-A923-6C05B7C3533E}" id="{74DB15BE-2946-4C4C-8FDC-9E0C548F5A2A}">
    <text>Ibf8x$FHLU$L6mAz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3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D4A-1E9B-EF4E-8065-17402CAF3208}">
  <dimension ref="A1:Q2"/>
  <sheetViews>
    <sheetView tabSelected="1" zoomScale="136" zoomScaleNormal="93" workbookViewId="0">
      <selection activeCell="I8" sqref="I8:I9"/>
    </sheetView>
  </sheetViews>
  <sheetFormatPr baseColWidth="10" defaultColWidth="11.5" defaultRowHeight="15" x14ac:dyDescent="0.2"/>
  <cols>
    <col min="1" max="1" width="16.83203125" bestFit="1" customWidth="1"/>
    <col min="2" max="2" width="16.5" bestFit="1" customWidth="1"/>
    <col min="3" max="3" width="13.1640625" bestFit="1" customWidth="1"/>
    <col min="4" max="4" width="12.6640625" customWidth="1"/>
    <col min="5" max="5" width="18.33203125" bestFit="1" customWidth="1"/>
    <col min="6" max="6" width="11.5" customWidth="1"/>
    <col min="7" max="7" width="15.83203125" bestFit="1" customWidth="1"/>
    <col min="8" max="8" width="14" bestFit="1" customWidth="1"/>
    <col min="9" max="9" width="20" bestFit="1" customWidth="1"/>
    <col min="10" max="10" width="12.33203125" bestFit="1" customWidth="1"/>
    <col min="11" max="11" width="12.5" bestFit="1" customWidth="1"/>
    <col min="15" max="15" width="29.83203125" bestFit="1" customWidth="1"/>
  </cols>
  <sheetData>
    <row r="1" spans="1:17" x14ac:dyDescent="0.2">
      <c r="A1" t="s">
        <v>0</v>
      </c>
      <c r="B1" t="s">
        <v>448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s="1"/>
      <c r="B2" s="1"/>
      <c r="G2" s="19"/>
      <c r="H2" s="1"/>
      <c r="I2" s="1"/>
    </row>
  </sheetData>
  <phoneticPr fontId="2" type="noConversion"/>
  <dataValidations count="1">
    <dataValidation type="list" allowBlank="1" showInputMessage="1" showErrorMessage="1" sqref="Q2" xr:uid="{41FB4655-EBF7-814C-8C99-FE684AC3E8AE}">
      <formula1>"present,ignored"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EB9D2B-8334-EA4A-A740-BB6167B81B46}">
          <x14:formula1>
            <xm:f>Source!$I$2:$I$4</xm:f>
          </x14:formula1>
          <xm:sqref>D2</xm:sqref>
        </x14:dataValidation>
        <x14:dataValidation type="list" allowBlank="1" showInputMessage="1" showErrorMessage="1" xr:uid="{72626B03-BB01-3348-9D57-F7AC96045C2C}">
          <x14:formula1>
            <xm:f>Source!$A$2:$A$4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E7B5-6C7D-D749-9AC6-E6140C648879}">
  <dimension ref="A1:D2"/>
  <sheetViews>
    <sheetView zoomScale="206" workbookViewId="0">
      <selection activeCell="D27" sqref="D27"/>
    </sheetView>
  </sheetViews>
  <sheetFormatPr baseColWidth="10" defaultColWidth="11.5" defaultRowHeight="15" x14ac:dyDescent="0.2"/>
  <cols>
    <col min="1" max="1" width="13.6640625" bestFit="1" customWidth="1"/>
    <col min="2" max="2" width="13.1640625" bestFit="1" customWidth="1"/>
  </cols>
  <sheetData>
    <row r="1" spans="1:4" x14ac:dyDescent="0.2">
      <c r="A1" s="9" t="s">
        <v>0</v>
      </c>
      <c r="B1" s="8" t="s">
        <v>1</v>
      </c>
      <c r="C1" s="8" t="s">
        <v>19</v>
      </c>
      <c r="D1" s="8" t="s">
        <v>14</v>
      </c>
    </row>
    <row r="2" spans="1:4" x14ac:dyDescent="0.2">
      <c r="B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10C421D-986E-7A49-A7F0-322BABD9E3D2}">
          <x14:formula1>
            <xm:f>Source!$V$2:$V$4</xm:f>
          </x14:formula1>
          <xm:sqref>D2</xm:sqref>
        </x14:dataValidation>
        <x14:dataValidation type="list" allowBlank="1" showInputMessage="1" showErrorMessage="1" xr:uid="{5F5C24B6-26FD-594A-8EAF-53F4277C1F1C}">
          <x14:formula1>
            <xm:f>Source!$W:$W</xm:f>
          </x14:formula1>
          <xm:sqref>C2</xm:sqref>
        </x14:dataValidation>
        <x14:dataValidation type="list" allowBlank="1" showInputMessage="1" showErrorMessage="1" xr:uid="{32AF898C-2D62-044F-BD64-73B3F81051E5}">
          <x14:formula1>
            <xm:f>devices!$A:$A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6C52-9609-3841-B115-0E66E398FA70}">
  <dimension ref="A1:H2"/>
  <sheetViews>
    <sheetView zoomScale="328" zoomScaleNormal="140" workbookViewId="0">
      <selection activeCell="A5" sqref="A5"/>
    </sheetView>
  </sheetViews>
  <sheetFormatPr baseColWidth="10" defaultColWidth="11.5" defaultRowHeight="15" x14ac:dyDescent="0.2"/>
  <cols>
    <col min="1" max="1" width="16.83203125" bestFit="1" customWidth="1"/>
    <col min="3" max="3" width="23.5" bestFit="1" customWidth="1"/>
    <col min="4" max="4" width="17.6640625" bestFit="1" customWidth="1"/>
    <col min="6" max="7" width="27.83203125" bestFit="1" customWidth="1"/>
  </cols>
  <sheetData>
    <row r="1" spans="1:8" x14ac:dyDescent="0.2">
      <c r="A1" s="3" t="s">
        <v>0</v>
      </c>
      <c r="B1" s="3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14</v>
      </c>
    </row>
    <row r="2" spans="1:8" x14ac:dyDescent="0.2">
      <c r="B2" s="5"/>
    </row>
  </sheetData>
  <phoneticPr fontId="2" type="noConversion"/>
  <dataValidations count="1">
    <dataValidation type="list" allowBlank="1" showInputMessage="1" showErrorMessage="1" sqref="C2" xr:uid="{3C583A0E-5B96-1F4F-8400-4F46C339BAEB}">
      <formula1>INDIRECT($B2)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746433D-4D3B-FA40-B6BE-C9C61B4A4991}">
          <x14:formula1>
            <xm:f>Source!$K$2:$K$4</xm:f>
          </x14:formula1>
          <xm:sqref>E2</xm:sqref>
        </x14:dataValidation>
        <x14:dataValidation type="list" allowBlank="1" showInputMessage="1" showErrorMessage="1" xr:uid="{F4693362-2BDC-104E-B1D8-AC03515A283D}">
          <x14:formula1>
            <xm:f>Source!$V$2:$V$4</xm:f>
          </x14:formula1>
          <xm:sqref>H2</xm:sqref>
        </x14:dataValidation>
        <x14:dataValidation type="list" allowBlank="1" showInputMessage="1" showErrorMessage="1" xr:uid="{24942513-11F9-6B44-ADA4-A13F2CD2178A}">
          <x14:formula1>
            <xm:f>devices!$A:$A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ED4C-9ADB-3D49-9051-5B32FFC416BE}">
  <dimension ref="A1:B2"/>
  <sheetViews>
    <sheetView zoomScale="400" workbookViewId="0">
      <selection activeCell="C13" sqref="C13"/>
    </sheetView>
  </sheetViews>
  <sheetFormatPr baseColWidth="10" defaultColWidth="11.5" defaultRowHeight="15" x14ac:dyDescent="0.2"/>
  <cols>
    <col min="1" max="1" width="16.83203125" customWidth="1"/>
  </cols>
  <sheetData>
    <row r="1" spans="1:2" x14ac:dyDescent="0.2">
      <c r="A1" t="s">
        <v>51</v>
      </c>
      <c r="B1" t="s">
        <v>52</v>
      </c>
    </row>
    <row r="2" spans="1:2" x14ac:dyDescent="0.2">
      <c r="A2" s="1"/>
      <c r="B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2487-7E69-DE44-BEA0-FCC448E0CA4B}">
  <dimension ref="A1:H2"/>
  <sheetViews>
    <sheetView zoomScale="185" workbookViewId="0">
      <selection activeCell="D35" sqref="D35"/>
    </sheetView>
  </sheetViews>
  <sheetFormatPr baseColWidth="10" defaultColWidth="11.5" defaultRowHeight="15" x14ac:dyDescent="0.2"/>
  <cols>
    <col min="1" max="1" width="16.83203125" bestFit="1" customWidth="1"/>
    <col min="2" max="2" width="12.33203125" customWidth="1"/>
    <col min="3" max="3" width="15.5" bestFit="1" customWidth="1"/>
    <col min="4" max="4" width="7.6640625" bestFit="1" customWidth="1"/>
    <col min="5" max="5" width="13.6640625" bestFit="1" customWidth="1"/>
    <col min="6" max="7" width="7.33203125" bestFit="1" customWidth="1"/>
  </cols>
  <sheetData>
    <row r="1" spans="1:8" x14ac:dyDescent="0.2">
      <c r="A1" s="6" t="s">
        <v>0</v>
      </c>
      <c r="B1" s="6" t="s">
        <v>1</v>
      </c>
      <c r="C1" t="s">
        <v>53</v>
      </c>
      <c r="D1" t="s">
        <v>52</v>
      </c>
      <c r="E1" s="7" t="s">
        <v>30</v>
      </c>
      <c r="F1" s="10" t="s">
        <v>54</v>
      </c>
      <c r="G1" s="10" t="s">
        <v>55</v>
      </c>
      <c r="H1" t="s">
        <v>14</v>
      </c>
    </row>
    <row r="2" spans="1:8" x14ac:dyDescent="0.2">
      <c r="B2" s="2"/>
      <c r="D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45AF9D4-5568-3247-9C2C-B4442C08D55D}">
          <x14:formula1>
            <xm:f>Source!$V$2:$V$4</xm:f>
          </x14:formula1>
          <xm:sqref>H2</xm:sqref>
        </x14:dataValidation>
        <x14:dataValidation type="list" allowBlank="1" showInputMessage="1" showErrorMessage="1" xr:uid="{67D54440-1433-9A43-8328-5F48DC5CA6D3}">
          <x14:formula1>
            <xm:f>Source!$G$2:$G$3</xm:f>
          </x14:formula1>
          <xm:sqref>F2:G2</xm:sqref>
        </x14:dataValidation>
        <x14:dataValidation type="list" allowBlank="1" showInputMessage="1" showErrorMessage="1" prompt="Blank for VRF Default" xr:uid="{4BDAE84E-B6ED-BD49-98BA-09C1D36EC2C4}">
          <x14:formula1>
            <xm:f>vrfs!$A:$A</xm:f>
          </x14:formula1>
          <xm:sqref>C2</xm:sqref>
        </x14:dataValidation>
        <x14:dataValidation type="list" allowBlank="1" showInputMessage="1" showErrorMessage="1" xr:uid="{5D6E65B2-DBCB-BB44-B5D9-5BD4AA48DB56}">
          <x14:formula1>
            <xm:f>devices!$A:$A</xm:f>
          </x14:formula1>
          <xm:sqref>A2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58F9-10A1-244B-8E9E-2EE7CEE39AD7}">
  <sheetPr>
    <tabColor rgb="FF0070C0"/>
  </sheetPr>
  <dimension ref="A1:G2"/>
  <sheetViews>
    <sheetView zoomScale="211" workbookViewId="0">
      <selection activeCell="A2" sqref="A2:XFD14"/>
    </sheetView>
  </sheetViews>
  <sheetFormatPr baseColWidth="10" defaultColWidth="11.5" defaultRowHeight="15" x14ac:dyDescent="0.2"/>
  <cols>
    <col min="1" max="1" width="13.6640625" bestFit="1" customWidth="1"/>
    <col min="2" max="2" width="12" bestFit="1" customWidth="1"/>
    <col min="3" max="3" width="14.1640625" bestFit="1" customWidth="1"/>
    <col min="4" max="4" width="14.33203125" bestFit="1" customWidth="1"/>
    <col min="5" max="5" width="16.83203125" bestFit="1" customWidth="1"/>
    <col min="6" max="6" width="22.83203125" bestFit="1" customWidth="1"/>
  </cols>
  <sheetData>
    <row r="1" spans="1:7" x14ac:dyDescent="0.2">
      <c r="A1" s="6" t="s">
        <v>0</v>
      </c>
      <c r="B1" s="8" t="s">
        <v>1</v>
      </c>
      <c r="C1" t="s">
        <v>53</v>
      </c>
      <c r="D1" s="10" t="s">
        <v>58</v>
      </c>
      <c r="E1" s="10" t="s">
        <v>59</v>
      </c>
      <c r="F1" s="10" t="s">
        <v>60</v>
      </c>
      <c r="G1" t="s">
        <v>14</v>
      </c>
    </row>
    <row r="2" spans="1:7" x14ac:dyDescent="0.2">
      <c r="B2" s="2"/>
      <c r="E2" s="1"/>
      <c r="F2" s="1"/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E95DF8D-7373-9543-BD4A-9A165F6AE58B}">
          <x14:formula1>
            <xm:f>Source!$V$2:$V$4</xm:f>
          </x14:formula1>
          <xm:sqref>G2</xm:sqref>
        </x14:dataValidation>
        <x14:dataValidation type="list" allowBlank="1" showInputMessage="1" showErrorMessage="1" prompt="Blank for VRF Default" xr:uid="{4A221ECB-C90F-404D-9CD8-9FEA28958980}">
          <x14:formula1>
            <xm:f>vrfs!$A:$A</xm:f>
          </x14:formula1>
          <xm:sqref>C2</xm:sqref>
        </x14:dataValidation>
        <x14:dataValidation type="list" allowBlank="1" showInputMessage="1" showErrorMessage="1" xr:uid="{924DEDB1-06AC-584E-9041-67AE656D415C}">
          <x14:formula1>
            <xm:f>devices!$A:$A</xm:f>
          </x14:formula1>
          <xm:sqref>A2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D6AD-5BEB-9840-9FE9-48393849559B}">
  <dimension ref="A1:L2"/>
  <sheetViews>
    <sheetView zoomScale="271" zoomScaleNormal="51" workbookViewId="0">
      <selection activeCell="B21" sqref="B21"/>
    </sheetView>
  </sheetViews>
  <sheetFormatPr baseColWidth="10" defaultColWidth="11.5" defaultRowHeight="15" x14ac:dyDescent="0.2"/>
  <cols>
    <col min="1" max="1" width="16.83203125" bestFit="1" customWidth="1"/>
    <col min="2" max="2" width="15.5" bestFit="1" customWidth="1"/>
    <col min="3" max="3" width="12" bestFit="1" customWidth="1"/>
    <col min="5" max="5" width="14.83203125" bestFit="1" customWidth="1"/>
    <col min="6" max="6" width="15.83203125" bestFit="1" customWidth="1"/>
    <col min="7" max="7" width="14.33203125" bestFit="1" customWidth="1"/>
    <col min="8" max="8" width="12" bestFit="1" customWidth="1"/>
    <col min="9" max="9" width="15.33203125" bestFit="1" customWidth="1"/>
    <col min="11" max="11" width="47" customWidth="1"/>
  </cols>
  <sheetData>
    <row r="1" spans="1:12" x14ac:dyDescent="0.2">
      <c r="A1" s="6" t="s">
        <v>0</v>
      </c>
      <c r="B1" t="s">
        <v>53</v>
      </c>
      <c r="C1" s="8" t="s">
        <v>1</v>
      </c>
      <c r="D1" t="s">
        <v>61</v>
      </c>
      <c r="E1" t="s">
        <v>62</v>
      </c>
      <c r="F1" t="s">
        <v>63</v>
      </c>
      <c r="G1" t="s">
        <v>58</v>
      </c>
      <c r="H1" s="7" t="s">
        <v>64</v>
      </c>
      <c r="I1" t="s">
        <v>65</v>
      </c>
      <c r="J1" s="7" t="s">
        <v>66</v>
      </c>
      <c r="K1" s="7" t="s">
        <v>30</v>
      </c>
      <c r="L1" t="s">
        <v>14</v>
      </c>
    </row>
    <row r="2" spans="1:12" x14ac:dyDescent="0.2">
      <c r="C2" s="2"/>
      <c r="E2" s="1"/>
      <c r="G2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7619110-1264-1A42-8C41-6A69C0D6561D}">
          <x14:formula1>
            <xm:f>Source!$G$2:$G$3</xm:f>
          </x14:formula1>
          <xm:sqref>F2 J2</xm:sqref>
        </x14:dataValidation>
        <x14:dataValidation type="list" allowBlank="1" showInputMessage="1" showErrorMessage="1" xr:uid="{88CADE07-E322-8A4F-8268-64702EBE28E1}">
          <x14:formula1>
            <xm:f>Source!$V$2:$V$4</xm:f>
          </x14:formula1>
          <xm:sqref>L2</xm:sqref>
        </x14:dataValidation>
        <x14:dataValidation type="list" allowBlank="1" showInputMessage="1" showErrorMessage="1" xr:uid="{64A129C1-B3EB-1C41-88C5-A98888A60F2E}">
          <x14:formula1>
            <xm:f>Source!$F$2:$F$3</xm:f>
          </x14:formula1>
          <xm:sqref>I2</xm:sqref>
        </x14:dataValidation>
        <x14:dataValidation type="list" allowBlank="1" showInputMessage="1" showErrorMessage="1" prompt="Blank for VRF Default" xr:uid="{818AF0DD-6BBE-4943-A361-E51AC11D052B}">
          <x14:formula1>
            <xm:f>vrfs!$A:$A</xm:f>
          </x14:formula1>
          <xm:sqref>B2</xm:sqref>
        </x14:dataValidation>
        <x14:dataValidation type="list" allowBlank="1" showInputMessage="1" showErrorMessage="1" xr:uid="{5976CA11-0833-CB44-B9BE-061C8D63937B}">
          <x14:formula1>
            <xm:f>devices!$A:$A</xm:f>
          </x14:formula1>
          <xm:sqref>A2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zoomScale="200" zoomScaleNormal="98" workbookViewId="0">
      <selection activeCell="A2" sqref="A2"/>
    </sheetView>
  </sheetViews>
  <sheetFormatPr baseColWidth="10" defaultColWidth="8.83203125" defaultRowHeight="15" x14ac:dyDescent="0.2"/>
  <cols>
    <col min="1" max="1" width="12.5" bestFit="1" customWidth="1"/>
    <col min="2" max="2" width="12" bestFit="1" customWidth="1"/>
    <col min="3" max="3" width="13.6640625" bestFit="1" customWidth="1"/>
    <col min="4" max="4" width="24.33203125" customWidth="1"/>
    <col min="5" max="5" width="9.1640625" bestFit="1" customWidth="1"/>
    <col min="6" max="6" width="15" customWidth="1"/>
    <col min="7" max="7" width="18" bestFit="1" customWidth="1"/>
    <col min="8" max="8" width="14.1640625" bestFit="1" customWidth="1"/>
    <col min="9" max="9" width="14.33203125" bestFit="1" customWidth="1"/>
    <col min="10" max="10" width="12" bestFit="1" customWidth="1"/>
    <col min="11" max="12" width="14" customWidth="1"/>
    <col min="13" max="13" width="24" bestFit="1" customWidth="1"/>
    <col min="14" max="14" width="34.33203125" bestFit="1" customWidth="1"/>
    <col min="15" max="15" width="7.33203125" bestFit="1" customWidth="1"/>
    <col min="16" max="16" width="35.5" bestFit="1" customWidth="1"/>
    <col min="17" max="17" width="6.6640625" bestFit="1" customWidth="1"/>
    <col min="18" max="18" width="14.5" bestFit="1" customWidth="1"/>
    <col min="19" max="19" width="15.33203125" bestFit="1" customWidth="1"/>
    <col min="21" max="21" width="17.1640625" bestFit="1" customWidth="1"/>
    <col min="22" max="22" width="17.1640625" customWidth="1"/>
    <col min="23" max="23" width="9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27</v>
      </c>
      <c r="E1" t="s">
        <v>68</v>
      </c>
      <c r="F1" t="s">
        <v>53</v>
      </c>
      <c r="G1" t="s">
        <v>62</v>
      </c>
      <c r="H1" t="s">
        <v>63</v>
      </c>
      <c r="I1" t="s">
        <v>58</v>
      </c>
      <c r="J1" t="s">
        <v>64</v>
      </c>
      <c r="K1" t="s">
        <v>65</v>
      </c>
      <c r="L1" t="s">
        <v>69</v>
      </c>
      <c r="M1" t="s">
        <v>70</v>
      </c>
      <c r="N1" t="s">
        <v>71</v>
      </c>
      <c r="O1" t="s">
        <v>72</v>
      </c>
      <c r="P1" t="s">
        <v>30</v>
      </c>
      <c r="Q1" t="s">
        <v>73</v>
      </c>
      <c r="R1" s="7" t="s">
        <v>74</v>
      </c>
      <c r="S1" t="s">
        <v>75</v>
      </c>
      <c r="T1" s="10" t="s">
        <v>66</v>
      </c>
      <c r="U1" s="10" t="s">
        <v>76</v>
      </c>
      <c r="V1" s="10" t="s">
        <v>77</v>
      </c>
      <c r="W1" t="s">
        <v>14</v>
      </c>
    </row>
    <row r="2" spans="1:23" x14ac:dyDescent="0.2">
      <c r="B2" s="2"/>
      <c r="C2" s="2"/>
      <c r="I2" s="2"/>
      <c r="N2" s="1"/>
    </row>
  </sheetData>
  <phoneticPr fontId="2" type="noConversion"/>
  <dataValidations count="1">
    <dataValidation type="list" allowBlank="1" showInputMessage="1" showErrorMessage="1" sqref="D2" xr:uid="{2394E34F-377A-1047-8BC3-A91476307886}">
      <formula1>INDIRECT(B2)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BFC022B-E01B-B74A-B44F-9DFF96E81BF9}">
          <x14:formula1>
            <xm:f>Source!$G$2:$G$3</xm:f>
          </x14:formula1>
          <xm:sqref>V2 T2 Q2 M2 H2</xm:sqref>
        </x14:dataValidation>
        <x14:dataValidation type="list" allowBlank="1" showInputMessage="1" showErrorMessage="1" xr:uid="{19F566AB-ACFE-4C43-B26C-92C1E231A49C}">
          <x14:formula1>
            <xm:f>Source!$F$2:$F$3</xm:f>
          </x14:formula1>
          <xm:sqref>K2</xm:sqref>
        </x14:dataValidation>
        <x14:dataValidation type="list" allowBlank="1" showInputMessage="1" showErrorMessage="1" xr:uid="{DB896E6A-E615-4D8C-AB6F-096A51EB4870}">
          <x14:formula1>
            <xm:f>Source!$U$2:$U$3</xm:f>
          </x14:formula1>
          <xm:sqref>S2</xm:sqref>
        </x14:dataValidation>
        <x14:dataValidation type="list" allowBlank="1" showInputMessage="1" showErrorMessage="1" xr:uid="{CC02DD39-6164-4C44-BA00-F91D1F8C1BDB}">
          <x14:formula1>
            <xm:f>Source!$V$2:$V$4</xm:f>
          </x14:formula1>
          <xm:sqref>W2</xm:sqref>
        </x14:dataValidation>
        <x14:dataValidation type="list" allowBlank="1" showInputMessage="1" showErrorMessage="1" xr:uid="{34511E01-1B06-594F-97A5-887B6181F4B0}">
          <x14:formula1>
            <xm:f>vrfs!$A:$A</xm:f>
          </x14:formula1>
          <xm:sqref>F2</xm:sqref>
        </x14:dataValidation>
        <x14:dataValidation type="list" allowBlank="1" showInputMessage="1" showErrorMessage="1" xr:uid="{F02952A7-F3A6-F444-9AFE-881CD7BC3DDB}">
          <x14:formula1>
            <xm:f>devices!$A:$A</xm:f>
          </x14:formula1>
          <xm:sqref>A2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1C22-AA0B-3F4B-BDE3-4273AD33853F}">
  <sheetPr>
    <tabColor rgb="FF00B050"/>
  </sheetPr>
  <dimension ref="A1:H2"/>
  <sheetViews>
    <sheetView zoomScale="327" workbookViewId="0">
      <selection activeCell="A2" sqref="A2:XFD7"/>
    </sheetView>
  </sheetViews>
  <sheetFormatPr baseColWidth="10" defaultColWidth="11.5" defaultRowHeight="15" x14ac:dyDescent="0.2"/>
  <cols>
    <col min="1" max="1" width="16.83203125" bestFit="1" customWidth="1"/>
    <col min="2" max="2" width="16.83203125" customWidth="1"/>
    <col min="3" max="4" width="13.83203125" bestFit="1" customWidth="1"/>
    <col min="5" max="5" width="13.83203125" customWidth="1"/>
    <col min="7" max="7" width="20.5" bestFit="1" customWidth="1"/>
  </cols>
  <sheetData>
    <row r="1" spans="1:8" x14ac:dyDescent="0.2">
      <c r="A1" s="8" t="s">
        <v>0</v>
      </c>
      <c r="B1" s="8" t="s">
        <v>1</v>
      </c>
      <c r="C1" s="8" t="s">
        <v>51</v>
      </c>
      <c r="D1" s="8" t="s">
        <v>94</v>
      </c>
      <c r="E1" s="8" t="s">
        <v>95</v>
      </c>
      <c r="F1" s="8" t="s">
        <v>96</v>
      </c>
      <c r="G1" s="8" t="s">
        <v>97</v>
      </c>
      <c r="H1" s="8" t="s">
        <v>14</v>
      </c>
    </row>
    <row r="2" spans="1:8" x14ac:dyDescent="0.2">
      <c r="A2" s="14"/>
      <c r="B2" s="2"/>
      <c r="C2" s="14"/>
    </row>
  </sheetData>
  <phoneticPr fontId="2" type="noConversion"/>
  <dataValidations count="3">
    <dataValidation allowBlank="1" showInputMessage="1" showErrorMessage="1" prompt="List Number utilized by IOS and IOS-XR only" sqref="D1" xr:uid="{81A7FD6D-D83B-A841-BDC6-321A0574E8A8}"/>
    <dataValidation allowBlank="1" showInputMessage="1" showErrorMessage="1" prompt="Sequence utilized only by NXOS" sqref="E1" xr:uid="{E3356DC7-DA8D-0B48-8C8D-DD84A5F8D395}"/>
    <dataValidation allowBlank="1" showInputMessage="1" showErrorMessage="1" prompt="Name utilized only by NXOS" sqref="C1" xr:uid="{C7107541-E88C-3646-84FF-3A3EAFF98282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2F64FF3-6A9F-F94B-927E-5C9915B247BC}">
          <x14:formula1>
            <xm:f>Source!$V$2:$V$4</xm:f>
          </x14:formula1>
          <xm:sqref>H2</xm:sqref>
        </x14:dataValidation>
        <x14:dataValidation type="list" allowBlank="1" showInputMessage="1" showErrorMessage="1" xr:uid="{0FCEB490-9AF9-F547-AEAD-DEF62A4FD557}">
          <x14:formula1>
            <xm:f>devices!$A:$A</xm:f>
          </x14:formula1>
          <xm:sqref>A2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E4EF-64FA-3144-B5F5-FEFAA5B28E93}">
  <sheetPr>
    <tabColor rgb="FF00B050"/>
  </sheetPr>
  <dimension ref="A1:K2"/>
  <sheetViews>
    <sheetView zoomScale="269" workbookViewId="0">
      <selection activeCell="A2" sqref="A2:XFD6"/>
    </sheetView>
  </sheetViews>
  <sheetFormatPr baseColWidth="10" defaultColWidth="11.5" defaultRowHeight="15" x14ac:dyDescent="0.2"/>
  <cols>
    <col min="1" max="1" width="16.83203125" bestFit="1" customWidth="1"/>
    <col min="2" max="2" width="16.83203125" customWidth="1"/>
    <col min="3" max="3" width="26.5" bestFit="1" customWidth="1"/>
    <col min="4" max="4" width="11.6640625" bestFit="1" customWidth="1"/>
    <col min="6" max="6" width="16.5" bestFit="1" customWidth="1"/>
  </cols>
  <sheetData>
    <row r="1" spans="1:11" x14ac:dyDescent="0.2">
      <c r="A1" s="8" t="s">
        <v>0</v>
      </c>
      <c r="B1" s="8" t="s">
        <v>1</v>
      </c>
      <c r="C1" s="8" t="s">
        <v>51</v>
      </c>
      <c r="D1" s="8" t="s">
        <v>30</v>
      </c>
      <c r="E1" s="8" t="s">
        <v>99</v>
      </c>
      <c r="F1" s="8" t="s">
        <v>95</v>
      </c>
      <c r="G1" s="8" t="s">
        <v>96</v>
      </c>
      <c r="H1" s="8" t="s">
        <v>100</v>
      </c>
      <c r="I1" s="8" t="s">
        <v>101</v>
      </c>
      <c r="J1" s="8" t="s">
        <v>102</v>
      </c>
      <c r="K1" s="8" t="s">
        <v>14</v>
      </c>
    </row>
    <row r="2" spans="1:11" x14ac:dyDescent="0.2">
      <c r="A2" s="14"/>
      <c r="B2" s="5"/>
      <c r="C2" s="14"/>
      <c r="E2" s="14"/>
      <c r="F2" s="14"/>
      <c r="G2" s="14"/>
      <c r="H2" s="14"/>
      <c r="I2" s="14"/>
      <c r="J2" s="14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AE1B7E7-8651-5C4F-BACE-85EC48A02D32}">
          <x14:formula1>
            <xm:f>Source!$X$2:$X$3</xm:f>
          </x14:formula1>
          <xm:sqref>E2</xm:sqref>
        </x14:dataValidation>
        <x14:dataValidation type="list" allowBlank="1" showInputMessage="1" showErrorMessage="1" xr:uid="{EA1A48B8-5DDF-C249-AA24-F761C1F993C4}">
          <x14:formula1>
            <xm:f>Source!$V$2:$V$4</xm:f>
          </x14:formula1>
          <xm:sqref>K2</xm:sqref>
        </x14:dataValidation>
        <x14:dataValidation type="list" allowBlank="1" showInputMessage="1" showErrorMessage="1" xr:uid="{8D5611B7-AE25-1A4B-843F-15EC239D3FE0}">
          <x14:formula1>
            <xm:f>Source!$M$1:$M$3</xm:f>
          </x14:formula1>
          <xm:sqref>G2</xm:sqref>
        </x14:dataValidation>
        <x14:dataValidation type="list" allowBlank="1" showInputMessage="1" showErrorMessage="1" xr:uid="{D6A33265-7A43-1C47-A098-E33EAC84CCCD}">
          <x14:formula1>
            <xm:f>devices!$A:$A</xm:f>
          </x14:formula1>
          <xm:sqref>A2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19D9-DAC1-FD49-BC21-C55007AE6569}">
  <sheetPr>
    <tabColor rgb="FF00B050"/>
  </sheetPr>
  <dimension ref="A1:M2"/>
  <sheetViews>
    <sheetView zoomScale="130" zoomScaleNormal="130" workbookViewId="0">
      <selection activeCell="D25" sqref="D25"/>
    </sheetView>
  </sheetViews>
  <sheetFormatPr baseColWidth="10" defaultColWidth="11.5" defaultRowHeight="15" x14ac:dyDescent="0.2"/>
  <cols>
    <col min="1" max="1" width="16.83203125" bestFit="1" customWidth="1"/>
    <col min="2" max="2" width="16.83203125" customWidth="1"/>
    <col min="3" max="3" width="49" bestFit="1" customWidth="1"/>
    <col min="4" max="4" width="11.6640625" customWidth="1"/>
    <col min="7" max="7" width="18.83203125" bestFit="1" customWidth="1"/>
    <col min="8" max="8" width="22.5" bestFit="1" customWidth="1"/>
    <col min="9" max="9" width="27.33203125" bestFit="1" customWidth="1"/>
    <col min="10" max="10" width="11.5" bestFit="1" customWidth="1"/>
    <col min="11" max="11" width="6.1640625" bestFit="1" customWidth="1"/>
    <col min="12" max="12" width="20.6640625" bestFit="1" customWidth="1"/>
    <col min="13" max="13" width="7.1640625" bestFit="1" customWidth="1"/>
  </cols>
  <sheetData>
    <row r="1" spans="1:13" x14ac:dyDescent="0.2">
      <c r="A1" s="3" t="s">
        <v>0</v>
      </c>
      <c r="B1" s="12" t="s">
        <v>1</v>
      </c>
      <c r="C1" t="s">
        <v>51</v>
      </c>
      <c r="D1" t="s">
        <v>30</v>
      </c>
      <c r="E1" t="s">
        <v>104</v>
      </c>
      <c r="F1" t="s">
        <v>96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s="8" t="s">
        <v>14</v>
      </c>
    </row>
    <row r="2" spans="1:13" x14ac:dyDescent="0.2">
      <c r="A2" s="14"/>
      <c r="B2" s="17"/>
      <c r="I2" s="2"/>
      <c r="K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3617126-7A2D-F346-813A-29A79A00761E}">
          <x14:formula1>
            <xm:f>Source!$L$2:$L$3</xm:f>
          </x14:formula1>
          <xm:sqref>D2</xm:sqref>
        </x14:dataValidation>
        <x14:dataValidation type="list" allowBlank="1" showInputMessage="1" showErrorMessage="1" xr:uid="{4FC6D00F-A522-F648-A251-8B51F9AF2C81}">
          <x14:formula1>
            <xm:f>Source!$M$2:$M$3</xm:f>
          </x14:formula1>
          <xm:sqref>F2</xm:sqref>
        </x14:dataValidation>
        <x14:dataValidation type="list" allowBlank="1" showInputMessage="1" showErrorMessage="1" xr:uid="{6D535C5D-F4EA-1A44-9EE7-C3202660F278}">
          <x14:formula1>
            <xm:f>_xlfn.ANCHORARRAY(Source!$N$2)</xm:f>
          </x14:formula1>
          <xm:sqref>G2</xm:sqref>
        </x14:dataValidation>
        <x14:dataValidation type="list" allowBlank="1" showInputMessage="1" showErrorMessage="1" xr:uid="{9AC1BDB7-8198-0C47-966D-0F0E26E6C5D3}">
          <x14:formula1>
            <xm:f>_xlfn.ANCHORARRAY(Source!$O$2)</xm:f>
          </x14:formula1>
          <xm:sqref>H2</xm:sqref>
        </x14:dataValidation>
        <x14:dataValidation type="list" allowBlank="1" showInputMessage="1" showErrorMessage="1" xr:uid="{ED67EBF2-C127-EA4D-A6BF-AF31EE47B7D7}">
          <x14:formula1>
            <xm:f>Source!$V$2:$V$4</xm:f>
          </x14:formula1>
          <xm:sqref>M2</xm:sqref>
        </x14:dataValidation>
        <x14:dataValidation type="list" allowBlank="1" showInputMessage="1" showErrorMessage="1" xr:uid="{8BE46F01-503E-3D4B-B3A5-A83B31150D91}">
          <x14:formula1>
            <xm:f>devices!$A:$A</xm:f>
          </x14:formula1>
          <xm:sqref>A2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DC6E-0D72-004F-966F-0164E5DC5A3F}">
  <sheetPr>
    <tabColor rgb="FF00B050"/>
  </sheetPr>
  <dimension ref="A1:G2"/>
  <sheetViews>
    <sheetView zoomScale="229" workbookViewId="0">
      <selection activeCell="D23" sqref="D23"/>
    </sheetView>
  </sheetViews>
  <sheetFormatPr baseColWidth="10" defaultColWidth="11.5" defaultRowHeight="15" x14ac:dyDescent="0.2"/>
  <cols>
    <col min="3" max="3" width="14.1640625" bestFit="1" customWidth="1"/>
    <col min="5" max="5" width="14.83203125" customWidth="1"/>
    <col min="6" max="6" width="18.33203125" bestFit="1" customWidth="1"/>
  </cols>
  <sheetData>
    <row r="1" spans="1:7" x14ac:dyDescent="0.2">
      <c r="A1" s="8" t="s">
        <v>0</v>
      </c>
      <c r="B1" s="8" t="s">
        <v>1</v>
      </c>
      <c r="C1" s="8" t="s">
        <v>53</v>
      </c>
      <c r="D1" s="8" t="s">
        <v>109</v>
      </c>
      <c r="E1" s="8" t="s">
        <v>112</v>
      </c>
      <c r="F1" s="8" t="s">
        <v>113</v>
      </c>
      <c r="G1" s="15" t="s">
        <v>14</v>
      </c>
    </row>
    <row r="2" spans="1:7" x14ac:dyDescent="0.2">
      <c r="A2" s="16"/>
      <c r="B2" s="13"/>
      <c r="D2" s="2"/>
      <c r="E2" s="1"/>
      <c r="F2" s="1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04C91D2-19FA-DF4B-A808-C528EB58A683}">
          <x14:formula1>
            <xm:f>Source!$V$2:$V$4</xm:f>
          </x14:formula1>
          <xm:sqref>G2</xm:sqref>
        </x14:dataValidation>
        <x14:dataValidation type="list" allowBlank="1" showInputMessage="1" showErrorMessage="1" xr:uid="{CDE039D0-12E3-B145-8427-BA0DFCBA547B}">
          <x14:formula1>
            <xm:f>vrfs!$A:$A</xm:f>
          </x14:formula1>
          <xm:sqref>C2</xm:sqref>
        </x14:dataValidation>
        <x14:dataValidation type="list" allowBlank="1" showInputMessage="1" showErrorMessage="1" xr:uid="{BC1CBEAC-D546-0A4B-8BAE-95326347B03C}">
          <x14:formula1>
            <xm:f>devices!$A:$A</xm:f>
          </x14:formula1>
          <xm:sqref>A2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711B-24DB-BC46-8AA5-5D208EC3F82F}">
  <sheetPr>
    <tabColor rgb="FF00B050"/>
  </sheetPr>
  <dimension ref="A1:J2"/>
  <sheetViews>
    <sheetView zoomScale="313" workbookViewId="0">
      <selection activeCell="A2" sqref="A2:XFD23"/>
    </sheetView>
  </sheetViews>
  <sheetFormatPr baseColWidth="10" defaultColWidth="11.5" defaultRowHeight="15" x14ac:dyDescent="0.2"/>
  <cols>
    <col min="1" max="1" width="16.83203125" bestFit="1" customWidth="1"/>
    <col min="2" max="2" width="16.83203125" customWidth="1"/>
    <col min="3" max="3" width="32.33203125" bestFit="1" customWidth="1"/>
    <col min="4" max="4" width="19.1640625" bestFit="1" customWidth="1"/>
    <col min="5" max="5" width="17.5" bestFit="1" customWidth="1"/>
    <col min="6" max="6" width="25.1640625" bestFit="1" customWidth="1"/>
    <col min="7" max="7" width="14" bestFit="1" customWidth="1"/>
    <col min="8" max="8" width="13.5" bestFit="1" customWidth="1"/>
    <col min="9" max="9" width="7.5" customWidth="1"/>
  </cols>
  <sheetData>
    <row r="1" spans="1:10" x14ac:dyDescent="0.2">
      <c r="A1" s="8" t="s">
        <v>0</v>
      </c>
      <c r="B1" s="8" t="s">
        <v>1</v>
      </c>
      <c r="C1" s="8" t="s">
        <v>51</v>
      </c>
      <c r="D1" t="s">
        <v>114</v>
      </c>
      <c r="E1" s="8" t="s">
        <v>115</v>
      </c>
      <c r="F1" s="8" t="s">
        <v>116</v>
      </c>
      <c r="G1" s="8" t="s">
        <v>8</v>
      </c>
      <c r="H1" s="8" t="s">
        <v>73</v>
      </c>
      <c r="I1" t="s">
        <v>109</v>
      </c>
      <c r="J1" s="8" t="s">
        <v>14</v>
      </c>
    </row>
    <row r="2" spans="1:10" x14ac:dyDescent="0.2">
      <c r="A2" s="14"/>
      <c r="B2" s="13"/>
      <c r="C2" s="16"/>
      <c r="I2" s="2"/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5BAAC0A-E8E2-1143-976F-66FEB0A63C12}">
          <x14:formula1>
            <xm:f>Source!$G$2:$G$3</xm:f>
          </x14:formula1>
          <xm:sqref>H2</xm:sqref>
        </x14:dataValidation>
        <x14:dataValidation type="list" allowBlank="1" showInputMessage="1" showErrorMessage="1" xr:uid="{CC43D8A2-B07A-864B-80E2-1D74C0558AC6}">
          <x14:formula1>
            <xm:f>Source!$V$2:$V$4</xm:f>
          </x14:formula1>
          <xm:sqref>J2</xm:sqref>
        </x14:dataValidation>
        <x14:dataValidation type="list" allowBlank="1" showInputMessage="1" showErrorMessage="1" xr:uid="{21AD469A-C8C8-7B4B-AC71-1D3B98FA6F99}">
          <x14:formula1>
            <xm:f>devices!$A:$A</xm:f>
          </x14:formula1>
          <xm:sqref>A2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2501-8339-9542-A75B-FC44B89618BC}">
  <sheetPr>
    <tabColor rgb="FF00B050"/>
  </sheetPr>
  <dimension ref="A1:F2"/>
  <sheetViews>
    <sheetView zoomScale="150" workbookViewId="0">
      <selection activeCell="E30" sqref="E30"/>
    </sheetView>
  </sheetViews>
  <sheetFormatPr baseColWidth="10" defaultColWidth="11.5" defaultRowHeight="15" x14ac:dyDescent="0.2"/>
  <cols>
    <col min="1" max="1" width="16.83203125" bestFit="1" customWidth="1"/>
    <col min="2" max="2" width="12" bestFit="1" customWidth="1"/>
    <col min="3" max="3" width="19.33203125" bestFit="1" customWidth="1"/>
    <col min="4" max="4" width="16.1640625" bestFit="1" customWidth="1"/>
    <col min="5" max="5" width="16.33203125" bestFit="1" customWidth="1"/>
  </cols>
  <sheetData>
    <row r="1" spans="1:6" x14ac:dyDescent="0.2">
      <c r="A1" s="3" t="s">
        <v>0</v>
      </c>
      <c r="B1" s="3" t="s">
        <v>1</v>
      </c>
      <c r="C1" s="3" t="s">
        <v>51</v>
      </c>
      <c r="D1" s="12" t="s">
        <v>117</v>
      </c>
      <c r="E1" t="s">
        <v>109</v>
      </c>
      <c r="F1" s="8" t="s">
        <v>14</v>
      </c>
    </row>
    <row r="2" spans="1:6" x14ac:dyDescent="0.2">
      <c r="A2" s="16"/>
      <c r="B2" s="13"/>
      <c r="C2" s="18"/>
      <c r="D2" s="16"/>
      <c r="E2" s="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E55B21-B88D-6340-AF03-D3589EA9DEE9}">
          <x14:formula1>
            <xm:f>Source!$V$2:$V$4</xm:f>
          </x14:formula1>
          <xm:sqref>F2</xm:sqref>
        </x14:dataValidation>
        <x14:dataValidation type="list" allowBlank="1" showInputMessage="1" showErrorMessage="1" xr:uid="{BBAE06C8-164C-2749-AABA-AB15C99C837C}">
          <x14:formula1>
            <xm:f>Source!$R:$R</xm:f>
          </x14:formula1>
          <xm:sqref>D2</xm:sqref>
        </x14:dataValidation>
        <x14:dataValidation type="list" allowBlank="1" showInputMessage="1" showErrorMessage="1" xr:uid="{1CFD3D68-AB3A-8247-922B-2D80B8997ED2}">
          <x14:formula1>
            <xm:f>devices!$A:$A</xm:f>
          </x14:formula1>
          <xm:sqref>A2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6825-8239-CB43-AFC5-33C51F364D0F}">
  <sheetPr>
    <tabColor rgb="FF00B050"/>
  </sheetPr>
  <dimension ref="A1:T2"/>
  <sheetViews>
    <sheetView zoomScale="173" zoomScaleNormal="250" workbookViewId="0">
      <selection activeCell="A2" sqref="A2:XFD16"/>
    </sheetView>
  </sheetViews>
  <sheetFormatPr baseColWidth="10" defaultColWidth="11.5" defaultRowHeight="15" x14ac:dyDescent="0.2"/>
  <cols>
    <col min="1" max="1" width="16.83203125" bestFit="1" customWidth="1"/>
    <col min="2" max="2" width="12" bestFit="1" customWidth="1"/>
    <col min="3" max="3" width="14.1640625" bestFit="1" customWidth="1"/>
    <col min="4" max="4" width="7.1640625" bestFit="1" customWidth="1"/>
    <col min="5" max="5" width="22" bestFit="1" customWidth="1"/>
    <col min="6" max="6" width="13.5" bestFit="1" customWidth="1"/>
    <col min="7" max="7" width="29.6640625" bestFit="1" customWidth="1"/>
    <col min="8" max="8" width="32.6640625" bestFit="1" customWidth="1"/>
    <col min="9" max="9" width="13.6640625" customWidth="1"/>
    <col min="10" max="10" width="28.6640625" bestFit="1" customWidth="1"/>
    <col min="11" max="11" width="15.33203125" bestFit="1" customWidth="1"/>
    <col min="12" max="12" width="46.1640625" bestFit="1" customWidth="1"/>
    <col min="13" max="13" width="46" bestFit="1" customWidth="1"/>
    <col min="14" max="14" width="11.6640625" bestFit="1" customWidth="1"/>
    <col min="15" max="15" width="32.1640625" bestFit="1" customWidth="1"/>
    <col min="16" max="16" width="19.33203125" bestFit="1" customWidth="1"/>
    <col min="17" max="17" width="20.1640625" bestFit="1" customWidth="1"/>
    <col min="18" max="18" width="19.83203125" bestFit="1" customWidth="1"/>
    <col min="19" max="19" width="19.83203125" customWidth="1"/>
  </cols>
  <sheetData>
    <row r="1" spans="1:20" x14ac:dyDescent="0.2">
      <c r="A1" t="s">
        <v>0</v>
      </c>
      <c r="B1" s="12" t="s">
        <v>1</v>
      </c>
      <c r="C1" t="s">
        <v>53</v>
      </c>
      <c r="D1" t="s">
        <v>109</v>
      </c>
      <c r="E1" t="s">
        <v>119</v>
      </c>
      <c r="F1" t="s">
        <v>116</v>
      </c>
      <c r="G1" t="s">
        <v>30</v>
      </c>
      <c r="H1" t="s">
        <v>8</v>
      </c>
      <c r="I1" t="s">
        <v>73</v>
      </c>
      <c r="J1" t="s">
        <v>114</v>
      </c>
      <c r="K1" t="s">
        <v>115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s="8" t="s">
        <v>14</v>
      </c>
    </row>
    <row r="2" spans="1:20" x14ac:dyDescent="0.2">
      <c r="B2" s="13"/>
      <c r="D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11A6E22-6F2D-F140-86FD-C61CA770FCD7}">
          <x14:formula1>
            <xm:f>Source!$G$2:$G$3</xm:f>
          </x14:formula1>
          <xm:sqref>I2:J2</xm:sqref>
        </x14:dataValidation>
        <x14:dataValidation type="list" allowBlank="1" showInputMessage="1" showErrorMessage="1" xr:uid="{68F10B17-B957-EF48-AE45-F099BC2A099C}">
          <x14:formula1>
            <xm:f>_xlfn.ANCHORARRAY(Source!$P$2)</xm:f>
          </x14:formula1>
          <xm:sqref>L2:M2</xm:sqref>
        </x14:dataValidation>
        <x14:dataValidation type="list" allowBlank="1" showInputMessage="1" showErrorMessage="1" xr:uid="{3C7444E5-B1F9-A24A-9011-CC72EB4A1DBC}">
          <x14:formula1>
            <xm:f>Source!$V$2:$V$4</xm:f>
          </x14:formula1>
          <xm:sqref>T2</xm:sqref>
        </x14:dataValidation>
        <x14:dataValidation type="list" allowBlank="1" showInputMessage="1" showErrorMessage="1" xr:uid="{B15128F0-E4FC-6B42-9AD5-2B864AEFCB5F}">
          <x14:formula1>
            <xm:f>vrfs!$A:$A</xm:f>
          </x14:formula1>
          <xm:sqref>C2</xm:sqref>
        </x14:dataValidation>
        <x14:dataValidation type="list" allowBlank="1" showInputMessage="1" showErrorMessage="1" xr:uid="{963C6CFB-3016-454E-BF3C-6E7C21AE53CE}">
          <x14:formula1>
            <xm:f>bgp_peer_session!$C:$C</xm:f>
          </x14:formula1>
          <xm:sqref>O2</xm:sqref>
        </x14:dataValidation>
        <x14:dataValidation type="list" allowBlank="1" showInputMessage="1" showErrorMessage="1" xr:uid="{70CD645F-DFDB-8B4B-8257-651E443AB278}">
          <x14:formula1>
            <xm:f>bgp_peer_policy!$C:$C</xm:f>
          </x14:formula1>
          <xm:sqref>P2</xm:sqref>
        </x14:dataValidation>
        <x14:dataValidation type="list" allowBlank="1" showInputMessage="1" showErrorMessage="1" xr:uid="{5A3A1098-83EB-2E4E-8445-910A5711D98B}">
          <x14:formula1>
            <xm:f>devices!$A:$A</xm:f>
          </x14:formula1>
          <xm:sqref>A2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F785-109B-4498-8601-8BE8EDA2CA35}">
  <sheetPr>
    <tabColor rgb="FF00B050"/>
  </sheetPr>
  <dimension ref="A1:F2"/>
  <sheetViews>
    <sheetView zoomScale="223" workbookViewId="0">
      <selection activeCell="B16" sqref="B16"/>
    </sheetView>
  </sheetViews>
  <sheetFormatPr baseColWidth="10" defaultColWidth="8.83203125" defaultRowHeight="15" x14ac:dyDescent="0.2"/>
  <cols>
    <col min="1" max="1" width="16.83203125" bestFit="1" customWidth="1"/>
    <col min="2" max="2" width="16.83203125" customWidth="1"/>
    <col min="3" max="3" width="15.5" bestFit="1" customWidth="1"/>
    <col min="5" max="5" width="12.33203125" bestFit="1" customWidth="1"/>
  </cols>
  <sheetData>
    <row r="1" spans="1:6" x14ac:dyDescent="0.2">
      <c r="A1" s="8" t="s">
        <v>0</v>
      </c>
      <c r="B1" s="12" t="s">
        <v>1</v>
      </c>
      <c r="C1" s="8" t="s">
        <v>53</v>
      </c>
      <c r="D1" s="8" t="s">
        <v>109</v>
      </c>
      <c r="E1" s="8" t="s">
        <v>100</v>
      </c>
      <c r="F1" s="8" t="s">
        <v>14</v>
      </c>
    </row>
    <row r="2" spans="1:6" x14ac:dyDescent="0.2">
      <c r="A2" s="14"/>
      <c r="B2" s="17"/>
      <c r="C2" s="14"/>
      <c r="D2" s="5"/>
      <c r="E2" s="1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32AE887-84EF-2745-8F90-76126A909523}">
          <x14:formula1>
            <xm:f>Source!$V$2:$V$4</xm:f>
          </x14:formula1>
          <xm:sqref>F2</xm:sqref>
        </x14:dataValidation>
        <x14:dataValidation type="list" allowBlank="1" showInputMessage="1" showErrorMessage="1" xr:uid="{3FA48650-B2DE-1E4F-9EBA-1B578A7763A6}">
          <x14:formula1>
            <xm:f>vrfs!$A:$A</xm:f>
          </x14:formula1>
          <xm:sqref>C2</xm:sqref>
        </x14:dataValidation>
        <x14:dataValidation type="list" allowBlank="1" showInputMessage="1" showErrorMessage="1" xr:uid="{8B11352D-270A-404F-9507-BFCDAAED932D}">
          <x14:formula1>
            <xm:f>devices!$A:$A</xm:f>
          </x14:formula1>
          <xm:sqref>A2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D8CD-7B43-1548-BFB2-FFF2209B0005}">
  <sheetPr>
    <tabColor rgb="FFFF0000"/>
  </sheetPr>
  <dimension ref="A1:L24"/>
  <sheetViews>
    <sheetView zoomScale="208" workbookViewId="0">
      <selection activeCell="K30" sqref="K30"/>
    </sheetView>
  </sheetViews>
  <sheetFormatPr baseColWidth="10" defaultColWidth="11.5" defaultRowHeight="15" x14ac:dyDescent="0.2"/>
  <cols>
    <col min="2" max="2" width="13.1640625" bestFit="1" customWidth="1"/>
    <col min="4" max="4" width="11.1640625" bestFit="1" customWidth="1"/>
    <col min="5" max="5" width="18.33203125" bestFit="1" customWidth="1"/>
    <col min="6" max="6" width="7.83203125" bestFit="1" customWidth="1"/>
  </cols>
  <sheetData>
    <row r="1" spans="1:7" x14ac:dyDescent="0.2">
      <c r="A1" s="6" t="s">
        <v>0</v>
      </c>
      <c r="B1" s="6" t="s">
        <v>1</v>
      </c>
      <c r="C1" t="s">
        <v>53</v>
      </c>
      <c r="D1" s="10" t="s">
        <v>128</v>
      </c>
      <c r="E1" s="10" t="s">
        <v>129</v>
      </c>
      <c r="F1" s="10" t="s">
        <v>130</v>
      </c>
      <c r="G1" t="s">
        <v>14</v>
      </c>
    </row>
    <row r="2" spans="1:7" x14ac:dyDescent="0.2">
      <c r="B2" s="2"/>
    </row>
    <row r="24" spans="12:12" x14ac:dyDescent="0.2">
      <c r="L24" s="1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E42865E-F61A-3448-9006-8346A2749709}">
          <x14:formula1>
            <xm:f>Source!$V$2:$V$4</xm:f>
          </x14:formula1>
          <xm:sqref>G2</xm:sqref>
        </x14:dataValidation>
        <x14:dataValidation type="list" allowBlank="1" showInputMessage="1" showErrorMessage="1" xr:uid="{CCB0019F-72FE-C540-AF64-1E026FDFFA37}">
          <x14:formula1>
            <xm:f>Source!$G$2:$G$3</xm:f>
          </x14:formula1>
          <xm:sqref>F2</xm:sqref>
        </x14:dataValidation>
        <x14:dataValidation type="list" allowBlank="1" showInputMessage="1" showErrorMessage="1" prompt="Blank for VRF Default" xr:uid="{BB62E71C-16E1-CA49-8E69-E7D63EFB8C4B}">
          <x14:formula1>
            <xm:f>vrfs!$A:$A</xm:f>
          </x14:formula1>
          <xm:sqref>C2</xm:sqref>
        </x14:dataValidation>
        <x14:dataValidation type="list" allowBlank="1" showInputMessage="1" showErrorMessage="1" xr:uid="{3918F77E-8B28-7F4D-9461-8EF5F45F450F}">
          <x14:formula1>
            <xm:f>devices!$A:$A</xm:f>
          </x14:formula1>
          <xm:sqref>A2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AA23-B9D3-1B4F-A22F-9C8BE49A719A}">
  <dimension ref="A1:X151"/>
  <sheetViews>
    <sheetView topLeftCell="A95" zoomScale="244" workbookViewId="0">
      <selection activeCell="E118" sqref="E118"/>
    </sheetView>
  </sheetViews>
  <sheetFormatPr baseColWidth="10" defaultColWidth="11.5" defaultRowHeight="15" x14ac:dyDescent="0.2"/>
  <cols>
    <col min="2" max="2" width="19.33203125" bestFit="1" customWidth="1"/>
    <col min="3" max="3" width="21.83203125" bestFit="1" customWidth="1"/>
    <col min="4" max="5" width="18.6640625" customWidth="1"/>
    <col min="6" max="6" width="12.1640625" bestFit="1" customWidth="1"/>
    <col min="8" max="8" width="12" bestFit="1" customWidth="1"/>
    <col min="9" max="9" width="11.83203125" bestFit="1" customWidth="1"/>
    <col min="10" max="10" width="17" bestFit="1" customWidth="1"/>
    <col min="14" max="14" width="24" bestFit="1" customWidth="1"/>
    <col min="16" max="16" width="18.6640625" bestFit="1" customWidth="1"/>
    <col min="17" max="17" width="13.1640625" bestFit="1" customWidth="1"/>
    <col min="18" max="18" width="18.6640625" bestFit="1" customWidth="1"/>
    <col min="19" max="19" width="24.6640625" bestFit="1" customWidth="1"/>
    <col min="20" max="20" width="19.33203125" bestFit="1" customWidth="1"/>
    <col min="21" max="21" width="15.6640625" bestFit="1" customWidth="1"/>
  </cols>
  <sheetData>
    <row r="1" spans="1:24" x14ac:dyDescent="0.2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29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123</v>
      </c>
      <c r="T1" t="s">
        <v>124</v>
      </c>
      <c r="U1" t="s">
        <v>148</v>
      </c>
      <c r="V1" t="s">
        <v>14</v>
      </c>
      <c r="W1" t="s">
        <v>149</v>
      </c>
      <c r="X1" t="s">
        <v>99</v>
      </c>
    </row>
    <row r="2" spans="1:24" x14ac:dyDescent="0.2">
      <c r="A2" t="s">
        <v>150</v>
      </c>
      <c r="B2" t="s">
        <v>151</v>
      </c>
      <c r="C2" t="s">
        <v>152</v>
      </c>
      <c r="D2" t="s">
        <v>153</v>
      </c>
      <c r="E2" t="s">
        <v>46</v>
      </c>
      <c r="F2" t="s">
        <v>67</v>
      </c>
      <c r="G2" t="s">
        <v>57</v>
      </c>
      <c r="H2">
        <v>1</v>
      </c>
      <c r="I2" t="s">
        <v>154</v>
      </c>
      <c r="J2" t="s">
        <v>155</v>
      </c>
      <c r="K2" t="s">
        <v>33</v>
      </c>
      <c r="L2" t="s">
        <v>156</v>
      </c>
      <c r="M2" t="s">
        <v>98</v>
      </c>
      <c r="N2" cm="1">
        <f t="array" ref="N2">_xlfn.UNIQUE(prefix_list[NAME])</f>
        <v>0</v>
      </c>
      <c r="O2" cm="1">
        <f t="array" ref="O2">_xlfn.UNIQUE(as_path_access_list[[#This Row],[NAME]])</f>
        <v>0</v>
      </c>
      <c r="P2" cm="1">
        <f t="array" ref="P2">_xlfn.UNIQUE(route_map[NAME])</f>
        <v>0</v>
      </c>
      <c r="Q2" t="s">
        <v>157</v>
      </c>
      <c r="R2" t="s">
        <v>118</v>
      </c>
      <c r="S2" cm="1">
        <f t="array" ref="S2">_xlfn.UNIQUE(bgp_peer_session[UPDATE_SOURCE_LOOPBACK])</f>
        <v>0</v>
      </c>
      <c r="T2" cm="1">
        <f t="array" ref="T2">_xlfn.UNIQUE(bgp_peer_policy[NAME])</f>
        <v>0</v>
      </c>
      <c r="U2" t="s">
        <v>158</v>
      </c>
      <c r="V2" t="s">
        <v>17</v>
      </c>
      <c r="W2" t="s">
        <v>25</v>
      </c>
      <c r="X2" t="s">
        <v>103</v>
      </c>
    </row>
    <row r="3" spans="1:24" x14ac:dyDescent="0.2">
      <c r="A3" t="s">
        <v>159</v>
      </c>
      <c r="B3" t="s">
        <v>160</v>
      </c>
      <c r="C3" t="s">
        <v>161</v>
      </c>
      <c r="D3" t="s">
        <v>162</v>
      </c>
      <c r="E3" t="s">
        <v>47</v>
      </c>
      <c r="F3" t="s">
        <v>163</v>
      </c>
      <c r="G3" t="s">
        <v>56</v>
      </c>
      <c r="H3">
        <v>2</v>
      </c>
      <c r="I3" t="s">
        <v>16</v>
      </c>
      <c r="J3" t="s">
        <v>164</v>
      </c>
      <c r="K3" t="s">
        <v>165</v>
      </c>
      <c r="L3" t="s">
        <v>166</v>
      </c>
      <c r="M3" t="s">
        <v>111</v>
      </c>
      <c r="Q3" t="s">
        <v>167</v>
      </c>
      <c r="U3" t="s">
        <v>168</v>
      </c>
      <c r="V3" t="s">
        <v>169</v>
      </c>
      <c r="W3" t="s">
        <v>20</v>
      </c>
      <c r="X3" t="s">
        <v>170</v>
      </c>
    </row>
    <row r="4" spans="1:24" x14ac:dyDescent="0.2">
      <c r="A4" t="s">
        <v>15</v>
      </c>
      <c r="B4" t="s">
        <v>171</v>
      </c>
      <c r="C4" t="s">
        <v>172</v>
      </c>
      <c r="D4" t="s">
        <v>173</v>
      </c>
      <c r="E4" t="s">
        <v>39</v>
      </c>
      <c r="H4">
        <v>3</v>
      </c>
      <c r="J4" t="s">
        <v>174</v>
      </c>
      <c r="K4" t="s">
        <v>175</v>
      </c>
      <c r="V4" t="s">
        <v>18</v>
      </c>
      <c r="W4" t="s">
        <v>21</v>
      </c>
    </row>
    <row r="5" spans="1:24" x14ac:dyDescent="0.2">
      <c r="B5" t="s">
        <v>176</v>
      </c>
      <c r="C5" t="s">
        <v>177</v>
      </c>
      <c r="D5" t="s">
        <v>178</v>
      </c>
      <c r="E5" t="s">
        <v>35</v>
      </c>
      <c r="H5">
        <v>4</v>
      </c>
      <c r="J5" t="s">
        <v>179</v>
      </c>
      <c r="W5" t="s">
        <v>22</v>
      </c>
    </row>
    <row r="6" spans="1:24" x14ac:dyDescent="0.2">
      <c r="B6" t="s">
        <v>180</v>
      </c>
      <c r="C6" t="s">
        <v>181</v>
      </c>
      <c r="D6" t="s">
        <v>182</v>
      </c>
      <c r="E6" t="s">
        <v>40</v>
      </c>
      <c r="H6">
        <v>5</v>
      </c>
      <c r="J6" t="s">
        <v>183</v>
      </c>
      <c r="W6" t="s">
        <v>23</v>
      </c>
    </row>
    <row r="7" spans="1:24" x14ac:dyDescent="0.2">
      <c r="B7" t="s">
        <v>184</v>
      </c>
      <c r="C7" t="s">
        <v>185</v>
      </c>
      <c r="D7" t="s">
        <v>186</v>
      </c>
      <c r="E7" t="s">
        <v>41</v>
      </c>
      <c r="H7">
        <v>6</v>
      </c>
      <c r="J7" t="s">
        <v>187</v>
      </c>
      <c r="W7" t="s">
        <v>24</v>
      </c>
    </row>
    <row r="8" spans="1:24" x14ac:dyDescent="0.2">
      <c r="B8" t="s">
        <v>188</v>
      </c>
      <c r="C8" t="s">
        <v>189</v>
      </c>
      <c r="D8" t="s">
        <v>190</v>
      </c>
      <c r="E8" t="s">
        <v>42</v>
      </c>
      <c r="H8">
        <v>7</v>
      </c>
      <c r="J8" t="s">
        <v>191</v>
      </c>
      <c r="W8" t="s">
        <v>26</v>
      </c>
    </row>
    <row r="9" spans="1:24" x14ac:dyDescent="0.2">
      <c r="B9" t="s">
        <v>192</v>
      </c>
      <c r="C9" t="s">
        <v>193</v>
      </c>
      <c r="D9" t="s">
        <v>194</v>
      </c>
      <c r="E9" t="s">
        <v>43</v>
      </c>
      <c r="H9">
        <v>8</v>
      </c>
      <c r="J9" t="s">
        <v>195</v>
      </c>
    </row>
    <row r="10" spans="1:24" x14ac:dyDescent="0.2">
      <c r="B10" t="s">
        <v>196</v>
      </c>
      <c r="C10" t="s">
        <v>197</v>
      </c>
      <c r="D10" t="s">
        <v>198</v>
      </c>
      <c r="E10" t="s">
        <v>44</v>
      </c>
      <c r="H10">
        <v>9</v>
      </c>
      <c r="J10" t="s">
        <v>199</v>
      </c>
    </row>
    <row r="11" spans="1:24" x14ac:dyDescent="0.2">
      <c r="B11" t="s">
        <v>200</v>
      </c>
      <c r="C11" t="s">
        <v>201</v>
      </c>
      <c r="D11" t="s">
        <v>202</v>
      </c>
      <c r="E11" t="s">
        <v>45</v>
      </c>
      <c r="H11">
        <v>10</v>
      </c>
      <c r="J11" t="s">
        <v>203</v>
      </c>
    </row>
    <row r="12" spans="1:24" x14ac:dyDescent="0.2">
      <c r="B12" t="s">
        <v>204</v>
      </c>
      <c r="C12" t="s">
        <v>205</v>
      </c>
      <c r="D12" t="s">
        <v>206</v>
      </c>
      <c r="E12" t="s">
        <v>207</v>
      </c>
      <c r="H12">
        <v>11</v>
      </c>
      <c r="J12" t="s">
        <v>208</v>
      </c>
    </row>
    <row r="13" spans="1:24" x14ac:dyDescent="0.2">
      <c r="B13" t="s">
        <v>209</v>
      </c>
      <c r="C13" t="s">
        <v>210</v>
      </c>
      <c r="D13" t="s">
        <v>211</v>
      </c>
      <c r="E13" t="s">
        <v>212</v>
      </c>
      <c r="H13">
        <v>12</v>
      </c>
      <c r="J13" t="s">
        <v>213</v>
      </c>
    </row>
    <row r="14" spans="1:24" x14ac:dyDescent="0.2">
      <c r="B14" t="s">
        <v>214</v>
      </c>
      <c r="C14" t="s">
        <v>215</v>
      </c>
      <c r="E14" t="s">
        <v>216</v>
      </c>
      <c r="H14">
        <v>13</v>
      </c>
      <c r="J14" t="s">
        <v>217</v>
      </c>
    </row>
    <row r="15" spans="1:24" x14ac:dyDescent="0.2">
      <c r="B15" t="s">
        <v>218</v>
      </c>
      <c r="C15" t="s">
        <v>219</v>
      </c>
      <c r="E15" t="s">
        <v>220</v>
      </c>
      <c r="H15">
        <v>14</v>
      </c>
      <c r="J15" t="s">
        <v>221</v>
      </c>
    </row>
    <row r="16" spans="1:24" x14ac:dyDescent="0.2">
      <c r="B16" t="s">
        <v>222</v>
      </c>
      <c r="C16" t="s">
        <v>223</v>
      </c>
      <c r="E16" t="s">
        <v>224</v>
      </c>
      <c r="H16">
        <v>15</v>
      </c>
      <c r="J16" t="s">
        <v>225</v>
      </c>
    </row>
    <row r="17" spans="2:10" x14ac:dyDescent="0.2">
      <c r="B17" t="s">
        <v>226</v>
      </c>
      <c r="C17" t="s">
        <v>227</v>
      </c>
      <c r="E17" t="s">
        <v>228</v>
      </c>
      <c r="H17">
        <v>16</v>
      </c>
      <c r="J17" t="s">
        <v>229</v>
      </c>
    </row>
    <row r="18" spans="2:10" x14ac:dyDescent="0.2">
      <c r="B18" t="s">
        <v>230</v>
      </c>
      <c r="C18" t="s">
        <v>231</v>
      </c>
      <c r="E18" t="s">
        <v>232</v>
      </c>
      <c r="H18">
        <v>17</v>
      </c>
      <c r="J18" t="s">
        <v>233</v>
      </c>
    </row>
    <row r="19" spans="2:10" x14ac:dyDescent="0.2">
      <c r="B19" t="s">
        <v>234</v>
      </c>
      <c r="C19" t="s">
        <v>235</v>
      </c>
      <c r="E19" t="s">
        <v>236</v>
      </c>
      <c r="H19">
        <v>18</v>
      </c>
      <c r="J19" t="s">
        <v>237</v>
      </c>
    </row>
    <row r="20" spans="2:10" x14ac:dyDescent="0.2">
      <c r="B20" t="s">
        <v>238</v>
      </c>
      <c r="C20" t="s">
        <v>239</v>
      </c>
      <c r="E20" t="s">
        <v>240</v>
      </c>
      <c r="H20">
        <v>19</v>
      </c>
      <c r="J20" t="s">
        <v>241</v>
      </c>
    </row>
    <row r="21" spans="2:10" x14ac:dyDescent="0.2">
      <c r="C21" t="s">
        <v>242</v>
      </c>
      <c r="E21" t="s">
        <v>243</v>
      </c>
      <c r="H21">
        <v>20</v>
      </c>
      <c r="J21" t="s">
        <v>244</v>
      </c>
    </row>
    <row r="22" spans="2:10" x14ac:dyDescent="0.2">
      <c r="C22" t="s">
        <v>245</v>
      </c>
      <c r="E22" t="s">
        <v>246</v>
      </c>
      <c r="H22">
        <v>21</v>
      </c>
      <c r="J22" t="s">
        <v>247</v>
      </c>
    </row>
    <row r="23" spans="2:10" x14ac:dyDescent="0.2">
      <c r="C23" t="s">
        <v>248</v>
      </c>
      <c r="E23" t="s">
        <v>249</v>
      </c>
      <c r="H23">
        <v>22</v>
      </c>
      <c r="J23" t="s">
        <v>250</v>
      </c>
    </row>
    <row r="24" spans="2:10" x14ac:dyDescent="0.2">
      <c r="C24" t="s">
        <v>251</v>
      </c>
      <c r="E24" t="s">
        <v>252</v>
      </c>
      <c r="H24">
        <v>23</v>
      </c>
      <c r="J24" t="s">
        <v>253</v>
      </c>
    </row>
    <row r="25" spans="2:10" x14ac:dyDescent="0.2">
      <c r="C25" t="s">
        <v>254</v>
      </c>
      <c r="E25" t="s">
        <v>255</v>
      </c>
      <c r="H25">
        <v>24</v>
      </c>
      <c r="J25" t="s">
        <v>256</v>
      </c>
    </row>
    <row r="26" spans="2:10" x14ac:dyDescent="0.2">
      <c r="C26" t="s">
        <v>257</v>
      </c>
      <c r="E26" t="s">
        <v>258</v>
      </c>
      <c r="H26">
        <v>25</v>
      </c>
      <c r="J26" t="s">
        <v>259</v>
      </c>
    </row>
    <row r="27" spans="2:10" x14ac:dyDescent="0.2">
      <c r="C27" t="s">
        <v>260</v>
      </c>
      <c r="E27" t="s">
        <v>261</v>
      </c>
      <c r="H27">
        <v>26</v>
      </c>
      <c r="J27" t="s">
        <v>262</v>
      </c>
    </row>
    <row r="28" spans="2:10" x14ac:dyDescent="0.2">
      <c r="C28" t="s">
        <v>263</v>
      </c>
      <c r="E28" t="s">
        <v>264</v>
      </c>
      <c r="H28">
        <v>27</v>
      </c>
      <c r="J28" t="s">
        <v>265</v>
      </c>
    </row>
    <row r="29" spans="2:10" x14ac:dyDescent="0.2">
      <c r="C29" t="s">
        <v>266</v>
      </c>
      <c r="E29" t="s">
        <v>267</v>
      </c>
      <c r="H29">
        <v>28</v>
      </c>
      <c r="J29" t="s">
        <v>268</v>
      </c>
    </row>
    <row r="30" spans="2:10" x14ac:dyDescent="0.2">
      <c r="C30" t="s">
        <v>269</v>
      </c>
      <c r="E30" t="s">
        <v>270</v>
      </c>
      <c r="H30">
        <v>29</v>
      </c>
    </row>
    <row r="31" spans="2:10" x14ac:dyDescent="0.2">
      <c r="C31" t="s">
        <v>271</v>
      </c>
      <c r="E31" t="s">
        <v>272</v>
      </c>
      <c r="H31">
        <v>30</v>
      </c>
    </row>
    <row r="32" spans="2:10" x14ac:dyDescent="0.2">
      <c r="C32" t="s">
        <v>273</v>
      </c>
      <c r="E32" t="s">
        <v>274</v>
      </c>
      <c r="H32">
        <v>1000</v>
      </c>
    </row>
    <row r="33" spans="3:8" x14ac:dyDescent="0.2">
      <c r="C33" t="s">
        <v>275</v>
      </c>
      <c r="E33" t="s">
        <v>276</v>
      </c>
      <c r="H33">
        <v>1100</v>
      </c>
    </row>
    <row r="34" spans="3:8" x14ac:dyDescent="0.2">
      <c r="C34" t="s">
        <v>277</v>
      </c>
      <c r="E34" t="s">
        <v>81</v>
      </c>
    </row>
    <row r="35" spans="3:8" x14ac:dyDescent="0.2">
      <c r="C35" t="s">
        <v>278</v>
      </c>
      <c r="E35" t="s">
        <v>79</v>
      </c>
    </row>
    <row r="36" spans="3:8" x14ac:dyDescent="0.2">
      <c r="C36" t="s">
        <v>279</v>
      </c>
      <c r="E36" t="s">
        <v>80</v>
      </c>
    </row>
    <row r="37" spans="3:8" x14ac:dyDescent="0.2">
      <c r="C37" t="s">
        <v>280</v>
      </c>
      <c r="E37" t="s">
        <v>32</v>
      </c>
    </row>
    <row r="38" spans="3:8" x14ac:dyDescent="0.2">
      <c r="C38" t="s">
        <v>281</v>
      </c>
      <c r="E38" t="s">
        <v>282</v>
      </c>
    </row>
    <row r="39" spans="3:8" x14ac:dyDescent="0.2">
      <c r="C39" t="s">
        <v>283</v>
      </c>
      <c r="E39" t="s">
        <v>284</v>
      </c>
    </row>
    <row r="40" spans="3:8" x14ac:dyDescent="0.2">
      <c r="C40" t="s">
        <v>285</v>
      </c>
      <c r="E40" t="s">
        <v>286</v>
      </c>
    </row>
    <row r="41" spans="3:8" x14ac:dyDescent="0.2">
      <c r="C41" t="s">
        <v>287</v>
      </c>
      <c r="E41" t="s">
        <v>288</v>
      </c>
    </row>
    <row r="42" spans="3:8" x14ac:dyDescent="0.2">
      <c r="C42" t="s">
        <v>289</v>
      </c>
      <c r="E42" t="s">
        <v>290</v>
      </c>
    </row>
    <row r="43" spans="3:8" x14ac:dyDescent="0.2">
      <c r="C43" t="s">
        <v>291</v>
      </c>
      <c r="E43" t="s">
        <v>292</v>
      </c>
    </row>
    <row r="44" spans="3:8" x14ac:dyDescent="0.2">
      <c r="C44" t="s">
        <v>293</v>
      </c>
      <c r="E44" t="s">
        <v>294</v>
      </c>
    </row>
    <row r="45" spans="3:8" x14ac:dyDescent="0.2">
      <c r="C45" t="s">
        <v>295</v>
      </c>
      <c r="E45" t="s">
        <v>296</v>
      </c>
    </row>
    <row r="46" spans="3:8" x14ac:dyDescent="0.2">
      <c r="C46" t="s">
        <v>297</v>
      </c>
      <c r="E46" t="s">
        <v>298</v>
      </c>
    </row>
    <row r="47" spans="3:8" x14ac:dyDescent="0.2">
      <c r="C47" t="s">
        <v>299</v>
      </c>
      <c r="E47" t="s">
        <v>48</v>
      </c>
    </row>
    <row r="48" spans="3:8" x14ac:dyDescent="0.2">
      <c r="C48" t="s">
        <v>300</v>
      </c>
      <c r="E48" t="s">
        <v>49</v>
      </c>
    </row>
    <row r="49" spans="3:5" x14ac:dyDescent="0.2">
      <c r="C49" t="s">
        <v>301</v>
      </c>
      <c r="E49" t="s">
        <v>50</v>
      </c>
    </row>
    <row r="50" spans="3:5" x14ac:dyDescent="0.2">
      <c r="C50" t="s">
        <v>302</v>
      </c>
      <c r="E50" t="s">
        <v>87</v>
      </c>
    </row>
    <row r="51" spans="3:5" x14ac:dyDescent="0.2">
      <c r="C51" t="s">
        <v>303</v>
      </c>
      <c r="E51" t="s">
        <v>90</v>
      </c>
    </row>
    <row r="52" spans="3:5" x14ac:dyDescent="0.2">
      <c r="C52" t="s">
        <v>304</v>
      </c>
      <c r="E52" t="s">
        <v>85</v>
      </c>
    </row>
    <row r="53" spans="3:5" x14ac:dyDescent="0.2">
      <c r="C53" t="s">
        <v>305</v>
      </c>
      <c r="E53" t="s">
        <v>86</v>
      </c>
    </row>
    <row r="54" spans="3:5" x14ac:dyDescent="0.2">
      <c r="C54" t="s">
        <v>306</v>
      </c>
      <c r="E54" t="s">
        <v>37</v>
      </c>
    </row>
    <row r="55" spans="3:5" x14ac:dyDescent="0.2">
      <c r="C55" t="s">
        <v>307</v>
      </c>
      <c r="E55" t="s">
        <v>38</v>
      </c>
    </row>
    <row r="56" spans="3:5" x14ac:dyDescent="0.2">
      <c r="C56" t="s">
        <v>308</v>
      </c>
      <c r="E56" t="s">
        <v>309</v>
      </c>
    </row>
    <row r="57" spans="3:5" x14ac:dyDescent="0.2">
      <c r="C57" t="s">
        <v>310</v>
      </c>
      <c r="E57" t="s">
        <v>311</v>
      </c>
    </row>
    <row r="58" spans="3:5" x14ac:dyDescent="0.2">
      <c r="C58" t="s">
        <v>312</v>
      </c>
      <c r="E58" t="s">
        <v>78</v>
      </c>
    </row>
    <row r="59" spans="3:5" x14ac:dyDescent="0.2">
      <c r="C59" t="s">
        <v>313</v>
      </c>
      <c r="E59" t="s">
        <v>93</v>
      </c>
    </row>
    <row r="60" spans="3:5" x14ac:dyDescent="0.2">
      <c r="C60" t="s">
        <v>314</v>
      </c>
      <c r="E60" t="s">
        <v>315</v>
      </c>
    </row>
    <row r="61" spans="3:5" x14ac:dyDescent="0.2">
      <c r="C61" t="s">
        <v>316</v>
      </c>
      <c r="E61" t="s">
        <v>317</v>
      </c>
    </row>
    <row r="62" spans="3:5" x14ac:dyDescent="0.2">
      <c r="C62" t="s">
        <v>318</v>
      </c>
      <c r="E62" t="s">
        <v>319</v>
      </c>
    </row>
    <row r="63" spans="3:5" x14ac:dyDescent="0.2">
      <c r="C63" t="s">
        <v>320</v>
      </c>
      <c r="E63" t="s">
        <v>321</v>
      </c>
    </row>
    <row r="64" spans="3:5" x14ac:dyDescent="0.2">
      <c r="C64" t="s">
        <v>322</v>
      </c>
      <c r="E64" t="s">
        <v>323</v>
      </c>
    </row>
    <row r="65" spans="3:5" x14ac:dyDescent="0.2">
      <c r="C65" t="s">
        <v>324</v>
      </c>
      <c r="E65" t="s">
        <v>325</v>
      </c>
    </row>
    <row r="66" spans="3:5" x14ac:dyDescent="0.2">
      <c r="C66" t="s">
        <v>326</v>
      </c>
      <c r="E66" t="s">
        <v>327</v>
      </c>
    </row>
    <row r="67" spans="3:5" x14ac:dyDescent="0.2">
      <c r="C67" t="s">
        <v>328</v>
      </c>
      <c r="E67" t="s">
        <v>329</v>
      </c>
    </row>
    <row r="68" spans="3:5" x14ac:dyDescent="0.2">
      <c r="C68" t="s">
        <v>330</v>
      </c>
      <c r="E68" t="s">
        <v>331</v>
      </c>
    </row>
    <row r="69" spans="3:5" x14ac:dyDescent="0.2">
      <c r="C69" t="s">
        <v>332</v>
      </c>
      <c r="E69" t="s">
        <v>333</v>
      </c>
    </row>
    <row r="70" spans="3:5" x14ac:dyDescent="0.2">
      <c r="C70" t="s">
        <v>334</v>
      </c>
      <c r="E70" t="s">
        <v>335</v>
      </c>
    </row>
    <row r="71" spans="3:5" x14ac:dyDescent="0.2">
      <c r="C71" t="s">
        <v>336</v>
      </c>
      <c r="E71" t="s">
        <v>337</v>
      </c>
    </row>
    <row r="72" spans="3:5" x14ac:dyDescent="0.2">
      <c r="C72" t="s">
        <v>338</v>
      </c>
      <c r="E72" t="s">
        <v>339</v>
      </c>
    </row>
    <row r="73" spans="3:5" x14ac:dyDescent="0.2">
      <c r="C73" t="s">
        <v>340</v>
      </c>
      <c r="E73" t="s">
        <v>341</v>
      </c>
    </row>
    <row r="74" spans="3:5" x14ac:dyDescent="0.2">
      <c r="C74" t="s">
        <v>342</v>
      </c>
      <c r="E74" t="s">
        <v>343</v>
      </c>
    </row>
    <row r="75" spans="3:5" x14ac:dyDescent="0.2">
      <c r="C75" t="s">
        <v>344</v>
      </c>
      <c r="E75" t="s">
        <v>345</v>
      </c>
    </row>
    <row r="76" spans="3:5" x14ac:dyDescent="0.2">
      <c r="C76" t="s">
        <v>346</v>
      </c>
      <c r="E76" t="s">
        <v>91</v>
      </c>
    </row>
    <row r="77" spans="3:5" x14ac:dyDescent="0.2">
      <c r="C77" t="s">
        <v>347</v>
      </c>
      <c r="E77" t="s">
        <v>92</v>
      </c>
    </row>
    <row r="78" spans="3:5" x14ac:dyDescent="0.2">
      <c r="C78" t="s">
        <v>348</v>
      </c>
      <c r="E78" t="s">
        <v>349</v>
      </c>
    </row>
    <row r="79" spans="3:5" x14ac:dyDescent="0.2">
      <c r="C79" t="s">
        <v>350</v>
      </c>
      <c r="E79" t="s">
        <v>36</v>
      </c>
    </row>
    <row r="80" spans="3:5" x14ac:dyDescent="0.2">
      <c r="C80" t="s">
        <v>351</v>
      </c>
      <c r="E80" t="s">
        <v>352</v>
      </c>
    </row>
    <row r="81" spans="3:5" x14ac:dyDescent="0.2">
      <c r="C81" t="s">
        <v>353</v>
      </c>
      <c r="E81" t="s">
        <v>354</v>
      </c>
    </row>
    <row r="82" spans="3:5" x14ac:dyDescent="0.2">
      <c r="C82" t="s">
        <v>355</v>
      </c>
      <c r="E82" t="s">
        <v>356</v>
      </c>
    </row>
    <row r="83" spans="3:5" x14ac:dyDescent="0.2">
      <c r="C83" t="s">
        <v>357</v>
      </c>
      <c r="E83" t="s">
        <v>358</v>
      </c>
    </row>
    <row r="84" spans="3:5" x14ac:dyDescent="0.2">
      <c r="C84" t="s">
        <v>359</v>
      </c>
      <c r="E84" t="s">
        <v>360</v>
      </c>
    </row>
    <row r="85" spans="3:5" x14ac:dyDescent="0.2">
      <c r="C85" t="s">
        <v>361</v>
      </c>
      <c r="E85" t="s">
        <v>362</v>
      </c>
    </row>
    <row r="86" spans="3:5" x14ac:dyDescent="0.2">
      <c r="C86" t="s">
        <v>363</v>
      </c>
      <c r="E86" t="s">
        <v>364</v>
      </c>
    </row>
    <row r="87" spans="3:5" x14ac:dyDescent="0.2">
      <c r="C87" t="s">
        <v>365</v>
      </c>
      <c r="E87" t="s">
        <v>366</v>
      </c>
    </row>
    <row r="88" spans="3:5" x14ac:dyDescent="0.2">
      <c r="C88" t="s">
        <v>367</v>
      </c>
      <c r="E88" t="s">
        <v>368</v>
      </c>
    </row>
    <row r="89" spans="3:5" x14ac:dyDescent="0.2">
      <c r="C89" t="s">
        <v>369</v>
      </c>
      <c r="E89" t="s">
        <v>370</v>
      </c>
    </row>
    <row r="90" spans="3:5" x14ac:dyDescent="0.2">
      <c r="C90" t="s">
        <v>371</v>
      </c>
      <c r="E90" t="s">
        <v>372</v>
      </c>
    </row>
    <row r="91" spans="3:5" x14ac:dyDescent="0.2">
      <c r="C91" t="s">
        <v>373</v>
      </c>
      <c r="E91" t="s">
        <v>374</v>
      </c>
    </row>
    <row r="92" spans="3:5" x14ac:dyDescent="0.2">
      <c r="C92" t="s">
        <v>375</v>
      </c>
      <c r="E92" t="s">
        <v>376</v>
      </c>
    </row>
    <row r="93" spans="3:5" x14ac:dyDescent="0.2">
      <c r="C93" t="s">
        <v>377</v>
      </c>
      <c r="E93" t="s">
        <v>378</v>
      </c>
    </row>
    <row r="94" spans="3:5" x14ac:dyDescent="0.2">
      <c r="C94" t="s">
        <v>379</v>
      </c>
      <c r="E94" t="s">
        <v>380</v>
      </c>
    </row>
    <row r="95" spans="3:5" x14ac:dyDescent="0.2">
      <c r="C95" t="s">
        <v>381</v>
      </c>
      <c r="E95" t="s">
        <v>382</v>
      </c>
    </row>
    <row r="96" spans="3:5" x14ac:dyDescent="0.2">
      <c r="C96" t="s">
        <v>383</v>
      </c>
      <c r="E96" t="s">
        <v>384</v>
      </c>
    </row>
    <row r="97" spans="3:5" x14ac:dyDescent="0.2">
      <c r="C97" t="s">
        <v>385</v>
      </c>
      <c r="E97" t="s">
        <v>386</v>
      </c>
    </row>
    <row r="98" spans="3:5" x14ac:dyDescent="0.2">
      <c r="C98" t="s">
        <v>387</v>
      </c>
      <c r="E98" t="s">
        <v>388</v>
      </c>
    </row>
    <row r="99" spans="3:5" x14ac:dyDescent="0.2">
      <c r="C99" t="s">
        <v>389</v>
      </c>
      <c r="E99" t="s">
        <v>390</v>
      </c>
    </row>
    <row r="100" spans="3:5" x14ac:dyDescent="0.2">
      <c r="C100" t="s">
        <v>391</v>
      </c>
      <c r="E100" t="s">
        <v>392</v>
      </c>
    </row>
    <row r="101" spans="3:5" x14ac:dyDescent="0.2">
      <c r="C101" t="s">
        <v>393</v>
      </c>
      <c r="E101" t="s">
        <v>394</v>
      </c>
    </row>
    <row r="102" spans="3:5" x14ac:dyDescent="0.2">
      <c r="C102" t="s">
        <v>395</v>
      </c>
      <c r="E102" t="s">
        <v>396</v>
      </c>
    </row>
    <row r="103" spans="3:5" x14ac:dyDescent="0.2">
      <c r="C103" t="s">
        <v>397</v>
      </c>
      <c r="E103" t="s">
        <v>398</v>
      </c>
    </row>
    <row r="104" spans="3:5" x14ac:dyDescent="0.2">
      <c r="C104" t="s">
        <v>399</v>
      </c>
      <c r="E104" t="s">
        <v>400</v>
      </c>
    </row>
    <row r="105" spans="3:5" x14ac:dyDescent="0.2">
      <c r="C105" t="s">
        <v>401</v>
      </c>
      <c r="E105" t="s">
        <v>402</v>
      </c>
    </row>
    <row r="106" spans="3:5" x14ac:dyDescent="0.2">
      <c r="C106" t="s">
        <v>403</v>
      </c>
      <c r="E106" t="s">
        <v>404</v>
      </c>
    </row>
    <row r="107" spans="3:5" x14ac:dyDescent="0.2">
      <c r="C107" t="s">
        <v>405</v>
      </c>
      <c r="E107" t="s">
        <v>406</v>
      </c>
    </row>
    <row r="108" spans="3:5" x14ac:dyDescent="0.2">
      <c r="C108" t="s">
        <v>407</v>
      </c>
      <c r="E108" t="s">
        <v>84</v>
      </c>
    </row>
    <row r="109" spans="3:5" x14ac:dyDescent="0.2">
      <c r="C109" t="s">
        <v>408</v>
      </c>
      <c r="E109" t="s">
        <v>82</v>
      </c>
    </row>
    <row r="110" spans="3:5" x14ac:dyDescent="0.2">
      <c r="C110" t="s">
        <v>409</v>
      </c>
      <c r="E110" t="s">
        <v>83</v>
      </c>
    </row>
    <row r="111" spans="3:5" x14ac:dyDescent="0.2">
      <c r="C111" t="s">
        <v>410</v>
      </c>
      <c r="E111" t="s">
        <v>34</v>
      </c>
    </row>
    <row r="112" spans="3:5" x14ac:dyDescent="0.2">
      <c r="C112" t="s">
        <v>411</v>
      </c>
      <c r="E112" t="s">
        <v>412</v>
      </c>
    </row>
    <row r="113" spans="3:5" x14ac:dyDescent="0.2">
      <c r="C113" t="s">
        <v>413</v>
      </c>
      <c r="E113" t="s">
        <v>414</v>
      </c>
    </row>
    <row r="114" spans="3:5" x14ac:dyDescent="0.2">
      <c r="C114" t="s">
        <v>415</v>
      </c>
      <c r="E114" t="s">
        <v>88</v>
      </c>
    </row>
    <row r="115" spans="3:5" x14ac:dyDescent="0.2">
      <c r="C115" t="s">
        <v>416</v>
      </c>
      <c r="E115" t="s">
        <v>89</v>
      </c>
    </row>
    <row r="116" spans="3:5" x14ac:dyDescent="0.2">
      <c r="C116" t="s">
        <v>417</v>
      </c>
    </row>
    <row r="117" spans="3:5" x14ac:dyDescent="0.2">
      <c r="C117" t="s">
        <v>418</v>
      </c>
    </row>
    <row r="118" spans="3:5" x14ac:dyDescent="0.2">
      <c r="C118" t="s">
        <v>419</v>
      </c>
    </row>
    <row r="119" spans="3:5" x14ac:dyDescent="0.2">
      <c r="C119" t="s">
        <v>420</v>
      </c>
    </row>
    <row r="120" spans="3:5" x14ac:dyDescent="0.2">
      <c r="C120" t="s">
        <v>421</v>
      </c>
    </row>
    <row r="121" spans="3:5" x14ac:dyDescent="0.2">
      <c r="C121" t="s">
        <v>422</v>
      </c>
    </row>
    <row r="122" spans="3:5" x14ac:dyDescent="0.2">
      <c r="C122" t="s">
        <v>423</v>
      </c>
    </row>
    <row r="123" spans="3:5" x14ac:dyDescent="0.2">
      <c r="C123" t="s">
        <v>424</v>
      </c>
    </row>
    <row r="124" spans="3:5" x14ac:dyDescent="0.2">
      <c r="C124" t="s">
        <v>425</v>
      </c>
    </row>
    <row r="125" spans="3:5" x14ac:dyDescent="0.2">
      <c r="C125" t="s">
        <v>426</v>
      </c>
    </row>
    <row r="126" spans="3:5" x14ac:dyDescent="0.2">
      <c r="C126" t="s">
        <v>427</v>
      </c>
    </row>
    <row r="127" spans="3:5" x14ac:dyDescent="0.2">
      <c r="C127" t="s">
        <v>428</v>
      </c>
    </row>
    <row r="128" spans="3:5" x14ac:dyDescent="0.2">
      <c r="C128" t="s">
        <v>429</v>
      </c>
    </row>
    <row r="129" spans="3:3" x14ac:dyDescent="0.2">
      <c r="C129" t="s">
        <v>430</v>
      </c>
    </row>
    <row r="130" spans="3:3" x14ac:dyDescent="0.2">
      <c r="C130" t="s">
        <v>431</v>
      </c>
    </row>
    <row r="131" spans="3:3" x14ac:dyDescent="0.2">
      <c r="C131" t="s">
        <v>432</v>
      </c>
    </row>
    <row r="132" spans="3:3" x14ac:dyDescent="0.2">
      <c r="C132" t="s">
        <v>433</v>
      </c>
    </row>
    <row r="133" spans="3:3" x14ac:dyDescent="0.2">
      <c r="C133" t="s">
        <v>434</v>
      </c>
    </row>
    <row r="134" spans="3:3" x14ac:dyDescent="0.2">
      <c r="C134" t="s">
        <v>435</v>
      </c>
    </row>
    <row r="135" spans="3:3" x14ac:dyDescent="0.2">
      <c r="C135" t="s">
        <v>436</v>
      </c>
    </row>
    <row r="136" spans="3:3" x14ac:dyDescent="0.2">
      <c r="C136" t="s">
        <v>437</v>
      </c>
    </row>
    <row r="137" spans="3:3" x14ac:dyDescent="0.2">
      <c r="C137" t="s">
        <v>438</v>
      </c>
    </row>
    <row r="138" spans="3:3" x14ac:dyDescent="0.2">
      <c r="C138" t="s">
        <v>439</v>
      </c>
    </row>
    <row r="139" spans="3:3" x14ac:dyDescent="0.2">
      <c r="C139" t="s">
        <v>440</v>
      </c>
    </row>
    <row r="140" spans="3:3" x14ac:dyDescent="0.2">
      <c r="C140" t="s">
        <v>441</v>
      </c>
    </row>
    <row r="141" spans="3:3" x14ac:dyDescent="0.2">
      <c r="C141" t="s">
        <v>442</v>
      </c>
    </row>
    <row r="142" spans="3:3" x14ac:dyDescent="0.2">
      <c r="C142" t="s">
        <v>443</v>
      </c>
    </row>
    <row r="143" spans="3:3" x14ac:dyDescent="0.2">
      <c r="C143" t="s">
        <v>194</v>
      </c>
    </row>
    <row r="144" spans="3:3" x14ac:dyDescent="0.2">
      <c r="C144" t="s">
        <v>198</v>
      </c>
    </row>
    <row r="145" spans="3:3" x14ac:dyDescent="0.2">
      <c r="C145" t="s">
        <v>202</v>
      </c>
    </row>
    <row r="146" spans="3:3" x14ac:dyDescent="0.2">
      <c r="C146" t="s">
        <v>206</v>
      </c>
    </row>
    <row r="147" spans="3:3" x14ac:dyDescent="0.2">
      <c r="C147" t="s">
        <v>211</v>
      </c>
    </row>
    <row r="148" spans="3:3" x14ac:dyDescent="0.2">
      <c r="C148" t="s">
        <v>444</v>
      </c>
    </row>
    <row r="149" spans="3:3" x14ac:dyDescent="0.2">
      <c r="C149" t="s">
        <v>445</v>
      </c>
    </row>
    <row r="150" spans="3:3" x14ac:dyDescent="0.2">
      <c r="C150" t="s">
        <v>446</v>
      </c>
    </row>
    <row r="151" spans="3:3" x14ac:dyDescent="0.2">
      <c r="C151" t="s">
        <v>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9</vt:i4>
      </vt:variant>
    </vt:vector>
  </HeadingPairs>
  <TitlesOfParts>
    <vt:vector size="27" baseType="lpstr">
      <vt:lpstr>devices</vt:lpstr>
      <vt:lpstr>nxos_features</vt:lpstr>
      <vt:lpstr>port_channel</vt:lpstr>
      <vt:lpstr>vrfs</vt:lpstr>
      <vt:lpstr>devices_vrfs</vt:lpstr>
      <vt:lpstr>ospf</vt:lpstr>
      <vt:lpstr>loopbacks</vt:lpstr>
      <vt:lpstr>interfaces</vt:lpstr>
      <vt:lpstr>as_path_access_list</vt:lpstr>
      <vt:lpstr>prefix_list</vt:lpstr>
      <vt:lpstr>route_map</vt:lpstr>
      <vt:lpstr>bgp</vt:lpstr>
      <vt:lpstr>bgp_peer_session</vt:lpstr>
      <vt:lpstr>bgp_peer_policy</vt:lpstr>
      <vt:lpstr>bgp_neighbor</vt:lpstr>
      <vt:lpstr>bgp_prefixes</vt:lpstr>
      <vt:lpstr>rp</vt:lpstr>
      <vt:lpstr>Source</vt:lpstr>
      <vt:lpstr>CAT8KV</vt:lpstr>
      <vt:lpstr>CSR</vt:lpstr>
      <vt:lpstr>Ethernet0_5</vt:lpstr>
      <vt:lpstr>IOL</vt:lpstr>
      <vt:lpstr>IOS_XE</vt:lpstr>
      <vt:lpstr>IOS_XR</vt:lpstr>
      <vt:lpstr>NEXUS</vt:lpstr>
      <vt:lpstr>NXOS</vt:lpstr>
      <vt:lpstr>XR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2019-09-21T19:47:05Z</dcterms:created>
  <dcterms:modified xsi:type="dcterms:W3CDTF">2023-05-14T12:54:30Z</dcterms:modified>
  <cp:category/>
  <cp:contentStatus/>
</cp:coreProperties>
</file>