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601"/>
  <workbookPr codeName="ThisWorkbook" defaultThemeVersion="124226"/>
  <mc:AlternateContent xmlns:mc="http://schemas.openxmlformats.org/markup-compatibility/2006">
    <mc:Choice Requires="x15">
      <x15ac:absPath xmlns:x15ac="http://schemas.microsoft.com/office/spreadsheetml/2010/11/ac" url="C:\DataScience_DSC_640\MileStone\Data\"/>
    </mc:Choice>
  </mc:AlternateContent>
  <xr:revisionPtr revIDLastSave="0" documentId="13_ncr:1_{AF02CE05-C2A8-4F77-B099-A33266D327D3}" xr6:coauthVersionLast="47" xr6:coauthVersionMax="47" xr10:uidLastSave="{00000000-0000-0000-0000-000000000000}"/>
  <bookViews>
    <workbookView xWindow="-108" yWindow="-108" windowWidth="23256" windowHeight="12456" tabRatio="689" activeTab="5" xr2:uid="{00000000-000D-0000-FFFF-FFFF00000000}"/>
  </bookViews>
  <sheets>
    <sheet name="Fatalities Graph" sheetId="26" r:id="rId1"/>
    <sheet name="Highway Graph" sheetId="27" r:id="rId2"/>
    <sheet name="Railroad Graph" sheetId="28" r:id="rId3"/>
    <sheet name="Transit Graph" sheetId="29" r:id="rId4"/>
    <sheet name="Sheet1" sheetId="24" state="hidden" r:id="rId5"/>
    <sheet name="2-1" sheetId="8" r:id="rId6"/>
    <sheet name="Freight F&amp;F 5-1" sheetId="3" state="hidden" r:id="rId7"/>
  </sheets>
  <definedNames>
    <definedName name="HTML_CodePage" hidden="1">1252</definedName>
    <definedName name="HTML_Control" hidden="1">{"'3-1'!$A$1:$Q$118"}</definedName>
    <definedName name="HTML_Description" hidden="1">""</definedName>
    <definedName name="HTML_Email" hidden="1">""</definedName>
    <definedName name="HTML_Header" hidden="1">""</definedName>
    <definedName name="HTML_LastUpdate" hidden="1">""</definedName>
    <definedName name="HTML_LineAfter" hidden="1">FALSE</definedName>
    <definedName name="HTML_LineBefore" hidden="1">FALSE</definedName>
    <definedName name="HTML_Name" hidden="1">""</definedName>
    <definedName name="HTML_OBDlg2" hidden="1">TRUE</definedName>
    <definedName name="HTML_OBDlg4" hidden="1">TRUE</definedName>
    <definedName name="HTML_OS" hidden="1">0</definedName>
    <definedName name="HTML_PathFile" hidden="1">"C:\WINNT\Profiles\dmegret\Desktop\current tasks\nts2000\nts2000\HTML\Ch2_web\2-1.htm"</definedName>
    <definedName name="HTML_Title" hidden="1">"Table 2-1"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41" i="24" l="1"/>
  <c r="E17" i="24"/>
  <c r="D17" i="24"/>
  <c r="C17" i="24"/>
  <c r="B17" i="24"/>
  <c r="E16" i="24"/>
  <c r="E4" i="24"/>
  <c r="D4" i="24"/>
  <c r="C4" i="24"/>
  <c r="B4" i="24"/>
  <c r="D41" i="24" l="1"/>
  <c r="C41" i="24"/>
  <c r="E41" i="24"/>
  <c r="C44" i="3"/>
  <c r="D44" i="3"/>
  <c r="E44" i="3"/>
  <c r="E43" i="3" s="1"/>
  <c r="F44" i="3"/>
  <c r="F43" i="3" s="1"/>
  <c r="G44" i="3"/>
  <c r="H44" i="3"/>
  <c r="I44" i="3"/>
  <c r="J44" i="3"/>
  <c r="K44" i="3"/>
  <c r="L44" i="3"/>
  <c r="M44" i="3"/>
  <c r="N44" i="3"/>
  <c r="N43" i="3" s="1"/>
  <c r="O44" i="3"/>
  <c r="P44" i="3"/>
  <c r="Q44" i="3"/>
  <c r="R44" i="3"/>
  <c r="S44" i="3"/>
  <c r="S43" i="3" s="1"/>
  <c r="T44" i="3"/>
  <c r="U44" i="3"/>
  <c r="V44" i="3"/>
  <c r="V43" i="3" s="1"/>
  <c r="W44" i="3"/>
  <c r="X44" i="3"/>
  <c r="Y44" i="3"/>
  <c r="Z44" i="3"/>
  <c r="AA44" i="3"/>
  <c r="AA43" i="3" s="1"/>
  <c r="AB44" i="3"/>
  <c r="AC44" i="3"/>
  <c r="AC43" i="3" s="1"/>
  <c r="AD44" i="3"/>
  <c r="AD43" i="3" s="1"/>
  <c r="AE44" i="3"/>
  <c r="AF44" i="3"/>
  <c r="AG44" i="3"/>
  <c r="C45" i="3"/>
  <c r="D45" i="3"/>
  <c r="E45" i="3"/>
  <c r="F45" i="3"/>
  <c r="G45" i="3"/>
  <c r="G43" i="3" s="1"/>
  <c r="H45" i="3"/>
  <c r="I45" i="3"/>
  <c r="J45" i="3"/>
  <c r="K45" i="3"/>
  <c r="L45" i="3"/>
  <c r="M45" i="3"/>
  <c r="N45" i="3"/>
  <c r="O45" i="3"/>
  <c r="O43" i="3" s="1"/>
  <c r="P45" i="3"/>
  <c r="Q45" i="3"/>
  <c r="R45" i="3"/>
  <c r="S45" i="3"/>
  <c r="T45" i="3"/>
  <c r="T43" i="3" s="1"/>
  <c r="U45" i="3"/>
  <c r="V45" i="3"/>
  <c r="W45" i="3"/>
  <c r="W43" i="3" s="1"/>
  <c r="X45" i="3"/>
  <c r="Y45" i="3"/>
  <c r="Z45" i="3"/>
  <c r="AA45" i="3"/>
  <c r="AB45" i="3"/>
  <c r="AB43" i="3" s="1"/>
  <c r="AC45" i="3"/>
  <c r="AD45" i="3"/>
  <c r="AE45" i="3"/>
  <c r="AF45" i="3"/>
  <c r="AG45" i="3"/>
  <c r="B45" i="3"/>
  <c r="B44" i="3"/>
  <c r="U42" i="3"/>
  <c r="U41" i="3"/>
  <c r="U39" i="3"/>
  <c r="U38" i="3"/>
  <c r="U35" i="3" s="1"/>
  <c r="U37" i="3"/>
  <c r="U36" i="3"/>
  <c r="U34" i="3"/>
  <c r="Q34" i="3"/>
  <c r="U33" i="3"/>
  <c r="U32" i="3" s="1"/>
  <c r="U29" i="3"/>
  <c r="U14" i="3"/>
  <c r="U6" i="3"/>
  <c r="U4" i="3" s="1"/>
  <c r="U5" i="3" s="1"/>
  <c r="C41" i="3"/>
  <c r="D41" i="3"/>
  <c r="E41" i="3"/>
  <c r="F41" i="3"/>
  <c r="G41" i="3"/>
  <c r="H41" i="3"/>
  <c r="I41" i="3"/>
  <c r="J41" i="3"/>
  <c r="K41" i="3"/>
  <c r="L41" i="3"/>
  <c r="M41" i="3"/>
  <c r="N41" i="3"/>
  <c r="O41" i="3"/>
  <c r="P41" i="3"/>
  <c r="Q41" i="3"/>
  <c r="R41" i="3"/>
  <c r="S41" i="3"/>
  <c r="T41" i="3"/>
  <c r="V41" i="3"/>
  <c r="W41" i="3"/>
  <c r="X41" i="3"/>
  <c r="Y41" i="3"/>
  <c r="Z41" i="3"/>
  <c r="Z40" i="3" s="1"/>
  <c r="AA41" i="3"/>
  <c r="AA40" i="3" s="1"/>
  <c r="AB41" i="3"/>
  <c r="AC41" i="3"/>
  <c r="AD41" i="3"/>
  <c r="AE41" i="3"/>
  <c r="AF41" i="3"/>
  <c r="AF40" i="3" s="1"/>
  <c r="AG41" i="3"/>
  <c r="C42" i="3"/>
  <c r="D42" i="3"/>
  <c r="E42" i="3"/>
  <c r="F42" i="3"/>
  <c r="G42" i="3"/>
  <c r="H42" i="3"/>
  <c r="I42" i="3"/>
  <c r="J42" i="3"/>
  <c r="K42" i="3"/>
  <c r="L42" i="3"/>
  <c r="M42" i="3"/>
  <c r="N42" i="3"/>
  <c r="O42" i="3"/>
  <c r="P42" i="3"/>
  <c r="Q42" i="3"/>
  <c r="R42" i="3"/>
  <c r="S42" i="3"/>
  <c r="T42" i="3"/>
  <c r="V42" i="3"/>
  <c r="W42" i="3"/>
  <c r="X42" i="3"/>
  <c r="Y42" i="3"/>
  <c r="Z42" i="3"/>
  <c r="AA42" i="3"/>
  <c r="AB42" i="3"/>
  <c r="AB40" i="3" s="1"/>
  <c r="AC42" i="3"/>
  <c r="AD42" i="3"/>
  <c r="AE42" i="3"/>
  <c r="AF42" i="3"/>
  <c r="AG42" i="3"/>
  <c r="AG40" i="3" s="1"/>
  <c r="B42" i="3"/>
  <c r="B41" i="3"/>
  <c r="C39" i="3"/>
  <c r="D39" i="3"/>
  <c r="E39" i="3"/>
  <c r="F39" i="3"/>
  <c r="G39" i="3"/>
  <c r="H39" i="3"/>
  <c r="I39" i="3"/>
  <c r="J39" i="3"/>
  <c r="K39" i="3"/>
  <c r="L39" i="3"/>
  <c r="M39" i="3"/>
  <c r="N39" i="3"/>
  <c r="O39" i="3"/>
  <c r="P39" i="3"/>
  <c r="Q39" i="3"/>
  <c r="R39" i="3"/>
  <c r="S39" i="3"/>
  <c r="T39" i="3"/>
  <c r="V39" i="3"/>
  <c r="W39" i="3"/>
  <c r="X39" i="3"/>
  <c r="Y39" i="3"/>
  <c r="Y35" i="3" s="1"/>
  <c r="Z39" i="3"/>
  <c r="AA39" i="3"/>
  <c r="AB39" i="3"/>
  <c r="AC39" i="3"/>
  <c r="AD39" i="3"/>
  <c r="AE39" i="3"/>
  <c r="AF39" i="3"/>
  <c r="AG39" i="3"/>
  <c r="AG35" i="3" s="1"/>
  <c r="B39" i="3"/>
  <c r="C38" i="3"/>
  <c r="D38" i="3"/>
  <c r="E38" i="3"/>
  <c r="F38" i="3"/>
  <c r="G38" i="3"/>
  <c r="H38" i="3"/>
  <c r="I38" i="3"/>
  <c r="J38" i="3"/>
  <c r="K38" i="3"/>
  <c r="L38" i="3"/>
  <c r="M38" i="3"/>
  <c r="N38" i="3"/>
  <c r="O38" i="3"/>
  <c r="P38" i="3"/>
  <c r="Q38" i="3"/>
  <c r="R38" i="3"/>
  <c r="S38" i="3"/>
  <c r="T38" i="3"/>
  <c r="T35" i="3" s="1"/>
  <c r="V38" i="3"/>
  <c r="W38" i="3"/>
  <c r="X38" i="3"/>
  <c r="Y38" i="3"/>
  <c r="Z38" i="3"/>
  <c r="Z35" i="3" s="1"/>
  <c r="AA38" i="3"/>
  <c r="AB38" i="3"/>
  <c r="AC38" i="3"/>
  <c r="AD38" i="3"/>
  <c r="AE38" i="3"/>
  <c r="AF38" i="3"/>
  <c r="AG38" i="3"/>
  <c r="B38" i="3"/>
  <c r="C37" i="3"/>
  <c r="D37" i="3"/>
  <c r="E37" i="3"/>
  <c r="F37" i="3"/>
  <c r="G37" i="3"/>
  <c r="H37" i="3"/>
  <c r="I37" i="3"/>
  <c r="J37" i="3"/>
  <c r="K37" i="3"/>
  <c r="L37" i="3"/>
  <c r="M37" i="3"/>
  <c r="N37" i="3"/>
  <c r="O37" i="3"/>
  <c r="P37" i="3"/>
  <c r="Q37" i="3"/>
  <c r="R37" i="3"/>
  <c r="R35" i="3" s="1"/>
  <c r="S37" i="3"/>
  <c r="T37" i="3"/>
  <c r="V37" i="3"/>
  <c r="V35" i="3" s="1"/>
  <c r="W37" i="3"/>
  <c r="X37" i="3"/>
  <c r="Y37" i="3"/>
  <c r="Z37" i="3"/>
  <c r="AA37" i="3"/>
  <c r="AA35" i="3" s="1"/>
  <c r="AB37" i="3"/>
  <c r="AC37" i="3"/>
  <c r="AC35" i="3" s="1"/>
  <c r="AD37" i="3"/>
  <c r="AE37" i="3"/>
  <c r="AF37" i="3"/>
  <c r="AG37" i="3"/>
  <c r="B37" i="3"/>
  <c r="C36" i="3"/>
  <c r="D36" i="3"/>
  <c r="E36" i="3"/>
  <c r="F36" i="3"/>
  <c r="F35" i="3" s="1"/>
  <c r="G36" i="3"/>
  <c r="H36" i="3"/>
  <c r="I36" i="3"/>
  <c r="J36" i="3"/>
  <c r="K36" i="3"/>
  <c r="L36" i="3"/>
  <c r="M36" i="3"/>
  <c r="N36" i="3"/>
  <c r="O36" i="3"/>
  <c r="P36" i="3"/>
  <c r="Q36" i="3"/>
  <c r="R36" i="3"/>
  <c r="S36" i="3"/>
  <c r="S35" i="3" s="1"/>
  <c r="T36" i="3"/>
  <c r="V36" i="3"/>
  <c r="W36" i="3"/>
  <c r="W35" i="3" s="1"/>
  <c r="X36" i="3"/>
  <c r="Y36" i="3"/>
  <c r="Z36" i="3"/>
  <c r="AA36" i="3"/>
  <c r="AB36" i="3"/>
  <c r="AC36" i="3"/>
  <c r="AD36" i="3"/>
  <c r="AD35" i="3" s="1"/>
  <c r="AD30" i="3" s="1"/>
  <c r="AD31" i="3" s="1"/>
  <c r="AE36" i="3"/>
  <c r="AE35" i="3" s="1"/>
  <c r="AE30" i="3" s="1"/>
  <c r="AE31" i="3" s="1"/>
  <c r="AF36" i="3"/>
  <c r="AG36" i="3"/>
  <c r="B36" i="3"/>
  <c r="C34" i="3"/>
  <c r="D34" i="3"/>
  <c r="E34" i="3"/>
  <c r="F34" i="3"/>
  <c r="G34" i="3"/>
  <c r="H34" i="3"/>
  <c r="I34" i="3"/>
  <c r="J34" i="3"/>
  <c r="K34" i="3"/>
  <c r="L34" i="3"/>
  <c r="M34" i="3"/>
  <c r="N34" i="3"/>
  <c r="O34" i="3"/>
  <c r="P34" i="3"/>
  <c r="R34" i="3"/>
  <c r="S34" i="3"/>
  <c r="T34" i="3"/>
  <c r="V34" i="3"/>
  <c r="V32" i="3" s="1"/>
  <c r="W34" i="3"/>
  <c r="X34" i="3"/>
  <c r="X32" i="3" s="1"/>
  <c r="Y30" i="3" s="1"/>
  <c r="Y31" i="3" s="1"/>
  <c r="Y34" i="3"/>
  <c r="Z34" i="3"/>
  <c r="AA34" i="3"/>
  <c r="AB34" i="3"/>
  <c r="AC34" i="3"/>
  <c r="AD34" i="3"/>
  <c r="AE34" i="3"/>
  <c r="AF34" i="3"/>
  <c r="AG34" i="3"/>
  <c r="AG32" i="3" s="1"/>
  <c r="B34" i="3"/>
  <c r="C33" i="3"/>
  <c r="D33" i="3"/>
  <c r="E33" i="3"/>
  <c r="F33" i="3"/>
  <c r="G33" i="3"/>
  <c r="H33" i="3"/>
  <c r="I33" i="3"/>
  <c r="J33" i="3"/>
  <c r="K33" i="3"/>
  <c r="L33" i="3"/>
  <c r="M33" i="3"/>
  <c r="N33" i="3"/>
  <c r="O33" i="3"/>
  <c r="P33" i="3"/>
  <c r="P32" i="3" s="1"/>
  <c r="Q33" i="3"/>
  <c r="R33" i="3"/>
  <c r="S33" i="3"/>
  <c r="T33" i="3"/>
  <c r="V33" i="3"/>
  <c r="W33" i="3"/>
  <c r="W32" i="3" s="1"/>
  <c r="X30" i="3" s="1"/>
  <c r="X31" i="3" s="1"/>
  <c r="X33" i="3"/>
  <c r="Y33" i="3"/>
  <c r="Y32" i="3" s="1"/>
  <c r="Z33" i="3"/>
  <c r="Z32" i="3" s="1"/>
  <c r="AA30" i="3" s="1"/>
  <c r="AA31" i="3" s="1"/>
  <c r="AA33" i="3"/>
  <c r="AB33" i="3"/>
  <c r="AC33" i="3"/>
  <c r="AD33" i="3"/>
  <c r="AE33" i="3"/>
  <c r="AE32" i="3" s="1"/>
  <c r="AF33" i="3"/>
  <c r="AG33" i="3"/>
  <c r="B33" i="3"/>
  <c r="C29" i="3"/>
  <c r="D29" i="3"/>
  <c r="E29" i="3"/>
  <c r="F29" i="3"/>
  <c r="G29" i="3"/>
  <c r="H29" i="3"/>
  <c r="I29" i="3"/>
  <c r="J29" i="3"/>
  <c r="K29" i="3"/>
  <c r="L29" i="3"/>
  <c r="M29" i="3"/>
  <c r="N29" i="3"/>
  <c r="O29" i="3"/>
  <c r="P29" i="3"/>
  <c r="Q29" i="3"/>
  <c r="R29" i="3"/>
  <c r="S29" i="3"/>
  <c r="T29" i="3"/>
  <c r="V29" i="3"/>
  <c r="W29" i="3"/>
  <c r="X29" i="3"/>
  <c r="Y29" i="3"/>
  <c r="Z29" i="3"/>
  <c r="AA29" i="3"/>
  <c r="AB29" i="3"/>
  <c r="AC29" i="3"/>
  <c r="AD29" i="3"/>
  <c r="AE29" i="3"/>
  <c r="AF29" i="3"/>
  <c r="AG29" i="3"/>
  <c r="B29" i="3"/>
  <c r="Q32" i="3"/>
  <c r="AD40" i="3"/>
  <c r="AE40" i="3"/>
  <c r="W40" i="3"/>
  <c r="AC40" i="3"/>
  <c r="Y40" i="3"/>
  <c r="U43" i="3"/>
  <c r="M43" i="3"/>
  <c r="V40" i="3"/>
  <c r="Z43" i="3"/>
  <c r="R43" i="3"/>
  <c r="J43" i="3"/>
  <c r="AC32" i="3"/>
  <c r="AG43" i="3"/>
  <c r="Y43" i="3"/>
  <c r="Q43" i="3"/>
  <c r="I43" i="3"/>
  <c r="AD32" i="3"/>
  <c r="AF35" i="3"/>
  <c r="AB35" i="3"/>
  <c r="X35" i="3"/>
  <c r="AF43" i="3"/>
  <c r="X43" i="3"/>
  <c r="P43" i="3"/>
  <c r="L43" i="3"/>
  <c r="H43" i="3"/>
  <c r="D43" i="3"/>
  <c r="AE43" i="3"/>
  <c r="K43" i="3"/>
  <c r="O32" i="3"/>
  <c r="AA32" i="3"/>
  <c r="H35" i="3"/>
  <c r="T40" i="3"/>
  <c r="AF32" i="3"/>
  <c r="AG30" i="3" s="1"/>
  <c r="AG31" i="3" s="1"/>
  <c r="AB32" i="3"/>
  <c r="X40" i="3"/>
  <c r="U40" i="3"/>
  <c r="AE14" i="3"/>
  <c r="AD14" i="3"/>
  <c r="AC14" i="3"/>
  <c r="AB14" i="3"/>
  <c r="AA14" i="3"/>
  <c r="AA4" i="3" s="1"/>
  <c r="AA5" i="3" s="1"/>
  <c r="Z14" i="3"/>
  <c r="Y14" i="3"/>
  <c r="X14" i="3"/>
  <c r="W14" i="3"/>
  <c r="V14" i="3"/>
  <c r="T14" i="3"/>
  <c r="AE6" i="3"/>
  <c r="AE4" i="3" s="1"/>
  <c r="AE5" i="3" s="1"/>
  <c r="AD6" i="3"/>
  <c r="AD4" i="3" s="1"/>
  <c r="AD5" i="3" s="1"/>
  <c r="AC6" i="3"/>
  <c r="AB6" i="3"/>
  <c r="AB4" i="3" s="1"/>
  <c r="AB5" i="3" s="1"/>
  <c r="AA6" i="3"/>
  <c r="Z6" i="3"/>
  <c r="Y6" i="3"/>
  <c r="Y4" i="3" s="1"/>
  <c r="Y5" i="3" s="1"/>
  <c r="X6" i="3"/>
  <c r="W6" i="3"/>
  <c r="V6" i="3"/>
  <c r="V4" i="3" s="1"/>
  <c r="V5" i="3" s="1"/>
  <c r="T6" i="3"/>
  <c r="T4" i="3" s="1"/>
  <c r="T5" i="3" s="1"/>
  <c r="S6" i="3"/>
  <c r="S4" i="3" s="1"/>
  <c r="S5" i="3" s="1"/>
  <c r="R6" i="3"/>
  <c r="R4" i="3" s="1"/>
  <c r="R5" i="3" s="1"/>
  <c r="H6" i="3"/>
  <c r="H4" i="3" s="1"/>
  <c r="H5" i="3" s="1"/>
  <c r="F6" i="3"/>
  <c r="F4" i="3"/>
  <c r="W4" i="3"/>
  <c r="W5" i="3"/>
  <c r="X4" i="3"/>
  <c r="X5" i="3"/>
  <c r="Z4" i="3"/>
  <c r="Z5" i="3"/>
  <c r="AC4" i="3"/>
  <c r="AC5" i="3"/>
  <c r="AC30" i="3" l="1"/>
  <c r="AC31" i="3" s="1"/>
  <c r="Z30" i="3"/>
  <c r="Z31" i="3" s="1"/>
  <c r="V30" i="3"/>
  <c r="V31" i="3" s="1"/>
  <c r="AF30" i="3"/>
  <c r="AF31" i="3" s="1"/>
  <c r="W30" i="3"/>
  <c r="W31" i="3" s="1"/>
  <c r="AB30" i="3"/>
  <c r="AB31" i="3" s="1"/>
</calcChain>
</file>

<file path=xl/sharedStrings.xml><?xml version="1.0" encoding="utf-8"?>
<sst xmlns="http://schemas.openxmlformats.org/spreadsheetml/2006/main" count="1524" uniqueCount="308">
  <si>
    <t>N</t>
  </si>
  <si>
    <t>Passenger car occupants</t>
  </si>
  <si>
    <t>Motorcyclists</t>
  </si>
  <si>
    <t>Bus occupants</t>
  </si>
  <si>
    <t>Gas pipeline</t>
  </si>
  <si>
    <t>U</t>
  </si>
  <si>
    <t>Air:</t>
  </si>
  <si>
    <t>Commuter:</t>
  </si>
  <si>
    <t>On-demand air taxi:</t>
  </si>
  <si>
    <t>Highway:</t>
  </si>
  <si>
    <t>Rail:</t>
  </si>
  <si>
    <t>Transit:</t>
  </si>
  <si>
    <t>Water:</t>
  </si>
  <si>
    <t>Pedestrians</t>
  </si>
  <si>
    <t>Pedalcyclists</t>
  </si>
  <si>
    <t>Hazardous liquid pipeline</t>
  </si>
  <si>
    <t>NOTES</t>
  </si>
  <si>
    <t>SOURCES</t>
  </si>
  <si>
    <t>Hazardous liquid and gas pipeline:</t>
  </si>
  <si>
    <t>TOTAL fatalities</t>
  </si>
  <si>
    <t>Pipeline, total</t>
  </si>
  <si>
    <t>Highway, total</t>
  </si>
  <si>
    <t>Table 2-1: Transportation Fatalities by Mode</t>
  </si>
  <si>
    <t>Air, total</t>
  </si>
  <si>
    <t>U.S. Air Carrier:</t>
  </si>
  <si>
    <t>1960-65:  U.S. Department of Transportation, National Highway Traffic Safety Administration from data supplied by U.S. Department of Health and Human Services, National Center for Health Statistics, and individual state accident reports (adjusted to 30-day deaths).</t>
  </si>
  <si>
    <t>Other</t>
  </si>
  <si>
    <t>Employee/Worker</t>
  </si>
  <si>
    <t>Passenger/Occupant</t>
  </si>
  <si>
    <t>Other counts, redundant with above</t>
  </si>
  <si>
    <t>Railroad, killed at public crossing with motor vehicle</t>
  </si>
  <si>
    <t>Transit, non-rail</t>
  </si>
  <si>
    <t>Transit, rail</t>
  </si>
  <si>
    <t>Train accidents</t>
  </si>
  <si>
    <t>Highway-rail grade crossing</t>
  </si>
  <si>
    <t>General aviation:</t>
  </si>
  <si>
    <t>Current version of this table is not comparable with the versions before 2014 because of the categories changing for some modes.</t>
  </si>
  <si>
    <t>Passenger, Freight, Industrial/Other:</t>
  </si>
  <si>
    <t>Recreational:</t>
  </si>
  <si>
    <t>Highway fatalities data prior to 1975 have been adjusted to reflect the Fatality Analysis Reporting System's definition of a fatal crash as one that involves a motor vehicle on a traffic way that results in the death of a vehicle occupant or a nonmotorist within 30 days of the crash.</t>
  </si>
  <si>
    <t>Pipeline:</t>
  </si>
  <si>
    <t>Tresspassers</t>
  </si>
  <si>
    <t>Total transportation fatalities</t>
  </si>
  <si>
    <t>NA</t>
  </si>
  <si>
    <t>Total freight transportation fatalities</t>
  </si>
  <si>
    <t>Freight as a share of total fatalities</t>
  </si>
  <si>
    <t xml:space="preserve">   Large truck occupants</t>
  </si>
  <si>
    <t xml:space="preserve">   Others killed in crashes involving large trucks</t>
  </si>
  <si>
    <t xml:space="preserve">Railroad </t>
  </si>
  <si>
    <t>Trespassers</t>
  </si>
  <si>
    <t>Industrial/Other</t>
  </si>
  <si>
    <t>Pipeline</t>
  </si>
  <si>
    <r>
      <t>Highway</t>
    </r>
    <r>
      <rPr>
        <b/>
        <vertAlign val="superscript"/>
        <sz val="10"/>
        <rFont val="Arial"/>
        <family val="2"/>
      </rPr>
      <t>1</t>
    </r>
  </si>
  <si>
    <r>
      <t>Highway-rail grade crossing</t>
    </r>
    <r>
      <rPr>
        <vertAlign val="superscript"/>
        <sz val="10"/>
        <rFont val="Arial"/>
        <family val="2"/>
      </rPr>
      <t>2</t>
    </r>
  </si>
  <si>
    <r>
      <t>Waterborne</t>
    </r>
    <r>
      <rPr>
        <vertAlign val="superscript"/>
        <sz val="10"/>
        <rFont val="Arial"/>
        <family val="2"/>
      </rPr>
      <t xml:space="preserve"> 3</t>
    </r>
  </si>
  <si>
    <r>
      <t xml:space="preserve">KEY: </t>
    </r>
    <r>
      <rPr>
        <sz val="9"/>
        <rFont val="Arial"/>
        <family val="2"/>
      </rPr>
      <t>NA = not available</t>
    </r>
    <r>
      <rPr>
        <sz val="9"/>
        <rFont val="Arial"/>
        <family val="2"/>
      </rPr>
      <t>.</t>
    </r>
  </si>
  <si>
    <r>
      <t xml:space="preserve">1 </t>
    </r>
    <r>
      <rPr>
        <sz val="9"/>
        <rFont val="Arial"/>
        <family val="2"/>
      </rPr>
      <t>Large trucks have a gross vehicle weight rating at or above 10,000 pounds and include single-unit and combination trucks.</t>
    </r>
  </si>
  <si>
    <r>
      <t xml:space="preserve">2 </t>
    </r>
    <r>
      <rPr>
        <i/>
        <sz val="9"/>
        <rFont val="Arial"/>
        <family val="2"/>
      </rPr>
      <t>Highway-rail grade crossing</t>
    </r>
    <r>
      <rPr>
        <sz val="9"/>
        <rFont val="Arial"/>
        <family val="2"/>
      </rPr>
      <t xml:space="preserve"> fatalities include freight train collisions with vehicles and people at all public and private highway-rail grade crossings.</t>
    </r>
    <r>
      <rPr>
        <i/>
        <sz val="9"/>
        <rFont val="Arial"/>
        <family val="2"/>
      </rPr>
      <t/>
    </r>
  </si>
  <si>
    <r>
      <t xml:space="preserve">3 </t>
    </r>
    <r>
      <rPr>
        <i/>
        <sz val="9"/>
        <rFont val="Arial"/>
        <family val="2"/>
      </rPr>
      <t xml:space="preserve">Freight </t>
    </r>
    <r>
      <rPr>
        <sz val="9"/>
        <rFont val="Arial"/>
        <family val="2"/>
      </rPr>
      <t xml:space="preserve">includes barges, bulk carriers, general dry cargo ships, refrigerated cargo ships, roll-on/roll-off ships, tank ships, and towing ships. </t>
    </r>
    <r>
      <rPr>
        <i/>
        <sz val="9"/>
        <rFont val="Arial"/>
        <family val="2"/>
      </rPr>
      <t>Industrial/Other</t>
    </r>
    <r>
      <rPr>
        <sz val="9"/>
        <rFont val="Arial"/>
        <family val="2"/>
      </rPr>
      <t xml:space="preserve"> includes fishing vessels, miscellaneous vessels, and offshore.  Waterborne fatalities include only closed cases where vessels were involved in a marine casualty as of April 6, 2015. Open cases by year not included above: 2003 = 5, 2004 = 5, 2005 = 8, 2006 = 4, 2007 = 7, 2008 = 19, 2009 = 38, 2010 = 36, 2011 = 120, 2012 = 644, and 2013 = 727. Data prior to 2002 were tabulated using a different reporting system and are not directly comparable with later years.</t>
    </r>
  </si>
  <si>
    <r>
      <t>NOTES:</t>
    </r>
    <r>
      <rPr>
        <sz val="9"/>
        <rFont val="Arial"/>
        <family val="2"/>
      </rPr>
      <t xml:space="preserve"> There are differences in definitions and reporting periods across modes due to regulatory and legal requirements.      </t>
    </r>
  </si>
  <si>
    <r>
      <t xml:space="preserve">SOURCES: </t>
    </r>
    <r>
      <rPr>
        <b/>
        <sz val="9"/>
        <rFont val="Arial"/>
        <family val="2"/>
      </rPr>
      <t xml:space="preserve">Highway: </t>
    </r>
    <r>
      <rPr>
        <sz val="9"/>
        <rFont val="Arial"/>
        <family val="2"/>
      </rPr>
      <t xml:space="preserve">U.S. Department of Transportation, National Highway Transportation Safety Administration, National Center for Statistics and Analysis, </t>
    </r>
    <r>
      <rPr>
        <i/>
        <sz val="9"/>
        <rFont val="Arial"/>
        <family val="2"/>
      </rPr>
      <t xml:space="preserve">Traffic Safety Facts, Large Trucks </t>
    </r>
    <r>
      <rPr>
        <sz val="9"/>
        <rFont val="Arial"/>
        <family val="2"/>
      </rPr>
      <t xml:space="preserve">and </t>
    </r>
    <r>
      <rPr>
        <i/>
        <sz val="9"/>
        <rFont val="Arial"/>
        <family val="2"/>
      </rPr>
      <t xml:space="preserve">Highlights </t>
    </r>
    <r>
      <rPr>
        <sz val="9"/>
        <rFont val="Arial"/>
        <family val="2"/>
      </rPr>
      <t xml:space="preserve">(annual issues). </t>
    </r>
    <r>
      <rPr>
        <b/>
        <sz val="9"/>
        <rFont val="Arial"/>
        <family val="2"/>
      </rPr>
      <t>Railroad:</t>
    </r>
    <r>
      <rPr>
        <sz val="9"/>
        <rFont val="Arial"/>
        <family val="2"/>
      </rPr>
      <t xml:space="preserve"> U.S. Department of Transportation, Federal Railroad Administration, Office of Safety Analysis, available at http://safetydata.fra.dot.gov/officeofsafety/default.asp as of July 10, 2015. </t>
    </r>
    <r>
      <rPr>
        <b/>
        <sz val="9"/>
        <rFont val="Arial"/>
        <family val="2"/>
      </rPr>
      <t xml:space="preserve">Waterborne: </t>
    </r>
    <r>
      <rPr>
        <sz val="9"/>
        <rFont val="Arial"/>
        <family val="2"/>
      </rPr>
      <t xml:space="preserve">U.S. Department of Homeland Security, U.S. Coast Guard, Data Administration Division, </t>
    </r>
    <r>
      <rPr>
        <i/>
        <sz val="9"/>
        <rFont val="Arial"/>
        <family val="2"/>
      </rPr>
      <t>Marine Casualty and Pollution Data for Researchers</t>
    </r>
    <r>
      <rPr>
        <sz val="9"/>
        <rFont val="Arial"/>
        <family val="2"/>
      </rPr>
      <t xml:space="preserve"> (April 6, 2015), available at homeport.uscg.gov as of July 2015. </t>
    </r>
    <r>
      <rPr>
        <b/>
        <sz val="9"/>
        <rFont val="Arial"/>
        <family val="2"/>
      </rPr>
      <t>Pipeline:</t>
    </r>
    <r>
      <rPr>
        <sz val="9"/>
        <rFont val="Arial"/>
        <family val="2"/>
      </rPr>
      <t xml:space="preserve"> U.S. Department of Transportation, Pipeline and Hazardous Materials Safety Administration, Office of Pipeline Safety, Accident and Incident Summary Statistics by Year, available at http://phmsa.dot.gov/pipeline as of March 2015.</t>
    </r>
  </si>
  <si>
    <t>Rail, other</t>
  </si>
  <si>
    <t>Freight vessel</t>
  </si>
  <si>
    <t>Rail, passenger</t>
  </si>
  <si>
    <t>Rail, freight</t>
  </si>
  <si>
    <t>Other incident</t>
  </si>
  <si>
    <t xml:space="preserve"> </t>
  </si>
  <si>
    <r>
      <t>Highway-rail grade crossing</t>
    </r>
    <r>
      <rPr>
        <vertAlign val="superscript"/>
        <sz val="11"/>
        <rFont val="Arial Narrow"/>
        <family val="2"/>
      </rPr>
      <t>o</t>
    </r>
  </si>
  <si>
    <r>
      <t xml:space="preserve">p </t>
    </r>
    <r>
      <rPr>
        <i/>
        <sz val="9"/>
        <rFont val="Arial"/>
        <family val="2"/>
      </rPr>
      <t>Highway-rail grade crossing</t>
    </r>
    <r>
      <rPr>
        <sz val="9"/>
        <rFont val="Arial"/>
        <family val="2"/>
      </rPr>
      <t xml:space="preserve"> fatalities include freight train collisions with vehicles and people at all public and private highway-rail grade crossings.</t>
    </r>
    <r>
      <rPr>
        <i/>
        <sz val="9"/>
        <rFont val="Arial"/>
        <family val="2"/>
      </rPr>
      <t/>
    </r>
  </si>
  <si>
    <r>
      <t>Highway-rail grade crossing</t>
    </r>
    <r>
      <rPr>
        <vertAlign val="superscript"/>
        <sz val="11"/>
        <rFont val="Arial Narrow"/>
        <family val="2"/>
      </rPr>
      <t>p</t>
    </r>
  </si>
  <si>
    <r>
      <rPr>
        <vertAlign val="superscript"/>
        <sz val="9"/>
        <rFont val="Arial"/>
        <family val="2"/>
      </rPr>
      <t xml:space="preserve">o </t>
    </r>
    <r>
      <rPr>
        <sz val="9"/>
        <rFont val="Arial"/>
        <family val="2"/>
      </rPr>
      <t>Includes passenger train collisions with vehicles and people at all public and private highway-rail grade crossings.</t>
    </r>
  </si>
  <si>
    <t>U.S. air carrier a</t>
  </si>
  <si>
    <t>Commuter carrier b</t>
  </si>
  <si>
    <t>On-demand air taxi c</t>
  </si>
  <si>
    <t>General aviation d</t>
  </si>
  <si>
    <t>Truck occupants e, light</t>
  </si>
  <si>
    <t>Truck occupants e, large</t>
  </si>
  <si>
    <t>Other incident f</t>
  </si>
  <si>
    <t>Railroad, total g</t>
  </si>
  <si>
    <t>Other incident h</t>
  </si>
  <si>
    <t>Transit, total i</t>
  </si>
  <si>
    <t>Water, total j</t>
  </si>
  <si>
    <t>Passenger vessel k</t>
  </si>
  <si>
    <t>Freight vessel l</t>
  </si>
  <si>
    <t>Industrial/Other m</t>
  </si>
  <si>
    <t>Recreational boating n</t>
  </si>
  <si>
    <t>Highway-rail grade crossingo</t>
  </si>
  <si>
    <t>Highway-rail grade crossingp</t>
  </si>
  <si>
    <t>Water, Vessel-relatedq</t>
  </si>
  <si>
    <t>Water, Not related to vessel casualtiesr</t>
  </si>
  <si>
    <r>
      <t>Table 5-1. Fatalities by Freight Transportation Mode: 1980, 1990, and 2000</t>
    </r>
    <r>
      <rPr>
        <b/>
        <sz val="12"/>
        <rFont val="Calibri"/>
        <family val="2"/>
      </rPr>
      <t>–</t>
    </r>
    <r>
      <rPr>
        <b/>
        <sz val="12"/>
        <rFont val="Arial"/>
        <family val="2"/>
      </rPr>
      <t>2015</t>
    </r>
  </si>
  <si>
    <t xml:space="preserve"> Others killed in crashes involving large trucks</t>
  </si>
  <si>
    <r>
      <t xml:space="preserve">Railroad, total </t>
    </r>
    <r>
      <rPr>
        <b/>
        <vertAlign val="superscript"/>
        <sz val="11"/>
        <rFont val="Arial Narrow"/>
        <family val="2"/>
      </rPr>
      <t>g</t>
    </r>
  </si>
  <si>
    <r>
      <t xml:space="preserve">Other incident </t>
    </r>
    <r>
      <rPr>
        <vertAlign val="superscript"/>
        <sz val="11"/>
        <rFont val="Arial Narrow"/>
        <family val="2"/>
      </rPr>
      <t>h</t>
    </r>
  </si>
  <si>
    <t>Marine Casualty, Reportable</t>
  </si>
  <si>
    <t>PCAS Investigations</t>
  </si>
  <si>
    <t>Water injury data for 2001 and before is not comparable with later years due to a change in the reporting system.</t>
  </si>
  <si>
    <t xml:space="preserve">Table 6-1. Fatalities by Freight Transportation Mode: </t>
  </si>
  <si>
    <t xml:space="preserve">The Federal Railroad Administration defines a grade crossing as a location where a public highway, road, street, or private roadway, including associated sidewalks and pathways, crosses one or more railroad tracks at grade. The Federal Transit Administration defines two types of grade crossings: (1) At grade, mixed, and cross traffic crossings, meaning railway right-of-way over which other traffic moving in the same direction or other cross directions may pass. This includes city street right-of-way; (2) At grade with cross traffic crossings, meaning railway right-of-way over which no other traffic may pass, except to cross at grade-level crossings. This can include median strip rights-of-way with grade level crossings at intersecting streets. </t>
  </si>
  <si>
    <t>Water Open Investigations not included above</t>
  </si>
  <si>
    <t>2004</t>
  </si>
  <si>
    <t>2005</t>
  </si>
  <si>
    <t>2006</t>
  </si>
  <si>
    <t>2007</t>
  </si>
  <si>
    <t>2008</t>
  </si>
  <si>
    <t>2009</t>
  </si>
  <si>
    <t>2010</t>
  </si>
  <si>
    <t>2011</t>
  </si>
  <si>
    <t>2012</t>
  </si>
  <si>
    <t>2013</t>
  </si>
  <si>
    <t>2014</t>
  </si>
  <si>
    <t>2015</t>
  </si>
  <si>
    <t>2016</t>
  </si>
  <si>
    <t>2017</t>
  </si>
  <si>
    <t>2018</t>
  </si>
  <si>
    <r>
      <t xml:space="preserve">i </t>
    </r>
    <r>
      <rPr>
        <sz val="9"/>
        <rFont val="Arial"/>
        <family val="2"/>
      </rPr>
      <t xml:space="preserve">Includes transit employee, contract worker, passenger, revenue facility occupant, and other fatalities for transit only modes reported in the National Transit Database (excudes commuter rail, reporting under FRA). </t>
    </r>
  </si>
  <si>
    <r>
      <t xml:space="preserve">Caution must be exercised in comparing fatalities across modes because significantly different definitions are used. In particular, </t>
    </r>
    <r>
      <rPr>
        <i/>
        <sz val="9"/>
        <rFont val="Arial"/>
        <family val="2"/>
      </rPr>
      <t>Rail</t>
    </r>
    <r>
      <rPr>
        <sz val="9"/>
        <rFont val="Arial"/>
        <family val="2"/>
      </rPr>
      <t xml:space="preserve"> and </t>
    </r>
    <r>
      <rPr>
        <i/>
        <sz val="9"/>
        <rFont val="Arial"/>
        <family val="2"/>
      </rPr>
      <t>Transit fatalities</t>
    </r>
    <r>
      <rPr>
        <sz val="9"/>
        <rFont val="Arial"/>
        <family val="2"/>
      </rPr>
      <t xml:space="preserve"> include incident-related (as distinct from accident-related) fatalities, such as fatalities from falls in transit stations or railroad employee fatalities from a fire in a workshed. Equivalent fatalities for the </t>
    </r>
    <r>
      <rPr>
        <i/>
        <sz val="9"/>
        <rFont val="Arial"/>
        <family val="2"/>
      </rPr>
      <t>Air</t>
    </r>
    <r>
      <rPr>
        <sz val="9"/>
        <rFont val="Arial"/>
        <family val="2"/>
      </rPr>
      <t xml:space="preserve"> and </t>
    </r>
    <r>
      <rPr>
        <i/>
        <sz val="9"/>
        <rFont val="Arial"/>
        <family val="2"/>
      </rPr>
      <t>Highway</t>
    </r>
    <r>
      <rPr>
        <sz val="9"/>
        <rFont val="Arial"/>
        <family val="2"/>
      </rPr>
      <t xml:space="preserve"> modes (fatalities at airports not caused by moving aircraft or fatalities from accidents in automobile repair shops) are not counted toward the totals for these modes. Thus, fatalities not necessarily directly related to in service transportation are counted for the transit and rail modes, potentially overstating the risk for these modes. </t>
    </r>
  </si>
  <si>
    <t>1990-2001: U.S. Department of Transportation, Volpe Center, Transit Safety and Security Statistics, Mar. 2015.</t>
  </si>
  <si>
    <t>Water Transport Profile</t>
  </si>
  <si>
    <t>FINANCIAL</t>
  </si>
  <si>
    <t>Operating revenues (millions of dollars)</t>
  </si>
  <si>
    <t>Domestic freight, total</t>
  </si>
  <si>
    <t xml:space="preserve">Coastal and Great Lakes </t>
  </si>
  <si>
    <t>Inland waterways</t>
  </si>
  <si>
    <t>Passenger, total</t>
  </si>
  <si>
    <t>Domestic passenger</t>
  </si>
  <si>
    <t>Revenues of U.S. commercial fishing fleet-domestic landings (millions of dollars)</t>
  </si>
  <si>
    <t>INVENTORY</t>
  </si>
  <si>
    <t>Number of employees</t>
  </si>
  <si>
    <t>Number of vessels, total</t>
  </si>
  <si>
    <t>Total nonself-propelled</t>
  </si>
  <si>
    <t>Dry cargo barges</t>
  </si>
  <si>
    <t>Tankers</t>
  </si>
  <si>
    <t>Railroad car floats</t>
  </si>
  <si>
    <t>Total self-propelled</t>
  </si>
  <si>
    <t>Dry cargo / passenger</t>
  </si>
  <si>
    <t>Ferries, railroad car</t>
  </si>
  <si>
    <t>Towboats / tugs</t>
  </si>
  <si>
    <t>U.S. flag merchant fleet (over 1,000 gross tons)</t>
  </si>
  <si>
    <t>Total U.S. privately-owned fleet</t>
  </si>
  <si>
    <t>Combination Passenger / Cargo</t>
  </si>
  <si>
    <t>Bulk carriers</t>
  </si>
  <si>
    <t>PERFORMANCE</t>
  </si>
  <si>
    <t>Domestic water freight, total</t>
  </si>
  <si>
    <t>Coastwise</t>
  </si>
  <si>
    <t>Internal</t>
  </si>
  <si>
    <t>Lakewise</t>
  </si>
  <si>
    <t>Intraport</t>
  </si>
  <si>
    <t>Domestic, total</t>
  </si>
  <si>
    <t>Intraterritory</t>
  </si>
  <si>
    <t>Exports, total</t>
  </si>
  <si>
    <t>Great Lakes ports</t>
  </si>
  <si>
    <t>Coastal ports</t>
  </si>
  <si>
    <t>Imports, total</t>
  </si>
  <si>
    <t>Cargo capacity (short tons)</t>
  </si>
  <si>
    <t>Total nonself-propelled vessels</t>
  </si>
  <si>
    <t xml:space="preserve">Dry cargo barges </t>
  </si>
  <si>
    <t>Total self-propelled vessels</t>
  </si>
  <si>
    <t xml:space="preserve">Towboats </t>
  </si>
  <si>
    <t>Fuel consumption (million gallons)</t>
  </si>
  <si>
    <t>Residual fuel oil</t>
  </si>
  <si>
    <t>Distillate / diesel fuel oil</t>
  </si>
  <si>
    <t>Gasoline</t>
  </si>
  <si>
    <t>SAFETY</t>
  </si>
  <si>
    <t>Freight ship</t>
  </si>
  <si>
    <t>Tank ship</t>
  </si>
  <si>
    <t>Passenger vessel</t>
  </si>
  <si>
    <t>Tug / towboat</t>
  </si>
  <si>
    <t>Offshore supply</t>
  </si>
  <si>
    <t>Fishing vessel</t>
  </si>
  <si>
    <t>Recreational vessel</t>
  </si>
  <si>
    <t>Mobile Offshore Drilling Units</t>
  </si>
  <si>
    <t>Platform</t>
  </si>
  <si>
    <t>Freight barge</t>
  </si>
  <si>
    <t>Tank barge</t>
  </si>
  <si>
    <t>Miscellaneous</t>
  </si>
  <si>
    <t>Fatalities in recreational boating (vessel-related), total</t>
  </si>
  <si>
    <t>Air thrust</t>
  </si>
  <si>
    <t>Propeller</t>
  </si>
  <si>
    <t>Inboard</t>
  </si>
  <si>
    <t>Outboard</t>
  </si>
  <si>
    <t>Inboard / outboard</t>
  </si>
  <si>
    <t>Jet</t>
  </si>
  <si>
    <t>Sail</t>
  </si>
  <si>
    <t>Manual (oars, paddle)</t>
  </si>
  <si>
    <t>Propulsion unknown</t>
  </si>
  <si>
    <t>Financial</t>
  </si>
  <si>
    <t>Operating revenues:</t>
  </si>
  <si>
    <t>1960-96: U.S. Army Corps of Engineers, Ohio River Division, Huntington District, Ohio River Navigation System Report, 1996, Commerce on the Ohio River and its Tributaries (Fort Belvoir, VA: 1996), page 2.</t>
  </si>
  <si>
    <t>1997-2001: Ibid., Waterborne Commerce Statistics Center Databases, personal communication, Aug. 3, 2001 and Apr. 21, 2006.</t>
  </si>
  <si>
    <t>Revenues of U.S. commercial fishing fleet-domestic landings:</t>
  </si>
  <si>
    <t>Inventory</t>
  </si>
  <si>
    <t>Number of employees, Ship and boat building and Water transportation:</t>
  </si>
  <si>
    <t xml:space="preserve">Number of vessels and Cargo capacity: </t>
  </si>
  <si>
    <t xml:space="preserve">Total U. S. flag: </t>
  </si>
  <si>
    <t>Recreational boats:</t>
  </si>
  <si>
    <t>Performance</t>
  </si>
  <si>
    <t>Ton-miles and Average haul:</t>
  </si>
  <si>
    <t>Tons of freight hauled:</t>
  </si>
  <si>
    <t>Residual and distillate/diesel fuel oil:</t>
  </si>
  <si>
    <t>Gasoline:</t>
  </si>
  <si>
    <t>Safety</t>
  </si>
  <si>
    <t>Fatalities:</t>
  </si>
  <si>
    <t>1970-1990: U.S. Coast Guard, Office of Investigations and Analysis, G-MAO-2, personal communication.</t>
  </si>
  <si>
    <t xml:space="preserve">1994-2001: Ibid., Data Administration Division (G-MRI-1), personal communication, Feb. 13, 2002, July 2, 2003 and August 29, 2007. </t>
  </si>
  <si>
    <t>2002-18: Ibid., Office of Investigations and Analysis, Compliance Analysis Division, personal communication, Nov. 20, 2012 and Nov. 12, 2013, Aug. 31, 2015, May 2016, July 2017, Aug. 16, 2018 and May 24, 2019.</t>
  </si>
  <si>
    <t>Injuries:</t>
  </si>
  <si>
    <t>2002-15: Ibid., Marine Casualty and Pollution Data for Researchers (April 6, 2015), available at https://www.dco.uscg.mil/Our-Organization/Assistant-Commandant-for-Prevention-Policy-CG-5P/Inspections-Compliance-CG-5PC-/Office-of-Investigations-Casualty-Analysis/Marine-Casualty-and-Pollution-Data-for-Researchers-/ as of Jul. 11, 2017.</t>
  </si>
  <si>
    <t>2016-18: Ibid., Office of Investigations and Analysis, Compliance Analysis Division, personal communication, May 24, 2019.</t>
  </si>
  <si>
    <t>Fatalities in recreational boats:</t>
  </si>
  <si>
    <r>
      <t>International freight</t>
    </r>
    <r>
      <rPr>
        <vertAlign val="superscript"/>
        <sz val="11"/>
        <rFont val="Arial Narrow"/>
        <family val="2"/>
      </rPr>
      <t>a</t>
    </r>
  </si>
  <si>
    <r>
      <t>International passenger</t>
    </r>
    <r>
      <rPr>
        <vertAlign val="superscript"/>
        <sz val="11"/>
        <rFont val="Arial Narrow"/>
        <family val="2"/>
      </rPr>
      <t>b</t>
    </r>
  </si>
  <si>
    <r>
      <t>Ship and boat building</t>
    </r>
    <r>
      <rPr>
        <vertAlign val="superscript"/>
        <sz val="11"/>
        <rFont val="Arial Narrow"/>
        <family val="2"/>
      </rPr>
      <t>c</t>
    </r>
  </si>
  <si>
    <r>
      <t>Water transportation</t>
    </r>
    <r>
      <rPr>
        <vertAlign val="superscript"/>
        <sz val="11"/>
        <rFont val="Arial Narrow"/>
        <family val="2"/>
      </rPr>
      <t>c</t>
    </r>
  </si>
  <si>
    <r>
      <t>Freighters</t>
    </r>
    <r>
      <rPr>
        <vertAlign val="superscript"/>
        <sz val="11"/>
        <rFont val="Arial Narrow"/>
        <family val="2"/>
      </rPr>
      <t>d</t>
    </r>
  </si>
  <si>
    <r>
      <t>Number of recreational boats (thousands)</t>
    </r>
    <r>
      <rPr>
        <b/>
        <vertAlign val="superscript"/>
        <sz val="11"/>
        <color indexed="8"/>
        <rFont val="Arial Narrow"/>
        <family val="2"/>
      </rPr>
      <t>e</t>
    </r>
  </si>
  <si>
    <r>
      <t>Ton-miles (millions)</t>
    </r>
    <r>
      <rPr>
        <b/>
        <vertAlign val="superscript"/>
        <sz val="11"/>
        <rFont val="Arial Narrow"/>
        <family val="2"/>
      </rPr>
      <t>f</t>
    </r>
  </si>
  <si>
    <r>
      <t>Tons of freight hauled, total</t>
    </r>
    <r>
      <rPr>
        <sz val="11"/>
        <rFont val="Arial Narrow"/>
        <family val="2"/>
      </rPr>
      <t xml:space="preserve"> </t>
    </r>
    <r>
      <rPr>
        <b/>
        <sz val="11"/>
        <rFont val="Arial Narrow"/>
        <family val="2"/>
      </rPr>
      <t>(thousands)</t>
    </r>
  </si>
  <si>
    <r>
      <t>Internal</t>
    </r>
    <r>
      <rPr>
        <vertAlign val="superscript"/>
        <sz val="11"/>
        <rFont val="Arial Narrow"/>
        <family val="2"/>
      </rPr>
      <t>g</t>
    </r>
  </si>
  <si>
    <r>
      <t>Intraport</t>
    </r>
    <r>
      <rPr>
        <vertAlign val="superscript"/>
        <sz val="11"/>
        <rFont val="Arial Narrow"/>
        <family val="2"/>
      </rPr>
      <t>g</t>
    </r>
  </si>
  <si>
    <r>
      <t>Average haul, domestic system (miles)</t>
    </r>
    <r>
      <rPr>
        <b/>
        <vertAlign val="superscript"/>
        <sz val="11"/>
        <rFont val="Arial Narrow"/>
        <family val="2"/>
      </rPr>
      <t>f</t>
    </r>
  </si>
  <si>
    <r>
      <t>Fatalities in waterborne transport (vessel-related), total</t>
    </r>
    <r>
      <rPr>
        <b/>
        <vertAlign val="superscript"/>
        <sz val="11"/>
        <rFont val="Arial Narrow"/>
        <family val="2"/>
      </rPr>
      <t>h,i</t>
    </r>
  </si>
  <si>
    <r>
      <t>Injuries in waterborne transport (vessel-related), total</t>
    </r>
    <r>
      <rPr>
        <b/>
        <vertAlign val="superscript"/>
        <sz val="11"/>
        <rFont val="Arial Narrow"/>
        <family val="2"/>
      </rPr>
      <t>h,i</t>
    </r>
  </si>
  <si>
    <r>
      <t>KEY:</t>
    </r>
    <r>
      <rPr>
        <sz val="9"/>
        <rFont val="Arial"/>
        <family val="2"/>
      </rPr>
      <t xml:space="preserve">  N = data do not exist; R = revised; U = data are not available.</t>
    </r>
  </si>
  <si>
    <r>
      <t xml:space="preserve">a </t>
    </r>
    <r>
      <rPr>
        <sz val="9"/>
        <rFont val="Arial"/>
        <family val="2"/>
      </rPr>
      <t xml:space="preserve">The international water freight operating revenues data was revised in </t>
    </r>
    <r>
      <rPr>
        <i/>
        <sz val="9"/>
        <rFont val="Arial"/>
        <family val="2"/>
      </rPr>
      <t>Transportation in America 1998</t>
    </r>
    <r>
      <rPr>
        <sz val="9"/>
        <rFont val="Arial"/>
        <family val="2"/>
      </rPr>
      <t xml:space="preserve"> for all years except 1994 and 1996. Therefore, the international water freight data for years 1994 and 1996 may not be comparable to other years.</t>
    </r>
  </si>
  <si>
    <r>
      <t xml:space="preserve">b </t>
    </r>
    <r>
      <rPr>
        <sz val="9"/>
        <rFont val="Arial"/>
        <family val="2"/>
      </rPr>
      <t>Revenues paid by American travelers to U.S. and foreign flag carriers.</t>
    </r>
  </si>
  <si>
    <r>
      <t>c</t>
    </r>
    <r>
      <rPr>
        <sz val="9"/>
        <rFont val="Arial"/>
        <family val="2"/>
      </rPr>
      <t xml:space="preserve"> Data is based on NAICS classifications. Data for water transportation in 2002 includes NAICS categories 483100, 483200, 488300. Data for ships, boat building, and repairing is based on the NAICS category 336600.</t>
    </r>
  </si>
  <si>
    <r>
      <t>d</t>
    </r>
    <r>
      <rPr>
        <sz val="9"/>
        <rFont val="Arial"/>
        <family val="2"/>
      </rPr>
      <t xml:space="preserve"> </t>
    </r>
    <r>
      <rPr>
        <i/>
        <sz val="9"/>
        <rFont val="Arial"/>
        <family val="2"/>
      </rPr>
      <t>Freighters</t>
    </r>
    <r>
      <rPr>
        <sz val="9"/>
        <rFont val="Arial"/>
        <family val="2"/>
      </rPr>
      <t xml:space="preserve"> include Containerships, General Cargo vessels and Roll On-Roll Off vessels. </t>
    </r>
    <r>
      <rPr>
        <i/>
        <sz val="9"/>
        <rFont val="Arial"/>
        <family val="2"/>
      </rPr>
      <t>Freighters</t>
    </r>
    <r>
      <rPr>
        <sz val="9"/>
        <rFont val="Arial"/>
        <family val="2"/>
      </rPr>
      <t xml:space="preserve"> data include bulk carriers prior to calendar year 1983.</t>
    </r>
  </si>
  <si>
    <r>
      <t>e</t>
    </r>
    <r>
      <rPr>
        <sz val="9"/>
        <rFont val="Arial"/>
        <family val="2"/>
      </rPr>
      <t xml:space="preserve"> The U.S. Coast Guard changed its methodology for counting the number of recreational boats. Figures cited represent number of numbered boats, not estimates as previously noted for 1960 and 1970.</t>
    </r>
  </si>
  <si>
    <r>
      <t xml:space="preserve">f </t>
    </r>
    <r>
      <rPr>
        <sz val="9"/>
        <rFont val="Arial"/>
        <family val="2"/>
      </rPr>
      <t>Does not include intra-territorial traffic (traffic between ports in Puerto Rico and the Virgin Islands, which are considered a single unit).</t>
    </r>
  </si>
  <si>
    <r>
      <t>g</t>
    </r>
    <r>
      <rPr>
        <sz val="9"/>
        <rFont val="Arial"/>
        <family val="2"/>
      </rPr>
      <t xml:space="preserve"> Beginning in 1996, fish are excluded from </t>
    </r>
    <r>
      <rPr>
        <i/>
        <sz val="9"/>
        <rFont val="Arial"/>
        <family val="2"/>
      </rPr>
      <t>Internal</t>
    </r>
    <r>
      <rPr>
        <sz val="9"/>
        <rFont val="Arial"/>
        <family val="2"/>
      </rPr>
      <t xml:space="preserve"> and </t>
    </r>
    <r>
      <rPr>
        <i/>
        <sz val="9"/>
        <rFont val="Arial"/>
        <family val="2"/>
      </rPr>
      <t>Intraport</t>
    </r>
    <r>
      <rPr>
        <sz val="9"/>
        <rFont val="Arial"/>
        <family val="2"/>
      </rPr>
      <t xml:space="preserve"> </t>
    </r>
    <r>
      <rPr>
        <i/>
        <sz val="9"/>
        <rFont val="Arial"/>
        <family val="2"/>
      </rPr>
      <t>Tons of freight hauled</t>
    </r>
    <r>
      <rPr>
        <sz val="9"/>
        <rFont val="Arial"/>
        <family val="2"/>
      </rPr>
      <t>.</t>
    </r>
  </si>
  <si>
    <r>
      <t>h</t>
    </r>
    <r>
      <rPr>
        <sz val="9"/>
        <rFont val="Arial"/>
        <family val="2"/>
      </rPr>
      <t xml:space="preserve"> 1992-2002 data come from the Marine Safety Management Information System. Data for prior years may not be directly comparable. Beginning in 2000, numbers may not add to totals because data is now recorded in a new information system known as MISLE, which does not associate every fatality and injury with a specific vessel.  </t>
    </r>
  </si>
  <si>
    <r>
      <t xml:space="preserve">i </t>
    </r>
    <r>
      <rPr>
        <sz val="9"/>
        <rFont val="Arial"/>
        <family val="2"/>
      </rPr>
      <t xml:space="preserve">Vessel-related casualties include those involving damage to vessels such as collisions or groundings. Fatalities not related to vessel casualties include deaths from falling overboard or from accidents involving onboard equipment. </t>
    </r>
  </si>
  <si>
    <r>
      <t xml:space="preserve"> </t>
    </r>
    <r>
      <rPr>
        <sz val="9"/>
        <rFont val="Arial"/>
        <family val="2"/>
      </rPr>
      <t>2009-18: U.S. Census Bureau, Service Annual Survey (Washington, DC: Annual Issues), table 2 and similar tables in earlier editions, available at https://www.census.gov/programs-surveys/sas.html as of Feb. 11, 2020.</t>
    </r>
  </si>
  <si>
    <r>
      <t>U.S. Department of Commerce, National Marine Fisheries Services,</t>
    </r>
    <r>
      <rPr>
        <i/>
        <sz val="9"/>
        <rFont val="Arial"/>
        <family val="2"/>
      </rPr>
      <t xml:space="preserve">  Fisheries of the United States</t>
    </r>
    <r>
      <rPr>
        <sz val="9"/>
        <rFont val="Arial"/>
        <family val="2"/>
      </rPr>
      <t xml:space="preserve"> (Silver Spring, MD: Annual Issues), p. 11 and similar pages in earlier editions, available at https://www.fisheries.noaa.gov/ as of Feb. 26, 2020.</t>
    </r>
  </si>
  <si>
    <r>
      <t xml:space="preserve">1960-90: U.S. Department of Labor, Bureau of Labor Statistics, </t>
    </r>
    <r>
      <rPr>
        <i/>
        <sz val="9"/>
        <rFont val="Arial"/>
        <family val="2"/>
      </rPr>
      <t xml:space="preserve">Employment, Hours and Earnings, United States, 1909-1994 </t>
    </r>
    <r>
      <rPr>
        <sz val="9"/>
        <rFont val="Arial"/>
        <family val="2"/>
      </rPr>
      <t xml:space="preserve">(Washington, DC: September 1994) and </t>
    </r>
    <r>
      <rPr>
        <i/>
        <sz val="9"/>
        <rFont val="Arial"/>
        <family val="2"/>
      </rPr>
      <t>1988-1996</t>
    </r>
    <r>
      <rPr>
        <sz val="9"/>
        <rFont val="Arial"/>
        <family val="2"/>
      </rPr>
      <t xml:space="preserve"> (Washington, DC: August 1996), SICs 373 and 44.</t>
    </r>
  </si>
  <si>
    <r>
      <t xml:space="preserve">1994-2018: Ibid., </t>
    </r>
    <r>
      <rPr>
        <i/>
        <sz val="9"/>
        <rFont val="Arial"/>
        <family val="2"/>
      </rPr>
      <t>Employment, Hours, and Earnings from the Current Employment Statistics survey</t>
    </r>
    <r>
      <rPr>
        <sz val="9"/>
        <rFont val="Arial"/>
        <family val="2"/>
      </rPr>
      <t>, available at http://www.bls.gov as of  May 11, 2020.</t>
    </r>
  </si>
  <si>
    <r>
      <t xml:space="preserve">1960-98: U.S. Army Corps of Engineers, </t>
    </r>
    <r>
      <rPr>
        <i/>
        <sz val="9"/>
        <rFont val="Arial"/>
        <family val="2"/>
      </rPr>
      <t xml:space="preserve">Summary of U.S. Flag Passenger &amp; Cargo Vessels </t>
    </r>
    <r>
      <rPr>
        <sz val="9"/>
        <rFont val="Arial"/>
        <family val="2"/>
      </rPr>
      <t>(New Orleans, LA:  Annual issues).</t>
    </r>
  </si>
  <si>
    <r>
      <t xml:space="preserve">1999-2018: Ibid., </t>
    </r>
    <r>
      <rPr>
        <i/>
        <sz val="9"/>
        <rFont val="Arial"/>
        <family val="2"/>
      </rPr>
      <t>Waterborne Transportation Lines of the United States</t>
    </r>
    <r>
      <rPr>
        <sz val="9"/>
        <rFont val="Arial"/>
        <family val="2"/>
      </rPr>
      <t xml:space="preserve"> (New Orleans, LA: Annual issues) vol. 1, section 1, table 13 as of Feb. 26, 2020.</t>
    </r>
  </si>
  <si>
    <r>
      <t xml:space="preserve">1960-99: U.S. Department of Transportation, Maritime Administration, </t>
    </r>
    <r>
      <rPr>
        <i/>
        <sz val="9"/>
        <rFont val="Arial"/>
        <family val="2"/>
      </rPr>
      <t>Merchant Fleets of the World</t>
    </r>
    <r>
      <rPr>
        <sz val="9"/>
        <rFont val="Arial"/>
        <family val="2"/>
      </rPr>
      <t xml:space="preserve"> (Washington, DC: Annual issues), and unpublished revisions.</t>
    </r>
  </si>
  <si>
    <r>
      <t xml:space="preserve">2000-18: Ibid., </t>
    </r>
    <r>
      <rPr>
        <i/>
        <sz val="9"/>
        <rFont val="Arial"/>
        <family val="2"/>
      </rPr>
      <t xml:space="preserve">U.S.-Flag Privately-Owned Merchant Fleet </t>
    </r>
    <r>
      <rPr>
        <sz val="9"/>
        <rFont val="Arial"/>
        <family val="2"/>
      </rPr>
      <t>(Washington, DC: Annual issues) available at https://www.marad.dot.gov/resources/data-statistics/ as of Feb. 26, 2020.</t>
    </r>
  </si>
  <si>
    <r>
      <t xml:space="preserve">U.S. Department of Transportation, U.S. Coast Guard, </t>
    </r>
    <r>
      <rPr>
        <i/>
        <sz val="9"/>
        <rFont val="Arial"/>
        <family val="2"/>
      </rPr>
      <t xml:space="preserve">Boating Statistics </t>
    </r>
    <r>
      <rPr>
        <sz val="9"/>
        <rFont val="Arial"/>
        <family val="2"/>
      </rPr>
      <t>(Washington, DC: Annual Issues), table 36 and similar in earlier editions, available at http://uscgboating.org/statistics/accident_statistics.php as of  Mar. 19, 2020.</t>
    </r>
  </si>
  <si>
    <r>
      <t xml:space="preserve">1960-2016: U.S. Army Corps of Engineers, </t>
    </r>
    <r>
      <rPr>
        <i/>
        <sz val="9"/>
        <rFont val="Arial"/>
        <family val="2"/>
      </rPr>
      <t>Waterborne Commerce of the United States</t>
    </r>
    <r>
      <rPr>
        <sz val="9"/>
        <rFont val="Arial"/>
        <family val="2"/>
      </rPr>
      <t xml:space="preserve"> (New Orleans, LA:  Annual issues), part 5, section 1, tables 1-2, 1-3, and 1-4 available at http://www.navigationdatacenter.us/wcsc/wcsc.htm as of Apr. 29, 2019.</t>
    </r>
  </si>
  <si>
    <r>
      <t xml:space="preserve">2017-18: Ibid., U.S. Army Corps of Engineers, </t>
    </r>
    <r>
      <rPr>
        <i/>
        <sz val="9"/>
        <color theme="1"/>
        <rFont val="Arial"/>
        <family val="2"/>
      </rPr>
      <t>The U.S. Waterway System</t>
    </r>
    <r>
      <rPr>
        <sz val="9"/>
        <color theme="1"/>
        <rFont val="Arial"/>
        <family val="2"/>
      </rPr>
      <t>, Transportation Facts &amp; Information, p. 3, available at http://www.navigationdatacenter.us/wcsc/wcsc.htm as of Mar. 10, 2020.</t>
    </r>
  </si>
  <si>
    <r>
      <t xml:space="preserve">1960-2008: U.S. Army Corps of Engineers, </t>
    </r>
    <r>
      <rPr>
        <i/>
        <sz val="9"/>
        <rFont val="Arial"/>
        <family val="2"/>
      </rPr>
      <t>Waterborne Commerce of the United States</t>
    </r>
    <r>
      <rPr>
        <sz val="9"/>
        <rFont val="Arial"/>
        <family val="2"/>
      </rPr>
      <t xml:space="preserve"> (New Orleans, LA:  Annual issues), part 5, section 1, tables 1-2, 1-3, and 1-4 available at http://www.navigationdatacenter.us/wcsc/wcsc.htm as of Apr. 29, 2019.</t>
    </r>
  </si>
  <si>
    <r>
      <t xml:space="preserve">2009-18: Ibid., </t>
    </r>
    <r>
      <rPr>
        <i/>
        <sz val="9"/>
        <rFont val="Arial"/>
        <family val="2"/>
      </rPr>
      <t>Waterborne Commerce Cargo Data</t>
    </r>
    <r>
      <rPr>
        <sz val="9"/>
        <rFont val="Arial"/>
        <family val="2"/>
      </rPr>
      <t>, available at https://www.iwr.usace.army.mil/about/technical-centers/wcsc-waterborne-commerce-statistics-center/ as of Feb. 26, 2020.</t>
    </r>
  </si>
  <si>
    <r>
      <t xml:space="preserve">1960-80: American Petroleum Institute, </t>
    </r>
    <r>
      <rPr>
        <i/>
        <sz val="9"/>
        <rFont val="Arial"/>
        <family val="2"/>
      </rPr>
      <t xml:space="preserve">Basic Petroleum Data Book </t>
    </r>
    <r>
      <rPr>
        <sz val="9"/>
        <rFont val="Arial"/>
        <family val="2"/>
      </rPr>
      <t>(Washington, DC:</t>
    </r>
    <r>
      <rPr>
        <i/>
        <sz val="9"/>
        <rFont val="Arial"/>
        <family val="2"/>
      </rPr>
      <t xml:space="preserve"> </t>
    </r>
    <r>
      <rPr>
        <sz val="9"/>
        <rFont val="Arial"/>
        <family val="2"/>
      </rPr>
      <t>Annual Issues), tables 10, 10a, 12, and 12a.</t>
    </r>
  </si>
  <si>
    <r>
      <t xml:space="preserve">1985-2018: U.S. Department of Energy, Energy Information Administration, </t>
    </r>
    <r>
      <rPr>
        <i/>
        <sz val="9"/>
        <rFont val="Arial"/>
        <family val="2"/>
      </rPr>
      <t>Fuel Oil and Kerosene Sales</t>
    </r>
    <r>
      <rPr>
        <sz val="9"/>
        <rFont val="Arial"/>
        <family val="2"/>
      </rPr>
      <t xml:space="preserve"> (Washington, DC: Annual Issues), available at https://www.eia.gov/petroleum/fueloilkerosene/ as of Mar. 18, 2020.</t>
    </r>
  </si>
  <si>
    <r>
      <t xml:space="preserve">U.S. Department of Transportation, Federal Highway Administration, </t>
    </r>
    <r>
      <rPr>
        <i/>
        <sz val="9"/>
        <rFont val="Arial"/>
        <family val="2"/>
      </rPr>
      <t>Highway Statistics</t>
    </r>
    <r>
      <rPr>
        <sz val="9"/>
        <rFont val="Arial"/>
        <family val="2"/>
      </rPr>
      <t xml:space="preserve"> (Washington, DC: Annual Issues), table MF-24 and similar tables in earlier editions, available at https://www.fhwa.dot.gov/policyinformation/statistics.cfm as of Apr. 6, 2020.</t>
    </r>
  </si>
  <si>
    <r>
      <t xml:space="preserve">U.S. Coast Guard, </t>
    </r>
    <r>
      <rPr>
        <i/>
        <sz val="9"/>
        <rFont val="Arial"/>
        <family val="2"/>
      </rPr>
      <t xml:space="preserve">Boating Statistics </t>
    </r>
    <r>
      <rPr>
        <sz val="9"/>
        <rFont val="Arial"/>
        <family val="2"/>
      </rPr>
      <t>(Washington, DC: Annual Issues), table 20 and table 21 in earlier editions, available at http://uscgboating.org/statistics/accident_statistics.php as of Feb. 11, 2020.</t>
    </r>
  </si>
  <si>
    <r>
      <rPr>
        <vertAlign val="superscript"/>
        <sz val="9"/>
        <rFont val="Arial"/>
        <family val="2"/>
      </rPr>
      <t xml:space="preserve">j </t>
    </r>
    <r>
      <rPr>
        <sz val="9"/>
        <rFont val="Arial"/>
        <family val="2"/>
      </rPr>
      <t>Passenger, freight, and industrial/other include only closed cases where vessels were involved in a marine casualty. See the notes below for a table of open investigations.</t>
    </r>
  </si>
  <si>
    <r>
      <t xml:space="preserve">k </t>
    </r>
    <r>
      <rPr>
        <sz val="9"/>
        <rFont val="Arial"/>
        <family val="2"/>
      </rPr>
      <t>Passenger includes passenger ships, research ships, and schools ships and include only closed cases where vessels were involved in a marine casualty. See the notes below for a table of open investigations.</t>
    </r>
  </si>
  <si>
    <r>
      <rPr>
        <vertAlign val="superscript"/>
        <sz val="9"/>
        <rFont val="Arial"/>
        <family val="2"/>
      </rPr>
      <t>l</t>
    </r>
    <r>
      <rPr>
        <sz val="9"/>
        <rFont val="Arial"/>
        <family val="2"/>
      </rPr>
      <t xml:space="preserve"> Freight includes barges, bulk carriers, general dry cargo ships, refrigerated cargo ships, roll-on/roll-off ships, tank ships, and towing ships and include only closed cases where vessels were involved in a marine casualty. See the notes below for a table of open investigations.</t>
    </r>
  </si>
  <si>
    <r>
      <rPr>
        <vertAlign val="superscript"/>
        <sz val="9"/>
        <rFont val="Arial"/>
        <family val="2"/>
      </rPr>
      <t>m</t>
    </r>
    <r>
      <rPr>
        <sz val="9"/>
        <rFont val="Arial"/>
        <family val="2"/>
      </rPr>
      <t xml:space="preserve"> Industrial/other includes fishing vessels, miscellaneous vessels, and offshore include only closed cases where vessels were involved in a marine casualty. See the notes below for a table of open investigations.</t>
    </r>
  </si>
  <si>
    <t>Air, total:</t>
  </si>
  <si>
    <t>1960-99: Sum of categories.</t>
  </si>
  <si>
    <r>
      <t xml:space="preserve">1960: National Transportation Safety Board, </t>
    </r>
    <r>
      <rPr>
        <i/>
        <sz val="9"/>
        <rFont val="Arial"/>
        <family val="2"/>
      </rPr>
      <t>Annual Review of Aircraft Accident Data: U.S. Air Carrier Operations, Calendar Year 1967</t>
    </r>
    <r>
      <rPr>
        <sz val="9"/>
        <rFont val="Arial"/>
        <family val="2"/>
      </rPr>
      <t xml:space="preserve"> (Washington, DC: December 1968).</t>
    </r>
  </si>
  <si>
    <r>
      <t xml:space="preserve">1965-70: National Transportation Safety Board, </t>
    </r>
    <r>
      <rPr>
        <i/>
        <sz val="9"/>
        <rFont val="Arial"/>
        <family val="2"/>
      </rPr>
      <t>Annual Review of Aircraft Accident Data: U.S. Air Carrier Operations, Calendar Year 1975,</t>
    </r>
    <r>
      <rPr>
        <sz val="9"/>
        <rFont val="Arial"/>
        <family val="2"/>
      </rPr>
      <t xml:space="preserve"> NTSB/ARC-77/1 (Washington, DC: January 1977).</t>
    </r>
  </si>
  <si>
    <r>
      <t xml:space="preserve">1975: National Transportation Safety Board, </t>
    </r>
    <r>
      <rPr>
        <i/>
        <sz val="9"/>
        <rFont val="Arial"/>
        <family val="2"/>
      </rPr>
      <t xml:space="preserve">Annual Review of Aircraft Accident Data: U.S. Air Carrier Operations, Calendar Year 1983, </t>
    </r>
    <r>
      <rPr>
        <sz val="9"/>
        <rFont val="Arial"/>
        <family val="2"/>
      </rPr>
      <t>NTSB/ARC-87/01 (Washington, DC: February 1987), table 18.</t>
    </r>
  </si>
  <si>
    <r>
      <t xml:space="preserve">1980: National Transportation Safety Board, </t>
    </r>
    <r>
      <rPr>
        <i/>
        <sz val="9"/>
        <rFont val="Arial"/>
        <family val="2"/>
      </rPr>
      <t xml:space="preserve">Annual Review of Aircraft Accident Data: U.S. Air Carrier Operations, Calendar Year 1981, </t>
    </r>
    <r>
      <rPr>
        <sz val="9"/>
        <rFont val="Arial"/>
        <family val="2"/>
      </rPr>
      <t>NTSB/ARC-85/01 (Washington, DC: February 1985), tables 2 and 16.</t>
    </r>
  </si>
  <si>
    <r>
      <t xml:space="preserve">1975-80: National Transportation Safety Board, </t>
    </r>
    <r>
      <rPr>
        <i/>
        <sz val="9"/>
        <rFont val="Arial"/>
        <family val="2"/>
      </rPr>
      <t>Annual Review of Aircraft Accident Data: U.S. Air Carrier Operations, Calendar Year 1980,</t>
    </r>
    <r>
      <rPr>
        <sz val="9"/>
        <rFont val="Arial"/>
        <family val="2"/>
      </rPr>
      <t xml:space="preserve"> NTSB/ARC-83/01 (Washington, DC: January 1983), tables 26 and 40.</t>
    </r>
  </si>
  <si>
    <r>
      <t xml:space="preserve">1975-80: National Transportation Safety Board, </t>
    </r>
    <r>
      <rPr>
        <i/>
        <sz val="9"/>
        <rFont val="Arial"/>
        <family val="2"/>
      </rPr>
      <t>Annual Review of Aircraft Accident Data</t>
    </r>
    <r>
      <rPr>
        <sz val="9"/>
        <rFont val="Arial"/>
        <family val="2"/>
      </rPr>
      <t xml:space="preserve">: </t>
    </r>
    <r>
      <rPr>
        <i/>
        <sz val="9"/>
        <rFont val="Arial"/>
        <family val="2"/>
      </rPr>
      <t xml:space="preserve">U.S. Air Carrier Operations, Calendar Year 1981, </t>
    </r>
    <r>
      <rPr>
        <sz val="9"/>
        <rFont val="Arial"/>
        <family val="2"/>
      </rPr>
      <t>NTSB/ARC-85/01 (Washington, DC: February 1985), table 61.</t>
    </r>
  </si>
  <si>
    <r>
      <t xml:space="preserve">1960-70: National Transportation Safety Board, </t>
    </r>
    <r>
      <rPr>
        <i/>
        <sz val="9"/>
        <rFont val="Arial"/>
        <family val="2"/>
      </rPr>
      <t>Annual Review of Aircraft Accident Data: U.S. General Aviation, Calendar Year 1970,</t>
    </r>
    <r>
      <rPr>
        <sz val="9"/>
        <rFont val="Arial"/>
        <family val="2"/>
      </rPr>
      <t xml:space="preserve"> NTSB/ARG-74/1 (Washington, DC: April 1974), table 117.</t>
    </r>
  </si>
  <si>
    <r>
      <t xml:space="preserve">1975-80: National Transportation Safety Board, </t>
    </r>
    <r>
      <rPr>
        <i/>
        <sz val="9"/>
        <rFont val="Arial"/>
        <family val="2"/>
      </rPr>
      <t>Annual Review of Aircraft Accident Data: General Aviation, Calendar Year 1985,</t>
    </r>
    <r>
      <rPr>
        <sz val="9"/>
        <rFont val="Arial"/>
        <family val="2"/>
      </rPr>
      <t xml:space="preserve"> NTSB/ARG-87/03 (Washington, DC: October 1987), table 21.</t>
    </r>
  </si>
  <si>
    <r>
      <t xml:space="preserve">1970: U.S. Department of Transportation, National Highway Traffic Safety Administration, </t>
    </r>
    <r>
      <rPr>
        <i/>
        <sz val="9"/>
        <rFont val="Arial"/>
        <family val="2"/>
      </rPr>
      <t xml:space="preserve">Traffic Safety Facts </t>
    </r>
    <r>
      <rPr>
        <sz val="9"/>
        <rFont val="Arial"/>
        <family val="2"/>
      </rPr>
      <t>(Annual Editions), Table 4, available at https://crashstats.nhtsa.dot.gov/#/ as of Oct. 2017.</t>
    </r>
  </si>
  <si>
    <r>
      <t xml:space="preserve">1960-70: U.S. Department of Transportation, Federal Railroad Administration, Office of Policy and Program Development, </t>
    </r>
    <r>
      <rPr>
        <i/>
        <sz val="9"/>
        <rFont val="Arial"/>
        <family val="2"/>
      </rPr>
      <t>Rail-Highway Grade-Crossing Handbook 2007</t>
    </r>
    <r>
      <rPr>
        <sz val="9"/>
        <rFont val="Arial"/>
        <family val="2"/>
      </rPr>
      <t>, available at https://safety.fhwa.dot.gov/hsip/xings/com_roaduser/07010/sec01.cfm as of Nov. 14, 2019.</t>
    </r>
  </si>
  <si>
    <r>
      <t>2000-20: National Transportation Safety Board,</t>
    </r>
    <r>
      <rPr>
        <i/>
        <sz val="9"/>
        <rFont val="Arial"/>
        <family val="2"/>
      </rPr>
      <t xml:space="preserve"> </t>
    </r>
    <r>
      <rPr>
        <sz val="9"/>
        <rFont val="Arial"/>
        <family val="2"/>
      </rPr>
      <t xml:space="preserve">Personal Communication, as of Oct. 21, 2021. </t>
    </r>
  </si>
  <si>
    <t>1975-2020: U.S. Department of Transportation, National Highway Traffic Safety Administration, Personal Communication, as of Jan. 12, 2021, and Mar. 4, 2022.</t>
  </si>
  <si>
    <r>
      <t xml:space="preserve">1985-2020: National Transportation Safety Board, </t>
    </r>
    <r>
      <rPr>
        <i/>
        <sz val="9"/>
        <rFont val="Arial"/>
        <family val="2"/>
      </rPr>
      <t>Aviation Accident Statistics</t>
    </r>
    <r>
      <rPr>
        <sz val="9"/>
        <rFont val="Arial"/>
        <family val="2"/>
      </rPr>
      <t xml:space="preserve"> (Washington, DC: Annual Issues), table 5, available at https://www.ntsb.gov/safety/Pages/research.aspx as of Oct. 22, 2021.</t>
    </r>
  </si>
  <si>
    <r>
      <t xml:space="preserve">1985-2020: National Transportation Safety Board, </t>
    </r>
    <r>
      <rPr>
        <i/>
        <sz val="9"/>
        <rFont val="Arial"/>
        <family val="2"/>
      </rPr>
      <t>Aviation Accident Statistics</t>
    </r>
    <r>
      <rPr>
        <sz val="9"/>
        <rFont val="Arial"/>
        <family val="2"/>
      </rPr>
      <t xml:space="preserve"> (Washington, DC: Annual Issues), table 8, available at https://www.ntsb.gov/safety/Pages/research.aspx as of Oct. 22 2021.</t>
    </r>
  </si>
  <si>
    <r>
      <t xml:space="preserve">1985-2020: National Transportation Safety Board, </t>
    </r>
    <r>
      <rPr>
        <i/>
        <sz val="9"/>
        <rFont val="Arial"/>
        <family val="2"/>
      </rPr>
      <t>Aviation Accident Statistics</t>
    </r>
    <r>
      <rPr>
        <sz val="9"/>
        <rFont val="Arial"/>
        <family val="2"/>
      </rPr>
      <t xml:space="preserve"> (Washington, DC: Annual Issues), table 9, available at https://www.ntsb.gov/safety/Pages/research.aspx as of Oct. 22, 2021.</t>
    </r>
  </si>
  <si>
    <r>
      <t xml:space="preserve">1985-2020: National Transportation Safety Board, </t>
    </r>
    <r>
      <rPr>
        <i/>
        <sz val="9"/>
        <rFont val="Arial"/>
        <family val="2"/>
      </rPr>
      <t>Aviation Accident Statistics</t>
    </r>
    <r>
      <rPr>
        <sz val="9"/>
        <rFont val="Arial"/>
        <family val="2"/>
      </rPr>
      <t xml:space="preserve"> (Washington, DC: Annual Issues), table 10, available at https://www.ntsb.gov/safety/Pages/research.aspx as of Oct. 22, 2021.</t>
    </r>
  </si>
  <si>
    <t>1975-2021: U.S. Department of Transportation, Federal Railroad Administration, Office of Safety Analysis, table 1.12, 1.13, and 5.14 , available at http://safetydata.fra.dot.gov/OfficeofSafety/ as of Aug. 17, 2022.</t>
  </si>
  <si>
    <t>U.S Department of Homeland Security, U.S. Coast Guard, Office of Investigations and Analysis, Compliance Analysis Division, personal communication, Nov. 20, 2012 and Nov. 12, 2013, Aug. 31, 2015, May 2016, July 2017, Aug. 16, 2018, Aug. 28, 2019, Sept. 9, 2020, Aug. 6, 2021, and Aug. 10, 2022.</t>
  </si>
  <si>
    <r>
      <t xml:space="preserve">U.S. air carrier </t>
    </r>
    <r>
      <rPr>
        <vertAlign val="superscript"/>
        <sz val="11"/>
        <rFont val="Arial Narrow"/>
        <family val="2"/>
      </rPr>
      <t>a</t>
    </r>
  </si>
  <si>
    <r>
      <t xml:space="preserve">Commuter carrier </t>
    </r>
    <r>
      <rPr>
        <vertAlign val="superscript"/>
        <sz val="11"/>
        <rFont val="Arial Narrow"/>
        <family val="2"/>
      </rPr>
      <t>b</t>
    </r>
  </si>
  <si>
    <r>
      <t xml:space="preserve">On-demand air taxi </t>
    </r>
    <r>
      <rPr>
        <vertAlign val="superscript"/>
        <sz val="11"/>
        <rFont val="Arial Narrow"/>
        <family val="2"/>
      </rPr>
      <t>c</t>
    </r>
  </si>
  <si>
    <r>
      <t xml:space="preserve">General aviation </t>
    </r>
    <r>
      <rPr>
        <vertAlign val="superscript"/>
        <sz val="11"/>
        <rFont val="Arial Narrow"/>
        <family val="2"/>
      </rPr>
      <t>d</t>
    </r>
  </si>
  <si>
    <r>
      <t xml:space="preserve">Truck occupants </t>
    </r>
    <r>
      <rPr>
        <vertAlign val="superscript"/>
        <sz val="11"/>
        <rFont val="Arial Narrow"/>
        <family val="2"/>
      </rPr>
      <t>e</t>
    </r>
    <r>
      <rPr>
        <sz val="11"/>
        <rFont val="Arial Narrow"/>
        <family val="2"/>
      </rPr>
      <t>, light</t>
    </r>
  </si>
  <si>
    <r>
      <t xml:space="preserve">Truck occupants </t>
    </r>
    <r>
      <rPr>
        <vertAlign val="superscript"/>
        <sz val="11"/>
        <rFont val="Arial Narrow"/>
        <family val="2"/>
      </rPr>
      <t>e</t>
    </r>
    <r>
      <rPr>
        <sz val="11"/>
        <rFont val="Arial Narrow"/>
        <family val="2"/>
      </rPr>
      <t>, large</t>
    </r>
  </si>
  <si>
    <r>
      <t xml:space="preserve">Other incident </t>
    </r>
    <r>
      <rPr>
        <vertAlign val="superscript"/>
        <sz val="11"/>
        <rFont val="Arial Narrow"/>
        <family val="2"/>
      </rPr>
      <t>f</t>
    </r>
  </si>
  <si>
    <r>
      <t xml:space="preserve">Transit, total </t>
    </r>
    <r>
      <rPr>
        <b/>
        <vertAlign val="superscript"/>
        <sz val="11"/>
        <rFont val="Arial Narrow"/>
        <family val="2"/>
      </rPr>
      <t>i</t>
    </r>
  </si>
  <si>
    <r>
      <t xml:space="preserve">Water, total </t>
    </r>
    <r>
      <rPr>
        <b/>
        <vertAlign val="superscript"/>
        <sz val="11"/>
        <rFont val="Arial Narrow"/>
        <family val="2"/>
      </rPr>
      <t>j</t>
    </r>
  </si>
  <si>
    <r>
      <t xml:space="preserve">Passenger vessel </t>
    </r>
    <r>
      <rPr>
        <vertAlign val="superscript"/>
        <sz val="11"/>
        <rFont val="Arial Narrow"/>
        <family val="2"/>
      </rPr>
      <t>k</t>
    </r>
  </si>
  <si>
    <r>
      <t xml:space="preserve">Freight vessel </t>
    </r>
    <r>
      <rPr>
        <vertAlign val="superscript"/>
        <sz val="11"/>
        <rFont val="Arial Narrow"/>
        <family val="2"/>
      </rPr>
      <t>l</t>
    </r>
  </si>
  <si>
    <r>
      <t xml:space="preserve">Industrial/Other </t>
    </r>
    <r>
      <rPr>
        <vertAlign val="superscript"/>
        <sz val="11"/>
        <rFont val="Arial Narrow"/>
        <family val="2"/>
      </rPr>
      <t>m</t>
    </r>
  </si>
  <si>
    <r>
      <t xml:space="preserve">Recreational boating </t>
    </r>
    <r>
      <rPr>
        <vertAlign val="superscript"/>
        <sz val="11"/>
        <rFont val="Arial Narrow"/>
        <family val="2"/>
      </rPr>
      <t>n</t>
    </r>
  </si>
  <si>
    <r>
      <t>Water, Vessel-related</t>
    </r>
    <r>
      <rPr>
        <vertAlign val="superscript"/>
        <sz val="11"/>
        <rFont val="Arial Narrow"/>
        <family val="2"/>
      </rPr>
      <t>q</t>
    </r>
  </si>
  <si>
    <r>
      <t>Water, Not related to vessel casualties</t>
    </r>
    <r>
      <rPr>
        <vertAlign val="superscript"/>
        <sz val="11"/>
        <rFont val="Arial Narrow"/>
        <family val="2"/>
      </rPr>
      <t>r</t>
    </r>
  </si>
  <si>
    <r>
      <t>KEY:</t>
    </r>
    <r>
      <rPr>
        <sz val="9"/>
        <rFont val="Arial"/>
        <family val="2"/>
      </rPr>
      <t xml:space="preserve"> N = data does not exist; P = preliminary; R = revised; U = data are not available.</t>
    </r>
  </si>
  <si>
    <r>
      <t xml:space="preserve">a </t>
    </r>
    <r>
      <rPr>
        <sz val="9"/>
        <rFont val="Arial"/>
        <family val="2"/>
      </rPr>
      <t>All services operating under 14 CFR 121 (</t>
    </r>
    <r>
      <rPr>
        <i/>
        <sz val="9"/>
        <rFont val="Arial"/>
        <family val="2"/>
      </rPr>
      <t>Scheduled air carriers</t>
    </r>
    <r>
      <rPr>
        <sz val="9"/>
        <rFont val="Arial"/>
        <family val="2"/>
      </rPr>
      <t xml:space="preserve">).  Since Mar. 20, 1997, 14 CFR 121 include aircraft with 10 or more seats that formerly operated under 14 CFR 135. This change makes it difficult to compare pre-1997 data for 14 CFR 121 and 14 CFR 135 with more recent data.  In 2001, other than the persons aboard the aircraft who were killed, fatalities resulting from the September 11 terrorist acts are excluded. </t>
    </r>
    <r>
      <rPr>
        <i/>
        <sz val="9"/>
        <rFont val="Arial"/>
        <family val="2"/>
      </rPr>
      <t>U.S. air carrier</t>
    </r>
    <r>
      <rPr>
        <sz val="9"/>
        <rFont val="Arial"/>
        <family val="2"/>
      </rPr>
      <t xml:space="preserve"> figure does not include 12 persons killed aboard a commuter aircraft when it and a US Air airliner collided.</t>
    </r>
  </si>
  <si>
    <r>
      <t xml:space="preserve">b </t>
    </r>
    <r>
      <rPr>
        <sz val="9"/>
        <rFont val="Arial"/>
        <family val="2"/>
      </rPr>
      <t>All scheduled service operating under 14 CFR 135 (C</t>
    </r>
    <r>
      <rPr>
        <i/>
        <sz val="9"/>
        <rFont val="Arial"/>
        <family val="2"/>
      </rPr>
      <t>ommuter air carriers</t>
    </r>
    <r>
      <rPr>
        <sz val="9"/>
        <rFont val="Arial"/>
        <family val="2"/>
      </rPr>
      <t xml:space="preserve">). Before Mar. 20, 1997, 14 CFR 135 applied to aircraft with 30 or fewer seats. Since Mar. 20, 1997, 14 CFR 135 includes only aircraft with fewer than 10 seats.  This change makes it difficult to compare pre-1997 data for 14 CFR 121 and 14 CFR 135  with more recent data. </t>
    </r>
    <r>
      <rPr>
        <i/>
        <sz val="9"/>
        <rFont val="Arial"/>
        <family val="2"/>
      </rPr>
      <t>Commuter air carrier</t>
    </r>
    <r>
      <rPr>
        <sz val="9"/>
        <rFont val="Arial"/>
        <family val="2"/>
      </rPr>
      <t xml:space="preserve"> figure does not include 22 persons killed aboard a US Air airliner when it and a commuter aircraft collided.</t>
    </r>
  </si>
  <si>
    <r>
      <t xml:space="preserve">c </t>
    </r>
    <r>
      <rPr>
        <sz val="9"/>
        <rFont val="Arial"/>
        <family val="2"/>
      </rPr>
      <t>Nonscheduled service operating under 14 CFR 135 (O</t>
    </r>
    <r>
      <rPr>
        <i/>
        <sz val="9"/>
        <rFont val="Arial"/>
        <family val="2"/>
      </rPr>
      <t>n-demand air taxis</t>
    </r>
    <r>
      <rPr>
        <sz val="9"/>
        <rFont val="Arial"/>
        <family val="2"/>
      </rPr>
      <t>).</t>
    </r>
    <r>
      <rPr>
        <vertAlign val="superscript"/>
        <sz val="9"/>
        <rFont val="Arial"/>
        <family val="2"/>
      </rPr>
      <t xml:space="preserve"> </t>
    </r>
  </si>
  <si>
    <r>
      <t xml:space="preserve">d </t>
    </r>
    <r>
      <rPr>
        <sz val="9"/>
        <rFont val="Arial"/>
        <family val="2"/>
      </rPr>
      <t>All operations other than those operating under 14 CFR 121 and 14 CFR 135.</t>
    </r>
  </si>
  <si>
    <r>
      <t>e</t>
    </r>
    <r>
      <rPr>
        <sz val="9"/>
        <rFont val="Arial"/>
        <family val="2"/>
      </rPr>
      <t xml:space="preserve"> </t>
    </r>
    <r>
      <rPr>
        <i/>
        <sz val="9"/>
        <rFont val="Arial"/>
        <family val="2"/>
      </rPr>
      <t>Light trucks</t>
    </r>
    <r>
      <rPr>
        <sz val="9"/>
        <rFont val="Arial"/>
        <family val="2"/>
      </rPr>
      <t xml:space="preserve"> are defined as trucks of 10,000 pounds gross vehicle weight rating or less, including pickups, vans, truck-based station wagons, and utility vehicles. </t>
    </r>
    <r>
      <rPr>
        <i/>
        <sz val="9"/>
        <rFont val="Arial"/>
        <family val="2"/>
      </rPr>
      <t>Large trucks</t>
    </r>
    <r>
      <rPr>
        <sz val="9"/>
        <rFont val="Arial"/>
        <family val="2"/>
      </rPr>
      <t xml:space="preserve"> are defined as trucks over 10,000 pounds gross vehicle weight rating, including single-unit trucks and truck tractors.</t>
    </r>
  </si>
  <si>
    <r>
      <t xml:space="preserve">f </t>
    </r>
    <r>
      <rPr>
        <sz val="9"/>
        <rFont val="Arial"/>
        <family val="2"/>
      </rPr>
      <t>Includes occupants of other vehicle types, other nonmotorists, and unknown. For 1960-70, the U.S. Department of Transportation, National Highway Traffic Safety Administration did not break out fatality data to the same level of detail as in later years, so fatalities for those years also include occupants of passenger cars, trucks, and buses.</t>
    </r>
  </si>
  <si>
    <r>
      <t xml:space="preserve">g </t>
    </r>
    <r>
      <rPr>
        <sz val="9"/>
        <rFont val="Arial"/>
        <family val="2"/>
      </rPr>
      <t>Railroad fatality data for 1975 and before is not comparable with later years due to a change in the reporting system.</t>
    </r>
  </si>
  <si>
    <r>
      <t xml:space="preserve">h </t>
    </r>
    <r>
      <rPr>
        <i/>
        <sz val="9"/>
        <rFont val="Arial"/>
        <family val="2"/>
      </rPr>
      <t>Other incidents</t>
    </r>
    <r>
      <rPr>
        <sz val="9"/>
        <rFont val="Arial"/>
        <family val="2"/>
      </rPr>
      <t xml:space="preserve"> are events other than Train Accidents or Crossing Incidents that cause physical harm to persons.</t>
    </r>
  </si>
  <si>
    <r>
      <t xml:space="preserve">n </t>
    </r>
    <r>
      <rPr>
        <sz val="9"/>
        <rFont val="Arial"/>
        <family val="2"/>
      </rPr>
      <t>Recreational includes airboats, canoes, kayaks, motorboats, pontoon, rowboats, and sailboats.</t>
    </r>
    <r>
      <rPr>
        <vertAlign val="superscript"/>
        <sz val="9"/>
        <rFont val="Arial"/>
        <family val="2"/>
      </rPr>
      <t xml:space="preserve"> </t>
    </r>
    <r>
      <rPr>
        <sz val="9"/>
        <rFont val="Arial"/>
        <family val="2"/>
      </rPr>
      <t>Data are based on information provided by the States, the District of Columbia and the five U.S. Territories to the Coast Guard Boating Accident Report Database (BARD) system, which is subject to some under- or delayed reporting.</t>
    </r>
  </si>
  <si>
    <r>
      <t xml:space="preserve">q </t>
    </r>
    <r>
      <rPr>
        <sz val="9"/>
        <rFont val="Arial"/>
        <family val="2"/>
      </rPr>
      <t xml:space="preserve">Vessel-related casualties include those involving damage to vessels such as collisions or groundings. Fatalities not related to vessel casualties include deaths from falling overboard or from accidents involving onboard equipment. </t>
    </r>
  </si>
  <si>
    <r>
      <t>r</t>
    </r>
    <r>
      <rPr>
        <sz val="9"/>
        <rFont val="Arial"/>
        <family val="2"/>
      </rPr>
      <t xml:space="preserve">1992-97 data come from the Marine Safety Management Information System. Between 1998 and 2001, the U.S. Coast Guard phased in a new computer system to track safety data, the Marine Information for Safety and Law Enforcement System. During that period, data come from combining entries in the Marine Safety Management Information System with entries in the Marine Information for Safety and Law Enforcement System. Data for prior years come from other sources and may not be directly comparable. </t>
    </r>
  </si>
  <si>
    <r>
      <t xml:space="preserve">To reduce double counting, the following adjustments are made to </t>
    </r>
    <r>
      <rPr>
        <i/>
        <sz val="9"/>
        <rFont val="Arial"/>
        <family val="2"/>
      </rPr>
      <t>Total Fatalities</t>
    </r>
    <r>
      <rPr>
        <sz val="9"/>
        <rFont val="Arial"/>
        <family val="2"/>
      </rPr>
      <t xml:space="preserve">: For Railroad, fatalities involving motor vehicles at public highway-rail grade crossings are excluded because such fatalities are assumed to be included in </t>
    </r>
    <r>
      <rPr>
        <i/>
        <sz val="9"/>
        <rFont val="Arial"/>
        <family val="2"/>
      </rPr>
      <t>Highway</t>
    </r>
    <r>
      <rPr>
        <sz val="9"/>
        <rFont val="Arial"/>
        <family val="2"/>
      </rPr>
      <t xml:space="preserve"> fatalities. For Transit, non-rail modes, including aerial tramway, motor bus, bus rapid transit, commuter bus, demand response, demand taxi, ferryboat, jitney, publico, trolleybus, and vanpool fatalities are excluded because they are counted as </t>
    </r>
    <r>
      <rPr>
        <i/>
        <sz val="9"/>
        <rFont val="Arial"/>
        <family val="2"/>
      </rPr>
      <t>Water</t>
    </r>
    <r>
      <rPr>
        <sz val="9"/>
        <rFont val="Arial"/>
        <family val="2"/>
      </rPr>
      <t xml:space="preserve"> and </t>
    </r>
    <r>
      <rPr>
        <i/>
        <sz val="9"/>
        <rFont val="Arial"/>
        <family val="2"/>
      </rPr>
      <t>Highway</t>
    </r>
    <r>
      <rPr>
        <sz val="9"/>
        <rFont val="Arial"/>
        <family val="2"/>
      </rPr>
      <t xml:space="preserve"> fatalities.</t>
    </r>
    <r>
      <rPr>
        <i/>
        <sz val="9"/>
        <rFont val="Arial"/>
        <family val="2"/>
      </rPr>
      <t xml:space="preserve"> Other counts, redundant with above </t>
    </r>
    <r>
      <rPr>
        <sz val="9"/>
        <rFont val="Arial"/>
        <family val="2"/>
      </rPr>
      <t xml:space="preserve">help eliminate double counting in the </t>
    </r>
    <r>
      <rPr>
        <i/>
        <sz val="9"/>
        <rFont val="Arial"/>
        <family val="2"/>
      </rPr>
      <t>Total Fatalities.</t>
    </r>
  </si>
  <si>
    <r>
      <t xml:space="preserve">2002-21: U.S. Department of Transportation, Federal Transit Administration, </t>
    </r>
    <r>
      <rPr>
        <i/>
        <sz val="9"/>
        <rFont val="Arial"/>
        <family val="2"/>
      </rPr>
      <t>National Transportation Database</t>
    </r>
    <r>
      <rPr>
        <sz val="9"/>
        <rFont val="Arial"/>
        <family val="2"/>
      </rPr>
      <t>,</t>
    </r>
    <r>
      <rPr>
        <i/>
        <sz val="9"/>
        <rFont val="Arial"/>
        <family val="2"/>
      </rPr>
      <t xml:space="preserve"> </t>
    </r>
    <r>
      <rPr>
        <sz val="9"/>
        <rFont val="Arial"/>
        <family val="2"/>
      </rPr>
      <t>Safety &amp; Security Time Series Data</t>
    </r>
    <r>
      <rPr>
        <i/>
        <sz val="9"/>
        <rFont val="Arial"/>
        <family val="2"/>
      </rPr>
      <t xml:space="preserve"> </t>
    </r>
    <r>
      <rPr>
        <sz val="9"/>
        <rFont val="Arial"/>
        <family val="2"/>
      </rPr>
      <t>(Washington, DC: Monthly Issues) available at https://www.transit.dot.gov/ntd/ntd-data as of Aug. 17, 2022.</t>
    </r>
  </si>
  <si>
    <r>
      <t xml:space="preserve">1960-02: U.S. Department of Homeland Security, U.S. Coast Guard, Office of Boating Safety, </t>
    </r>
    <r>
      <rPr>
        <i/>
        <sz val="9"/>
        <rFont val="Arial"/>
        <family val="2"/>
      </rPr>
      <t>Boating Statistics</t>
    </r>
    <r>
      <rPr>
        <sz val="9"/>
        <rFont val="Arial"/>
        <family val="2"/>
      </rPr>
      <t xml:space="preserve"> (Washington, DC: Annual Issues), table 31, available at http://www.uscgboating.org as of Jun. 2014.</t>
    </r>
  </si>
  <si>
    <r>
      <t xml:space="preserve">2003-21: U.S. Department of Homeland Security, U.S. Coast Guard, Office of Boating Safety, </t>
    </r>
    <r>
      <rPr>
        <i/>
        <sz val="9"/>
        <rFont val="Arial"/>
        <family val="2"/>
      </rPr>
      <t>Recreational Boating Statistics</t>
    </r>
    <r>
      <rPr>
        <sz val="9"/>
        <rFont val="Arial"/>
        <family val="2"/>
      </rPr>
      <t xml:space="preserve"> (annual issues), table 29, available at www.uscgboating.org as of Aug. 17, 2022.</t>
    </r>
  </si>
  <si>
    <r>
      <t xml:space="preserve">1970-85: U.S. Department of Transportation, Research and Special Programs Administration, Office of Pipeline Safety, </t>
    </r>
    <r>
      <rPr>
        <i/>
        <sz val="9"/>
        <rFont val="Arial"/>
        <family val="2"/>
      </rPr>
      <t>Accident and Incident Summary Statistics by Year</t>
    </r>
    <r>
      <rPr>
        <sz val="9"/>
        <rFont val="Arial"/>
        <family val="2"/>
      </rPr>
      <t>, Nov. 18, 2003.</t>
    </r>
  </si>
  <si>
    <r>
      <t xml:space="preserve">1990-2021: U.S. Department of Transportation, Pipeline and Hazardous Materials Safety Administration, Office of Pipeline Safety, </t>
    </r>
    <r>
      <rPr>
        <i/>
        <sz val="9"/>
        <rFont val="Arial"/>
        <family val="2"/>
      </rPr>
      <t>All Reported Incident 20 Year Trend</t>
    </r>
    <r>
      <rPr>
        <sz val="9"/>
        <rFont val="Arial"/>
        <family val="2"/>
      </rPr>
      <t>, available at https://www.phmsa.dot.gov/data-and-statistics/pipeline/pipeline-incident-20-year-trends as of Aug. 17, 2022.</t>
    </r>
  </si>
  <si>
    <t>Transportation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</si>
</sst>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0.00_)"/>
    <numFmt numFmtId="165" formatCode="0.0%"/>
    <numFmt numFmtId="166" formatCode="\(\R\)\ #,##0"/>
    <numFmt numFmtId="167" formatCode="\(\R\)\ General"/>
  </numFmts>
  <fonts count="43"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9"/>
      <name val="Helv"/>
    </font>
    <font>
      <vertAlign val="superscript"/>
      <sz val="12"/>
      <name val="Helv"/>
    </font>
    <font>
      <sz val="10"/>
      <name val="Helv"/>
    </font>
    <font>
      <sz val="8"/>
      <name val="Helv"/>
    </font>
    <font>
      <b/>
      <sz val="9"/>
      <name val="Helv"/>
    </font>
    <font>
      <b/>
      <sz val="10"/>
      <name val="Helv"/>
    </font>
    <font>
      <sz val="10"/>
      <name val="Times New Roman"/>
      <family val="1"/>
    </font>
    <font>
      <b/>
      <sz val="14"/>
      <name val="Helv"/>
    </font>
    <font>
      <b/>
      <sz val="12"/>
      <name val="Helv"/>
    </font>
    <font>
      <sz val="11"/>
      <name val="Arial Narrow"/>
      <family val="2"/>
    </font>
    <font>
      <b/>
      <sz val="11"/>
      <name val="Arial Narrow"/>
      <family val="2"/>
    </font>
    <font>
      <vertAlign val="superscript"/>
      <sz val="11"/>
      <name val="Arial Narrow"/>
      <family val="2"/>
    </font>
    <font>
      <b/>
      <vertAlign val="superscript"/>
      <sz val="11"/>
      <name val="Arial Narrow"/>
      <family val="2"/>
    </font>
    <font>
      <sz val="11"/>
      <color theme="1"/>
      <name val="Calibri"/>
      <family val="2"/>
      <scheme val="minor"/>
    </font>
    <font>
      <sz val="10"/>
      <name val="Arial"/>
      <family val="2"/>
    </font>
    <font>
      <sz val="11"/>
      <color theme="1"/>
      <name val="Calibri"/>
      <family val="2"/>
    </font>
    <font>
      <sz val="10"/>
      <name val="MS Sans Serif"/>
      <family val="2"/>
    </font>
    <font>
      <b/>
      <sz val="9"/>
      <name val="Arial"/>
      <family val="2"/>
    </font>
    <font>
      <sz val="9"/>
      <name val="Arial"/>
      <family val="2"/>
    </font>
    <font>
      <vertAlign val="superscript"/>
      <sz val="9"/>
      <name val="Arial"/>
      <family val="2"/>
    </font>
    <font>
      <i/>
      <sz val="9"/>
      <name val="Arial"/>
      <family val="2"/>
    </font>
    <font>
      <b/>
      <sz val="12"/>
      <name val="Arial"/>
      <family val="2"/>
    </font>
    <font>
      <sz val="10"/>
      <name val="Arial"/>
      <family val="2"/>
    </font>
    <font>
      <b/>
      <sz val="10"/>
      <name val="Arial"/>
      <family val="2"/>
    </font>
    <font>
      <b/>
      <sz val="12"/>
      <name val="Calibri"/>
      <family val="2"/>
    </font>
    <font>
      <b/>
      <vertAlign val="superscript"/>
      <sz val="10"/>
      <name val="Arial"/>
      <family val="2"/>
    </font>
    <font>
      <vertAlign val="superscript"/>
      <sz val="10"/>
      <name val="Arial"/>
      <family val="2"/>
    </font>
    <font>
      <vertAlign val="superscript"/>
      <sz val="9"/>
      <color theme="1"/>
      <name val="Arial"/>
      <family val="2"/>
    </font>
    <font>
      <i/>
      <sz val="9"/>
      <color theme="1"/>
      <name val="Arial"/>
      <family val="2"/>
    </font>
    <font>
      <sz val="9"/>
      <color theme="1"/>
      <name val="Arial"/>
      <family val="2"/>
    </font>
    <font>
      <sz val="12"/>
      <name val="Arial"/>
      <family val="2"/>
    </font>
    <font>
      <sz val="11"/>
      <name val="Arial"/>
      <family val="2"/>
    </font>
    <font>
      <b/>
      <vertAlign val="superscript"/>
      <sz val="11"/>
      <color indexed="8"/>
      <name val="Arial Narrow"/>
      <family val="2"/>
    </font>
    <font>
      <b/>
      <sz val="11"/>
      <color indexed="8"/>
      <name val="Arial Narrow"/>
      <family val="2"/>
    </font>
    <font>
      <sz val="9"/>
      <name val="Times New Roman"/>
      <family val="1"/>
    </font>
    <font>
      <sz val="12"/>
      <name val="Times New Roman"/>
      <family val="1"/>
    </font>
    <font>
      <sz val="11"/>
      <color theme="1"/>
      <name val="Calibri"/>
      <family val="2"/>
    </font>
  </fonts>
  <fills count="5">
    <fill>
      <patternFill patternType="none"/>
    </fill>
    <fill>
      <patternFill patternType="gray125"/>
    </fill>
    <fill>
      <patternFill patternType="solid">
        <fgColor indexed="22"/>
        <bgColor indexed="9"/>
      </patternFill>
    </fill>
    <fill>
      <patternFill patternType="solid">
        <fgColor indexed="22"/>
        <bgColor indexed="55"/>
      </patternFill>
    </fill>
    <fill>
      <patternFill patternType="solid">
        <fgColor rgb="FFFFFF00"/>
        <bgColor indexed="64"/>
      </patternFill>
    </fill>
  </fills>
  <borders count="11">
    <border>
      <left/>
      <right/>
      <top/>
      <bottom/>
      <diagonal/>
    </border>
    <border>
      <left/>
      <right/>
      <top/>
      <bottom style="thin">
        <color indexed="22"/>
      </bottom>
      <diagonal/>
    </border>
    <border>
      <left/>
      <right/>
      <top/>
      <bottom style="hair">
        <color indexed="64"/>
      </bottom>
      <diagonal/>
    </border>
    <border>
      <left/>
      <right/>
      <top/>
      <bottom style="hair">
        <color indexed="8"/>
      </bottom>
      <diagonal/>
    </border>
    <border>
      <left/>
      <right/>
      <top/>
      <bottom style="thin">
        <color indexed="64"/>
      </bottom>
      <diagonal/>
    </border>
    <border>
      <left/>
      <right/>
      <top style="thin">
        <color indexed="64"/>
      </top>
      <bottom/>
      <diagonal/>
    </border>
    <border>
      <left/>
      <right/>
      <top/>
      <bottom style="medium">
        <color indexed="64"/>
      </bottom>
      <diagonal/>
    </border>
    <border>
      <left/>
      <right/>
      <top style="medium">
        <color indexed="64"/>
      </top>
      <bottom/>
      <diagonal/>
    </border>
    <border>
      <left/>
      <right/>
      <top style="medium">
        <color auto="1"/>
      </top>
      <bottom style="thin">
        <color auto="1"/>
      </bottom>
      <diagonal/>
    </border>
    <border>
      <left/>
      <right/>
      <top/>
      <bottom style="thin">
        <color indexed="64"/>
      </bottom>
      <diagonal/>
    </border>
    <border>
      <left/>
      <right/>
      <top style="thin">
        <color indexed="64"/>
      </top>
      <bottom style="thin">
        <color indexed="64"/>
      </bottom>
      <diagonal/>
    </border>
  </borders>
  <cellStyleXfs count="47">
    <xf numFmtId="0" fontId="0" fillId="0" borderId="0"/>
    <xf numFmtId="3" fontId="6" fillId="0" borderId="1" applyAlignment="0">
      <alignment horizontal="right" vertical="center"/>
    </xf>
    <xf numFmtId="49" fontId="7" fillId="0" borderId="1">
      <alignment horizontal="left" vertical="center"/>
    </xf>
    <xf numFmtId="164" fontId="8" fillId="0" borderId="1" applyNumberFormat="0" applyFill="0">
      <alignment horizontal="right"/>
    </xf>
    <xf numFmtId="0" fontId="10" fillId="0" borderId="1">
      <alignment horizontal="left"/>
    </xf>
    <xf numFmtId="0" fontId="10" fillId="0" borderId="2">
      <alignment horizontal="right" vertical="center"/>
    </xf>
    <xf numFmtId="0" fontId="8" fillId="0" borderId="1">
      <alignment horizontal="left" vertical="center"/>
    </xf>
    <xf numFmtId="0" fontId="11" fillId="0" borderId="1">
      <alignment horizontal="left"/>
    </xf>
    <xf numFmtId="0" fontId="11" fillId="2" borderId="0">
      <alignment horizontal="centerContinuous" wrapText="1"/>
    </xf>
    <xf numFmtId="0" fontId="5" fillId="0" borderId="0"/>
    <xf numFmtId="0" fontId="19" fillId="0" borderId="0"/>
    <xf numFmtId="0" fontId="5" fillId="0" borderId="0"/>
    <xf numFmtId="0" fontId="12" fillId="0" borderId="0"/>
    <xf numFmtId="0" fontId="9" fillId="0" borderId="0">
      <alignment horizontal="right"/>
    </xf>
    <xf numFmtId="0" fontId="7" fillId="0" borderId="0">
      <alignment horizontal="right"/>
    </xf>
    <xf numFmtId="0" fontId="9" fillId="0" borderId="0">
      <alignment horizontal="left"/>
    </xf>
    <xf numFmtId="49" fontId="7" fillId="0" borderId="1">
      <alignment horizontal="left" vertical="center"/>
    </xf>
    <xf numFmtId="164" fontId="6" fillId="0" borderId="0" applyNumberFormat="0">
      <alignment horizontal="right"/>
    </xf>
    <xf numFmtId="0" fontId="10" fillId="3" borderId="0">
      <alignment horizontal="centerContinuous" vertical="center" wrapText="1"/>
    </xf>
    <xf numFmtId="0" fontId="10" fillId="0" borderId="3">
      <alignment horizontal="left" vertical="center"/>
    </xf>
    <xf numFmtId="0" fontId="13" fillId="0" borderId="0">
      <alignment horizontal="left" vertical="top"/>
    </xf>
    <xf numFmtId="0" fontId="11" fillId="0" borderId="0">
      <alignment horizontal="left"/>
    </xf>
    <xf numFmtId="0" fontId="14" fillId="0" borderId="0">
      <alignment horizontal="left"/>
    </xf>
    <xf numFmtId="0" fontId="8" fillId="0" borderId="0">
      <alignment horizontal="left"/>
    </xf>
    <xf numFmtId="0" fontId="13" fillId="0" borderId="0">
      <alignment horizontal="left" vertical="top"/>
    </xf>
    <xf numFmtId="0" fontId="14" fillId="0" borderId="0">
      <alignment horizontal="left"/>
    </xf>
    <xf numFmtId="0" fontId="8" fillId="0" borderId="0">
      <alignment horizontal="left"/>
    </xf>
    <xf numFmtId="49" fontId="6" fillId="0" borderId="1">
      <alignment horizontal="left"/>
    </xf>
    <xf numFmtId="0" fontId="10" fillId="0" borderId="2">
      <alignment horizontal="left"/>
    </xf>
    <xf numFmtId="0" fontId="11" fillId="0" borderId="0">
      <alignment horizontal="left" vertical="center"/>
    </xf>
    <xf numFmtId="0" fontId="4" fillId="0" borderId="0"/>
    <xf numFmtId="43" fontId="20" fillId="0" borderId="0" applyFont="0" applyFill="0" applyBorder="0" applyAlignment="0" applyProtection="0"/>
    <xf numFmtId="0" fontId="21" fillId="0" borderId="0"/>
    <xf numFmtId="0" fontId="22" fillId="0" borderId="0"/>
    <xf numFmtId="43" fontId="5" fillId="0" borderId="0" applyFont="0" applyFill="0" applyBorder="0" applyAlignment="0" applyProtection="0"/>
    <xf numFmtId="9" fontId="28" fillId="0" borderId="0" applyFont="0" applyFill="0" applyBorder="0" applyAlignment="0" applyProtection="0"/>
    <xf numFmtId="0" fontId="3" fillId="0" borderId="0"/>
    <xf numFmtId="43" fontId="3" fillId="0" borderId="0" applyFont="0" applyFill="0" applyBorder="0" applyAlignment="0" applyProtection="0"/>
    <xf numFmtId="0" fontId="2" fillId="0" borderId="0"/>
    <xf numFmtId="43" fontId="2" fillId="0" borderId="0" applyFont="0" applyFill="0" applyBorder="0" applyAlignment="0" applyProtection="0"/>
    <xf numFmtId="0" fontId="22" fillId="0" borderId="0"/>
    <xf numFmtId="43" fontId="1" fillId="0" borderId="0" applyFont="0" applyFill="0" applyBorder="0" applyAlignment="0" applyProtection="0"/>
    <xf numFmtId="0" fontId="21" fillId="0" borderId="0"/>
    <xf numFmtId="49" fontId="10" fillId="2" borderId="9">
      <alignment horizontal="left" vertical="center"/>
    </xf>
    <xf numFmtId="0" fontId="11" fillId="0" borderId="1" applyFill="0">
      <alignment horizontal="left"/>
    </xf>
    <xf numFmtId="49" fontId="9" fillId="0" borderId="0">
      <alignment horizontal="center"/>
    </xf>
    <xf numFmtId="0" fontId="42" fillId="0" borderId="0"/>
  </cellStyleXfs>
  <cellXfs count="176">
    <xf numFmtId="0" fontId="0" fillId="0" borderId="0" xfId="0"/>
    <xf numFmtId="3" fontId="16" fillId="0" borderId="0" xfId="4" applyNumberFormat="1" applyFont="1" applyBorder="1" applyAlignment="1">
      <alignment horizontal="right"/>
    </xf>
    <xf numFmtId="3" fontId="15" fillId="0" borderId="0" xfId="4" applyNumberFormat="1" applyFont="1" applyBorder="1" applyAlignment="1">
      <alignment horizontal="right"/>
    </xf>
    <xf numFmtId="3" fontId="15" fillId="0" borderId="0" xfId="4" applyNumberFormat="1" applyFont="1" applyBorder="1">
      <alignment horizontal="left"/>
    </xf>
    <xf numFmtId="3" fontId="5" fillId="0" borderId="8" xfId="4" applyNumberFormat="1" applyFont="1" applyBorder="1" applyAlignment="1">
      <alignment horizontal="center"/>
    </xf>
    <xf numFmtId="0" fontId="29" fillId="0" borderId="8" xfId="4" applyFont="1" applyBorder="1" applyAlignment="1">
      <alignment horizontal="right"/>
    </xf>
    <xf numFmtId="3" fontId="29" fillId="0" borderId="0" xfId="4" applyNumberFormat="1" applyFont="1" applyBorder="1">
      <alignment horizontal="left"/>
    </xf>
    <xf numFmtId="0" fontId="29" fillId="0" borderId="0" xfId="4" applyFont="1" applyBorder="1" applyAlignment="1">
      <alignment horizontal="right"/>
    </xf>
    <xf numFmtId="3" fontId="29" fillId="0" borderId="0" xfId="4" applyNumberFormat="1" applyFont="1" applyBorder="1" applyAlignment="1">
      <alignment horizontal="right"/>
    </xf>
    <xf numFmtId="165" fontId="29" fillId="0" borderId="0" xfId="35" applyNumberFormat="1" applyFont="1" applyFill="1" applyBorder="1" applyAlignment="1">
      <alignment horizontal="right"/>
    </xf>
    <xf numFmtId="3" fontId="5" fillId="0" borderId="0" xfId="4" applyNumberFormat="1" applyFont="1" applyBorder="1">
      <alignment horizontal="left"/>
    </xf>
    <xf numFmtId="3" fontId="5" fillId="0" borderId="0" xfId="4" applyNumberFormat="1" applyFont="1" applyBorder="1" applyAlignment="1">
      <alignment horizontal="right"/>
    </xf>
    <xf numFmtId="0" fontId="5" fillId="0" borderId="0" xfId="4" applyFont="1" applyBorder="1" applyAlignment="1">
      <alignment horizontal="right"/>
    </xf>
    <xf numFmtId="3" fontId="0" fillId="0" borderId="0" xfId="4" applyNumberFormat="1" applyFont="1" applyBorder="1" applyAlignment="1">
      <alignment horizontal="right"/>
    </xf>
    <xf numFmtId="0" fontId="5" fillId="0" borderId="0" xfId="34" applyNumberFormat="1" applyFont="1" applyFill="1" applyBorder="1" applyAlignment="1">
      <alignment horizontal="left" vertical="center" indent="1"/>
    </xf>
    <xf numFmtId="0" fontId="5" fillId="0" borderId="0" xfId="0" applyFont="1" applyAlignment="1">
      <alignment horizontal="left" indent="1"/>
    </xf>
    <xf numFmtId="0" fontId="5" fillId="0" borderId="0" xfId="0" applyFont="1"/>
    <xf numFmtId="3" fontId="5" fillId="0" borderId="0" xfId="4" applyNumberFormat="1" applyFont="1" applyBorder="1" applyAlignment="1">
      <alignment horizontal="left" indent="1"/>
    </xf>
    <xf numFmtId="3" fontId="5" fillId="0" borderId="6" xfId="4" applyNumberFormat="1" applyFont="1" applyBorder="1" applyAlignment="1">
      <alignment horizontal="left" indent="1"/>
    </xf>
    <xf numFmtId="3" fontId="5" fillId="0" borderId="6" xfId="4" applyNumberFormat="1" applyFont="1" applyBorder="1" applyAlignment="1">
      <alignment horizontal="right"/>
    </xf>
    <xf numFmtId="0" fontId="5" fillId="0" borderId="6" xfId="4" applyFont="1" applyBorder="1" applyAlignment="1">
      <alignment horizontal="right"/>
    </xf>
    <xf numFmtId="0" fontId="15" fillId="0" borderId="0" xfId="34" applyNumberFormat="1" applyFont="1" applyFill="1" applyBorder="1" applyAlignment="1">
      <alignment horizontal="left" vertical="center" indent="2"/>
    </xf>
    <xf numFmtId="3" fontId="15" fillId="0" borderId="0" xfId="34" applyNumberFormat="1" applyFont="1" applyFill="1" applyBorder="1" applyAlignment="1">
      <alignment horizontal="right"/>
    </xf>
    <xf numFmtId="3" fontId="0" fillId="0" borderId="0" xfId="0" applyNumberFormat="1"/>
    <xf numFmtId="165" fontId="29" fillId="0" borderId="0" xfId="4" applyNumberFormat="1" applyFont="1" applyBorder="1" applyAlignment="1">
      <alignment horizontal="right"/>
    </xf>
    <xf numFmtId="9" fontId="0" fillId="0" borderId="0" xfId="0" applyNumberFormat="1"/>
    <xf numFmtId="0" fontId="5" fillId="0" borderId="0" xfId="34" applyNumberFormat="1" applyFont="1" applyFill="1" applyBorder="1" applyAlignment="1">
      <alignment horizontal="right"/>
    </xf>
    <xf numFmtId="0" fontId="15" fillId="0" borderId="0" xfId="0" applyFont="1"/>
    <xf numFmtId="0" fontId="16" fillId="0" borderId="0" xfId="31" applyNumberFormat="1" applyFont="1" applyFill="1" applyBorder="1" applyAlignment="1">
      <alignment horizontal="left"/>
    </xf>
    <xf numFmtId="0" fontId="15" fillId="0" borderId="0" xfId="31" applyNumberFormat="1" applyFont="1" applyFill="1" applyBorder="1" applyAlignment="1">
      <alignment horizontal="left" indent="1"/>
    </xf>
    <xf numFmtId="0" fontId="16" fillId="0" borderId="0" xfId="0" applyFont="1"/>
    <xf numFmtId="3" fontId="24" fillId="0" borderId="0" xfId="4" applyNumberFormat="1" applyFont="1" applyBorder="1" applyAlignment="1">
      <alignment horizontal="right"/>
    </xf>
    <xf numFmtId="0" fontId="36" fillId="0" borderId="0" xfId="0" applyFont="1"/>
    <xf numFmtId="0" fontId="16" fillId="0" borderId="0" xfId="8" applyFont="1" applyFill="1" applyAlignment="1">
      <alignment horizontal="center" vertical="center"/>
    </xf>
    <xf numFmtId="0" fontId="16" fillId="0" borderId="0" xfId="0" applyFont="1" applyAlignment="1">
      <alignment horizontal="center"/>
    </xf>
    <xf numFmtId="0" fontId="16" fillId="0" borderId="7" xfId="0" applyFont="1" applyBorder="1" applyAlignment="1">
      <alignment horizontal="center"/>
    </xf>
    <xf numFmtId="0" fontId="16" fillId="4" borderId="7" xfId="0" applyFont="1" applyFill="1" applyBorder="1" applyAlignment="1">
      <alignment horizontal="center"/>
    </xf>
    <xf numFmtId="49" fontId="16" fillId="0" borderId="8" xfId="43" applyFont="1" applyFill="1" applyBorder="1">
      <alignment horizontal="left" vertical="center"/>
    </xf>
    <xf numFmtId="0" fontId="16" fillId="0" borderId="8" xfId="8" applyFont="1" applyFill="1" applyBorder="1" applyAlignment="1">
      <alignment horizontal="center" vertical="center"/>
    </xf>
    <xf numFmtId="0" fontId="16" fillId="0" borderId="8" xfId="0" applyFont="1" applyBorder="1" applyAlignment="1">
      <alignment horizontal="center"/>
    </xf>
    <xf numFmtId="0" fontId="16" fillId="4" borderId="8" xfId="0" applyFont="1" applyFill="1" applyBorder="1" applyAlignment="1">
      <alignment horizontal="center"/>
    </xf>
    <xf numFmtId="0" fontId="16" fillId="0" borderId="0" xfId="28" applyFont="1" applyBorder="1">
      <alignment horizontal="left"/>
    </xf>
    <xf numFmtId="3" fontId="16" fillId="0" borderId="0" xfId="0" applyNumberFormat="1" applyFont="1" applyAlignment="1">
      <alignment horizontal="right"/>
    </xf>
    <xf numFmtId="0" fontId="16" fillId="0" borderId="0" xfId="0" applyFont="1" applyAlignment="1">
      <alignment horizontal="right"/>
    </xf>
    <xf numFmtId="3" fontId="16" fillId="0" borderId="0" xfId="0" applyNumberFormat="1" applyFont="1"/>
    <xf numFmtId="166" fontId="16" fillId="4" borderId="0" xfId="0" applyNumberFormat="1" applyFont="1" applyFill="1"/>
    <xf numFmtId="3" fontId="16" fillId="4" borderId="0" xfId="0" applyNumberFormat="1" applyFont="1" applyFill="1"/>
    <xf numFmtId="0" fontId="15" fillId="0" borderId="0" xfId="0" applyFont="1" applyAlignment="1">
      <alignment horizontal="left" vertical="top" indent="1"/>
    </xf>
    <xf numFmtId="3" fontId="15" fillId="0" borderId="0" xfId="8" applyNumberFormat="1" applyFont="1" applyFill="1" applyAlignment="1">
      <alignment horizontal="right" wrapText="1"/>
    </xf>
    <xf numFmtId="3" fontId="15" fillId="0" borderId="0" xfId="0" applyNumberFormat="1" applyFont="1" applyAlignment="1">
      <alignment horizontal="right"/>
    </xf>
    <xf numFmtId="166" fontId="15" fillId="4" borderId="0" xfId="0" applyNumberFormat="1" applyFont="1" applyFill="1" applyAlignment="1">
      <alignment horizontal="right"/>
    </xf>
    <xf numFmtId="3" fontId="15" fillId="4" borderId="0" xfId="0" applyNumberFormat="1" applyFont="1" applyFill="1" applyAlignment="1">
      <alignment horizontal="right"/>
    </xf>
    <xf numFmtId="49" fontId="15" fillId="0" borderId="0" xfId="27" applyFont="1" applyBorder="1" applyAlignment="1">
      <alignment horizontal="left" indent="2"/>
    </xf>
    <xf numFmtId="3" fontId="15" fillId="0" borderId="0" xfId="1" applyFont="1" applyBorder="1" applyAlignment="1">
      <alignment horizontal="right"/>
    </xf>
    <xf numFmtId="0" fontId="15" fillId="0" borderId="0" xfId="0" applyFont="1" applyAlignment="1">
      <alignment horizontal="left" indent="1"/>
    </xf>
    <xf numFmtId="49" fontId="15" fillId="0" borderId="0" xfId="27" applyFont="1" applyBorder="1" applyAlignment="1">
      <alignment horizontal="left" vertical="top" indent="2"/>
    </xf>
    <xf numFmtId="49" fontId="16" fillId="4" borderId="9" xfId="27" applyFont="1" applyFill="1" applyBorder="1" applyAlignment="1">
      <alignment horizontal="left" vertical="top" wrapText="1"/>
    </xf>
    <xf numFmtId="3" fontId="15" fillId="4" borderId="0" xfId="1" applyFont="1" applyFill="1" applyBorder="1" applyAlignment="1">
      <alignment horizontal="right"/>
    </xf>
    <xf numFmtId="0" fontId="37" fillId="0" borderId="0" xfId="0" applyFont="1"/>
    <xf numFmtId="49" fontId="16" fillId="0" borderId="9" xfId="43" applyFont="1" applyFill="1">
      <alignment horizontal="left" vertical="center"/>
    </xf>
    <xf numFmtId="3" fontId="15" fillId="0" borderId="10" xfId="1" applyFont="1" applyBorder="1" applyAlignment="1">
      <alignment horizontal="right"/>
    </xf>
    <xf numFmtId="0" fontId="15" fillId="0" borderId="10" xfId="0" applyFont="1" applyBorder="1" applyAlignment="1">
      <alignment horizontal="right"/>
    </xf>
    <xf numFmtId="0" fontId="15" fillId="4" borderId="10" xfId="0" applyFont="1" applyFill="1" applyBorder="1" applyAlignment="1">
      <alignment horizontal="right"/>
    </xf>
    <xf numFmtId="3" fontId="15" fillId="0" borderId="0" xfId="0" applyNumberFormat="1" applyFont="1"/>
    <xf numFmtId="3" fontId="15" fillId="4" borderId="0" xfId="0" applyNumberFormat="1" applyFont="1" applyFill="1"/>
    <xf numFmtId="49" fontId="15" fillId="0" borderId="0" xfId="27" applyFont="1" applyBorder="1" applyAlignment="1">
      <alignment horizontal="left" indent="1"/>
    </xf>
    <xf numFmtId="49" fontId="15" fillId="0" borderId="0" xfId="27" applyFont="1" applyBorder="1" applyAlignment="1">
      <alignment horizontal="left" vertical="top" indent="1"/>
    </xf>
    <xf numFmtId="3" fontId="16" fillId="0" borderId="0" xfId="1" applyFont="1" applyBorder="1" applyAlignment="1">
      <alignment horizontal="right"/>
    </xf>
    <xf numFmtId="0" fontId="16" fillId="0" borderId="0" xfId="0" applyFont="1" applyAlignment="1">
      <alignment horizontal="left" indent="1"/>
    </xf>
    <xf numFmtId="3" fontId="16" fillId="4" borderId="0" xfId="1" applyFont="1" applyFill="1" applyBorder="1" applyAlignment="1">
      <alignment horizontal="right"/>
    </xf>
    <xf numFmtId="166" fontId="15" fillId="4" borderId="0" xfId="1" applyNumberFormat="1" applyFont="1" applyFill="1" applyBorder="1" applyAlignment="1">
      <alignment horizontal="right"/>
    </xf>
    <xf numFmtId="0" fontId="16" fillId="0" borderId="0" xfId="28" applyFont="1" applyBorder="1" applyAlignment="1">
      <alignment horizontal="left" vertical="top" indent="1"/>
    </xf>
    <xf numFmtId="3" fontId="16" fillId="4" borderId="0" xfId="0" applyNumberFormat="1" applyFont="1" applyFill="1" applyAlignment="1">
      <alignment horizontal="right"/>
    </xf>
    <xf numFmtId="0" fontId="16" fillId="0" borderId="0" xfId="28" applyFont="1" applyBorder="1" applyAlignment="1">
      <alignment horizontal="left" vertical="top"/>
    </xf>
    <xf numFmtId="49" fontId="16" fillId="0" borderId="10" xfId="43" applyFont="1" applyFill="1" applyBorder="1">
      <alignment horizontal="left" vertical="center"/>
    </xf>
    <xf numFmtId="3" fontId="15" fillId="0" borderId="10" xfId="0" applyNumberFormat="1" applyFont="1" applyBorder="1" applyAlignment="1">
      <alignment horizontal="right"/>
    </xf>
    <xf numFmtId="3" fontId="15" fillId="4" borderId="10" xfId="0" applyNumberFormat="1" applyFont="1" applyFill="1" applyBorder="1" applyAlignment="1">
      <alignment horizontal="right"/>
    </xf>
    <xf numFmtId="0" fontId="16" fillId="0" borderId="5" xfId="28" applyFont="1" applyBorder="1" applyAlignment="1">
      <alignment horizontal="left" vertical="top"/>
    </xf>
    <xf numFmtId="3" fontId="16" fillId="0" borderId="0" xfId="8" applyNumberFormat="1" applyFont="1" applyFill="1" applyAlignment="1">
      <alignment horizontal="right" wrapText="1"/>
    </xf>
    <xf numFmtId="0" fontId="15" fillId="0" borderId="0" xfId="44" applyFont="1" applyFill="1" applyBorder="1" applyAlignment="1">
      <alignment horizontal="left" indent="1"/>
    </xf>
    <xf numFmtId="166" fontId="16" fillId="4" borderId="0" xfId="1" applyNumberFormat="1" applyFont="1" applyFill="1" applyBorder="1" applyAlignment="1">
      <alignment horizontal="right"/>
    </xf>
    <xf numFmtId="49" fontId="16" fillId="0" borderId="0" xfId="27" applyFont="1" applyBorder="1" applyAlignment="1">
      <alignment horizontal="left" indent="1"/>
    </xf>
    <xf numFmtId="3" fontId="16" fillId="0" borderId="10" xfId="8" applyNumberFormat="1" applyFont="1" applyFill="1" applyBorder="1" applyAlignment="1">
      <alignment horizontal="right"/>
    </xf>
    <xf numFmtId="3" fontId="16" fillId="0" borderId="10" xfId="0" applyNumberFormat="1" applyFont="1" applyBorder="1" applyAlignment="1">
      <alignment horizontal="right"/>
    </xf>
    <xf numFmtId="3" fontId="16" fillId="4" borderId="10" xfId="0" applyNumberFormat="1" applyFont="1" applyFill="1" applyBorder="1" applyAlignment="1">
      <alignment horizontal="right"/>
    </xf>
    <xf numFmtId="0" fontId="16" fillId="0" borderId="0" xfId="28" applyFont="1" applyBorder="1" applyAlignment="1">
      <alignment horizontal="left" vertical="top" wrapText="1"/>
    </xf>
    <xf numFmtId="0" fontId="16" fillId="0" borderId="0" xfId="28" applyFont="1" applyBorder="1" applyAlignment="1">
      <alignment horizontal="left" wrapText="1"/>
    </xf>
    <xf numFmtId="0" fontId="15" fillId="0" borderId="0" xfId="0" applyFont="1" applyAlignment="1">
      <alignment horizontal="right"/>
    </xf>
    <xf numFmtId="3" fontId="39" fillId="0" borderId="0" xfId="1" applyFont="1" applyBorder="1" applyAlignment="1">
      <alignment horizontal="right"/>
    </xf>
    <xf numFmtId="49" fontId="15" fillId="0" borderId="6" xfId="27" applyFont="1" applyBorder="1" applyAlignment="1">
      <alignment horizontal="left" indent="1"/>
    </xf>
    <xf numFmtId="3" fontId="15" fillId="0" borderId="6" xfId="1" applyFont="1" applyBorder="1" applyAlignment="1">
      <alignment horizontal="right"/>
    </xf>
    <xf numFmtId="3" fontId="15" fillId="0" borderId="6" xfId="0" applyNumberFormat="1" applyFont="1" applyBorder="1" applyAlignment="1">
      <alignment horizontal="right"/>
    </xf>
    <xf numFmtId="3" fontId="15" fillId="4" borderId="6" xfId="0" applyNumberFormat="1" applyFont="1" applyFill="1" applyBorder="1" applyAlignment="1">
      <alignment horizontal="right"/>
    </xf>
    <xf numFmtId="0" fontId="24" fillId="0" borderId="0" xfId="0" applyFont="1" applyAlignment="1">
      <alignment vertical="center"/>
    </xf>
    <xf numFmtId="0" fontId="33" fillId="0" borderId="0" xfId="11" applyFont="1" applyAlignment="1">
      <alignment vertical="center" wrapText="1"/>
    </xf>
    <xf numFmtId="49" fontId="24" fillId="0" borderId="0" xfId="0" applyNumberFormat="1" applyFont="1" applyAlignment="1">
      <alignment vertical="center" wrapText="1"/>
    </xf>
    <xf numFmtId="0" fontId="24" fillId="0" borderId="0" xfId="0" applyFont="1" applyAlignment="1">
      <alignment vertical="center" wrapText="1"/>
    </xf>
    <xf numFmtId="0" fontId="35" fillId="0" borderId="0" xfId="0" applyFont="1" applyAlignment="1">
      <alignment horizontal="left"/>
    </xf>
    <xf numFmtId="49" fontId="26" fillId="0" borderId="0" xfId="0" applyNumberFormat="1" applyFont="1" applyAlignment="1">
      <alignment wrapText="1"/>
    </xf>
    <xf numFmtId="49" fontId="24" fillId="0" borderId="0" xfId="0" applyNumberFormat="1" applyFont="1" applyAlignment="1">
      <alignment wrapText="1"/>
    </xf>
    <xf numFmtId="0" fontId="24" fillId="0" borderId="0" xfId="0" applyFont="1" applyAlignment="1">
      <alignment wrapText="1"/>
    </xf>
    <xf numFmtId="0" fontId="35" fillId="0" borderId="0" xfId="0" applyFont="1" applyAlignment="1">
      <alignment vertical="center" wrapText="1"/>
    </xf>
    <xf numFmtId="49" fontId="8" fillId="0" borderId="0" xfId="27" applyFont="1" applyBorder="1">
      <alignment horizontal="left"/>
    </xf>
    <xf numFmtId="49" fontId="5" fillId="0" borderId="0" xfId="45" applyFont="1" applyAlignment="1">
      <alignment horizontal="left"/>
    </xf>
    <xf numFmtId="3" fontId="5" fillId="0" borderId="0" xfId="1" applyFont="1" applyBorder="1" applyAlignment="1">
      <alignment horizontal="right"/>
    </xf>
    <xf numFmtId="0" fontId="24" fillId="0" borderId="0" xfId="0" applyFont="1"/>
    <xf numFmtId="0" fontId="40" fillId="0" borderId="0" xfId="0" applyFont="1"/>
    <xf numFmtId="0" fontId="41" fillId="0" borderId="0" xfId="0" applyFont="1"/>
    <xf numFmtId="3" fontId="8" fillId="0" borderId="0" xfId="1" applyFont="1" applyBorder="1" applyAlignment="1">
      <alignment horizontal="right"/>
    </xf>
    <xf numFmtId="0" fontId="12" fillId="0" borderId="0" xfId="0" applyFont="1"/>
    <xf numFmtId="49" fontId="26" fillId="0" borderId="0" xfId="0" applyNumberFormat="1" applyFont="1" applyAlignment="1">
      <alignment horizontal="left" wrapText="1"/>
    </xf>
    <xf numFmtId="0" fontId="24" fillId="0" borderId="0" xfId="0" applyFont="1" applyAlignment="1">
      <alignment horizontal="left" wrapText="1"/>
    </xf>
    <xf numFmtId="3" fontId="25" fillId="0" borderId="0" xfId="0" applyNumberFormat="1" applyFont="1" applyAlignment="1">
      <alignment wrapText="1"/>
    </xf>
    <xf numFmtId="0" fontId="16" fillId="0" borderId="4" xfId="4" applyFont="1" applyBorder="1" applyAlignment="1">
      <alignment horizontal="center"/>
    </xf>
    <xf numFmtId="0" fontId="16" fillId="0" borderId="8" xfId="4" applyFont="1" applyBorder="1" applyAlignment="1">
      <alignment horizontal="center"/>
    </xf>
    <xf numFmtId="3" fontId="16" fillId="0" borderId="0" xfId="4" applyNumberFormat="1" applyFont="1" applyBorder="1" applyAlignment="1">
      <alignment horizontal="center"/>
    </xf>
    <xf numFmtId="0" fontId="16" fillId="0" borderId="5" xfId="31" applyNumberFormat="1" applyFont="1" applyFill="1" applyBorder="1" applyAlignment="1">
      <alignment horizontal="left"/>
    </xf>
    <xf numFmtId="3" fontId="16" fillId="0" borderId="5" xfId="31" applyNumberFormat="1" applyFont="1" applyFill="1" applyBorder="1" applyAlignment="1">
      <alignment horizontal="right"/>
    </xf>
    <xf numFmtId="166" fontId="16" fillId="0" borderId="5" xfId="31" applyNumberFormat="1" applyFont="1" applyFill="1" applyBorder="1" applyAlignment="1">
      <alignment horizontal="right"/>
    </xf>
    <xf numFmtId="3" fontId="16" fillId="0" borderId="0" xfId="31" applyNumberFormat="1" applyFont="1" applyFill="1" applyBorder="1" applyAlignment="1">
      <alignment horizontal="right"/>
    </xf>
    <xf numFmtId="3" fontId="15" fillId="0" borderId="0" xfId="31" applyNumberFormat="1" applyFont="1" applyFill="1" applyBorder="1" applyAlignment="1">
      <alignment horizontal="right"/>
    </xf>
    <xf numFmtId="166" fontId="16" fillId="0" borderId="0" xfId="31" applyNumberFormat="1" applyFont="1" applyFill="1" applyBorder="1" applyAlignment="1">
      <alignment horizontal="right"/>
    </xf>
    <xf numFmtId="166" fontId="15" fillId="0" borderId="0" xfId="31" applyNumberFormat="1" applyFont="1" applyFill="1" applyBorder="1" applyAlignment="1">
      <alignment horizontal="right"/>
    </xf>
    <xf numFmtId="0" fontId="15" fillId="0" borderId="0" xfId="34" applyNumberFormat="1" applyFont="1" applyFill="1" applyBorder="1" applyAlignment="1">
      <alignment horizontal="left" indent="1"/>
    </xf>
    <xf numFmtId="166" fontId="15" fillId="0" borderId="0" xfId="34" applyNumberFormat="1" applyFont="1" applyFill="1" applyBorder="1" applyAlignment="1">
      <alignment horizontal="right"/>
    </xf>
    <xf numFmtId="166" fontId="15" fillId="0" borderId="0" xfId="4" applyNumberFormat="1" applyFont="1" applyBorder="1" applyAlignment="1">
      <alignment horizontal="right"/>
    </xf>
    <xf numFmtId="3" fontId="15" fillId="0" borderId="6" xfId="4" applyNumberFormat="1" applyFont="1" applyBorder="1" applyAlignment="1">
      <alignment horizontal="right"/>
    </xf>
    <xf numFmtId="166" fontId="15" fillId="0" borderId="6" xfId="4" applyNumberFormat="1" applyFont="1" applyBorder="1" applyAlignment="1">
      <alignment horizontal="right"/>
    </xf>
    <xf numFmtId="0" fontId="25" fillId="0" borderId="0" xfId="0" applyFont="1" applyAlignment="1">
      <alignment wrapText="1"/>
    </xf>
    <xf numFmtId="3" fontId="23" fillId="0" borderId="0" xfId="4" applyNumberFormat="1" applyFont="1" applyBorder="1" applyAlignment="1">
      <alignment horizontal="right"/>
    </xf>
    <xf numFmtId="0" fontId="25" fillId="0" borderId="0" xfId="11" applyFont="1" applyAlignment="1">
      <alignment horizontal="left" wrapText="1"/>
    </xf>
    <xf numFmtId="0" fontId="26" fillId="0" borderId="0" xfId="0" applyFont="1" applyAlignment="1">
      <alignment wrapText="1"/>
    </xf>
    <xf numFmtId="0" fontId="23" fillId="0" borderId="6" xfId="0" applyFont="1" applyBorder="1" applyAlignment="1">
      <alignment horizontal="right" vertical="center"/>
    </xf>
    <xf numFmtId="0" fontId="24" fillId="0" borderId="0" xfId="0" applyFont="1" applyAlignment="1">
      <alignment horizontal="right" vertical="top" indent="1"/>
    </xf>
    <xf numFmtId="167" fontId="24" fillId="0" borderId="0" xfId="0" applyNumberFormat="1" applyFont="1"/>
    <xf numFmtId="0" fontId="24" fillId="0" borderId="0" xfId="0" applyFont="1" applyAlignment="1">
      <alignment horizontal="right" wrapText="1"/>
    </xf>
    <xf numFmtId="0" fontId="24" fillId="0" borderId="0" xfId="12" applyFont="1"/>
    <xf numFmtId="3" fontId="24" fillId="0" borderId="0" xfId="4" applyNumberFormat="1" applyFont="1" applyBorder="1" applyAlignment="1">
      <alignment horizontal="right" vertical="top"/>
    </xf>
    <xf numFmtId="3" fontId="23" fillId="0" borderId="0" xfId="4" applyNumberFormat="1" applyFont="1" applyBorder="1" applyAlignment="1">
      <alignment vertical="top" wrapText="1"/>
    </xf>
    <xf numFmtId="3" fontId="15" fillId="0" borderId="4" xfId="4" applyNumberFormat="1" applyFont="1" applyBorder="1">
      <alignment horizontal="left"/>
    </xf>
    <xf numFmtId="0" fontId="25" fillId="0" borderId="0" xfId="11" applyFont="1" applyAlignment="1">
      <alignment vertical="center" wrapText="1"/>
    </xf>
    <xf numFmtId="0" fontId="27" fillId="0" borderId="6" xfId="24" applyFont="1" applyBorder="1" applyAlignment="1">
      <alignment wrapText="1"/>
    </xf>
    <xf numFmtId="0" fontId="23" fillId="0" borderId="7" xfId="0" applyFont="1" applyBorder="1" applyAlignment="1">
      <alignment vertical="center" wrapText="1"/>
    </xf>
    <xf numFmtId="0" fontId="23" fillId="0" borderId="0" xfId="0" applyFont="1" applyAlignment="1">
      <alignment vertical="center" wrapText="1"/>
    </xf>
    <xf numFmtId="0" fontId="25" fillId="0" borderId="0" xfId="0" applyFont="1" applyAlignment="1">
      <alignment vertical="center" wrapText="1"/>
    </xf>
    <xf numFmtId="3" fontId="25" fillId="0" borderId="0" xfId="0" applyNumberFormat="1" applyFont="1" applyAlignment="1">
      <alignment vertical="center" wrapText="1"/>
    </xf>
    <xf numFmtId="0" fontId="24" fillId="0" borderId="0" xfId="0" applyFont="1" applyAlignment="1">
      <alignment vertical="center" wrapText="1"/>
    </xf>
    <xf numFmtId="0" fontId="26" fillId="0" borderId="0" xfId="0" applyFont="1" applyAlignment="1">
      <alignment vertical="center" wrapText="1"/>
    </xf>
    <xf numFmtId="49" fontId="26" fillId="0" borderId="0" xfId="0" applyNumberFormat="1" applyFont="1" applyAlignment="1">
      <alignment vertical="center" wrapText="1"/>
    </xf>
    <xf numFmtId="49" fontId="24" fillId="0" borderId="0" xfId="0" applyNumberFormat="1" applyFont="1" applyAlignment="1">
      <alignment vertical="center" wrapText="1"/>
    </xf>
    <xf numFmtId="0" fontId="35" fillId="0" borderId="0" xfId="0" applyFont="1" applyAlignment="1">
      <alignment horizontal="left"/>
    </xf>
    <xf numFmtId="0" fontId="24" fillId="0" borderId="0" xfId="0" applyFont="1" applyAlignment="1">
      <alignment vertical="center"/>
    </xf>
    <xf numFmtId="49" fontId="26" fillId="0" borderId="0" xfId="0" applyNumberFormat="1" applyFont="1" applyAlignment="1">
      <alignment wrapText="1"/>
    </xf>
    <xf numFmtId="49" fontId="24" fillId="0" borderId="0" xfId="0" applyNumberFormat="1" applyFont="1" applyAlignment="1">
      <alignment wrapText="1"/>
    </xf>
    <xf numFmtId="0" fontId="24" fillId="0" borderId="0" xfId="0" applyFont="1" applyAlignment="1">
      <alignment wrapText="1"/>
    </xf>
    <xf numFmtId="0" fontId="27" fillId="0" borderId="6" xfId="4" applyFont="1" applyBorder="1">
      <alignment horizontal="left"/>
    </xf>
    <xf numFmtId="0" fontId="24" fillId="0" borderId="0" xfId="0" applyFont="1" applyAlignment="1">
      <alignment horizontal="left" wrapText="1"/>
    </xf>
    <xf numFmtId="0" fontId="26" fillId="0" borderId="0" xfId="0" applyFont="1" applyAlignment="1">
      <alignment horizontal="left" wrapText="1"/>
    </xf>
    <xf numFmtId="49" fontId="24" fillId="0" borderId="0" xfId="0" applyNumberFormat="1" applyFont="1" applyAlignment="1">
      <alignment horizontal="left" wrapText="1"/>
    </xf>
    <xf numFmtId="0" fontId="23" fillId="0" borderId="0" xfId="0" applyFont="1" applyAlignment="1">
      <alignment horizontal="left" wrapText="1"/>
    </xf>
    <xf numFmtId="0" fontId="25" fillId="0" borderId="0" xfId="0" applyFont="1" applyAlignment="1">
      <alignment horizontal="left" wrapText="1"/>
    </xf>
    <xf numFmtId="0" fontId="26" fillId="0" borderId="0" xfId="0" applyFont="1" applyAlignment="1">
      <alignment horizontal="left"/>
    </xf>
    <xf numFmtId="0" fontId="24" fillId="0" borderId="0" xfId="0" applyFont="1" applyAlignment="1">
      <alignment horizontal="left"/>
    </xf>
    <xf numFmtId="0" fontId="24" fillId="0" borderId="0" xfId="4" applyFont="1" applyBorder="1" applyAlignment="1">
      <alignment wrapText="1"/>
    </xf>
    <xf numFmtId="0" fontId="24" fillId="0" borderId="0" xfId="0" applyFont="1" applyAlignment="1">
      <alignment horizontal="center" wrapText="1"/>
    </xf>
    <xf numFmtId="0" fontId="23" fillId="0" borderId="7" xfId="0" applyFont="1" applyBorder="1" applyAlignment="1">
      <alignment horizontal="left" wrapText="1"/>
    </xf>
    <xf numFmtId="0" fontId="24" fillId="0" borderId="0" xfId="34" applyNumberFormat="1" applyFont="1" applyFill="1" applyBorder="1" applyAlignment="1">
      <alignment horizontal="left" wrapText="1"/>
    </xf>
    <xf numFmtId="3" fontId="25" fillId="0" borderId="0" xfId="0" applyNumberFormat="1" applyFont="1" applyAlignment="1">
      <alignment wrapText="1"/>
    </xf>
    <xf numFmtId="0" fontId="25" fillId="0" borderId="0" xfId="11" applyFont="1" applyAlignment="1">
      <alignment horizontal="left" wrapText="1"/>
    </xf>
    <xf numFmtId="0" fontId="27" fillId="0" borderId="6" xfId="0" applyFont="1" applyBorder="1" applyAlignment="1">
      <alignment vertical="top" wrapText="1"/>
    </xf>
    <xf numFmtId="0" fontId="27" fillId="0" borderId="6" xfId="0" applyFont="1" applyBorder="1" applyAlignment="1">
      <alignment horizontal="left" wrapText="1"/>
    </xf>
    <xf numFmtId="3" fontId="23" fillId="0" borderId="0" xfId="0" applyNumberFormat="1" applyFont="1" applyAlignment="1">
      <alignment horizontal="left" vertical="center" wrapText="1"/>
    </xf>
    <xf numFmtId="0" fontId="23" fillId="0" borderId="0" xfId="0" applyFont="1" applyAlignment="1">
      <alignment vertical="top" wrapText="1"/>
    </xf>
    <xf numFmtId="0" fontId="25" fillId="0" borderId="0" xfId="0" applyFont="1" applyAlignment="1">
      <alignment wrapText="1"/>
    </xf>
    <xf numFmtId="3" fontId="25" fillId="0" borderId="0" xfId="0" applyNumberFormat="1" applyFont="1" applyAlignment="1">
      <alignment vertical="top" wrapText="1"/>
    </xf>
    <xf numFmtId="3" fontId="25" fillId="0" borderId="0" xfId="0" applyNumberFormat="1" applyFont="1" applyAlignment="1">
      <alignment horizontal="left" vertical="top" wrapText="1"/>
    </xf>
  </cellXfs>
  <cellStyles count="47">
    <cellStyle name="Comma" xfId="31" builtinId="3"/>
    <cellStyle name="Comma 2" xfId="34" xr:uid="{00000000-0005-0000-0000-000001000000}"/>
    <cellStyle name="Comma 2 2" xfId="41" xr:uid="{00000000-0005-0000-0000-000002000000}"/>
    <cellStyle name="Comma 3" xfId="37" xr:uid="{00000000-0005-0000-0000-000003000000}"/>
    <cellStyle name="Comma 4" xfId="39" xr:uid="{00000000-0005-0000-0000-000004000000}"/>
    <cellStyle name="Data" xfId="1" xr:uid="{00000000-0005-0000-0000-000005000000}"/>
    <cellStyle name="Data Superscript" xfId="2" xr:uid="{00000000-0005-0000-0000-000006000000}"/>
    <cellStyle name="Data_1-1A-Regular" xfId="3" xr:uid="{00000000-0005-0000-0000-000007000000}"/>
    <cellStyle name="Hed Side" xfId="4" xr:uid="{00000000-0005-0000-0000-000008000000}"/>
    <cellStyle name="Hed Side bold" xfId="5" xr:uid="{00000000-0005-0000-0000-000009000000}"/>
    <cellStyle name="Hed Side Regular" xfId="6" xr:uid="{00000000-0005-0000-0000-00000A000000}"/>
    <cellStyle name="Hed Side_1-1A-Regular" xfId="7" xr:uid="{00000000-0005-0000-0000-00000B000000}"/>
    <cellStyle name="Hed Side_Regular" xfId="44" xr:uid="{00000000-0005-0000-0000-00000C000000}"/>
    <cellStyle name="Hed Top" xfId="8" xr:uid="{00000000-0005-0000-0000-00000D000000}"/>
    <cellStyle name="Hed Top - SECTION" xfId="43" xr:uid="{00000000-0005-0000-0000-00000E000000}"/>
    <cellStyle name="Normal" xfId="0" builtinId="0"/>
    <cellStyle name="Normal 10" xfId="46" xr:uid="{EE2FA168-9864-4E3F-9EC2-BDE0CFA981F9}"/>
    <cellStyle name="Normal 2" xfId="9" xr:uid="{00000000-0005-0000-0000-000011000000}"/>
    <cellStyle name="Normal 2 2" xfId="33" xr:uid="{00000000-0005-0000-0000-000012000000}"/>
    <cellStyle name="Normal 3" xfId="10" xr:uid="{00000000-0005-0000-0000-000013000000}"/>
    <cellStyle name="Normal 3 2" xfId="40" xr:uid="{00000000-0005-0000-0000-000014000000}"/>
    <cellStyle name="Normal 4" xfId="11" xr:uid="{00000000-0005-0000-0000-000015000000}"/>
    <cellStyle name="Normal 5" xfId="30" xr:uid="{00000000-0005-0000-0000-000016000000}"/>
    <cellStyle name="Normal 6" xfId="32" xr:uid="{00000000-0005-0000-0000-000017000000}"/>
    <cellStyle name="Normal 7" xfId="36" xr:uid="{00000000-0005-0000-0000-000018000000}"/>
    <cellStyle name="Normal 8" xfId="38" xr:uid="{00000000-0005-0000-0000-000019000000}"/>
    <cellStyle name="Normal 9" xfId="42" xr:uid="{00000000-0005-0000-0000-00001A000000}"/>
    <cellStyle name="Normal_Sheet2" xfId="12" xr:uid="{00000000-0005-0000-0000-00001D000000}"/>
    <cellStyle name="Percent" xfId="35" builtinId="5"/>
    <cellStyle name="Source Hed" xfId="13" xr:uid="{00000000-0005-0000-0000-000029000000}"/>
    <cellStyle name="Source Letter" xfId="45" xr:uid="{00000000-0005-0000-0000-00002A000000}"/>
    <cellStyle name="Source Superscript" xfId="14" xr:uid="{00000000-0005-0000-0000-00002B000000}"/>
    <cellStyle name="Source Text" xfId="15" xr:uid="{00000000-0005-0000-0000-00002C000000}"/>
    <cellStyle name="Superscript" xfId="16" xr:uid="{00000000-0005-0000-0000-00002D000000}"/>
    <cellStyle name="Table Data" xfId="17" xr:uid="{00000000-0005-0000-0000-00002E000000}"/>
    <cellStyle name="Table Head Top" xfId="18" xr:uid="{00000000-0005-0000-0000-00002F000000}"/>
    <cellStyle name="Table Hed Side" xfId="19" xr:uid="{00000000-0005-0000-0000-000030000000}"/>
    <cellStyle name="Table Title" xfId="20" xr:uid="{00000000-0005-0000-0000-000031000000}"/>
    <cellStyle name="Title Text" xfId="21" xr:uid="{00000000-0005-0000-0000-000032000000}"/>
    <cellStyle name="Title Text 1" xfId="22" xr:uid="{00000000-0005-0000-0000-000033000000}"/>
    <cellStyle name="Title Text 2" xfId="23" xr:uid="{00000000-0005-0000-0000-000034000000}"/>
    <cellStyle name="Title-1" xfId="24" xr:uid="{00000000-0005-0000-0000-000035000000}"/>
    <cellStyle name="Title-2" xfId="25" xr:uid="{00000000-0005-0000-0000-000036000000}"/>
    <cellStyle name="Title-3" xfId="26" xr:uid="{00000000-0005-0000-0000-000037000000}"/>
    <cellStyle name="Wrap" xfId="27" xr:uid="{00000000-0005-0000-0000-000038000000}"/>
    <cellStyle name="Wrap Bold" xfId="28" xr:uid="{00000000-0005-0000-0000-000039000000}"/>
    <cellStyle name="Wrap Title" xfId="29" xr:uid="{00000000-0005-0000-0000-00003A000000}"/>
  </cellStyles>
  <dxfs count="2">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Transportation Fatalities by Mode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barChart>
        <c:barDir val="col"/>
        <c:grouping val="clustered"/>
        <c:varyColors val="0"/>
        <c:ser>
          <c:idx val="20"/>
          <c:order val="20"/>
          <c:tx>
            <c:v>Transit</c:v>
          </c:tx>
          <c:spPr>
            <a:gradFill rotWithShape="1">
              <a:gsLst>
                <a:gs pos="0">
                  <a:schemeClr val="accent3">
                    <a:lumMod val="80000"/>
                    <a:shade val="51000"/>
                    <a:satMod val="130000"/>
                  </a:schemeClr>
                </a:gs>
                <a:gs pos="80000">
                  <a:schemeClr val="accent3">
                    <a:lumMod val="80000"/>
                    <a:shade val="93000"/>
                    <a:satMod val="130000"/>
                  </a:schemeClr>
                </a:gs>
                <a:gs pos="100000">
                  <a:schemeClr val="accent3">
                    <a:lumMod val="80000"/>
                    <a:shade val="94000"/>
                    <a:satMod val="135000"/>
                  </a:schemeClr>
                </a:gs>
              </a:gsLst>
              <a:lin ang="16200000" scaled="0"/>
            </a:gradFill>
            <a:ln>
              <a:noFill/>
            </a:ln>
            <a:effectLst>
              <a:outerShdw blurRad="40000" dist="23000" dir="5400000" rotWithShape="0">
                <a:srgbClr val="000000">
                  <a:alpha val="35000"/>
                </a:srgbClr>
              </a:outerShdw>
            </a:effectLst>
          </c:spPr>
          <c:invertIfNegative val="0"/>
          <c:cat>
            <c:numRef>
              <c:extLst>
                <c:ext xmlns:c15="http://schemas.microsoft.com/office/drawing/2012/chart" uri="{02D57815-91ED-43cb-92C2-25804820EDAC}">
                  <c15:fullRef>
                    <c15:sqref>'2-1'!$B$2:$AM$2</c15:sqref>
                  </c15:fullRef>
                </c:ext>
              </c:extLst>
              <c:f>'2-1'!$R$2:$AL$2</c:f>
              <c:numCache>
                <c:formatCode>General</c:formatCod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numCache>
            </c:numRef>
          </c:cat>
          <c:val>
            <c:numRef>
              <c:extLst>
                <c:ext xmlns:c15="http://schemas.microsoft.com/office/drawing/2012/chart" uri="{02D57815-91ED-43cb-92C2-25804820EDAC}">
                  <c15:fullRef>
                    <c15:sqref>'2-1'!$B$23:$AM$23</c15:sqref>
                  </c15:fullRef>
                </c:ext>
              </c:extLst>
              <c:f>'2-1'!$R$23:$AL$23</c:f>
              <c:numCache>
                <c:formatCode>#,##0</c:formatCode>
                <c:ptCount val="21"/>
                <c:pt idx="0">
                  <c:v>295</c:v>
                </c:pt>
                <c:pt idx="1">
                  <c:v>267</c:v>
                </c:pt>
                <c:pt idx="2" formatCode="\(\R\)\ #,##0">
                  <c:v>166</c:v>
                </c:pt>
                <c:pt idx="3" formatCode="\(\R\)\ #,##0">
                  <c:v>187</c:v>
                </c:pt>
                <c:pt idx="4" formatCode="\(\R\)\ #,##0">
                  <c:v>161</c:v>
                </c:pt>
                <c:pt idx="5" formatCode="\(\R\)\ #,##0">
                  <c:v>142</c:v>
                </c:pt>
                <c:pt idx="6" formatCode="\(\R\)\ #,##0">
                  <c:v>150</c:v>
                </c:pt>
                <c:pt idx="7" formatCode="\(\R\)\ #,##0">
                  <c:v>165</c:v>
                </c:pt>
                <c:pt idx="8">
                  <c:v>195</c:v>
                </c:pt>
                <c:pt idx="9">
                  <c:v>238</c:v>
                </c:pt>
                <c:pt idx="10">
                  <c:v>224</c:v>
                </c:pt>
                <c:pt idx="11">
                  <c:v>227</c:v>
                </c:pt>
                <c:pt idx="12">
                  <c:v>265</c:v>
                </c:pt>
                <c:pt idx="13">
                  <c:v>273</c:v>
                </c:pt>
                <c:pt idx="14">
                  <c:v>240</c:v>
                </c:pt>
                <c:pt idx="15">
                  <c:v>251</c:v>
                </c:pt>
                <c:pt idx="16">
                  <c:v>259</c:v>
                </c:pt>
                <c:pt idx="17">
                  <c:v>249</c:v>
                </c:pt>
                <c:pt idx="18">
                  <c:v>260</c:v>
                </c:pt>
                <c:pt idx="19">
                  <c:v>268</c:v>
                </c:pt>
                <c:pt idx="20">
                  <c:v>289</c:v>
                </c:pt>
              </c:numCache>
            </c:numRef>
          </c:val>
          <c:extLst xmlns:c15="http://schemas.microsoft.com/office/drawing/2012/chart">
            <c:ext xmlns:c16="http://schemas.microsoft.com/office/drawing/2014/chart" uri="{C3380CC4-5D6E-409C-BE32-E72D297353CC}">
              <c16:uniqueId val="{00000014-0DAA-441E-B281-97639DC65FA1}"/>
            </c:ext>
          </c:extLst>
        </c:ser>
        <c:ser>
          <c:idx val="6"/>
          <c:order val="5"/>
          <c:tx>
            <c:v>Highway</c:v>
          </c:tx>
          <c:spPr>
            <a:gradFill rotWithShape="1">
              <a:gsLst>
                <a:gs pos="0">
                  <a:schemeClr val="accent1">
                    <a:lumMod val="60000"/>
                    <a:shade val="51000"/>
                    <a:satMod val="130000"/>
                  </a:schemeClr>
                </a:gs>
                <a:gs pos="80000">
                  <a:schemeClr val="accent1">
                    <a:lumMod val="60000"/>
                    <a:shade val="93000"/>
                    <a:satMod val="130000"/>
                  </a:schemeClr>
                </a:gs>
                <a:gs pos="100000">
                  <a:schemeClr val="accent1">
                    <a:lumMod val="60000"/>
                    <a:shade val="94000"/>
                    <a:satMod val="135000"/>
                  </a:schemeClr>
                </a:gs>
              </a:gsLst>
              <a:lin ang="16200000" scaled="0"/>
            </a:gradFill>
            <a:ln>
              <a:noFill/>
            </a:ln>
            <a:effectLst>
              <a:outerShdw blurRad="40000" dist="23000" dir="5400000" rotWithShape="0">
                <a:srgbClr val="000000">
                  <a:alpha val="35000"/>
                </a:srgbClr>
              </a:outerShdw>
            </a:effectLst>
          </c:spPr>
          <c:invertIfNegative val="0"/>
          <c:cat>
            <c:numRef>
              <c:extLst>
                <c:ext xmlns:c15="http://schemas.microsoft.com/office/drawing/2012/chart" uri="{02D57815-91ED-43cb-92C2-25804820EDAC}">
                  <c15:fullRef>
                    <c15:sqref>'2-1'!$B$2:$AM$2</c15:sqref>
                  </c15:fullRef>
                </c:ext>
              </c:extLst>
              <c:f>'2-1'!$R$2:$AL$2</c:f>
              <c:numCache>
                <c:formatCode>General</c:formatCod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numCache>
            </c:numRef>
          </c:cat>
          <c:val>
            <c:numRef>
              <c:extLst>
                <c:ext xmlns:c15="http://schemas.microsoft.com/office/drawing/2012/chart" uri="{02D57815-91ED-43cb-92C2-25804820EDAC}">
                  <c15:fullRef>
                    <c15:sqref>'2-1'!$B$9:$AM$9</c15:sqref>
                  </c15:fullRef>
                </c:ext>
              </c:extLst>
              <c:f>'2-1'!$R$9:$AL$9</c:f>
              <c:numCache>
                <c:formatCode>#,##0</c:formatCode>
                <c:ptCount val="21"/>
                <c:pt idx="0">
                  <c:v>41945</c:v>
                </c:pt>
                <c:pt idx="1">
                  <c:v>42196</c:v>
                </c:pt>
                <c:pt idx="2">
                  <c:v>43005</c:v>
                </c:pt>
                <c:pt idx="3">
                  <c:v>42884</c:v>
                </c:pt>
                <c:pt idx="4">
                  <c:v>42836</c:v>
                </c:pt>
                <c:pt idx="5">
                  <c:v>43510</c:v>
                </c:pt>
                <c:pt idx="6">
                  <c:v>42708</c:v>
                </c:pt>
                <c:pt idx="7">
                  <c:v>41259</c:v>
                </c:pt>
                <c:pt idx="8">
                  <c:v>37423</c:v>
                </c:pt>
                <c:pt idx="9">
                  <c:v>33883</c:v>
                </c:pt>
                <c:pt idx="10">
                  <c:v>32999</c:v>
                </c:pt>
                <c:pt idx="11">
                  <c:v>32479</c:v>
                </c:pt>
                <c:pt idx="12">
                  <c:v>33782</c:v>
                </c:pt>
                <c:pt idx="13">
                  <c:v>32893</c:v>
                </c:pt>
                <c:pt idx="14">
                  <c:v>32744</c:v>
                </c:pt>
                <c:pt idx="15">
                  <c:v>35484</c:v>
                </c:pt>
                <c:pt idx="16">
                  <c:v>37806</c:v>
                </c:pt>
                <c:pt idx="17">
                  <c:v>37473</c:v>
                </c:pt>
                <c:pt idx="18">
                  <c:v>36835</c:v>
                </c:pt>
                <c:pt idx="19">
                  <c:v>36355</c:v>
                </c:pt>
                <c:pt idx="20">
                  <c:v>38824</c:v>
                </c:pt>
              </c:numCache>
            </c:numRef>
          </c:val>
          <c:extLst xmlns:c15="http://schemas.microsoft.com/office/drawing/2012/chart">
            <c:ext xmlns:c16="http://schemas.microsoft.com/office/drawing/2014/chart" uri="{C3380CC4-5D6E-409C-BE32-E72D297353CC}">
              <c16:uniqueId val="{00000006-0DAA-441E-B281-97639DC65FA1}"/>
            </c:ext>
          </c:extLst>
        </c:ser>
        <c:ser>
          <c:idx val="1"/>
          <c:order val="6"/>
          <c:tx>
            <c:v>Air</c:v>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c:spPr>
          <c:invertIfNegative val="0"/>
          <c:cat>
            <c:numRef>
              <c:extLst>
                <c:ext xmlns:c15="http://schemas.microsoft.com/office/drawing/2012/chart" uri="{02D57815-91ED-43cb-92C2-25804820EDAC}">
                  <c15:fullRef>
                    <c15:sqref>'2-1'!$B$2:$AM$2</c15:sqref>
                  </c15:fullRef>
                </c:ext>
              </c:extLst>
              <c:f>'2-1'!$R$2:$AL$2</c:f>
              <c:numCache>
                <c:formatCode>General</c:formatCod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numCache>
            </c:numRef>
          </c:cat>
          <c:val>
            <c:numRef>
              <c:extLst>
                <c:ext xmlns:c15="http://schemas.microsoft.com/office/drawing/2012/chart" uri="{02D57815-91ED-43cb-92C2-25804820EDAC}">
                  <c15:fullRef>
                    <c15:sqref>'2-1'!$B$4:$AM$4</c15:sqref>
                  </c15:fullRef>
                </c:ext>
              </c:extLst>
              <c:f>'2-1'!$R$4:$AL$4</c:f>
              <c:numCache>
                <c:formatCode>#,##0</c:formatCode>
                <c:ptCount val="21"/>
                <c:pt idx="0">
                  <c:v>752</c:v>
                </c:pt>
                <c:pt idx="1">
                  <c:v>1167</c:v>
                </c:pt>
                <c:pt idx="2">
                  <c:v>616</c:v>
                </c:pt>
                <c:pt idx="3">
                  <c:v>699</c:v>
                </c:pt>
                <c:pt idx="4">
                  <c:v>637</c:v>
                </c:pt>
                <c:pt idx="5">
                  <c:v>601</c:v>
                </c:pt>
                <c:pt idx="6">
                  <c:v>774</c:v>
                </c:pt>
                <c:pt idx="7">
                  <c:v>540</c:v>
                </c:pt>
                <c:pt idx="8">
                  <c:v>568</c:v>
                </c:pt>
                <c:pt idx="9">
                  <c:v>541</c:v>
                </c:pt>
                <c:pt idx="10">
                  <c:v>477</c:v>
                </c:pt>
                <c:pt idx="11">
                  <c:v>499</c:v>
                </c:pt>
                <c:pt idx="12">
                  <c:v>450</c:v>
                </c:pt>
                <c:pt idx="13">
                  <c:v>429</c:v>
                </c:pt>
                <c:pt idx="14">
                  <c:v>442</c:v>
                </c:pt>
                <c:pt idx="15">
                  <c:v>406</c:v>
                </c:pt>
                <c:pt idx="16">
                  <c:v>408</c:v>
                </c:pt>
                <c:pt idx="17">
                  <c:v>347</c:v>
                </c:pt>
                <c:pt idx="18">
                  <c:v>395</c:v>
                </c:pt>
                <c:pt idx="19">
                  <c:v>452</c:v>
                </c:pt>
                <c:pt idx="20">
                  <c:v>349</c:v>
                </c:pt>
              </c:numCache>
            </c:numRef>
          </c:val>
          <c:extLst xmlns:c15="http://schemas.microsoft.com/office/drawing/2012/chart">
            <c:ext xmlns:c16="http://schemas.microsoft.com/office/drawing/2014/chart" uri="{C3380CC4-5D6E-409C-BE32-E72D297353CC}">
              <c16:uniqueId val="{00000005-0DAA-441E-B281-97639DC65FA1}"/>
            </c:ext>
          </c:extLst>
        </c:ser>
        <c:ser>
          <c:idx val="15"/>
          <c:order val="15"/>
          <c:tx>
            <c:v>Railroad</c:v>
          </c:tx>
          <c:spPr>
            <a:gradFill rotWithShape="1">
              <a:gsLst>
                <a:gs pos="0">
                  <a:schemeClr val="accent4">
                    <a:lumMod val="80000"/>
                    <a:lumOff val="20000"/>
                    <a:shade val="51000"/>
                    <a:satMod val="130000"/>
                  </a:schemeClr>
                </a:gs>
                <a:gs pos="80000">
                  <a:schemeClr val="accent4">
                    <a:lumMod val="80000"/>
                    <a:lumOff val="20000"/>
                    <a:shade val="93000"/>
                    <a:satMod val="130000"/>
                  </a:schemeClr>
                </a:gs>
                <a:gs pos="100000">
                  <a:schemeClr val="accent4">
                    <a:lumMod val="80000"/>
                    <a:lumOff val="20000"/>
                    <a:shade val="94000"/>
                    <a:satMod val="135000"/>
                  </a:schemeClr>
                </a:gs>
              </a:gsLst>
              <a:lin ang="16200000" scaled="0"/>
            </a:gradFill>
            <a:ln>
              <a:noFill/>
            </a:ln>
            <a:effectLst>
              <a:outerShdw blurRad="40000" dist="23000" dir="5400000" rotWithShape="0">
                <a:srgbClr val="000000">
                  <a:alpha val="35000"/>
                </a:srgbClr>
              </a:outerShdw>
            </a:effectLst>
          </c:spPr>
          <c:invertIfNegative val="0"/>
          <c:cat>
            <c:numRef>
              <c:extLst>
                <c:ext xmlns:c15="http://schemas.microsoft.com/office/drawing/2012/chart" uri="{02D57815-91ED-43cb-92C2-25804820EDAC}">
                  <c15:fullRef>
                    <c15:sqref>'2-1'!$B$2:$AM$2</c15:sqref>
                  </c15:fullRef>
                </c:ext>
              </c:extLst>
              <c:f>'2-1'!$R$2:$AL$2</c:f>
              <c:numCache>
                <c:formatCode>General</c:formatCod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numCache>
            </c:numRef>
          </c:cat>
          <c:val>
            <c:numRef>
              <c:extLst>
                <c:ext xmlns:c15="http://schemas.microsoft.com/office/drawing/2012/chart" uri="{02D57815-91ED-43cb-92C2-25804820EDAC}">
                  <c15:fullRef>
                    <c15:sqref>'2-1'!$B$18:$AM$18</c15:sqref>
                  </c15:fullRef>
                </c:ext>
              </c:extLst>
              <c:f>'2-1'!$R$18:$AL$18</c:f>
              <c:numCache>
                <c:formatCode>#,##0</c:formatCode>
                <c:ptCount val="21"/>
                <c:pt idx="0">
                  <c:v>937</c:v>
                </c:pt>
                <c:pt idx="1">
                  <c:v>971</c:v>
                </c:pt>
                <c:pt idx="2">
                  <c:v>951</c:v>
                </c:pt>
                <c:pt idx="3">
                  <c:v>865</c:v>
                </c:pt>
                <c:pt idx="4">
                  <c:v>891</c:v>
                </c:pt>
                <c:pt idx="5">
                  <c:v>884</c:v>
                </c:pt>
                <c:pt idx="6">
                  <c:v>903</c:v>
                </c:pt>
                <c:pt idx="7">
                  <c:v>851</c:v>
                </c:pt>
                <c:pt idx="8">
                  <c:v>804</c:v>
                </c:pt>
                <c:pt idx="9">
                  <c:v>695</c:v>
                </c:pt>
                <c:pt idx="10">
                  <c:v>735</c:v>
                </c:pt>
                <c:pt idx="11">
                  <c:v>681</c:v>
                </c:pt>
                <c:pt idx="12">
                  <c:v>669</c:v>
                </c:pt>
                <c:pt idx="13">
                  <c:v>702</c:v>
                </c:pt>
                <c:pt idx="14">
                  <c:v>767</c:v>
                </c:pt>
                <c:pt idx="15">
                  <c:v>749</c:v>
                </c:pt>
                <c:pt idx="16">
                  <c:v>761</c:v>
                </c:pt>
                <c:pt idx="17">
                  <c:v>817</c:v>
                </c:pt>
                <c:pt idx="18" formatCode="\(\R\)\ #,##0">
                  <c:v>794</c:v>
                </c:pt>
                <c:pt idx="19" formatCode="\(\R\)\ #,##0">
                  <c:v>855</c:v>
                </c:pt>
                <c:pt idx="20" formatCode="\(\R\)\ #,##0">
                  <c:v>743</c:v>
                </c:pt>
              </c:numCache>
            </c:numRef>
          </c:val>
          <c:extLst xmlns:c15="http://schemas.microsoft.com/office/drawing/2012/chart">
            <c:ext xmlns:c16="http://schemas.microsoft.com/office/drawing/2014/chart" uri="{C3380CC4-5D6E-409C-BE32-E72D297353CC}">
              <c16:uniqueId val="{0000000F-0DAA-441E-B281-97639DC65FA1}"/>
            </c:ext>
          </c:extLst>
        </c:ser>
        <c:dLbls>
          <c:showLegendKey val="0"/>
          <c:showVal val="0"/>
          <c:showCatName val="0"/>
          <c:showSerName val="0"/>
          <c:showPercent val="0"/>
          <c:showBubbleSize val="0"/>
        </c:dLbls>
        <c:gapWidth val="150"/>
        <c:axId val="825549808"/>
        <c:axId val="825543248"/>
        <c:extLst>
          <c:ext xmlns:c15="http://schemas.microsoft.com/office/drawing/2012/chart" uri="{02D57815-91ED-43cb-92C2-25804820EDAC}">
            <c15:filteredBarSeries>
              <c15:ser>
                <c:idx val="0"/>
                <c:order val="0"/>
                <c:tx>
                  <c:v>Total Fatalities</c:v>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invertIfNegative val="0"/>
                <c:cat>
                  <c:numRef>
                    <c:extLst>
                      <c:ext uri="{02D57815-91ED-43cb-92C2-25804820EDAC}">
                        <c15:fullRef>
                          <c15:sqref>'2-1'!$B$2:$AM$2</c15:sqref>
                        </c15:fullRef>
                        <c15:formulaRef>
                          <c15:sqref>'2-1'!$R$2:$AL$2</c15:sqref>
                        </c15:formulaRef>
                      </c:ext>
                    </c:extLst>
                    <c:numCache>
                      <c:formatCode>General</c:formatCod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numCache>
                  </c:numRef>
                </c:cat>
                <c:val>
                  <c:numRef>
                    <c:extLst>
                      <c:ext uri="{02D57815-91ED-43cb-92C2-25804820EDAC}">
                        <c15:fullRef>
                          <c15:sqref>'2-1'!$B$3:$AM$3</c15:sqref>
                        </c15:fullRef>
                        <c15:formulaRef>
                          <c15:sqref>'2-1'!$R$3:$AL$3</c15:sqref>
                        </c15:formulaRef>
                      </c:ext>
                    </c:extLst>
                    <c:numCache>
                      <c:formatCode>#,##0</c:formatCode>
                      <c:ptCount val="21"/>
                      <c:pt idx="0">
                        <c:v>44264</c:v>
                      </c:pt>
                      <c:pt idx="1">
                        <c:v>44874</c:v>
                      </c:pt>
                      <c:pt idx="2" formatCode="\(\R\)\ #,##0">
                        <c:v>45279</c:v>
                      </c:pt>
                      <c:pt idx="3" formatCode="\(\R\)\ #,##0">
                        <c:v>45106</c:v>
                      </c:pt>
                      <c:pt idx="4" formatCode="\(\R\)\ #,##0">
                        <c:v>45014</c:v>
                      </c:pt>
                      <c:pt idx="5" formatCode="\(\R\)\ #,##0">
                        <c:v>45633</c:v>
                      </c:pt>
                      <c:pt idx="6" formatCode="\(\R\)\ #,##0">
                        <c:v>45055</c:v>
                      </c:pt>
                      <c:pt idx="7" formatCode="\(\R\)\ #,##0">
                        <c:v>43332</c:v>
                      </c:pt>
                      <c:pt idx="8">
                        <c:v>39562</c:v>
                      </c:pt>
                      <c:pt idx="9">
                        <c:v>35978</c:v>
                      </c:pt>
                      <c:pt idx="10">
                        <c:v>35040</c:v>
                      </c:pt>
                      <c:pt idx="11">
                        <c:v>34568</c:v>
                      </c:pt>
                      <c:pt idx="12">
                        <c:v>35693</c:v>
                      </c:pt>
                      <c:pt idx="13">
                        <c:v>34691</c:v>
                      </c:pt>
                      <c:pt idx="14">
                        <c:v>34638</c:v>
                      </c:pt>
                      <c:pt idx="15">
                        <c:v>37368</c:v>
                      </c:pt>
                      <c:pt idx="16">
                        <c:v>39748</c:v>
                      </c:pt>
                      <c:pt idx="17">
                        <c:v>39364</c:v>
                      </c:pt>
                      <c:pt idx="18" formatCode="\(\R\)\ #,##0">
                        <c:v>38755</c:v>
                      </c:pt>
                      <c:pt idx="19" formatCode="\(\R\)\ #,##0">
                        <c:v>38425</c:v>
                      </c:pt>
                      <c:pt idx="20" formatCode="\(\R\)\ #,##0">
                        <c:v>40851</c:v>
                      </c:pt>
                    </c:numCache>
                  </c:numRef>
                </c:val>
                <c:extLst>
                  <c:ext xmlns:c16="http://schemas.microsoft.com/office/drawing/2014/chart" uri="{C3380CC4-5D6E-409C-BE32-E72D297353CC}">
                    <c16:uniqueId val="{00000004-0DAA-441E-B281-97639DC65FA1}"/>
                  </c:ext>
                </c:extLst>
              </c15:ser>
            </c15:filteredBarSeries>
            <c15:filteredBarSeries>
              <c15:ser>
                <c:idx val="5"/>
                <c:order val="1"/>
                <c:tx>
                  <c:v>General aviation</c:v>
                </c:tx>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c:spPr>
                <c:invertIfNegative val="0"/>
                <c:cat>
                  <c:numRef>
                    <c:extLst>
                      <c:ext xmlns:c15="http://schemas.microsoft.com/office/drawing/2012/chart" uri="{02D57815-91ED-43cb-92C2-25804820EDAC}">
                        <c15:fullRef>
                          <c15:sqref>'2-1'!$B$2:$AM$2</c15:sqref>
                        </c15:fullRef>
                        <c15:formulaRef>
                          <c15:sqref>'2-1'!$R$2:$AL$2</c15:sqref>
                        </c15:formulaRef>
                      </c:ext>
                    </c:extLst>
                    <c:numCache>
                      <c:formatCode>General</c:formatCod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numCache>
                  </c:numRef>
                </c:cat>
                <c:val>
                  <c:numRef>
                    <c:extLst>
                      <c:ext xmlns:c15="http://schemas.microsoft.com/office/drawing/2012/chart" uri="{02D57815-91ED-43cb-92C2-25804820EDAC}">
                        <c15:fullRef>
                          <c15:sqref>'2-1'!$B$8:$AM$8</c15:sqref>
                        </c15:fullRef>
                        <c15:formulaRef>
                          <c15:sqref>'2-1'!$R$8:$AL$8</c15:sqref>
                        </c15:formulaRef>
                      </c:ext>
                    </c:extLst>
                    <c:numCache>
                      <c:formatCode>#,##0</c:formatCode>
                      <c:ptCount val="21"/>
                      <c:pt idx="0">
                        <c:v>596</c:v>
                      </c:pt>
                      <c:pt idx="1">
                        <c:v>563</c:v>
                      </c:pt>
                      <c:pt idx="2">
                        <c:v>581</c:v>
                      </c:pt>
                      <c:pt idx="3">
                        <c:v>633</c:v>
                      </c:pt>
                      <c:pt idx="4">
                        <c:v>559</c:v>
                      </c:pt>
                      <c:pt idx="5">
                        <c:v>563</c:v>
                      </c:pt>
                      <c:pt idx="6">
                        <c:v>706</c:v>
                      </c:pt>
                      <c:pt idx="7">
                        <c:v>496</c:v>
                      </c:pt>
                      <c:pt idx="8">
                        <c:v>496</c:v>
                      </c:pt>
                      <c:pt idx="9">
                        <c:v>481</c:v>
                      </c:pt>
                      <c:pt idx="10">
                        <c:v>458</c:v>
                      </c:pt>
                      <c:pt idx="11">
                        <c:v>458</c:v>
                      </c:pt>
                      <c:pt idx="12">
                        <c:v>438</c:v>
                      </c:pt>
                      <c:pt idx="13">
                        <c:v>390</c:v>
                      </c:pt>
                      <c:pt idx="14">
                        <c:v>422</c:v>
                      </c:pt>
                      <c:pt idx="15">
                        <c:v>378</c:v>
                      </c:pt>
                      <c:pt idx="16">
                        <c:v>386</c:v>
                      </c:pt>
                      <c:pt idx="17">
                        <c:v>331</c:v>
                      </c:pt>
                      <c:pt idx="18">
                        <c:v>379</c:v>
                      </c:pt>
                      <c:pt idx="19">
                        <c:v>414</c:v>
                      </c:pt>
                      <c:pt idx="20">
                        <c:v>332</c:v>
                      </c:pt>
                    </c:numCache>
                  </c:numRef>
                </c:val>
                <c:extLst xmlns:c15="http://schemas.microsoft.com/office/drawing/2012/chart">
                  <c:ext xmlns:c16="http://schemas.microsoft.com/office/drawing/2014/chart" uri="{C3380CC4-5D6E-409C-BE32-E72D297353CC}">
                    <c16:uniqueId val="{00000000-0DAA-441E-B281-97639DC65FA1}"/>
                  </c:ext>
                </c:extLst>
              </c15:ser>
            </c15:filteredBarSeries>
            <c15:filteredBarSeries>
              <c15:ser>
                <c:idx val="3"/>
                <c:order val="2"/>
                <c:tx>
                  <c:v>Commuter carrier</c:v>
                </c:tx>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c:spPr>
                <c:invertIfNegative val="0"/>
                <c:cat>
                  <c:numRef>
                    <c:extLst>
                      <c:ext xmlns:c15="http://schemas.microsoft.com/office/drawing/2012/chart" uri="{02D57815-91ED-43cb-92C2-25804820EDAC}">
                        <c15:fullRef>
                          <c15:sqref>'2-1'!$B$2:$AM$2</c15:sqref>
                        </c15:fullRef>
                        <c15:formulaRef>
                          <c15:sqref>'2-1'!$R$2:$AL$2</c15:sqref>
                        </c15:formulaRef>
                      </c:ext>
                    </c:extLst>
                    <c:numCache>
                      <c:formatCode>General</c:formatCod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numCache>
                  </c:numRef>
                </c:cat>
                <c:val>
                  <c:numRef>
                    <c:extLst>
                      <c:ext xmlns:c15="http://schemas.microsoft.com/office/drawing/2012/chart" uri="{02D57815-91ED-43cb-92C2-25804820EDAC}">
                        <c15:fullRef>
                          <c15:sqref>'2-1'!$B$6:$AM$6</c15:sqref>
                        </c15:fullRef>
                        <c15:formulaRef>
                          <c15:sqref>'2-1'!$R$6:$AL$6</c15:sqref>
                        </c15:formulaRef>
                      </c:ext>
                    </c:extLst>
                    <c:numCache>
                      <c:formatCode>#,##0</c:formatCode>
                      <c:ptCount val="21"/>
                      <c:pt idx="0">
                        <c:v>5</c:v>
                      </c:pt>
                      <c:pt idx="1">
                        <c:v>13</c:v>
                      </c:pt>
                      <c:pt idx="2">
                        <c:v>0</c:v>
                      </c:pt>
                      <c:pt idx="3">
                        <c:v>2</c:v>
                      </c:pt>
                      <c:pt idx="4">
                        <c:v>0</c:v>
                      </c:pt>
                      <c:pt idx="5">
                        <c:v>0</c:v>
                      </c:pt>
                      <c:pt idx="6">
                        <c:v>2</c:v>
                      </c:pt>
                      <c:pt idx="7">
                        <c:v>0</c:v>
                      </c:pt>
                      <c:pt idx="8">
                        <c:v>0</c:v>
                      </c:pt>
                      <c:pt idx="9">
                        <c:v>0</c:v>
                      </c:pt>
                      <c:pt idx="10">
                        <c:v>0</c:v>
                      </c:pt>
                      <c:pt idx="11">
                        <c:v>0</c:v>
                      </c:pt>
                      <c:pt idx="12">
                        <c:v>0</c:v>
                      </c:pt>
                      <c:pt idx="13">
                        <c:v>5</c:v>
                      </c:pt>
                      <c:pt idx="14">
                        <c:v>0</c:v>
                      </c:pt>
                      <c:pt idx="15">
                        <c:v>1</c:v>
                      </c:pt>
                      <c:pt idx="16">
                        <c:v>8</c:v>
                      </c:pt>
                      <c:pt idx="17">
                        <c:v>0</c:v>
                      </c:pt>
                      <c:pt idx="18">
                        <c:v>0</c:v>
                      </c:pt>
                      <c:pt idx="19">
                        <c:v>2</c:v>
                      </c:pt>
                      <c:pt idx="20">
                        <c:v>5</c:v>
                      </c:pt>
                    </c:numCache>
                  </c:numRef>
                </c:val>
                <c:extLst xmlns:c15="http://schemas.microsoft.com/office/drawing/2012/chart">
                  <c:ext xmlns:c16="http://schemas.microsoft.com/office/drawing/2014/chart" uri="{C3380CC4-5D6E-409C-BE32-E72D297353CC}">
                    <c16:uniqueId val="{00000001-0DAA-441E-B281-97639DC65FA1}"/>
                  </c:ext>
                </c:extLst>
              </c15:ser>
            </c15:filteredBarSeries>
            <c15:filteredBarSeries>
              <c15:ser>
                <c:idx val="4"/>
                <c:order val="3"/>
                <c:tx>
                  <c:v>On-demand air taxi</c:v>
                </c:tx>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c:spPr>
                <c:invertIfNegative val="0"/>
                <c:cat>
                  <c:numRef>
                    <c:extLst>
                      <c:ext xmlns:c15="http://schemas.microsoft.com/office/drawing/2012/chart" uri="{02D57815-91ED-43cb-92C2-25804820EDAC}">
                        <c15:fullRef>
                          <c15:sqref>'2-1'!$B$2:$AM$2</c15:sqref>
                        </c15:fullRef>
                        <c15:formulaRef>
                          <c15:sqref>'2-1'!$R$2:$AL$2</c15:sqref>
                        </c15:formulaRef>
                      </c:ext>
                    </c:extLst>
                    <c:numCache>
                      <c:formatCode>General</c:formatCod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numCache>
                  </c:numRef>
                </c:cat>
                <c:val>
                  <c:numRef>
                    <c:extLst>
                      <c:ext xmlns:c15="http://schemas.microsoft.com/office/drawing/2012/chart" uri="{02D57815-91ED-43cb-92C2-25804820EDAC}">
                        <c15:fullRef>
                          <c15:sqref>'2-1'!$B$7:$AM$7</c15:sqref>
                        </c15:fullRef>
                        <c15:formulaRef>
                          <c15:sqref>'2-1'!$R$7:$AL$7</c15:sqref>
                        </c15:formulaRef>
                      </c:ext>
                    </c:extLst>
                    <c:numCache>
                      <c:formatCode>#,##0</c:formatCode>
                      <c:ptCount val="21"/>
                      <c:pt idx="0">
                        <c:v>71</c:v>
                      </c:pt>
                      <c:pt idx="1">
                        <c:v>60</c:v>
                      </c:pt>
                      <c:pt idx="2">
                        <c:v>35</c:v>
                      </c:pt>
                      <c:pt idx="3">
                        <c:v>42</c:v>
                      </c:pt>
                      <c:pt idx="4">
                        <c:v>64</c:v>
                      </c:pt>
                      <c:pt idx="5">
                        <c:v>18</c:v>
                      </c:pt>
                      <c:pt idx="6">
                        <c:v>16</c:v>
                      </c:pt>
                      <c:pt idx="7">
                        <c:v>43</c:v>
                      </c:pt>
                      <c:pt idx="8">
                        <c:v>69</c:v>
                      </c:pt>
                      <c:pt idx="9">
                        <c:v>17</c:v>
                      </c:pt>
                      <c:pt idx="10">
                        <c:v>17</c:v>
                      </c:pt>
                      <c:pt idx="11">
                        <c:v>41</c:v>
                      </c:pt>
                      <c:pt idx="12">
                        <c:v>12</c:v>
                      </c:pt>
                      <c:pt idx="13">
                        <c:v>25</c:v>
                      </c:pt>
                      <c:pt idx="14">
                        <c:v>20</c:v>
                      </c:pt>
                      <c:pt idx="15">
                        <c:v>27</c:v>
                      </c:pt>
                      <c:pt idx="16">
                        <c:v>19</c:v>
                      </c:pt>
                      <c:pt idx="17">
                        <c:v>16</c:v>
                      </c:pt>
                      <c:pt idx="18">
                        <c:v>16</c:v>
                      </c:pt>
                      <c:pt idx="19">
                        <c:v>32</c:v>
                      </c:pt>
                      <c:pt idx="20">
                        <c:v>21</c:v>
                      </c:pt>
                    </c:numCache>
                  </c:numRef>
                </c:val>
                <c:extLst xmlns:c15="http://schemas.microsoft.com/office/drawing/2012/chart">
                  <c:ext xmlns:c16="http://schemas.microsoft.com/office/drawing/2014/chart" uri="{C3380CC4-5D6E-409C-BE32-E72D297353CC}">
                    <c16:uniqueId val="{00000002-0DAA-441E-B281-97639DC65FA1}"/>
                  </c:ext>
                </c:extLst>
              </c15:ser>
            </c15:filteredBarSeries>
            <c15:filteredBarSeries>
              <c15:ser>
                <c:idx val="2"/>
                <c:order val="4"/>
                <c:tx>
                  <c:v>U.S. air carrier</c:v>
                </c:tx>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c:spPr>
                <c:invertIfNegative val="0"/>
                <c:cat>
                  <c:numRef>
                    <c:extLst>
                      <c:ext xmlns:c15="http://schemas.microsoft.com/office/drawing/2012/chart" uri="{02D57815-91ED-43cb-92C2-25804820EDAC}">
                        <c15:fullRef>
                          <c15:sqref>'2-1'!$B$2:$AM$2</c15:sqref>
                        </c15:fullRef>
                        <c15:formulaRef>
                          <c15:sqref>'2-1'!$R$2:$AL$2</c15:sqref>
                        </c15:formulaRef>
                      </c:ext>
                    </c:extLst>
                    <c:numCache>
                      <c:formatCode>General</c:formatCod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numCache>
                  </c:numRef>
                </c:cat>
                <c:val>
                  <c:numRef>
                    <c:extLst>
                      <c:ext xmlns:c15="http://schemas.microsoft.com/office/drawing/2012/chart" uri="{02D57815-91ED-43cb-92C2-25804820EDAC}">
                        <c15:fullRef>
                          <c15:sqref>'2-1'!$B$5:$AM$5</c15:sqref>
                        </c15:fullRef>
                        <c15:formulaRef>
                          <c15:sqref>'2-1'!$R$5:$AL$5</c15:sqref>
                        </c15:formulaRef>
                      </c:ext>
                    </c:extLst>
                    <c:numCache>
                      <c:formatCode>#,##0</c:formatCode>
                      <c:ptCount val="21"/>
                      <c:pt idx="0">
                        <c:v>92</c:v>
                      </c:pt>
                      <c:pt idx="1">
                        <c:v>531</c:v>
                      </c:pt>
                      <c:pt idx="2">
                        <c:v>0</c:v>
                      </c:pt>
                      <c:pt idx="3">
                        <c:v>22</c:v>
                      </c:pt>
                      <c:pt idx="4">
                        <c:v>14</c:v>
                      </c:pt>
                      <c:pt idx="5">
                        <c:v>22</c:v>
                      </c:pt>
                      <c:pt idx="6">
                        <c:v>50</c:v>
                      </c:pt>
                      <c:pt idx="7">
                        <c:v>1</c:v>
                      </c:pt>
                      <c:pt idx="8">
                        <c:v>3</c:v>
                      </c:pt>
                      <c:pt idx="9">
                        <c:v>52</c:v>
                      </c:pt>
                      <c:pt idx="10">
                        <c:v>2</c:v>
                      </c:pt>
                      <c:pt idx="11">
                        <c:v>0</c:v>
                      </c:pt>
                      <c:pt idx="12">
                        <c:v>0</c:v>
                      </c:pt>
                      <c:pt idx="13">
                        <c:v>9</c:v>
                      </c:pt>
                      <c:pt idx="14">
                        <c:v>0</c:v>
                      </c:pt>
                      <c:pt idx="15">
                        <c:v>0</c:v>
                      </c:pt>
                      <c:pt idx="16">
                        <c:v>0</c:v>
                      </c:pt>
                      <c:pt idx="17">
                        <c:v>0</c:v>
                      </c:pt>
                      <c:pt idx="18">
                        <c:v>1</c:v>
                      </c:pt>
                      <c:pt idx="19">
                        <c:v>4</c:v>
                      </c:pt>
                      <c:pt idx="20">
                        <c:v>0</c:v>
                      </c:pt>
                    </c:numCache>
                  </c:numRef>
                </c:val>
                <c:extLst xmlns:c15="http://schemas.microsoft.com/office/drawing/2012/chart">
                  <c:ext xmlns:c16="http://schemas.microsoft.com/office/drawing/2014/chart" uri="{C3380CC4-5D6E-409C-BE32-E72D297353CC}">
                    <c16:uniqueId val="{00000003-0DAA-441E-B281-97639DC65FA1}"/>
                  </c:ext>
                </c:extLst>
              </c15:ser>
            </c15:filteredBarSeries>
            <c15:filteredBarSeries>
              <c15:ser>
                <c:idx val="7"/>
                <c:order val="7"/>
                <c:tx>
                  <c:strRef>
                    <c:extLst xmlns:c15="http://schemas.microsoft.com/office/drawing/2012/chart">
                      <c:ext xmlns:c15="http://schemas.microsoft.com/office/drawing/2012/chart" uri="{02D57815-91ED-43cb-92C2-25804820EDAC}">
                        <c15:formulaRef>
                          <c15:sqref>'2-1'!$A$10</c15:sqref>
                        </c15:formulaRef>
                      </c:ext>
                    </c:extLst>
                    <c:strCache>
                      <c:ptCount val="1"/>
                      <c:pt idx="0">
                        <c:v>Passenger car occupants</c:v>
                      </c:pt>
                    </c:strCache>
                  </c:strRef>
                </c:tx>
                <c:spPr>
                  <a:gradFill rotWithShape="1">
                    <a:gsLst>
                      <a:gs pos="0">
                        <a:schemeClr val="accent2">
                          <a:lumMod val="60000"/>
                          <a:shade val="51000"/>
                          <a:satMod val="130000"/>
                        </a:schemeClr>
                      </a:gs>
                      <a:gs pos="80000">
                        <a:schemeClr val="accent2">
                          <a:lumMod val="60000"/>
                          <a:shade val="93000"/>
                          <a:satMod val="130000"/>
                        </a:schemeClr>
                      </a:gs>
                      <a:gs pos="100000">
                        <a:schemeClr val="accent2">
                          <a:lumMod val="60000"/>
                          <a:shade val="94000"/>
                          <a:satMod val="135000"/>
                        </a:schemeClr>
                      </a:gs>
                    </a:gsLst>
                    <a:lin ang="16200000" scaled="0"/>
                  </a:gradFill>
                  <a:ln>
                    <a:noFill/>
                  </a:ln>
                  <a:effectLst>
                    <a:outerShdw blurRad="40000" dist="23000" dir="5400000" rotWithShape="0">
                      <a:srgbClr val="000000">
                        <a:alpha val="35000"/>
                      </a:srgbClr>
                    </a:outerShdw>
                  </a:effectLst>
                </c:spPr>
                <c:invertIfNegative val="0"/>
                <c:cat>
                  <c:numRef>
                    <c:extLst>
                      <c:ext xmlns:c15="http://schemas.microsoft.com/office/drawing/2012/chart" uri="{02D57815-91ED-43cb-92C2-25804820EDAC}">
                        <c15:fullRef>
                          <c15:sqref>'2-1'!$B$2:$AM$2</c15:sqref>
                        </c15:fullRef>
                        <c15:formulaRef>
                          <c15:sqref>'2-1'!$R$2:$AL$2</c15:sqref>
                        </c15:formulaRef>
                      </c:ext>
                    </c:extLst>
                    <c:numCache>
                      <c:formatCode>General</c:formatCod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numCache>
                  </c:numRef>
                </c:cat>
                <c:val>
                  <c:numRef>
                    <c:extLst>
                      <c:ext xmlns:c15="http://schemas.microsoft.com/office/drawing/2012/chart" uri="{02D57815-91ED-43cb-92C2-25804820EDAC}">
                        <c15:fullRef>
                          <c15:sqref>'2-1'!$B$10:$AM$10</c15:sqref>
                        </c15:fullRef>
                        <c15:formulaRef>
                          <c15:sqref>'2-1'!$R$10:$AL$10</c15:sqref>
                        </c15:formulaRef>
                      </c:ext>
                    </c:extLst>
                    <c:numCache>
                      <c:formatCode>#,##0</c:formatCode>
                      <c:ptCount val="21"/>
                      <c:pt idx="0">
                        <c:v>20699</c:v>
                      </c:pt>
                      <c:pt idx="1">
                        <c:v>20320</c:v>
                      </c:pt>
                      <c:pt idx="2">
                        <c:v>20569</c:v>
                      </c:pt>
                      <c:pt idx="3">
                        <c:v>19725</c:v>
                      </c:pt>
                      <c:pt idx="4">
                        <c:v>19192</c:v>
                      </c:pt>
                      <c:pt idx="5">
                        <c:v>18512</c:v>
                      </c:pt>
                      <c:pt idx="6">
                        <c:v>17925</c:v>
                      </c:pt>
                      <c:pt idx="7">
                        <c:v>16614</c:v>
                      </c:pt>
                      <c:pt idx="8">
                        <c:v>14646</c:v>
                      </c:pt>
                      <c:pt idx="9">
                        <c:v>13135</c:v>
                      </c:pt>
                      <c:pt idx="10">
                        <c:v>12491</c:v>
                      </c:pt>
                      <c:pt idx="11">
                        <c:v>12014</c:v>
                      </c:pt>
                      <c:pt idx="12">
                        <c:v>12361</c:v>
                      </c:pt>
                      <c:pt idx="13">
                        <c:v>12037</c:v>
                      </c:pt>
                      <c:pt idx="14">
                        <c:v>11947</c:v>
                      </c:pt>
                      <c:pt idx="15">
                        <c:v>12763</c:v>
                      </c:pt>
                      <c:pt idx="16">
                        <c:v>13508</c:v>
                      </c:pt>
                      <c:pt idx="17">
                        <c:v>13477</c:v>
                      </c:pt>
                      <c:pt idx="18">
                        <c:v>12888</c:v>
                      </c:pt>
                      <c:pt idx="19">
                        <c:v>12355</c:v>
                      </c:pt>
                      <c:pt idx="20">
                        <c:v>13472</c:v>
                      </c:pt>
                    </c:numCache>
                  </c:numRef>
                </c:val>
                <c:extLst xmlns:c15="http://schemas.microsoft.com/office/drawing/2012/chart">
                  <c:ext xmlns:c16="http://schemas.microsoft.com/office/drawing/2014/chart" uri="{C3380CC4-5D6E-409C-BE32-E72D297353CC}">
                    <c16:uniqueId val="{00000007-0DAA-441E-B281-97639DC65FA1}"/>
                  </c:ext>
                </c:extLst>
              </c15:ser>
            </c15:filteredBarSeries>
            <c15:filteredBarSeries>
              <c15:ser>
                <c:idx val="8"/>
                <c:order val="8"/>
                <c:tx>
                  <c:strRef>
                    <c:extLst xmlns:c15="http://schemas.microsoft.com/office/drawing/2012/chart">
                      <c:ext xmlns:c15="http://schemas.microsoft.com/office/drawing/2012/chart" uri="{02D57815-91ED-43cb-92C2-25804820EDAC}">
                        <c15:formulaRef>
                          <c15:sqref>'2-1'!$A$11</c15:sqref>
                        </c15:formulaRef>
                      </c:ext>
                    </c:extLst>
                    <c:strCache>
                      <c:ptCount val="1"/>
                      <c:pt idx="0">
                        <c:v>Motorcyclists</c:v>
                      </c:pt>
                    </c:strCache>
                  </c:strRef>
                </c:tx>
                <c:spPr>
                  <a:gradFill rotWithShape="1">
                    <a:gsLst>
                      <a:gs pos="0">
                        <a:schemeClr val="accent3">
                          <a:lumMod val="60000"/>
                          <a:shade val="51000"/>
                          <a:satMod val="130000"/>
                        </a:schemeClr>
                      </a:gs>
                      <a:gs pos="80000">
                        <a:schemeClr val="accent3">
                          <a:lumMod val="60000"/>
                          <a:shade val="93000"/>
                          <a:satMod val="130000"/>
                        </a:schemeClr>
                      </a:gs>
                      <a:gs pos="100000">
                        <a:schemeClr val="accent3">
                          <a:lumMod val="60000"/>
                          <a:shade val="94000"/>
                          <a:satMod val="135000"/>
                        </a:schemeClr>
                      </a:gs>
                    </a:gsLst>
                    <a:lin ang="16200000" scaled="0"/>
                  </a:gradFill>
                  <a:ln>
                    <a:noFill/>
                  </a:ln>
                  <a:effectLst>
                    <a:outerShdw blurRad="40000" dist="23000" dir="5400000" rotWithShape="0">
                      <a:srgbClr val="000000">
                        <a:alpha val="35000"/>
                      </a:srgbClr>
                    </a:outerShdw>
                  </a:effectLst>
                </c:spPr>
                <c:invertIfNegative val="0"/>
                <c:cat>
                  <c:numRef>
                    <c:extLst>
                      <c:ext xmlns:c15="http://schemas.microsoft.com/office/drawing/2012/chart" uri="{02D57815-91ED-43cb-92C2-25804820EDAC}">
                        <c15:fullRef>
                          <c15:sqref>'2-1'!$B$2:$AM$2</c15:sqref>
                        </c15:fullRef>
                        <c15:formulaRef>
                          <c15:sqref>'2-1'!$R$2:$AL$2</c15:sqref>
                        </c15:formulaRef>
                      </c:ext>
                    </c:extLst>
                    <c:numCache>
                      <c:formatCode>General</c:formatCod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numCache>
                  </c:numRef>
                </c:cat>
                <c:val>
                  <c:numRef>
                    <c:extLst>
                      <c:ext xmlns:c15="http://schemas.microsoft.com/office/drawing/2012/chart" uri="{02D57815-91ED-43cb-92C2-25804820EDAC}">
                        <c15:fullRef>
                          <c15:sqref>'2-1'!$B$11:$AM$11</c15:sqref>
                        </c15:fullRef>
                        <c15:formulaRef>
                          <c15:sqref>'2-1'!$R$11:$AL$11</c15:sqref>
                        </c15:formulaRef>
                      </c:ext>
                    </c:extLst>
                    <c:numCache>
                      <c:formatCode>#,##0</c:formatCode>
                      <c:ptCount val="21"/>
                      <c:pt idx="0">
                        <c:v>2897</c:v>
                      </c:pt>
                      <c:pt idx="1">
                        <c:v>3197</c:v>
                      </c:pt>
                      <c:pt idx="2">
                        <c:v>3270</c:v>
                      </c:pt>
                      <c:pt idx="3">
                        <c:v>3714</c:v>
                      </c:pt>
                      <c:pt idx="4">
                        <c:v>4028</c:v>
                      </c:pt>
                      <c:pt idx="5">
                        <c:v>4576</c:v>
                      </c:pt>
                      <c:pt idx="6">
                        <c:v>4837</c:v>
                      </c:pt>
                      <c:pt idx="7">
                        <c:v>5174</c:v>
                      </c:pt>
                      <c:pt idx="8">
                        <c:v>5312</c:v>
                      </c:pt>
                      <c:pt idx="9">
                        <c:v>4469</c:v>
                      </c:pt>
                      <c:pt idx="10">
                        <c:v>4518</c:v>
                      </c:pt>
                      <c:pt idx="11">
                        <c:v>4630</c:v>
                      </c:pt>
                      <c:pt idx="12">
                        <c:v>4986</c:v>
                      </c:pt>
                      <c:pt idx="13">
                        <c:v>4692</c:v>
                      </c:pt>
                      <c:pt idx="14">
                        <c:v>4594</c:v>
                      </c:pt>
                      <c:pt idx="15">
                        <c:v>5029</c:v>
                      </c:pt>
                      <c:pt idx="16">
                        <c:v>5337</c:v>
                      </c:pt>
                      <c:pt idx="17">
                        <c:v>5226</c:v>
                      </c:pt>
                      <c:pt idx="18">
                        <c:v>5038</c:v>
                      </c:pt>
                      <c:pt idx="19">
                        <c:v>5044</c:v>
                      </c:pt>
                      <c:pt idx="20">
                        <c:v>5579</c:v>
                      </c:pt>
                    </c:numCache>
                  </c:numRef>
                </c:val>
                <c:extLst xmlns:c15="http://schemas.microsoft.com/office/drawing/2012/chart">
                  <c:ext xmlns:c16="http://schemas.microsoft.com/office/drawing/2014/chart" uri="{C3380CC4-5D6E-409C-BE32-E72D297353CC}">
                    <c16:uniqueId val="{00000008-0DAA-441E-B281-97639DC65FA1}"/>
                  </c:ext>
                </c:extLst>
              </c15:ser>
            </c15:filteredBarSeries>
            <c15:filteredBarSeries>
              <c15:ser>
                <c:idx val="9"/>
                <c:order val="9"/>
                <c:tx>
                  <c:v>Truck occupants, light</c:v>
                </c:tx>
                <c:spPr>
                  <a:gradFill rotWithShape="1">
                    <a:gsLst>
                      <a:gs pos="0">
                        <a:schemeClr val="accent4">
                          <a:lumMod val="60000"/>
                          <a:shade val="51000"/>
                          <a:satMod val="130000"/>
                        </a:schemeClr>
                      </a:gs>
                      <a:gs pos="80000">
                        <a:schemeClr val="accent4">
                          <a:lumMod val="60000"/>
                          <a:shade val="93000"/>
                          <a:satMod val="130000"/>
                        </a:schemeClr>
                      </a:gs>
                      <a:gs pos="100000">
                        <a:schemeClr val="accent4">
                          <a:lumMod val="60000"/>
                          <a:shade val="94000"/>
                          <a:satMod val="135000"/>
                        </a:schemeClr>
                      </a:gs>
                    </a:gsLst>
                    <a:lin ang="16200000" scaled="0"/>
                  </a:gradFill>
                  <a:ln>
                    <a:noFill/>
                  </a:ln>
                  <a:effectLst>
                    <a:outerShdw blurRad="40000" dist="23000" dir="5400000" rotWithShape="0">
                      <a:srgbClr val="000000">
                        <a:alpha val="35000"/>
                      </a:srgbClr>
                    </a:outerShdw>
                  </a:effectLst>
                </c:spPr>
                <c:invertIfNegative val="0"/>
                <c:cat>
                  <c:numRef>
                    <c:extLst>
                      <c:ext xmlns:c15="http://schemas.microsoft.com/office/drawing/2012/chart" uri="{02D57815-91ED-43cb-92C2-25804820EDAC}">
                        <c15:fullRef>
                          <c15:sqref>'2-1'!$B$2:$AM$2</c15:sqref>
                        </c15:fullRef>
                        <c15:formulaRef>
                          <c15:sqref>'2-1'!$R$2:$AL$2</c15:sqref>
                        </c15:formulaRef>
                      </c:ext>
                    </c:extLst>
                    <c:numCache>
                      <c:formatCode>General</c:formatCod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numCache>
                  </c:numRef>
                </c:cat>
                <c:val>
                  <c:numRef>
                    <c:extLst>
                      <c:ext xmlns:c15="http://schemas.microsoft.com/office/drawing/2012/chart" uri="{02D57815-91ED-43cb-92C2-25804820EDAC}">
                        <c15:fullRef>
                          <c15:sqref>'2-1'!$B$12:$AM$12</c15:sqref>
                        </c15:fullRef>
                        <c15:formulaRef>
                          <c15:sqref>'2-1'!$R$12:$AL$12</c15:sqref>
                        </c15:formulaRef>
                      </c:ext>
                    </c:extLst>
                    <c:numCache>
                      <c:formatCode>#,##0</c:formatCode>
                      <c:ptCount val="21"/>
                      <c:pt idx="0">
                        <c:v>11526</c:v>
                      </c:pt>
                      <c:pt idx="1">
                        <c:v>11723</c:v>
                      </c:pt>
                      <c:pt idx="2">
                        <c:v>12274</c:v>
                      </c:pt>
                      <c:pt idx="3">
                        <c:v>12546</c:v>
                      </c:pt>
                      <c:pt idx="4">
                        <c:v>12674</c:v>
                      </c:pt>
                      <c:pt idx="5">
                        <c:v>13037</c:v>
                      </c:pt>
                      <c:pt idx="6">
                        <c:v>12761</c:v>
                      </c:pt>
                      <c:pt idx="7">
                        <c:v>12458</c:v>
                      </c:pt>
                      <c:pt idx="8">
                        <c:v>10816</c:v>
                      </c:pt>
                      <c:pt idx="9">
                        <c:v>10312</c:v>
                      </c:pt>
                      <c:pt idx="10">
                        <c:v>9782</c:v>
                      </c:pt>
                      <c:pt idx="11">
                        <c:v>9302</c:v>
                      </c:pt>
                      <c:pt idx="12">
                        <c:v>9418</c:v>
                      </c:pt>
                      <c:pt idx="13">
                        <c:v>9186</c:v>
                      </c:pt>
                      <c:pt idx="14">
                        <c:v>9103</c:v>
                      </c:pt>
                      <c:pt idx="15">
                        <c:v>9878</c:v>
                      </c:pt>
                      <c:pt idx="16">
                        <c:v>10279</c:v>
                      </c:pt>
                      <c:pt idx="17">
                        <c:v>10186</c:v>
                      </c:pt>
                      <c:pt idx="18">
                        <c:v>9957</c:v>
                      </c:pt>
                      <c:pt idx="19">
                        <c:v>10017</c:v>
                      </c:pt>
                      <c:pt idx="20">
                        <c:v>10352</c:v>
                      </c:pt>
                    </c:numCache>
                  </c:numRef>
                </c:val>
                <c:extLst xmlns:c15="http://schemas.microsoft.com/office/drawing/2012/chart">
                  <c:ext xmlns:c16="http://schemas.microsoft.com/office/drawing/2014/chart" uri="{C3380CC4-5D6E-409C-BE32-E72D297353CC}">
                    <c16:uniqueId val="{00000009-0DAA-441E-B281-97639DC65FA1}"/>
                  </c:ext>
                </c:extLst>
              </c15:ser>
            </c15:filteredBarSeries>
            <c15:filteredBarSeries>
              <c15:ser>
                <c:idx val="10"/>
                <c:order val="10"/>
                <c:tx>
                  <c:v>Truck occupants, large</c:v>
                </c:tx>
                <c:spPr>
                  <a:gradFill rotWithShape="1">
                    <a:gsLst>
                      <a:gs pos="0">
                        <a:schemeClr val="accent5">
                          <a:lumMod val="60000"/>
                          <a:shade val="51000"/>
                          <a:satMod val="130000"/>
                        </a:schemeClr>
                      </a:gs>
                      <a:gs pos="80000">
                        <a:schemeClr val="accent5">
                          <a:lumMod val="60000"/>
                          <a:shade val="93000"/>
                          <a:satMod val="130000"/>
                        </a:schemeClr>
                      </a:gs>
                      <a:gs pos="100000">
                        <a:schemeClr val="accent5">
                          <a:lumMod val="60000"/>
                          <a:shade val="94000"/>
                          <a:satMod val="135000"/>
                        </a:schemeClr>
                      </a:gs>
                    </a:gsLst>
                    <a:lin ang="16200000" scaled="0"/>
                  </a:gradFill>
                  <a:ln>
                    <a:noFill/>
                  </a:ln>
                  <a:effectLst>
                    <a:outerShdw blurRad="40000" dist="23000" dir="5400000" rotWithShape="0">
                      <a:srgbClr val="000000">
                        <a:alpha val="35000"/>
                      </a:srgbClr>
                    </a:outerShdw>
                  </a:effectLst>
                </c:spPr>
                <c:invertIfNegative val="0"/>
                <c:cat>
                  <c:numRef>
                    <c:extLst>
                      <c:ext xmlns:c15="http://schemas.microsoft.com/office/drawing/2012/chart" uri="{02D57815-91ED-43cb-92C2-25804820EDAC}">
                        <c15:fullRef>
                          <c15:sqref>'2-1'!$B$2:$AM$2</c15:sqref>
                        </c15:fullRef>
                        <c15:formulaRef>
                          <c15:sqref>'2-1'!$R$2:$AL$2</c15:sqref>
                        </c15:formulaRef>
                      </c:ext>
                    </c:extLst>
                    <c:numCache>
                      <c:formatCode>General</c:formatCod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numCache>
                  </c:numRef>
                </c:cat>
                <c:val>
                  <c:numRef>
                    <c:extLst>
                      <c:ext xmlns:c15="http://schemas.microsoft.com/office/drawing/2012/chart" uri="{02D57815-91ED-43cb-92C2-25804820EDAC}">
                        <c15:fullRef>
                          <c15:sqref>'2-1'!$B$13:$AM$13</c15:sqref>
                        </c15:fullRef>
                        <c15:formulaRef>
                          <c15:sqref>'2-1'!$R$13:$AL$13</c15:sqref>
                        </c15:formulaRef>
                      </c:ext>
                    </c:extLst>
                    <c:numCache>
                      <c:formatCode>#,##0</c:formatCode>
                      <c:ptCount val="21"/>
                      <c:pt idx="0">
                        <c:v>754</c:v>
                      </c:pt>
                      <c:pt idx="1">
                        <c:v>708</c:v>
                      </c:pt>
                      <c:pt idx="2">
                        <c:v>689</c:v>
                      </c:pt>
                      <c:pt idx="3">
                        <c:v>726</c:v>
                      </c:pt>
                      <c:pt idx="4">
                        <c:v>766</c:v>
                      </c:pt>
                      <c:pt idx="5">
                        <c:v>804</c:v>
                      </c:pt>
                      <c:pt idx="6">
                        <c:v>805</c:v>
                      </c:pt>
                      <c:pt idx="7">
                        <c:v>805</c:v>
                      </c:pt>
                      <c:pt idx="8">
                        <c:v>682</c:v>
                      </c:pt>
                      <c:pt idx="9">
                        <c:v>499</c:v>
                      </c:pt>
                      <c:pt idx="10">
                        <c:v>530</c:v>
                      </c:pt>
                      <c:pt idx="11">
                        <c:v>640</c:v>
                      </c:pt>
                      <c:pt idx="12">
                        <c:v>697</c:v>
                      </c:pt>
                      <c:pt idx="13">
                        <c:v>695</c:v>
                      </c:pt>
                      <c:pt idx="14">
                        <c:v>656</c:v>
                      </c:pt>
                      <c:pt idx="15">
                        <c:v>665</c:v>
                      </c:pt>
                      <c:pt idx="16">
                        <c:v>815</c:v>
                      </c:pt>
                      <c:pt idx="17">
                        <c:v>878</c:v>
                      </c:pt>
                      <c:pt idx="18">
                        <c:v>890</c:v>
                      </c:pt>
                      <c:pt idx="19">
                        <c:v>893</c:v>
                      </c:pt>
                      <c:pt idx="20">
                        <c:v>831</c:v>
                      </c:pt>
                    </c:numCache>
                  </c:numRef>
                </c:val>
                <c:extLst xmlns:c15="http://schemas.microsoft.com/office/drawing/2012/chart">
                  <c:ext xmlns:c16="http://schemas.microsoft.com/office/drawing/2014/chart" uri="{C3380CC4-5D6E-409C-BE32-E72D297353CC}">
                    <c16:uniqueId val="{0000000A-0DAA-441E-B281-97639DC65FA1}"/>
                  </c:ext>
                </c:extLst>
              </c15:ser>
            </c15:filteredBarSeries>
            <c15:filteredBarSeries>
              <c15:ser>
                <c:idx val="11"/>
                <c:order val="11"/>
                <c:tx>
                  <c:strRef>
                    <c:extLst xmlns:c15="http://schemas.microsoft.com/office/drawing/2012/chart">
                      <c:ext xmlns:c15="http://schemas.microsoft.com/office/drawing/2012/chart" uri="{02D57815-91ED-43cb-92C2-25804820EDAC}">
                        <c15:formulaRef>
                          <c15:sqref>'2-1'!$A$14</c15:sqref>
                        </c15:formulaRef>
                      </c:ext>
                    </c:extLst>
                    <c:strCache>
                      <c:ptCount val="1"/>
                      <c:pt idx="0">
                        <c:v>Bus occupants</c:v>
                      </c:pt>
                    </c:strCache>
                  </c:strRef>
                </c:tx>
                <c:spPr>
                  <a:gradFill rotWithShape="1">
                    <a:gsLst>
                      <a:gs pos="0">
                        <a:schemeClr val="accent6">
                          <a:lumMod val="60000"/>
                          <a:shade val="51000"/>
                          <a:satMod val="130000"/>
                        </a:schemeClr>
                      </a:gs>
                      <a:gs pos="80000">
                        <a:schemeClr val="accent6">
                          <a:lumMod val="60000"/>
                          <a:shade val="93000"/>
                          <a:satMod val="130000"/>
                        </a:schemeClr>
                      </a:gs>
                      <a:gs pos="100000">
                        <a:schemeClr val="accent6">
                          <a:lumMod val="60000"/>
                          <a:shade val="94000"/>
                          <a:satMod val="135000"/>
                        </a:schemeClr>
                      </a:gs>
                    </a:gsLst>
                    <a:lin ang="16200000" scaled="0"/>
                  </a:gradFill>
                  <a:ln>
                    <a:noFill/>
                  </a:ln>
                  <a:effectLst>
                    <a:outerShdw blurRad="40000" dist="23000" dir="5400000" rotWithShape="0">
                      <a:srgbClr val="000000">
                        <a:alpha val="35000"/>
                      </a:srgbClr>
                    </a:outerShdw>
                  </a:effectLst>
                </c:spPr>
                <c:invertIfNegative val="0"/>
                <c:cat>
                  <c:numRef>
                    <c:extLst>
                      <c:ext xmlns:c15="http://schemas.microsoft.com/office/drawing/2012/chart" uri="{02D57815-91ED-43cb-92C2-25804820EDAC}">
                        <c15:fullRef>
                          <c15:sqref>'2-1'!$B$2:$AM$2</c15:sqref>
                        </c15:fullRef>
                        <c15:formulaRef>
                          <c15:sqref>'2-1'!$R$2:$AL$2</c15:sqref>
                        </c15:formulaRef>
                      </c:ext>
                    </c:extLst>
                    <c:numCache>
                      <c:formatCode>General</c:formatCod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numCache>
                  </c:numRef>
                </c:cat>
                <c:val>
                  <c:numRef>
                    <c:extLst>
                      <c:ext xmlns:c15="http://schemas.microsoft.com/office/drawing/2012/chart" uri="{02D57815-91ED-43cb-92C2-25804820EDAC}">
                        <c15:fullRef>
                          <c15:sqref>'2-1'!$B$14:$AM$14</c15:sqref>
                        </c15:fullRef>
                        <c15:formulaRef>
                          <c15:sqref>'2-1'!$R$14:$AL$14</c15:sqref>
                        </c15:formulaRef>
                      </c:ext>
                    </c:extLst>
                    <c:numCache>
                      <c:formatCode>#,##0</c:formatCode>
                      <c:ptCount val="21"/>
                      <c:pt idx="0">
                        <c:v>22</c:v>
                      </c:pt>
                      <c:pt idx="1">
                        <c:v>34</c:v>
                      </c:pt>
                      <c:pt idx="2">
                        <c:v>45</c:v>
                      </c:pt>
                      <c:pt idx="3">
                        <c:v>41</c:v>
                      </c:pt>
                      <c:pt idx="4">
                        <c:v>42</c:v>
                      </c:pt>
                      <c:pt idx="5">
                        <c:v>58</c:v>
                      </c:pt>
                      <c:pt idx="6">
                        <c:v>27</c:v>
                      </c:pt>
                      <c:pt idx="7">
                        <c:v>36</c:v>
                      </c:pt>
                      <c:pt idx="8">
                        <c:v>67</c:v>
                      </c:pt>
                      <c:pt idx="9">
                        <c:v>26</c:v>
                      </c:pt>
                      <c:pt idx="10">
                        <c:v>44</c:v>
                      </c:pt>
                      <c:pt idx="11">
                        <c:v>55</c:v>
                      </c:pt>
                      <c:pt idx="12">
                        <c:v>39</c:v>
                      </c:pt>
                      <c:pt idx="13">
                        <c:v>54</c:v>
                      </c:pt>
                      <c:pt idx="14">
                        <c:v>44</c:v>
                      </c:pt>
                      <c:pt idx="15">
                        <c:v>49</c:v>
                      </c:pt>
                      <c:pt idx="16">
                        <c:v>64</c:v>
                      </c:pt>
                      <c:pt idx="17">
                        <c:v>43</c:v>
                      </c:pt>
                      <c:pt idx="18">
                        <c:v>44</c:v>
                      </c:pt>
                      <c:pt idx="19">
                        <c:v>35</c:v>
                      </c:pt>
                      <c:pt idx="20">
                        <c:v>16</c:v>
                      </c:pt>
                    </c:numCache>
                  </c:numRef>
                </c:val>
                <c:extLst xmlns:c15="http://schemas.microsoft.com/office/drawing/2012/chart">
                  <c:ext xmlns:c16="http://schemas.microsoft.com/office/drawing/2014/chart" uri="{C3380CC4-5D6E-409C-BE32-E72D297353CC}">
                    <c16:uniqueId val="{0000000B-0DAA-441E-B281-97639DC65FA1}"/>
                  </c:ext>
                </c:extLst>
              </c15:ser>
            </c15:filteredBarSeries>
            <c15:filteredBarSeries>
              <c15:ser>
                <c:idx val="12"/>
                <c:order val="12"/>
                <c:tx>
                  <c:strRef>
                    <c:extLst xmlns:c15="http://schemas.microsoft.com/office/drawing/2012/chart">
                      <c:ext xmlns:c15="http://schemas.microsoft.com/office/drawing/2012/chart" uri="{02D57815-91ED-43cb-92C2-25804820EDAC}">
                        <c15:formulaRef>
                          <c15:sqref>'2-1'!$A$15</c15:sqref>
                        </c15:formulaRef>
                      </c:ext>
                    </c:extLst>
                    <c:strCache>
                      <c:ptCount val="1"/>
                      <c:pt idx="0">
                        <c:v>Pedestrians</c:v>
                      </c:pt>
                    </c:strCache>
                  </c:strRef>
                </c:tx>
                <c:spPr>
                  <a:gradFill rotWithShape="1">
                    <a:gsLst>
                      <a:gs pos="0">
                        <a:schemeClr val="accent1">
                          <a:lumMod val="80000"/>
                          <a:lumOff val="20000"/>
                          <a:shade val="51000"/>
                          <a:satMod val="130000"/>
                        </a:schemeClr>
                      </a:gs>
                      <a:gs pos="80000">
                        <a:schemeClr val="accent1">
                          <a:lumMod val="80000"/>
                          <a:lumOff val="20000"/>
                          <a:shade val="93000"/>
                          <a:satMod val="130000"/>
                        </a:schemeClr>
                      </a:gs>
                      <a:gs pos="100000">
                        <a:schemeClr val="accent1">
                          <a:lumMod val="80000"/>
                          <a:lumOff val="20000"/>
                          <a:shade val="94000"/>
                          <a:satMod val="135000"/>
                        </a:schemeClr>
                      </a:gs>
                    </a:gsLst>
                    <a:lin ang="16200000" scaled="0"/>
                  </a:gradFill>
                  <a:ln>
                    <a:noFill/>
                  </a:ln>
                  <a:effectLst>
                    <a:outerShdw blurRad="40000" dist="23000" dir="5400000" rotWithShape="0">
                      <a:srgbClr val="000000">
                        <a:alpha val="35000"/>
                      </a:srgbClr>
                    </a:outerShdw>
                  </a:effectLst>
                </c:spPr>
                <c:invertIfNegative val="0"/>
                <c:cat>
                  <c:numRef>
                    <c:extLst>
                      <c:ext xmlns:c15="http://schemas.microsoft.com/office/drawing/2012/chart" uri="{02D57815-91ED-43cb-92C2-25804820EDAC}">
                        <c15:fullRef>
                          <c15:sqref>'2-1'!$B$2:$AM$2</c15:sqref>
                        </c15:fullRef>
                        <c15:formulaRef>
                          <c15:sqref>'2-1'!$R$2:$AL$2</c15:sqref>
                        </c15:formulaRef>
                      </c:ext>
                    </c:extLst>
                    <c:numCache>
                      <c:formatCode>General</c:formatCod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numCache>
                  </c:numRef>
                </c:cat>
                <c:val>
                  <c:numRef>
                    <c:extLst>
                      <c:ext xmlns:c15="http://schemas.microsoft.com/office/drawing/2012/chart" uri="{02D57815-91ED-43cb-92C2-25804820EDAC}">
                        <c15:fullRef>
                          <c15:sqref>'2-1'!$B$15:$AM$15</c15:sqref>
                        </c15:fullRef>
                        <c15:formulaRef>
                          <c15:sqref>'2-1'!$R$15:$AL$15</c15:sqref>
                        </c15:formulaRef>
                      </c:ext>
                    </c:extLst>
                    <c:numCache>
                      <c:formatCode>#,##0</c:formatCode>
                      <c:ptCount val="21"/>
                      <c:pt idx="0">
                        <c:v>4763</c:v>
                      </c:pt>
                      <c:pt idx="1">
                        <c:v>4901</c:v>
                      </c:pt>
                      <c:pt idx="2">
                        <c:v>4851</c:v>
                      </c:pt>
                      <c:pt idx="3">
                        <c:v>4774</c:v>
                      </c:pt>
                      <c:pt idx="4">
                        <c:v>4675</c:v>
                      </c:pt>
                      <c:pt idx="5">
                        <c:v>4892</c:v>
                      </c:pt>
                      <c:pt idx="6">
                        <c:v>4795</c:v>
                      </c:pt>
                      <c:pt idx="7">
                        <c:v>4699</c:v>
                      </c:pt>
                      <c:pt idx="8">
                        <c:v>4414</c:v>
                      </c:pt>
                      <c:pt idx="9">
                        <c:v>4109</c:v>
                      </c:pt>
                      <c:pt idx="10">
                        <c:v>4302</c:v>
                      </c:pt>
                      <c:pt idx="11">
                        <c:v>4457</c:v>
                      </c:pt>
                      <c:pt idx="12">
                        <c:v>4818</c:v>
                      </c:pt>
                      <c:pt idx="13">
                        <c:v>4779</c:v>
                      </c:pt>
                      <c:pt idx="14">
                        <c:v>4910</c:v>
                      </c:pt>
                      <c:pt idx="15">
                        <c:v>5494</c:v>
                      </c:pt>
                      <c:pt idx="16">
                        <c:v>6080</c:v>
                      </c:pt>
                      <c:pt idx="17">
                        <c:v>6075</c:v>
                      </c:pt>
                      <c:pt idx="18">
                        <c:v>6374</c:v>
                      </c:pt>
                      <c:pt idx="19">
                        <c:v>6272</c:v>
                      </c:pt>
                      <c:pt idx="20">
                        <c:v>6516</c:v>
                      </c:pt>
                    </c:numCache>
                  </c:numRef>
                </c:val>
                <c:extLst xmlns:c15="http://schemas.microsoft.com/office/drawing/2012/chart">
                  <c:ext xmlns:c16="http://schemas.microsoft.com/office/drawing/2014/chart" uri="{C3380CC4-5D6E-409C-BE32-E72D297353CC}">
                    <c16:uniqueId val="{0000000C-0DAA-441E-B281-97639DC65FA1}"/>
                  </c:ext>
                </c:extLst>
              </c15:ser>
            </c15:filteredBarSeries>
            <c15:filteredBarSeries>
              <c15:ser>
                <c:idx val="13"/>
                <c:order val="13"/>
                <c:tx>
                  <c:strRef>
                    <c:extLst xmlns:c15="http://schemas.microsoft.com/office/drawing/2012/chart">
                      <c:ext xmlns:c15="http://schemas.microsoft.com/office/drawing/2012/chart" uri="{02D57815-91ED-43cb-92C2-25804820EDAC}">
                        <c15:formulaRef>
                          <c15:sqref>'2-1'!$A$16</c15:sqref>
                        </c15:formulaRef>
                      </c:ext>
                    </c:extLst>
                    <c:strCache>
                      <c:ptCount val="1"/>
                      <c:pt idx="0">
                        <c:v>Pedalcyclists</c:v>
                      </c:pt>
                    </c:strCache>
                  </c:strRef>
                </c:tx>
                <c:spPr>
                  <a:gradFill rotWithShape="1">
                    <a:gsLst>
                      <a:gs pos="0">
                        <a:schemeClr val="accent2">
                          <a:lumMod val="80000"/>
                          <a:lumOff val="20000"/>
                          <a:shade val="51000"/>
                          <a:satMod val="130000"/>
                        </a:schemeClr>
                      </a:gs>
                      <a:gs pos="80000">
                        <a:schemeClr val="accent2">
                          <a:lumMod val="80000"/>
                          <a:lumOff val="20000"/>
                          <a:shade val="93000"/>
                          <a:satMod val="130000"/>
                        </a:schemeClr>
                      </a:gs>
                      <a:gs pos="100000">
                        <a:schemeClr val="accent2">
                          <a:lumMod val="80000"/>
                          <a:lumOff val="20000"/>
                          <a:shade val="94000"/>
                          <a:satMod val="135000"/>
                        </a:schemeClr>
                      </a:gs>
                    </a:gsLst>
                    <a:lin ang="16200000" scaled="0"/>
                  </a:gradFill>
                  <a:ln>
                    <a:noFill/>
                  </a:ln>
                  <a:effectLst>
                    <a:outerShdw blurRad="40000" dist="23000" dir="5400000" rotWithShape="0">
                      <a:srgbClr val="000000">
                        <a:alpha val="35000"/>
                      </a:srgbClr>
                    </a:outerShdw>
                  </a:effectLst>
                </c:spPr>
                <c:invertIfNegative val="0"/>
                <c:cat>
                  <c:numRef>
                    <c:extLst>
                      <c:ext xmlns:c15="http://schemas.microsoft.com/office/drawing/2012/chart" uri="{02D57815-91ED-43cb-92C2-25804820EDAC}">
                        <c15:fullRef>
                          <c15:sqref>'2-1'!$B$2:$AM$2</c15:sqref>
                        </c15:fullRef>
                        <c15:formulaRef>
                          <c15:sqref>'2-1'!$R$2:$AL$2</c15:sqref>
                        </c15:formulaRef>
                      </c:ext>
                    </c:extLst>
                    <c:numCache>
                      <c:formatCode>General</c:formatCod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numCache>
                  </c:numRef>
                </c:cat>
                <c:val>
                  <c:numRef>
                    <c:extLst>
                      <c:ext xmlns:c15="http://schemas.microsoft.com/office/drawing/2012/chart" uri="{02D57815-91ED-43cb-92C2-25804820EDAC}">
                        <c15:fullRef>
                          <c15:sqref>'2-1'!$B$16:$AM$16</c15:sqref>
                        </c15:fullRef>
                        <c15:formulaRef>
                          <c15:sqref>'2-1'!$R$16:$AL$16</c15:sqref>
                        </c15:formulaRef>
                      </c:ext>
                    </c:extLst>
                    <c:numCache>
                      <c:formatCode>#,##0</c:formatCode>
                      <c:ptCount val="21"/>
                      <c:pt idx="0">
                        <c:v>693</c:v>
                      </c:pt>
                      <c:pt idx="1">
                        <c:v>732</c:v>
                      </c:pt>
                      <c:pt idx="2">
                        <c:v>665</c:v>
                      </c:pt>
                      <c:pt idx="3">
                        <c:v>629</c:v>
                      </c:pt>
                      <c:pt idx="4">
                        <c:v>727</c:v>
                      </c:pt>
                      <c:pt idx="5">
                        <c:v>786</c:v>
                      </c:pt>
                      <c:pt idx="6">
                        <c:v>772</c:v>
                      </c:pt>
                      <c:pt idx="7">
                        <c:v>701</c:v>
                      </c:pt>
                      <c:pt idx="8">
                        <c:v>718</c:v>
                      </c:pt>
                      <c:pt idx="9">
                        <c:v>628</c:v>
                      </c:pt>
                      <c:pt idx="10">
                        <c:v>623</c:v>
                      </c:pt>
                      <c:pt idx="11">
                        <c:v>682</c:v>
                      </c:pt>
                      <c:pt idx="12">
                        <c:v>734</c:v>
                      </c:pt>
                      <c:pt idx="13">
                        <c:v>749</c:v>
                      </c:pt>
                      <c:pt idx="14">
                        <c:v>729</c:v>
                      </c:pt>
                      <c:pt idx="15">
                        <c:v>829</c:v>
                      </c:pt>
                      <c:pt idx="16">
                        <c:v>853</c:v>
                      </c:pt>
                      <c:pt idx="17">
                        <c:v>806</c:v>
                      </c:pt>
                      <c:pt idx="18">
                        <c:v>871</c:v>
                      </c:pt>
                      <c:pt idx="19">
                        <c:v>859</c:v>
                      </c:pt>
                      <c:pt idx="20">
                        <c:v>938</c:v>
                      </c:pt>
                    </c:numCache>
                  </c:numRef>
                </c:val>
                <c:extLst xmlns:c15="http://schemas.microsoft.com/office/drawing/2012/chart">
                  <c:ext xmlns:c16="http://schemas.microsoft.com/office/drawing/2014/chart" uri="{C3380CC4-5D6E-409C-BE32-E72D297353CC}">
                    <c16:uniqueId val="{0000000D-0DAA-441E-B281-97639DC65FA1}"/>
                  </c:ext>
                </c:extLst>
              </c15:ser>
            </c15:filteredBarSeries>
            <c15:filteredBarSeries>
              <c15:ser>
                <c:idx val="14"/>
                <c:order val="14"/>
                <c:tx>
                  <c:v>Other incident</c:v>
                </c:tx>
                <c:spPr>
                  <a:gradFill rotWithShape="1">
                    <a:gsLst>
                      <a:gs pos="0">
                        <a:schemeClr val="accent3">
                          <a:lumMod val="80000"/>
                          <a:lumOff val="20000"/>
                          <a:shade val="51000"/>
                          <a:satMod val="130000"/>
                        </a:schemeClr>
                      </a:gs>
                      <a:gs pos="80000">
                        <a:schemeClr val="accent3">
                          <a:lumMod val="80000"/>
                          <a:lumOff val="20000"/>
                          <a:shade val="93000"/>
                          <a:satMod val="130000"/>
                        </a:schemeClr>
                      </a:gs>
                      <a:gs pos="100000">
                        <a:schemeClr val="accent3">
                          <a:lumMod val="80000"/>
                          <a:lumOff val="20000"/>
                          <a:shade val="94000"/>
                          <a:satMod val="135000"/>
                        </a:schemeClr>
                      </a:gs>
                    </a:gsLst>
                    <a:lin ang="16200000" scaled="0"/>
                  </a:gradFill>
                  <a:ln>
                    <a:noFill/>
                  </a:ln>
                  <a:effectLst>
                    <a:outerShdw blurRad="40000" dist="23000" dir="5400000" rotWithShape="0">
                      <a:srgbClr val="000000">
                        <a:alpha val="35000"/>
                      </a:srgbClr>
                    </a:outerShdw>
                  </a:effectLst>
                </c:spPr>
                <c:invertIfNegative val="0"/>
                <c:cat>
                  <c:numRef>
                    <c:extLst>
                      <c:ext xmlns:c15="http://schemas.microsoft.com/office/drawing/2012/chart" uri="{02D57815-91ED-43cb-92C2-25804820EDAC}">
                        <c15:fullRef>
                          <c15:sqref>'2-1'!$B$2:$AM$2</c15:sqref>
                        </c15:fullRef>
                        <c15:formulaRef>
                          <c15:sqref>'2-1'!$R$2:$AL$2</c15:sqref>
                        </c15:formulaRef>
                      </c:ext>
                    </c:extLst>
                    <c:numCache>
                      <c:formatCode>General</c:formatCod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numCache>
                  </c:numRef>
                </c:cat>
                <c:val>
                  <c:numRef>
                    <c:extLst>
                      <c:ext xmlns:c15="http://schemas.microsoft.com/office/drawing/2012/chart" uri="{02D57815-91ED-43cb-92C2-25804820EDAC}">
                        <c15:fullRef>
                          <c15:sqref>'2-1'!$B$17:$AM$17</c15:sqref>
                        </c15:fullRef>
                        <c15:formulaRef>
                          <c15:sqref>'2-1'!$R$17:$AL$17</c15:sqref>
                        </c15:formulaRef>
                      </c:ext>
                    </c:extLst>
                    <c:numCache>
                      <c:formatCode>#,##0</c:formatCode>
                      <c:ptCount val="21"/>
                      <c:pt idx="0">
                        <c:v>591</c:v>
                      </c:pt>
                      <c:pt idx="1">
                        <c:v>581</c:v>
                      </c:pt>
                      <c:pt idx="2">
                        <c:v>642</c:v>
                      </c:pt>
                      <c:pt idx="3">
                        <c:v>729</c:v>
                      </c:pt>
                      <c:pt idx="4">
                        <c:v>732</c:v>
                      </c:pt>
                      <c:pt idx="5">
                        <c:v>845</c:v>
                      </c:pt>
                      <c:pt idx="6">
                        <c:v>786</c:v>
                      </c:pt>
                      <c:pt idx="7">
                        <c:v>772</c:v>
                      </c:pt>
                      <c:pt idx="8">
                        <c:v>768</c:v>
                      </c:pt>
                      <c:pt idx="9">
                        <c:v>705</c:v>
                      </c:pt>
                      <c:pt idx="10">
                        <c:v>709</c:v>
                      </c:pt>
                      <c:pt idx="11">
                        <c:v>699</c:v>
                      </c:pt>
                      <c:pt idx="12">
                        <c:v>729</c:v>
                      </c:pt>
                      <c:pt idx="13">
                        <c:v>701</c:v>
                      </c:pt>
                      <c:pt idx="14">
                        <c:v>761</c:v>
                      </c:pt>
                      <c:pt idx="15">
                        <c:v>777</c:v>
                      </c:pt>
                      <c:pt idx="16">
                        <c:v>870</c:v>
                      </c:pt>
                      <c:pt idx="17">
                        <c:v>782</c:v>
                      </c:pt>
                      <c:pt idx="18">
                        <c:v>773</c:v>
                      </c:pt>
                      <c:pt idx="19">
                        <c:v>880</c:v>
                      </c:pt>
                      <c:pt idx="20">
                        <c:v>1120</c:v>
                      </c:pt>
                    </c:numCache>
                  </c:numRef>
                </c:val>
                <c:extLst xmlns:c15="http://schemas.microsoft.com/office/drawing/2012/chart">
                  <c:ext xmlns:c16="http://schemas.microsoft.com/office/drawing/2014/chart" uri="{C3380CC4-5D6E-409C-BE32-E72D297353CC}">
                    <c16:uniqueId val="{0000000E-0DAA-441E-B281-97639DC65FA1}"/>
                  </c:ext>
                </c:extLst>
              </c15:ser>
            </c15:filteredBarSeries>
            <c15:filteredBarSeries>
              <c15:ser>
                <c:idx val="16"/>
                <c:order val="16"/>
                <c:tx>
                  <c:strRef>
                    <c:extLst xmlns:c15="http://schemas.microsoft.com/office/drawing/2012/chart">
                      <c:ext xmlns:c15="http://schemas.microsoft.com/office/drawing/2012/chart" uri="{02D57815-91ED-43cb-92C2-25804820EDAC}">
                        <c15:formulaRef>
                          <c15:sqref>'2-1'!$A$19</c15:sqref>
                        </c15:formulaRef>
                      </c:ext>
                    </c:extLst>
                    <c:strCache>
                      <c:ptCount val="1"/>
                      <c:pt idx="0">
                        <c:v>Train accidents</c:v>
                      </c:pt>
                    </c:strCache>
                  </c:strRef>
                </c:tx>
                <c:spPr>
                  <a:gradFill rotWithShape="1">
                    <a:gsLst>
                      <a:gs pos="0">
                        <a:schemeClr val="accent5">
                          <a:lumMod val="80000"/>
                          <a:lumOff val="20000"/>
                          <a:shade val="51000"/>
                          <a:satMod val="130000"/>
                        </a:schemeClr>
                      </a:gs>
                      <a:gs pos="80000">
                        <a:schemeClr val="accent5">
                          <a:lumMod val="80000"/>
                          <a:lumOff val="20000"/>
                          <a:shade val="93000"/>
                          <a:satMod val="130000"/>
                        </a:schemeClr>
                      </a:gs>
                      <a:gs pos="100000">
                        <a:schemeClr val="accent5">
                          <a:lumMod val="80000"/>
                          <a:lumOff val="20000"/>
                          <a:shade val="94000"/>
                          <a:satMod val="135000"/>
                        </a:schemeClr>
                      </a:gs>
                    </a:gsLst>
                    <a:lin ang="16200000" scaled="0"/>
                  </a:gradFill>
                  <a:ln>
                    <a:noFill/>
                  </a:ln>
                  <a:effectLst>
                    <a:outerShdw blurRad="40000" dist="23000" dir="5400000" rotWithShape="0">
                      <a:srgbClr val="000000">
                        <a:alpha val="35000"/>
                      </a:srgbClr>
                    </a:outerShdw>
                  </a:effectLst>
                </c:spPr>
                <c:invertIfNegative val="0"/>
                <c:cat>
                  <c:numRef>
                    <c:extLst>
                      <c:ext xmlns:c15="http://schemas.microsoft.com/office/drawing/2012/chart" uri="{02D57815-91ED-43cb-92C2-25804820EDAC}">
                        <c15:fullRef>
                          <c15:sqref>'2-1'!$B$2:$AM$2</c15:sqref>
                        </c15:fullRef>
                        <c15:formulaRef>
                          <c15:sqref>'2-1'!$R$2:$AL$2</c15:sqref>
                        </c15:formulaRef>
                      </c:ext>
                    </c:extLst>
                    <c:numCache>
                      <c:formatCode>General</c:formatCod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numCache>
                  </c:numRef>
                </c:cat>
                <c:val>
                  <c:numRef>
                    <c:extLst>
                      <c:ext xmlns:c15="http://schemas.microsoft.com/office/drawing/2012/chart" uri="{02D57815-91ED-43cb-92C2-25804820EDAC}">
                        <c15:fullRef>
                          <c15:sqref>'2-1'!$B$19:$AM$19</c15:sqref>
                        </c15:fullRef>
                        <c15:formulaRef>
                          <c15:sqref>'2-1'!$R$19:$AL$19</c15:sqref>
                        </c15:formulaRef>
                      </c:ext>
                    </c:extLst>
                    <c:numCache>
                      <c:formatCode>#,##0</c:formatCode>
                      <c:ptCount val="21"/>
                      <c:pt idx="0">
                        <c:v>10</c:v>
                      </c:pt>
                      <c:pt idx="1">
                        <c:v>6</c:v>
                      </c:pt>
                      <c:pt idx="2">
                        <c:v>15</c:v>
                      </c:pt>
                      <c:pt idx="3">
                        <c:v>4</c:v>
                      </c:pt>
                      <c:pt idx="4">
                        <c:v>13</c:v>
                      </c:pt>
                      <c:pt idx="5">
                        <c:v>33</c:v>
                      </c:pt>
                      <c:pt idx="6">
                        <c:v>6</c:v>
                      </c:pt>
                      <c:pt idx="7">
                        <c:v>9</c:v>
                      </c:pt>
                      <c:pt idx="8">
                        <c:v>27</c:v>
                      </c:pt>
                      <c:pt idx="9">
                        <c:v>4</c:v>
                      </c:pt>
                      <c:pt idx="10">
                        <c:v>8</c:v>
                      </c:pt>
                      <c:pt idx="11">
                        <c:v>6</c:v>
                      </c:pt>
                      <c:pt idx="12">
                        <c:v>9</c:v>
                      </c:pt>
                      <c:pt idx="13">
                        <c:v>11</c:v>
                      </c:pt>
                      <c:pt idx="14">
                        <c:v>5</c:v>
                      </c:pt>
                      <c:pt idx="15">
                        <c:v>11</c:v>
                      </c:pt>
                      <c:pt idx="16">
                        <c:v>7</c:v>
                      </c:pt>
                      <c:pt idx="17">
                        <c:v>7</c:v>
                      </c:pt>
                      <c:pt idx="18">
                        <c:v>7</c:v>
                      </c:pt>
                      <c:pt idx="19">
                        <c:v>3</c:v>
                      </c:pt>
                      <c:pt idx="20">
                        <c:v>6</c:v>
                      </c:pt>
                    </c:numCache>
                  </c:numRef>
                </c:val>
                <c:extLst xmlns:c15="http://schemas.microsoft.com/office/drawing/2012/chart">
                  <c:ext xmlns:c16="http://schemas.microsoft.com/office/drawing/2014/chart" uri="{C3380CC4-5D6E-409C-BE32-E72D297353CC}">
                    <c16:uniqueId val="{00000010-0DAA-441E-B281-97639DC65FA1}"/>
                  </c:ext>
                </c:extLst>
              </c15:ser>
            </c15:filteredBarSeries>
            <c15:filteredBarSeries>
              <c15:ser>
                <c:idx val="17"/>
                <c:order val="17"/>
                <c:tx>
                  <c:strRef>
                    <c:extLst xmlns:c15="http://schemas.microsoft.com/office/drawing/2012/chart">
                      <c:ext xmlns:c15="http://schemas.microsoft.com/office/drawing/2012/chart" uri="{02D57815-91ED-43cb-92C2-25804820EDAC}">
                        <c15:formulaRef>
                          <c15:sqref>'2-1'!$A$20</c15:sqref>
                        </c15:formulaRef>
                      </c:ext>
                    </c:extLst>
                    <c:strCache>
                      <c:ptCount val="1"/>
                      <c:pt idx="0">
                        <c:v>Highway-rail grade crossing</c:v>
                      </c:pt>
                    </c:strCache>
                  </c:strRef>
                </c:tx>
                <c:spPr>
                  <a:gradFill rotWithShape="1">
                    <a:gsLst>
                      <a:gs pos="0">
                        <a:schemeClr val="accent6">
                          <a:lumMod val="80000"/>
                          <a:lumOff val="20000"/>
                          <a:shade val="51000"/>
                          <a:satMod val="130000"/>
                        </a:schemeClr>
                      </a:gs>
                      <a:gs pos="80000">
                        <a:schemeClr val="accent6">
                          <a:lumMod val="80000"/>
                          <a:lumOff val="20000"/>
                          <a:shade val="93000"/>
                          <a:satMod val="130000"/>
                        </a:schemeClr>
                      </a:gs>
                      <a:gs pos="100000">
                        <a:schemeClr val="accent6">
                          <a:lumMod val="80000"/>
                          <a:lumOff val="20000"/>
                          <a:shade val="94000"/>
                          <a:satMod val="135000"/>
                        </a:schemeClr>
                      </a:gs>
                    </a:gsLst>
                    <a:lin ang="16200000" scaled="0"/>
                  </a:gradFill>
                  <a:ln>
                    <a:noFill/>
                  </a:ln>
                  <a:effectLst>
                    <a:outerShdw blurRad="40000" dist="23000" dir="5400000" rotWithShape="0">
                      <a:srgbClr val="000000">
                        <a:alpha val="35000"/>
                      </a:srgbClr>
                    </a:outerShdw>
                  </a:effectLst>
                </c:spPr>
                <c:invertIfNegative val="0"/>
                <c:cat>
                  <c:numRef>
                    <c:extLst>
                      <c:ext xmlns:c15="http://schemas.microsoft.com/office/drawing/2012/chart" uri="{02D57815-91ED-43cb-92C2-25804820EDAC}">
                        <c15:fullRef>
                          <c15:sqref>'2-1'!$B$2:$AM$2</c15:sqref>
                        </c15:fullRef>
                        <c15:formulaRef>
                          <c15:sqref>'2-1'!$R$2:$AL$2</c15:sqref>
                        </c15:formulaRef>
                      </c:ext>
                    </c:extLst>
                    <c:numCache>
                      <c:formatCode>General</c:formatCod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numCache>
                  </c:numRef>
                </c:cat>
                <c:val>
                  <c:numRef>
                    <c:extLst>
                      <c:ext xmlns:c15="http://schemas.microsoft.com/office/drawing/2012/chart" uri="{02D57815-91ED-43cb-92C2-25804820EDAC}">
                        <c15:fullRef>
                          <c15:sqref>'2-1'!$B$20:$AM$20</c15:sqref>
                        </c15:fullRef>
                        <c15:formulaRef>
                          <c15:sqref>'2-1'!$R$20:$AL$20</c15:sqref>
                        </c15:formulaRef>
                      </c:ext>
                    </c:extLst>
                    <c:numCache>
                      <c:formatCode>#,##0</c:formatCode>
                      <c:ptCount val="21"/>
                      <c:pt idx="0">
                        <c:v>425</c:v>
                      </c:pt>
                      <c:pt idx="1">
                        <c:v>421</c:v>
                      </c:pt>
                      <c:pt idx="2">
                        <c:v>357</c:v>
                      </c:pt>
                      <c:pt idx="3">
                        <c:v>334</c:v>
                      </c:pt>
                      <c:pt idx="4">
                        <c:v>371</c:v>
                      </c:pt>
                      <c:pt idx="5">
                        <c:v>359</c:v>
                      </c:pt>
                      <c:pt idx="6">
                        <c:v>369</c:v>
                      </c:pt>
                      <c:pt idx="7">
                        <c:v>339</c:v>
                      </c:pt>
                      <c:pt idx="8">
                        <c:v>290</c:v>
                      </c:pt>
                      <c:pt idx="9">
                        <c:v>248</c:v>
                      </c:pt>
                      <c:pt idx="10">
                        <c:v>261</c:v>
                      </c:pt>
                      <c:pt idx="11">
                        <c:v>246</c:v>
                      </c:pt>
                      <c:pt idx="12">
                        <c:v>231</c:v>
                      </c:pt>
                      <c:pt idx="13">
                        <c:v>232</c:v>
                      </c:pt>
                      <c:pt idx="14">
                        <c:v>262</c:v>
                      </c:pt>
                      <c:pt idx="15">
                        <c:v>237</c:v>
                      </c:pt>
                      <c:pt idx="16">
                        <c:v>255</c:v>
                      </c:pt>
                      <c:pt idx="17">
                        <c:v>271</c:v>
                      </c:pt>
                      <c:pt idx="18">
                        <c:v>258</c:v>
                      </c:pt>
                      <c:pt idx="19" formatCode="\(\R\)\ #,##0">
                        <c:v>290</c:v>
                      </c:pt>
                      <c:pt idx="20" formatCode="\(\R\)\ #,##0">
                        <c:v>195</c:v>
                      </c:pt>
                    </c:numCache>
                  </c:numRef>
                </c:val>
                <c:extLst xmlns:c15="http://schemas.microsoft.com/office/drawing/2012/chart">
                  <c:ext xmlns:c16="http://schemas.microsoft.com/office/drawing/2014/chart" uri="{C3380CC4-5D6E-409C-BE32-E72D297353CC}">
                    <c16:uniqueId val="{00000011-0DAA-441E-B281-97639DC65FA1}"/>
                  </c:ext>
                </c:extLst>
              </c15:ser>
            </c15:filteredBarSeries>
            <c15:filteredBarSeries>
              <c15:ser>
                <c:idx val="18"/>
                <c:order val="18"/>
                <c:tx>
                  <c:strRef>
                    <c:extLst xmlns:c15="http://schemas.microsoft.com/office/drawing/2012/chart">
                      <c:ext xmlns:c15="http://schemas.microsoft.com/office/drawing/2012/chart" uri="{02D57815-91ED-43cb-92C2-25804820EDAC}">
                        <c15:formulaRef>
                          <c15:sqref>'2-1'!$A$21</c15:sqref>
                        </c15:formulaRef>
                      </c:ext>
                    </c:extLst>
                    <c:strCache>
                      <c:ptCount val="1"/>
                      <c:pt idx="0">
                        <c:v>Trespassers</c:v>
                      </c:pt>
                    </c:strCache>
                  </c:strRef>
                </c:tx>
                <c:spPr>
                  <a:gradFill rotWithShape="1">
                    <a:gsLst>
                      <a:gs pos="0">
                        <a:schemeClr val="accent1">
                          <a:lumMod val="80000"/>
                          <a:shade val="51000"/>
                          <a:satMod val="130000"/>
                        </a:schemeClr>
                      </a:gs>
                      <a:gs pos="80000">
                        <a:schemeClr val="accent1">
                          <a:lumMod val="80000"/>
                          <a:shade val="93000"/>
                          <a:satMod val="130000"/>
                        </a:schemeClr>
                      </a:gs>
                      <a:gs pos="100000">
                        <a:schemeClr val="accent1">
                          <a:lumMod val="80000"/>
                          <a:shade val="94000"/>
                          <a:satMod val="135000"/>
                        </a:schemeClr>
                      </a:gs>
                    </a:gsLst>
                    <a:lin ang="16200000" scaled="0"/>
                  </a:gradFill>
                  <a:ln>
                    <a:noFill/>
                  </a:ln>
                  <a:effectLst>
                    <a:outerShdw blurRad="40000" dist="23000" dir="5400000" rotWithShape="0">
                      <a:srgbClr val="000000">
                        <a:alpha val="35000"/>
                      </a:srgbClr>
                    </a:outerShdw>
                  </a:effectLst>
                </c:spPr>
                <c:invertIfNegative val="0"/>
                <c:cat>
                  <c:numRef>
                    <c:extLst>
                      <c:ext xmlns:c15="http://schemas.microsoft.com/office/drawing/2012/chart" uri="{02D57815-91ED-43cb-92C2-25804820EDAC}">
                        <c15:fullRef>
                          <c15:sqref>'2-1'!$B$2:$AM$2</c15:sqref>
                        </c15:fullRef>
                        <c15:formulaRef>
                          <c15:sqref>'2-1'!$R$2:$AL$2</c15:sqref>
                        </c15:formulaRef>
                      </c:ext>
                    </c:extLst>
                    <c:numCache>
                      <c:formatCode>General</c:formatCod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numCache>
                  </c:numRef>
                </c:cat>
                <c:val>
                  <c:numRef>
                    <c:extLst>
                      <c:ext xmlns:c15="http://schemas.microsoft.com/office/drawing/2012/chart" uri="{02D57815-91ED-43cb-92C2-25804820EDAC}">
                        <c15:fullRef>
                          <c15:sqref>'2-1'!$B$21:$AM$21</c15:sqref>
                        </c15:fullRef>
                        <c15:formulaRef>
                          <c15:sqref>'2-1'!$R$21:$AL$21</c15:sqref>
                        </c15:formulaRef>
                      </c:ext>
                    </c:extLst>
                    <c:numCache>
                      <c:formatCode>#,##0</c:formatCode>
                      <c:ptCount val="21"/>
                      <c:pt idx="0">
                        <c:v>463</c:v>
                      </c:pt>
                      <c:pt idx="1">
                        <c:v>511</c:v>
                      </c:pt>
                      <c:pt idx="2">
                        <c:v>540</c:v>
                      </c:pt>
                      <c:pt idx="3">
                        <c:v>498</c:v>
                      </c:pt>
                      <c:pt idx="4">
                        <c:v>472</c:v>
                      </c:pt>
                      <c:pt idx="5">
                        <c:v>458</c:v>
                      </c:pt>
                      <c:pt idx="6">
                        <c:v>511</c:v>
                      </c:pt>
                      <c:pt idx="7">
                        <c:v>470</c:v>
                      </c:pt>
                      <c:pt idx="8">
                        <c:v>457</c:v>
                      </c:pt>
                      <c:pt idx="9">
                        <c:v>416</c:v>
                      </c:pt>
                      <c:pt idx="10">
                        <c:v>441</c:v>
                      </c:pt>
                      <c:pt idx="11">
                        <c:v>399</c:v>
                      </c:pt>
                      <c:pt idx="12">
                        <c:v>405</c:v>
                      </c:pt>
                      <c:pt idx="13">
                        <c:v>427</c:v>
                      </c:pt>
                      <c:pt idx="14">
                        <c:v>469</c:v>
                      </c:pt>
                      <c:pt idx="15">
                        <c:v>450</c:v>
                      </c:pt>
                      <c:pt idx="16">
                        <c:v>468</c:v>
                      </c:pt>
                      <c:pt idx="17">
                        <c:v>505</c:v>
                      </c:pt>
                      <c:pt idx="18" formatCode="\(\R\)\ #,##0">
                        <c:v>499</c:v>
                      </c:pt>
                      <c:pt idx="19">
                        <c:v>536</c:v>
                      </c:pt>
                      <c:pt idx="20" formatCode="\(\R\)\ #,##0">
                        <c:v>518</c:v>
                      </c:pt>
                    </c:numCache>
                  </c:numRef>
                </c:val>
                <c:extLst xmlns:c15="http://schemas.microsoft.com/office/drawing/2012/chart">
                  <c:ext xmlns:c16="http://schemas.microsoft.com/office/drawing/2014/chart" uri="{C3380CC4-5D6E-409C-BE32-E72D297353CC}">
                    <c16:uniqueId val="{00000012-0DAA-441E-B281-97639DC65FA1}"/>
                  </c:ext>
                </c:extLst>
              </c15:ser>
            </c15:filteredBarSeries>
            <c15:filteredBarSeries>
              <c15:ser>
                <c:idx val="19"/>
                <c:order val="19"/>
                <c:tx>
                  <c:v>Other incident</c:v>
                </c:tx>
                <c:spPr>
                  <a:gradFill rotWithShape="1">
                    <a:gsLst>
                      <a:gs pos="0">
                        <a:schemeClr val="accent2">
                          <a:lumMod val="80000"/>
                          <a:shade val="51000"/>
                          <a:satMod val="130000"/>
                        </a:schemeClr>
                      </a:gs>
                      <a:gs pos="80000">
                        <a:schemeClr val="accent2">
                          <a:lumMod val="80000"/>
                          <a:shade val="93000"/>
                          <a:satMod val="130000"/>
                        </a:schemeClr>
                      </a:gs>
                      <a:gs pos="100000">
                        <a:schemeClr val="accent2">
                          <a:lumMod val="80000"/>
                          <a:shade val="94000"/>
                          <a:satMod val="135000"/>
                        </a:schemeClr>
                      </a:gs>
                    </a:gsLst>
                    <a:lin ang="16200000" scaled="0"/>
                  </a:gradFill>
                  <a:ln>
                    <a:noFill/>
                  </a:ln>
                  <a:effectLst>
                    <a:outerShdw blurRad="40000" dist="23000" dir="5400000" rotWithShape="0">
                      <a:srgbClr val="000000">
                        <a:alpha val="35000"/>
                      </a:srgbClr>
                    </a:outerShdw>
                  </a:effectLst>
                </c:spPr>
                <c:invertIfNegative val="0"/>
                <c:cat>
                  <c:numRef>
                    <c:extLst>
                      <c:ext xmlns:c15="http://schemas.microsoft.com/office/drawing/2012/chart" uri="{02D57815-91ED-43cb-92C2-25804820EDAC}">
                        <c15:fullRef>
                          <c15:sqref>'2-1'!$B$2:$AM$2</c15:sqref>
                        </c15:fullRef>
                        <c15:formulaRef>
                          <c15:sqref>'2-1'!$R$2:$AL$2</c15:sqref>
                        </c15:formulaRef>
                      </c:ext>
                    </c:extLst>
                    <c:numCache>
                      <c:formatCode>General</c:formatCod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numCache>
                  </c:numRef>
                </c:cat>
                <c:val>
                  <c:numRef>
                    <c:extLst>
                      <c:ext xmlns:c15="http://schemas.microsoft.com/office/drawing/2012/chart" uri="{02D57815-91ED-43cb-92C2-25804820EDAC}">
                        <c15:fullRef>
                          <c15:sqref>'2-1'!$B$22:$AM$22</c15:sqref>
                        </c15:fullRef>
                        <c15:formulaRef>
                          <c15:sqref>'2-1'!$R$22:$AL$22</c15:sqref>
                        </c15:formulaRef>
                      </c:ext>
                    </c:extLst>
                    <c:numCache>
                      <c:formatCode>#,##0</c:formatCode>
                      <c:ptCount val="21"/>
                      <c:pt idx="0">
                        <c:v>39</c:v>
                      </c:pt>
                      <c:pt idx="1">
                        <c:v>33</c:v>
                      </c:pt>
                      <c:pt idx="2">
                        <c:v>39</c:v>
                      </c:pt>
                      <c:pt idx="3">
                        <c:v>29</c:v>
                      </c:pt>
                      <c:pt idx="4">
                        <c:v>35</c:v>
                      </c:pt>
                      <c:pt idx="5">
                        <c:v>34</c:v>
                      </c:pt>
                      <c:pt idx="6">
                        <c:v>17</c:v>
                      </c:pt>
                      <c:pt idx="7">
                        <c:v>33</c:v>
                      </c:pt>
                      <c:pt idx="8">
                        <c:v>30</c:v>
                      </c:pt>
                      <c:pt idx="9">
                        <c:v>27</c:v>
                      </c:pt>
                      <c:pt idx="10">
                        <c:v>25</c:v>
                      </c:pt>
                      <c:pt idx="11">
                        <c:v>30</c:v>
                      </c:pt>
                      <c:pt idx="12">
                        <c:v>24</c:v>
                      </c:pt>
                      <c:pt idx="13">
                        <c:v>32</c:v>
                      </c:pt>
                      <c:pt idx="14">
                        <c:v>31</c:v>
                      </c:pt>
                      <c:pt idx="15">
                        <c:v>51</c:v>
                      </c:pt>
                      <c:pt idx="16">
                        <c:v>31</c:v>
                      </c:pt>
                      <c:pt idx="17">
                        <c:v>34</c:v>
                      </c:pt>
                      <c:pt idx="18">
                        <c:v>30</c:v>
                      </c:pt>
                      <c:pt idx="19">
                        <c:v>26</c:v>
                      </c:pt>
                      <c:pt idx="20">
                        <c:v>24</c:v>
                      </c:pt>
                    </c:numCache>
                  </c:numRef>
                </c:val>
                <c:extLst xmlns:c15="http://schemas.microsoft.com/office/drawing/2012/chart">
                  <c:ext xmlns:c16="http://schemas.microsoft.com/office/drawing/2014/chart" uri="{C3380CC4-5D6E-409C-BE32-E72D297353CC}">
                    <c16:uniqueId val="{00000013-0DAA-441E-B281-97639DC65FA1}"/>
                  </c:ext>
                </c:extLst>
              </c15:ser>
            </c15:filteredBarSeries>
            <c15:filteredBarSeries>
              <c15:ser>
                <c:idx val="21"/>
                <c:order val="21"/>
                <c:tx>
                  <c:strRef>
                    <c:extLst xmlns:c15="http://schemas.microsoft.com/office/drawing/2012/chart">
                      <c:ext xmlns:c15="http://schemas.microsoft.com/office/drawing/2012/chart" uri="{02D57815-91ED-43cb-92C2-25804820EDAC}">
                        <c15:formulaRef>
                          <c15:sqref>'2-1'!$A$24</c15:sqref>
                        </c15:formulaRef>
                      </c:ext>
                    </c:extLst>
                    <c:strCache>
                      <c:ptCount val="1"/>
                      <c:pt idx="0">
                        <c:v>Passenger/Occupant</c:v>
                      </c:pt>
                    </c:strCache>
                  </c:strRef>
                </c:tx>
                <c:spPr>
                  <a:gradFill rotWithShape="1">
                    <a:gsLst>
                      <a:gs pos="0">
                        <a:schemeClr val="accent4">
                          <a:lumMod val="80000"/>
                          <a:shade val="51000"/>
                          <a:satMod val="130000"/>
                        </a:schemeClr>
                      </a:gs>
                      <a:gs pos="80000">
                        <a:schemeClr val="accent4">
                          <a:lumMod val="80000"/>
                          <a:shade val="93000"/>
                          <a:satMod val="130000"/>
                        </a:schemeClr>
                      </a:gs>
                      <a:gs pos="100000">
                        <a:schemeClr val="accent4">
                          <a:lumMod val="80000"/>
                          <a:shade val="94000"/>
                          <a:satMod val="135000"/>
                        </a:schemeClr>
                      </a:gs>
                    </a:gsLst>
                    <a:lin ang="16200000" scaled="0"/>
                  </a:gradFill>
                  <a:ln>
                    <a:noFill/>
                  </a:ln>
                  <a:effectLst>
                    <a:outerShdw blurRad="40000" dist="23000" dir="5400000" rotWithShape="0">
                      <a:srgbClr val="000000">
                        <a:alpha val="35000"/>
                      </a:srgbClr>
                    </a:outerShdw>
                  </a:effectLst>
                </c:spPr>
                <c:invertIfNegative val="0"/>
                <c:cat>
                  <c:numRef>
                    <c:extLst>
                      <c:ext xmlns:c15="http://schemas.microsoft.com/office/drawing/2012/chart" uri="{02D57815-91ED-43cb-92C2-25804820EDAC}">
                        <c15:fullRef>
                          <c15:sqref>'2-1'!$B$2:$AM$2</c15:sqref>
                        </c15:fullRef>
                        <c15:formulaRef>
                          <c15:sqref>'2-1'!$R$2:$AL$2</c15:sqref>
                        </c15:formulaRef>
                      </c:ext>
                    </c:extLst>
                    <c:numCache>
                      <c:formatCode>General</c:formatCod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numCache>
                  </c:numRef>
                </c:cat>
                <c:val>
                  <c:numRef>
                    <c:extLst>
                      <c:ext xmlns:c15="http://schemas.microsoft.com/office/drawing/2012/chart" uri="{02D57815-91ED-43cb-92C2-25804820EDAC}">
                        <c15:fullRef>
                          <c15:sqref>'2-1'!$B$24:$AM$24</c15:sqref>
                        </c15:fullRef>
                        <c15:formulaRef>
                          <c15:sqref>'2-1'!$R$24:$AL$24</c15:sqref>
                        </c15:formulaRef>
                      </c:ext>
                    </c:extLst>
                    <c:numCache>
                      <c:formatCode>#,##0</c:formatCode>
                      <c:ptCount val="21"/>
                      <c:pt idx="0">
                        <c:v>0</c:v>
                      </c:pt>
                      <c:pt idx="1">
                        <c:v>0</c:v>
                      </c:pt>
                      <c:pt idx="2">
                        <c:v>47</c:v>
                      </c:pt>
                      <c:pt idx="3">
                        <c:v>51</c:v>
                      </c:pt>
                      <c:pt idx="4">
                        <c:v>33</c:v>
                      </c:pt>
                      <c:pt idx="5">
                        <c:v>48</c:v>
                      </c:pt>
                      <c:pt idx="6">
                        <c:v>20</c:v>
                      </c:pt>
                      <c:pt idx="7">
                        <c:v>26</c:v>
                      </c:pt>
                      <c:pt idx="8">
                        <c:v>28</c:v>
                      </c:pt>
                      <c:pt idx="9">
                        <c:v>44</c:v>
                      </c:pt>
                      <c:pt idx="10">
                        <c:v>42</c:v>
                      </c:pt>
                      <c:pt idx="11">
                        <c:v>42</c:v>
                      </c:pt>
                      <c:pt idx="12">
                        <c:v>67</c:v>
                      </c:pt>
                      <c:pt idx="13">
                        <c:v>56</c:v>
                      </c:pt>
                      <c:pt idx="14">
                        <c:v>54</c:v>
                      </c:pt>
                      <c:pt idx="15">
                        <c:v>29</c:v>
                      </c:pt>
                      <c:pt idx="16">
                        <c:v>52</c:v>
                      </c:pt>
                      <c:pt idx="17">
                        <c:v>47</c:v>
                      </c:pt>
                      <c:pt idx="18">
                        <c:v>41</c:v>
                      </c:pt>
                      <c:pt idx="19">
                        <c:v>53</c:v>
                      </c:pt>
                      <c:pt idx="20">
                        <c:v>55</c:v>
                      </c:pt>
                    </c:numCache>
                  </c:numRef>
                </c:val>
                <c:extLst xmlns:c15="http://schemas.microsoft.com/office/drawing/2012/chart">
                  <c:ext xmlns:c16="http://schemas.microsoft.com/office/drawing/2014/chart" uri="{C3380CC4-5D6E-409C-BE32-E72D297353CC}">
                    <c16:uniqueId val="{00000015-0DAA-441E-B281-97639DC65FA1}"/>
                  </c:ext>
                </c:extLst>
              </c15:ser>
            </c15:filteredBarSeries>
            <c15:filteredBarSeries>
              <c15:ser>
                <c:idx val="22"/>
                <c:order val="22"/>
                <c:tx>
                  <c:strRef>
                    <c:extLst xmlns:c15="http://schemas.microsoft.com/office/drawing/2012/chart">
                      <c:ext xmlns:c15="http://schemas.microsoft.com/office/drawing/2012/chart" uri="{02D57815-91ED-43cb-92C2-25804820EDAC}">
                        <c15:formulaRef>
                          <c15:sqref>'2-1'!$A$25</c15:sqref>
                        </c15:formulaRef>
                      </c:ext>
                    </c:extLst>
                    <c:strCache>
                      <c:ptCount val="1"/>
                      <c:pt idx="0">
                        <c:v>Employee/Worker</c:v>
                      </c:pt>
                    </c:strCache>
                  </c:strRef>
                </c:tx>
                <c:spPr>
                  <a:gradFill rotWithShape="1">
                    <a:gsLst>
                      <a:gs pos="0">
                        <a:schemeClr val="accent5">
                          <a:lumMod val="80000"/>
                          <a:shade val="51000"/>
                          <a:satMod val="130000"/>
                        </a:schemeClr>
                      </a:gs>
                      <a:gs pos="80000">
                        <a:schemeClr val="accent5">
                          <a:lumMod val="80000"/>
                          <a:shade val="93000"/>
                          <a:satMod val="130000"/>
                        </a:schemeClr>
                      </a:gs>
                      <a:gs pos="100000">
                        <a:schemeClr val="accent5">
                          <a:lumMod val="80000"/>
                          <a:shade val="94000"/>
                          <a:satMod val="135000"/>
                        </a:schemeClr>
                      </a:gs>
                    </a:gsLst>
                    <a:lin ang="16200000" scaled="0"/>
                  </a:gradFill>
                  <a:ln>
                    <a:noFill/>
                  </a:ln>
                  <a:effectLst>
                    <a:outerShdw blurRad="40000" dist="23000" dir="5400000" rotWithShape="0">
                      <a:srgbClr val="000000">
                        <a:alpha val="35000"/>
                      </a:srgbClr>
                    </a:outerShdw>
                  </a:effectLst>
                </c:spPr>
                <c:invertIfNegative val="0"/>
                <c:cat>
                  <c:numRef>
                    <c:extLst>
                      <c:ext xmlns:c15="http://schemas.microsoft.com/office/drawing/2012/chart" uri="{02D57815-91ED-43cb-92C2-25804820EDAC}">
                        <c15:fullRef>
                          <c15:sqref>'2-1'!$B$2:$AM$2</c15:sqref>
                        </c15:fullRef>
                        <c15:formulaRef>
                          <c15:sqref>'2-1'!$R$2:$AL$2</c15:sqref>
                        </c15:formulaRef>
                      </c:ext>
                    </c:extLst>
                    <c:numCache>
                      <c:formatCode>General</c:formatCod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numCache>
                  </c:numRef>
                </c:cat>
                <c:val>
                  <c:numRef>
                    <c:extLst>
                      <c:ext xmlns:c15="http://schemas.microsoft.com/office/drawing/2012/chart" uri="{02D57815-91ED-43cb-92C2-25804820EDAC}">
                        <c15:fullRef>
                          <c15:sqref>'2-1'!$B$25:$AM$25</c15:sqref>
                        </c15:fullRef>
                        <c15:formulaRef>
                          <c15:sqref>'2-1'!$R$25:$AL$25</c15:sqref>
                        </c15:formulaRef>
                      </c:ext>
                    </c:extLst>
                    <c:numCache>
                      <c:formatCode>#,##0</c:formatCode>
                      <c:ptCount val="21"/>
                      <c:pt idx="0">
                        <c:v>0</c:v>
                      </c:pt>
                      <c:pt idx="1">
                        <c:v>0</c:v>
                      </c:pt>
                      <c:pt idx="2">
                        <c:v>5</c:v>
                      </c:pt>
                      <c:pt idx="3">
                        <c:v>8</c:v>
                      </c:pt>
                      <c:pt idx="4">
                        <c:v>8</c:v>
                      </c:pt>
                      <c:pt idx="5">
                        <c:v>7</c:v>
                      </c:pt>
                      <c:pt idx="6">
                        <c:v>9</c:v>
                      </c:pt>
                      <c:pt idx="7">
                        <c:v>9</c:v>
                      </c:pt>
                      <c:pt idx="8">
                        <c:v>6</c:v>
                      </c:pt>
                      <c:pt idx="9">
                        <c:v>11</c:v>
                      </c:pt>
                      <c:pt idx="10">
                        <c:v>6</c:v>
                      </c:pt>
                      <c:pt idx="11">
                        <c:v>3</c:v>
                      </c:pt>
                      <c:pt idx="12">
                        <c:v>5</c:v>
                      </c:pt>
                      <c:pt idx="13">
                        <c:v>11</c:v>
                      </c:pt>
                      <c:pt idx="14">
                        <c:v>5</c:v>
                      </c:pt>
                      <c:pt idx="15">
                        <c:v>3</c:v>
                      </c:pt>
                      <c:pt idx="16">
                        <c:v>8</c:v>
                      </c:pt>
                      <c:pt idx="17">
                        <c:v>6</c:v>
                      </c:pt>
                      <c:pt idx="18">
                        <c:v>11</c:v>
                      </c:pt>
                      <c:pt idx="19">
                        <c:v>5</c:v>
                      </c:pt>
                      <c:pt idx="20">
                        <c:v>9</c:v>
                      </c:pt>
                    </c:numCache>
                  </c:numRef>
                </c:val>
                <c:extLst xmlns:c15="http://schemas.microsoft.com/office/drawing/2012/chart">
                  <c:ext xmlns:c16="http://schemas.microsoft.com/office/drawing/2014/chart" uri="{C3380CC4-5D6E-409C-BE32-E72D297353CC}">
                    <c16:uniqueId val="{00000016-0DAA-441E-B281-97639DC65FA1}"/>
                  </c:ext>
                </c:extLst>
              </c15:ser>
            </c15:filteredBarSeries>
            <c15:filteredBarSeries>
              <c15:ser>
                <c:idx val="23"/>
                <c:order val="23"/>
                <c:tx>
                  <c:strRef>
                    <c:extLst xmlns:c15="http://schemas.microsoft.com/office/drawing/2012/chart">
                      <c:ext xmlns:c15="http://schemas.microsoft.com/office/drawing/2012/chart" uri="{02D57815-91ED-43cb-92C2-25804820EDAC}">
                        <c15:formulaRef>
                          <c15:sqref>'2-1'!$A$26</c15:sqref>
                        </c15:formulaRef>
                      </c:ext>
                    </c:extLst>
                    <c:strCache>
                      <c:ptCount val="1"/>
                      <c:pt idx="0">
                        <c:v>Other incident</c:v>
                      </c:pt>
                    </c:strCache>
                  </c:strRef>
                </c:tx>
                <c:spPr>
                  <a:gradFill rotWithShape="1">
                    <a:gsLst>
                      <a:gs pos="0">
                        <a:schemeClr val="accent6">
                          <a:lumMod val="80000"/>
                          <a:shade val="51000"/>
                          <a:satMod val="130000"/>
                        </a:schemeClr>
                      </a:gs>
                      <a:gs pos="80000">
                        <a:schemeClr val="accent6">
                          <a:lumMod val="80000"/>
                          <a:shade val="93000"/>
                          <a:satMod val="130000"/>
                        </a:schemeClr>
                      </a:gs>
                      <a:gs pos="100000">
                        <a:schemeClr val="accent6">
                          <a:lumMod val="80000"/>
                          <a:shade val="94000"/>
                          <a:satMod val="135000"/>
                        </a:schemeClr>
                      </a:gs>
                    </a:gsLst>
                    <a:lin ang="16200000" scaled="0"/>
                  </a:gradFill>
                  <a:ln>
                    <a:noFill/>
                  </a:ln>
                  <a:effectLst>
                    <a:outerShdw blurRad="40000" dist="23000" dir="5400000" rotWithShape="0">
                      <a:srgbClr val="000000">
                        <a:alpha val="35000"/>
                      </a:srgbClr>
                    </a:outerShdw>
                  </a:effectLst>
                </c:spPr>
                <c:invertIfNegative val="0"/>
                <c:cat>
                  <c:numRef>
                    <c:extLst>
                      <c:ext xmlns:c15="http://schemas.microsoft.com/office/drawing/2012/chart" uri="{02D57815-91ED-43cb-92C2-25804820EDAC}">
                        <c15:fullRef>
                          <c15:sqref>'2-1'!$B$2:$AM$2</c15:sqref>
                        </c15:fullRef>
                        <c15:formulaRef>
                          <c15:sqref>'2-1'!$R$2:$AL$2</c15:sqref>
                        </c15:formulaRef>
                      </c:ext>
                    </c:extLst>
                    <c:numCache>
                      <c:formatCode>General</c:formatCod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numCache>
                  </c:numRef>
                </c:cat>
                <c:val>
                  <c:numRef>
                    <c:extLst>
                      <c:ext xmlns:c15="http://schemas.microsoft.com/office/drawing/2012/chart" uri="{02D57815-91ED-43cb-92C2-25804820EDAC}">
                        <c15:fullRef>
                          <c15:sqref>'2-1'!$B$26:$AM$26</c15:sqref>
                        </c15:fullRef>
                        <c15:formulaRef>
                          <c15:sqref>'2-1'!$R$26:$AL$26</c15:sqref>
                        </c15:formulaRef>
                      </c:ext>
                    </c:extLst>
                    <c:numCache>
                      <c:formatCode>#,##0</c:formatCode>
                      <c:ptCount val="21"/>
                      <c:pt idx="0">
                        <c:v>0</c:v>
                      </c:pt>
                      <c:pt idx="1">
                        <c:v>0</c:v>
                      </c:pt>
                      <c:pt idx="2" formatCode="\(\R\)\ #,##0">
                        <c:v>114</c:v>
                      </c:pt>
                      <c:pt idx="3" formatCode="\(\R\)\ #,##0">
                        <c:v>128</c:v>
                      </c:pt>
                      <c:pt idx="4" formatCode="\(\R\)\ #,##0">
                        <c:v>120</c:v>
                      </c:pt>
                      <c:pt idx="5" formatCode="\(\R\)\ #,##0">
                        <c:v>87</c:v>
                      </c:pt>
                      <c:pt idx="6" formatCode="\(\R\)\ #,##0">
                        <c:v>121</c:v>
                      </c:pt>
                      <c:pt idx="7" formatCode="\(\R\)\ #,##0">
                        <c:v>130</c:v>
                      </c:pt>
                      <c:pt idx="8">
                        <c:v>161</c:v>
                      </c:pt>
                      <c:pt idx="9">
                        <c:v>183</c:v>
                      </c:pt>
                      <c:pt idx="10">
                        <c:v>176</c:v>
                      </c:pt>
                      <c:pt idx="11">
                        <c:v>182</c:v>
                      </c:pt>
                      <c:pt idx="12">
                        <c:v>193</c:v>
                      </c:pt>
                      <c:pt idx="13">
                        <c:v>206</c:v>
                      </c:pt>
                      <c:pt idx="14">
                        <c:v>181</c:v>
                      </c:pt>
                      <c:pt idx="15">
                        <c:v>219</c:v>
                      </c:pt>
                      <c:pt idx="16">
                        <c:v>199</c:v>
                      </c:pt>
                      <c:pt idx="17">
                        <c:v>196</c:v>
                      </c:pt>
                      <c:pt idx="18">
                        <c:v>208</c:v>
                      </c:pt>
                      <c:pt idx="19">
                        <c:v>210</c:v>
                      </c:pt>
                      <c:pt idx="20">
                        <c:v>225</c:v>
                      </c:pt>
                    </c:numCache>
                  </c:numRef>
                </c:val>
                <c:extLst xmlns:c15="http://schemas.microsoft.com/office/drawing/2012/chart">
                  <c:ext xmlns:c16="http://schemas.microsoft.com/office/drawing/2014/chart" uri="{C3380CC4-5D6E-409C-BE32-E72D297353CC}">
                    <c16:uniqueId val="{00000017-0DAA-441E-B281-97639DC65FA1}"/>
                  </c:ext>
                </c:extLst>
              </c15:ser>
            </c15:filteredBarSeries>
            <c15:filteredBarSeries>
              <c15:ser>
                <c:idx val="24"/>
                <c:order val="24"/>
                <c:tx>
                  <c:v>Water, total</c:v>
                </c:tx>
                <c:spPr>
                  <a:gradFill rotWithShape="1">
                    <a:gsLst>
                      <a:gs pos="0">
                        <a:schemeClr val="accent1">
                          <a:lumMod val="60000"/>
                          <a:lumOff val="40000"/>
                          <a:shade val="51000"/>
                          <a:satMod val="130000"/>
                        </a:schemeClr>
                      </a:gs>
                      <a:gs pos="80000">
                        <a:schemeClr val="accent1">
                          <a:lumMod val="60000"/>
                          <a:lumOff val="40000"/>
                          <a:shade val="93000"/>
                          <a:satMod val="130000"/>
                        </a:schemeClr>
                      </a:gs>
                      <a:gs pos="100000">
                        <a:schemeClr val="accent1">
                          <a:lumMod val="60000"/>
                          <a:lumOff val="40000"/>
                          <a:shade val="94000"/>
                          <a:satMod val="135000"/>
                        </a:schemeClr>
                      </a:gs>
                    </a:gsLst>
                    <a:lin ang="16200000" scaled="0"/>
                  </a:gradFill>
                  <a:ln>
                    <a:noFill/>
                  </a:ln>
                  <a:effectLst>
                    <a:outerShdw blurRad="40000" dist="23000" dir="5400000" rotWithShape="0">
                      <a:srgbClr val="000000">
                        <a:alpha val="35000"/>
                      </a:srgbClr>
                    </a:outerShdw>
                  </a:effectLst>
                </c:spPr>
                <c:invertIfNegative val="0"/>
                <c:cat>
                  <c:numRef>
                    <c:extLst>
                      <c:ext xmlns:c15="http://schemas.microsoft.com/office/drawing/2012/chart" uri="{02D57815-91ED-43cb-92C2-25804820EDAC}">
                        <c15:fullRef>
                          <c15:sqref>'2-1'!$B$2:$AM$2</c15:sqref>
                        </c15:fullRef>
                        <c15:formulaRef>
                          <c15:sqref>'2-1'!$R$2:$AL$2</c15:sqref>
                        </c15:formulaRef>
                      </c:ext>
                    </c:extLst>
                    <c:numCache>
                      <c:formatCode>General</c:formatCod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numCache>
                  </c:numRef>
                </c:cat>
                <c:val>
                  <c:numRef>
                    <c:extLst>
                      <c:ext xmlns:c15="http://schemas.microsoft.com/office/drawing/2012/chart" uri="{02D57815-91ED-43cb-92C2-25804820EDAC}">
                        <c15:fullRef>
                          <c15:sqref>'2-1'!$B$27:$AM$27</c15:sqref>
                        </c15:fullRef>
                        <c15:formulaRef>
                          <c15:sqref>'2-1'!$R$27:$AL$27</c15:sqref>
                        </c15:formulaRef>
                      </c:ext>
                    </c:extLst>
                    <c:numCache>
                      <c:formatCode>#,##0</c:formatCode>
                      <c:ptCount val="21"/>
                      <c:pt idx="0">
                        <c:v>701</c:v>
                      </c:pt>
                      <c:pt idx="1">
                        <c:v>681</c:v>
                      </c:pt>
                      <c:pt idx="2">
                        <c:v>890</c:v>
                      </c:pt>
                      <c:pt idx="3">
                        <c:v>844</c:v>
                      </c:pt>
                      <c:pt idx="4">
                        <c:v>815</c:v>
                      </c:pt>
                      <c:pt idx="5">
                        <c:v>829</c:v>
                      </c:pt>
                      <c:pt idx="6">
                        <c:v>883</c:v>
                      </c:pt>
                      <c:pt idx="7">
                        <c:v>842</c:v>
                      </c:pt>
                      <c:pt idx="8">
                        <c:v>854</c:v>
                      </c:pt>
                      <c:pt idx="9">
                        <c:v>865</c:v>
                      </c:pt>
                      <c:pt idx="10">
                        <c:v>821</c:v>
                      </c:pt>
                      <c:pt idx="11">
                        <c:v>904</c:v>
                      </c:pt>
                      <c:pt idx="12">
                        <c:v>765</c:v>
                      </c:pt>
                      <c:pt idx="13">
                        <c:v>650</c:v>
                      </c:pt>
                      <c:pt idx="14">
                        <c:v>674</c:v>
                      </c:pt>
                      <c:pt idx="15">
                        <c:v>700</c:v>
                      </c:pt>
                      <c:pt idx="16">
                        <c:v>737</c:v>
                      </c:pt>
                      <c:pt idx="17">
                        <c:v>709</c:v>
                      </c:pt>
                      <c:pt idx="18">
                        <c:v>682</c:v>
                      </c:pt>
                      <c:pt idx="19">
                        <c:v>707</c:v>
                      </c:pt>
                      <c:pt idx="20" formatCode="\(\R\)\ #,##0">
                        <c:v>838</c:v>
                      </c:pt>
                    </c:numCache>
                  </c:numRef>
                </c:val>
                <c:extLst xmlns:c15="http://schemas.microsoft.com/office/drawing/2012/chart">
                  <c:ext xmlns:c16="http://schemas.microsoft.com/office/drawing/2014/chart" uri="{C3380CC4-5D6E-409C-BE32-E72D297353CC}">
                    <c16:uniqueId val="{00000018-0DAA-441E-B281-97639DC65FA1}"/>
                  </c:ext>
                </c:extLst>
              </c15:ser>
            </c15:filteredBarSeries>
            <c15:filteredBarSeries>
              <c15:ser>
                <c:idx val="25"/>
                <c:order val="25"/>
                <c:tx>
                  <c:v>Passenger vessel</c:v>
                </c:tx>
                <c:spPr>
                  <a:gradFill rotWithShape="1">
                    <a:gsLst>
                      <a:gs pos="0">
                        <a:schemeClr val="accent2">
                          <a:lumMod val="60000"/>
                          <a:lumOff val="40000"/>
                          <a:shade val="51000"/>
                          <a:satMod val="130000"/>
                        </a:schemeClr>
                      </a:gs>
                      <a:gs pos="80000">
                        <a:schemeClr val="accent2">
                          <a:lumMod val="60000"/>
                          <a:lumOff val="40000"/>
                          <a:shade val="93000"/>
                          <a:satMod val="130000"/>
                        </a:schemeClr>
                      </a:gs>
                      <a:gs pos="100000">
                        <a:schemeClr val="accent2">
                          <a:lumMod val="60000"/>
                          <a:lumOff val="40000"/>
                          <a:shade val="94000"/>
                          <a:satMod val="135000"/>
                        </a:schemeClr>
                      </a:gs>
                    </a:gsLst>
                    <a:lin ang="16200000" scaled="0"/>
                  </a:gradFill>
                  <a:ln>
                    <a:noFill/>
                  </a:ln>
                  <a:effectLst>
                    <a:outerShdw blurRad="40000" dist="23000" dir="5400000" rotWithShape="0">
                      <a:srgbClr val="000000">
                        <a:alpha val="35000"/>
                      </a:srgbClr>
                    </a:outerShdw>
                  </a:effectLst>
                </c:spPr>
                <c:invertIfNegative val="0"/>
                <c:cat>
                  <c:numRef>
                    <c:extLst>
                      <c:ext xmlns:c15="http://schemas.microsoft.com/office/drawing/2012/chart" uri="{02D57815-91ED-43cb-92C2-25804820EDAC}">
                        <c15:fullRef>
                          <c15:sqref>'2-1'!$B$2:$AM$2</c15:sqref>
                        </c15:fullRef>
                        <c15:formulaRef>
                          <c15:sqref>'2-1'!$R$2:$AL$2</c15:sqref>
                        </c15:formulaRef>
                      </c:ext>
                    </c:extLst>
                    <c:numCache>
                      <c:formatCode>General</c:formatCod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numCache>
                  </c:numRef>
                </c:cat>
                <c:val>
                  <c:numRef>
                    <c:extLst>
                      <c:ext xmlns:c15="http://schemas.microsoft.com/office/drawing/2012/chart" uri="{02D57815-91ED-43cb-92C2-25804820EDAC}">
                        <c15:fullRef>
                          <c15:sqref>'2-1'!$B$28:$AM$28</c15:sqref>
                        </c15:fullRef>
                        <c15:formulaRef>
                          <c15:sqref>'2-1'!$R$28:$AL$28</c15:sqref>
                        </c15:formulaRef>
                      </c:ext>
                    </c:extLst>
                    <c:numCache>
                      <c:formatCode>#,##0</c:formatCode>
                      <c:ptCount val="21"/>
                      <c:pt idx="0">
                        <c:v>0</c:v>
                      </c:pt>
                      <c:pt idx="1">
                        <c:v>0</c:v>
                      </c:pt>
                      <c:pt idx="2">
                        <c:v>48</c:v>
                      </c:pt>
                      <c:pt idx="3">
                        <c:v>52</c:v>
                      </c:pt>
                      <c:pt idx="4">
                        <c:v>55</c:v>
                      </c:pt>
                      <c:pt idx="5">
                        <c:v>52</c:v>
                      </c:pt>
                      <c:pt idx="6">
                        <c:v>91</c:v>
                      </c:pt>
                      <c:pt idx="7">
                        <c:v>79</c:v>
                      </c:pt>
                      <c:pt idx="8">
                        <c:v>65</c:v>
                      </c:pt>
                      <c:pt idx="9">
                        <c:v>62</c:v>
                      </c:pt>
                      <c:pt idx="10">
                        <c:v>87</c:v>
                      </c:pt>
                      <c:pt idx="11">
                        <c:v>96</c:v>
                      </c:pt>
                      <c:pt idx="12">
                        <c:v>84</c:v>
                      </c:pt>
                      <c:pt idx="13">
                        <c:v>26</c:v>
                      </c:pt>
                      <c:pt idx="14">
                        <c:v>14</c:v>
                      </c:pt>
                      <c:pt idx="15">
                        <c:v>15</c:v>
                      </c:pt>
                      <c:pt idx="16">
                        <c:v>7</c:v>
                      </c:pt>
                      <c:pt idx="17">
                        <c:v>8</c:v>
                      </c:pt>
                      <c:pt idx="18">
                        <c:v>24</c:v>
                      </c:pt>
                      <c:pt idx="19">
                        <c:v>44</c:v>
                      </c:pt>
                      <c:pt idx="20" formatCode="\(\R\)\ #,##0">
                        <c:v>15</c:v>
                      </c:pt>
                    </c:numCache>
                  </c:numRef>
                </c:val>
                <c:extLst xmlns:c15="http://schemas.microsoft.com/office/drawing/2012/chart">
                  <c:ext xmlns:c16="http://schemas.microsoft.com/office/drawing/2014/chart" uri="{C3380CC4-5D6E-409C-BE32-E72D297353CC}">
                    <c16:uniqueId val="{00000019-0DAA-441E-B281-97639DC65FA1}"/>
                  </c:ext>
                </c:extLst>
              </c15:ser>
            </c15:filteredBarSeries>
            <c15:filteredBarSeries>
              <c15:ser>
                <c:idx val="26"/>
                <c:order val="26"/>
                <c:tx>
                  <c:v>Freight vessel</c:v>
                </c:tx>
                <c:spPr>
                  <a:gradFill rotWithShape="1">
                    <a:gsLst>
                      <a:gs pos="0">
                        <a:schemeClr val="accent3">
                          <a:lumMod val="60000"/>
                          <a:lumOff val="40000"/>
                          <a:shade val="51000"/>
                          <a:satMod val="130000"/>
                        </a:schemeClr>
                      </a:gs>
                      <a:gs pos="80000">
                        <a:schemeClr val="accent3">
                          <a:lumMod val="60000"/>
                          <a:lumOff val="40000"/>
                          <a:shade val="93000"/>
                          <a:satMod val="130000"/>
                        </a:schemeClr>
                      </a:gs>
                      <a:gs pos="100000">
                        <a:schemeClr val="accent3">
                          <a:lumMod val="60000"/>
                          <a:lumOff val="40000"/>
                          <a:shade val="94000"/>
                          <a:satMod val="135000"/>
                        </a:schemeClr>
                      </a:gs>
                    </a:gsLst>
                    <a:lin ang="16200000" scaled="0"/>
                  </a:gradFill>
                  <a:ln>
                    <a:noFill/>
                  </a:ln>
                  <a:effectLst>
                    <a:outerShdw blurRad="40000" dist="23000" dir="5400000" rotWithShape="0">
                      <a:srgbClr val="000000">
                        <a:alpha val="35000"/>
                      </a:srgbClr>
                    </a:outerShdw>
                  </a:effectLst>
                </c:spPr>
                <c:invertIfNegative val="0"/>
                <c:cat>
                  <c:numRef>
                    <c:extLst>
                      <c:ext xmlns:c15="http://schemas.microsoft.com/office/drawing/2012/chart" uri="{02D57815-91ED-43cb-92C2-25804820EDAC}">
                        <c15:fullRef>
                          <c15:sqref>'2-1'!$B$2:$AM$2</c15:sqref>
                        </c15:fullRef>
                        <c15:formulaRef>
                          <c15:sqref>'2-1'!$R$2:$AL$2</c15:sqref>
                        </c15:formulaRef>
                      </c:ext>
                    </c:extLst>
                    <c:numCache>
                      <c:formatCode>General</c:formatCod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numCache>
                  </c:numRef>
                </c:cat>
                <c:val>
                  <c:numRef>
                    <c:extLst>
                      <c:ext xmlns:c15="http://schemas.microsoft.com/office/drawing/2012/chart" uri="{02D57815-91ED-43cb-92C2-25804820EDAC}">
                        <c15:fullRef>
                          <c15:sqref>'2-1'!$B$29:$AM$29</c15:sqref>
                        </c15:fullRef>
                        <c15:formulaRef>
                          <c15:sqref>'2-1'!$R$29:$AL$29</c15:sqref>
                        </c15:formulaRef>
                      </c:ext>
                    </c:extLst>
                    <c:numCache>
                      <c:formatCode>#,##0</c:formatCode>
                      <c:ptCount val="21"/>
                      <c:pt idx="0">
                        <c:v>0</c:v>
                      </c:pt>
                      <c:pt idx="1">
                        <c:v>0</c:v>
                      </c:pt>
                      <c:pt idx="2">
                        <c:v>48</c:v>
                      </c:pt>
                      <c:pt idx="3">
                        <c:v>39</c:v>
                      </c:pt>
                      <c:pt idx="4">
                        <c:v>37</c:v>
                      </c:pt>
                      <c:pt idx="5">
                        <c:v>33</c:v>
                      </c:pt>
                      <c:pt idx="6">
                        <c:v>37</c:v>
                      </c:pt>
                      <c:pt idx="7">
                        <c:v>42</c:v>
                      </c:pt>
                      <c:pt idx="8">
                        <c:v>34</c:v>
                      </c:pt>
                      <c:pt idx="9">
                        <c:v>30</c:v>
                      </c:pt>
                      <c:pt idx="10">
                        <c:v>22</c:v>
                      </c:pt>
                      <c:pt idx="11">
                        <c:v>18</c:v>
                      </c:pt>
                      <c:pt idx="12">
                        <c:v>14</c:v>
                      </c:pt>
                      <c:pt idx="13">
                        <c:v>19</c:v>
                      </c:pt>
                      <c:pt idx="14">
                        <c:v>18</c:v>
                      </c:pt>
                      <c:pt idx="15">
                        <c:v>41</c:v>
                      </c:pt>
                      <c:pt idx="16">
                        <c:v>12</c:v>
                      </c:pt>
                      <c:pt idx="17">
                        <c:v>11</c:v>
                      </c:pt>
                      <c:pt idx="18">
                        <c:v>10</c:v>
                      </c:pt>
                      <c:pt idx="19">
                        <c:v>10</c:v>
                      </c:pt>
                      <c:pt idx="20" formatCode="\(\R\)\ #,##0">
                        <c:v>16</c:v>
                      </c:pt>
                    </c:numCache>
                  </c:numRef>
                </c:val>
                <c:extLst xmlns:c15="http://schemas.microsoft.com/office/drawing/2012/chart">
                  <c:ext xmlns:c16="http://schemas.microsoft.com/office/drawing/2014/chart" uri="{C3380CC4-5D6E-409C-BE32-E72D297353CC}">
                    <c16:uniqueId val="{0000001A-0DAA-441E-B281-97639DC65FA1}"/>
                  </c:ext>
                </c:extLst>
              </c15:ser>
            </c15:filteredBarSeries>
            <c15:filteredBarSeries>
              <c15:ser>
                <c:idx val="27"/>
                <c:order val="27"/>
                <c:tx>
                  <c:v>Industrial/Other</c:v>
                </c:tx>
                <c:spPr>
                  <a:gradFill rotWithShape="1">
                    <a:gsLst>
                      <a:gs pos="0">
                        <a:schemeClr val="accent4">
                          <a:lumMod val="60000"/>
                          <a:lumOff val="40000"/>
                          <a:shade val="51000"/>
                          <a:satMod val="130000"/>
                        </a:schemeClr>
                      </a:gs>
                      <a:gs pos="80000">
                        <a:schemeClr val="accent4">
                          <a:lumMod val="60000"/>
                          <a:lumOff val="40000"/>
                          <a:shade val="93000"/>
                          <a:satMod val="130000"/>
                        </a:schemeClr>
                      </a:gs>
                      <a:gs pos="100000">
                        <a:schemeClr val="accent4">
                          <a:lumMod val="60000"/>
                          <a:lumOff val="40000"/>
                          <a:shade val="94000"/>
                          <a:satMod val="135000"/>
                        </a:schemeClr>
                      </a:gs>
                    </a:gsLst>
                    <a:lin ang="16200000" scaled="0"/>
                  </a:gradFill>
                  <a:ln>
                    <a:noFill/>
                  </a:ln>
                  <a:effectLst>
                    <a:outerShdw blurRad="40000" dist="23000" dir="5400000" rotWithShape="0">
                      <a:srgbClr val="000000">
                        <a:alpha val="35000"/>
                      </a:srgbClr>
                    </a:outerShdw>
                  </a:effectLst>
                </c:spPr>
                <c:invertIfNegative val="0"/>
                <c:cat>
                  <c:numRef>
                    <c:extLst>
                      <c:ext xmlns:c15="http://schemas.microsoft.com/office/drawing/2012/chart" uri="{02D57815-91ED-43cb-92C2-25804820EDAC}">
                        <c15:fullRef>
                          <c15:sqref>'2-1'!$B$2:$AM$2</c15:sqref>
                        </c15:fullRef>
                        <c15:formulaRef>
                          <c15:sqref>'2-1'!$R$2:$AL$2</c15:sqref>
                        </c15:formulaRef>
                      </c:ext>
                    </c:extLst>
                    <c:numCache>
                      <c:formatCode>General</c:formatCod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numCache>
                  </c:numRef>
                </c:cat>
                <c:val>
                  <c:numRef>
                    <c:extLst>
                      <c:ext xmlns:c15="http://schemas.microsoft.com/office/drawing/2012/chart" uri="{02D57815-91ED-43cb-92C2-25804820EDAC}">
                        <c15:fullRef>
                          <c15:sqref>'2-1'!$B$30:$AM$30</c15:sqref>
                        </c15:fullRef>
                        <c15:formulaRef>
                          <c15:sqref>'2-1'!$R$30:$AL$30</c15:sqref>
                        </c15:formulaRef>
                      </c:ext>
                    </c:extLst>
                    <c:numCache>
                      <c:formatCode>#,##0</c:formatCode>
                      <c:ptCount val="21"/>
                      <c:pt idx="0">
                        <c:v>0</c:v>
                      </c:pt>
                      <c:pt idx="1">
                        <c:v>0</c:v>
                      </c:pt>
                      <c:pt idx="2">
                        <c:v>44</c:v>
                      </c:pt>
                      <c:pt idx="3">
                        <c:v>50</c:v>
                      </c:pt>
                      <c:pt idx="4">
                        <c:v>47</c:v>
                      </c:pt>
                      <c:pt idx="5">
                        <c:v>47</c:v>
                      </c:pt>
                      <c:pt idx="6">
                        <c:v>45</c:v>
                      </c:pt>
                      <c:pt idx="7">
                        <c:v>36</c:v>
                      </c:pt>
                      <c:pt idx="8">
                        <c:v>46</c:v>
                      </c:pt>
                      <c:pt idx="9">
                        <c:v>37</c:v>
                      </c:pt>
                      <c:pt idx="10">
                        <c:v>40</c:v>
                      </c:pt>
                      <c:pt idx="11">
                        <c:v>32</c:v>
                      </c:pt>
                      <c:pt idx="12">
                        <c:v>16</c:v>
                      </c:pt>
                      <c:pt idx="13">
                        <c:v>45</c:v>
                      </c:pt>
                      <c:pt idx="14">
                        <c:v>32</c:v>
                      </c:pt>
                      <c:pt idx="15">
                        <c:v>18</c:v>
                      </c:pt>
                      <c:pt idx="16">
                        <c:v>17</c:v>
                      </c:pt>
                      <c:pt idx="17">
                        <c:v>32</c:v>
                      </c:pt>
                      <c:pt idx="18">
                        <c:v>15</c:v>
                      </c:pt>
                      <c:pt idx="19">
                        <c:v>40</c:v>
                      </c:pt>
                      <c:pt idx="20" formatCode="\(\R\)\ #,##0">
                        <c:v>40</c:v>
                      </c:pt>
                    </c:numCache>
                  </c:numRef>
                </c:val>
                <c:extLst xmlns:c15="http://schemas.microsoft.com/office/drawing/2012/chart">
                  <c:ext xmlns:c16="http://schemas.microsoft.com/office/drawing/2014/chart" uri="{C3380CC4-5D6E-409C-BE32-E72D297353CC}">
                    <c16:uniqueId val="{0000001B-0DAA-441E-B281-97639DC65FA1}"/>
                  </c:ext>
                </c:extLst>
              </c15:ser>
            </c15:filteredBarSeries>
            <c15:filteredBarSeries>
              <c15:ser>
                <c:idx val="28"/>
                <c:order val="28"/>
                <c:tx>
                  <c:v>Recreational boating</c:v>
                </c:tx>
                <c:spPr>
                  <a:gradFill rotWithShape="1">
                    <a:gsLst>
                      <a:gs pos="0">
                        <a:schemeClr val="accent5">
                          <a:lumMod val="60000"/>
                          <a:lumOff val="40000"/>
                          <a:shade val="51000"/>
                          <a:satMod val="130000"/>
                        </a:schemeClr>
                      </a:gs>
                      <a:gs pos="80000">
                        <a:schemeClr val="accent5">
                          <a:lumMod val="60000"/>
                          <a:lumOff val="40000"/>
                          <a:shade val="93000"/>
                          <a:satMod val="130000"/>
                        </a:schemeClr>
                      </a:gs>
                      <a:gs pos="100000">
                        <a:schemeClr val="accent5">
                          <a:lumMod val="60000"/>
                          <a:lumOff val="40000"/>
                          <a:shade val="94000"/>
                          <a:satMod val="135000"/>
                        </a:schemeClr>
                      </a:gs>
                    </a:gsLst>
                    <a:lin ang="16200000" scaled="0"/>
                  </a:gradFill>
                  <a:ln>
                    <a:noFill/>
                  </a:ln>
                  <a:effectLst>
                    <a:outerShdw blurRad="40000" dist="23000" dir="5400000" rotWithShape="0">
                      <a:srgbClr val="000000">
                        <a:alpha val="35000"/>
                      </a:srgbClr>
                    </a:outerShdw>
                  </a:effectLst>
                </c:spPr>
                <c:invertIfNegative val="0"/>
                <c:cat>
                  <c:numRef>
                    <c:extLst>
                      <c:ext xmlns:c15="http://schemas.microsoft.com/office/drawing/2012/chart" uri="{02D57815-91ED-43cb-92C2-25804820EDAC}">
                        <c15:fullRef>
                          <c15:sqref>'2-1'!$B$2:$AM$2</c15:sqref>
                        </c15:fullRef>
                        <c15:formulaRef>
                          <c15:sqref>'2-1'!$R$2:$AL$2</c15:sqref>
                        </c15:formulaRef>
                      </c:ext>
                    </c:extLst>
                    <c:numCache>
                      <c:formatCode>General</c:formatCod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numCache>
                  </c:numRef>
                </c:cat>
                <c:val>
                  <c:numRef>
                    <c:extLst>
                      <c:ext xmlns:c15="http://schemas.microsoft.com/office/drawing/2012/chart" uri="{02D57815-91ED-43cb-92C2-25804820EDAC}">
                        <c15:fullRef>
                          <c15:sqref>'2-1'!$B$31:$AM$31</c15:sqref>
                        </c15:fullRef>
                        <c15:formulaRef>
                          <c15:sqref>'2-1'!$R$31:$AL$31</c15:sqref>
                        </c15:formulaRef>
                      </c:ext>
                    </c:extLst>
                    <c:numCache>
                      <c:formatCode>#,##0</c:formatCode>
                      <c:ptCount val="21"/>
                      <c:pt idx="0">
                        <c:v>701</c:v>
                      </c:pt>
                      <c:pt idx="1">
                        <c:v>681</c:v>
                      </c:pt>
                      <c:pt idx="2">
                        <c:v>750</c:v>
                      </c:pt>
                      <c:pt idx="3">
                        <c:v>703</c:v>
                      </c:pt>
                      <c:pt idx="4">
                        <c:v>676</c:v>
                      </c:pt>
                      <c:pt idx="5">
                        <c:v>697</c:v>
                      </c:pt>
                      <c:pt idx="6">
                        <c:v>710</c:v>
                      </c:pt>
                      <c:pt idx="7">
                        <c:v>685</c:v>
                      </c:pt>
                      <c:pt idx="8">
                        <c:v>709</c:v>
                      </c:pt>
                      <c:pt idx="9">
                        <c:v>736</c:v>
                      </c:pt>
                      <c:pt idx="10">
                        <c:v>672</c:v>
                      </c:pt>
                      <c:pt idx="11">
                        <c:v>758</c:v>
                      </c:pt>
                      <c:pt idx="12">
                        <c:v>651</c:v>
                      </c:pt>
                      <c:pt idx="13">
                        <c:v>560</c:v>
                      </c:pt>
                      <c:pt idx="14">
                        <c:v>610</c:v>
                      </c:pt>
                      <c:pt idx="15">
                        <c:v>626</c:v>
                      </c:pt>
                      <c:pt idx="16">
                        <c:v>701</c:v>
                      </c:pt>
                      <c:pt idx="17">
                        <c:v>658</c:v>
                      </c:pt>
                      <c:pt idx="18">
                        <c:v>633</c:v>
                      </c:pt>
                      <c:pt idx="19">
                        <c:v>613</c:v>
                      </c:pt>
                      <c:pt idx="20">
                        <c:v>767</c:v>
                      </c:pt>
                    </c:numCache>
                  </c:numRef>
                </c:val>
                <c:extLst xmlns:c15="http://schemas.microsoft.com/office/drawing/2012/chart">
                  <c:ext xmlns:c16="http://schemas.microsoft.com/office/drawing/2014/chart" uri="{C3380CC4-5D6E-409C-BE32-E72D297353CC}">
                    <c16:uniqueId val="{0000001C-0DAA-441E-B281-97639DC65FA1}"/>
                  </c:ext>
                </c:extLst>
              </c15:ser>
            </c15:filteredBarSeries>
            <c15:filteredBarSeries>
              <c15:ser>
                <c:idx val="29"/>
                <c:order val="29"/>
                <c:tx>
                  <c:strRef>
                    <c:extLst xmlns:c15="http://schemas.microsoft.com/office/drawing/2012/chart">
                      <c:ext xmlns:c15="http://schemas.microsoft.com/office/drawing/2012/chart" uri="{02D57815-91ED-43cb-92C2-25804820EDAC}">
                        <c15:formulaRef>
                          <c15:sqref>'2-1'!$A$32</c15:sqref>
                        </c15:formulaRef>
                      </c:ext>
                    </c:extLst>
                    <c:strCache>
                      <c:ptCount val="1"/>
                      <c:pt idx="0">
                        <c:v>Pipeline, total</c:v>
                      </c:pt>
                    </c:strCache>
                  </c:strRef>
                </c:tx>
                <c:spPr>
                  <a:gradFill rotWithShape="1">
                    <a:gsLst>
                      <a:gs pos="0">
                        <a:schemeClr val="accent6">
                          <a:lumMod val="60000"/>
                          <a:lumOff val="40000"/>
                          <a:shade val="51000"/>
                          <a:satMod val="130000"/>
                        </a:schemeClr>
                      </a:gs>
                      <a:gs pos="80000">
                        <a:schemeClr val="accent6">
                          <a:lumMod val="60000"/>
                          <a:lumOff val="40000"/>
                          <a:shade val="93000"/>
                          <a:satMod val="130000"/>
                        </a:schemeClr>
                      </a:gs>
                      <a:gs pos="100000">
                        <a:schemeClr val="accent6">
                          <a:lumMod val="60000"/>
                          <a:lumOff val="40000"/>
                          <a:shade val="94000"/>
                          <a:satMod val="135000"/>
                        </a:schemeClr>
                      </a:gs>
                    </a:gsLst>
                    <a:lin ang="16200000" scaled="0"/>
                  </a:gradFill>
                  <a:ln>
                    <a:noFill/>
                  </a:ln>
                  <a:effectLst>
                    <a:outerShdw blurRad="40000" dist="23000" dir="5400000" rotWithShape="0">
                      <a:srgbClr val="000000">
                        <a:alpha val="35000"/>
                      </a:srgbClr>
                    </a:outerShdw>
                  </a:effectLst>
                </c:spPr>
                <c:invertIfNegative val="0"/>
                <c:cat>
                  <c:numRef>
                    <c:extLst>
                      <c:ext xmlns:c15="http://schemas.microsoft.com/office/drawing/2012/chart" uri="{02D57815-91ED-43cb-92C2-25804820EDAC}">
                        <c15:fullRef>
                          <c15:sqref>'2-1'!$B$2:$AM$2</c15:sqref>
                        </c15:fullRef>
                        <c15:formulaRef>
                          <c15:sqref>'2-1'!$R$2:$AL$2</c15:sqref>
                        </c15:formulaRef>
                      </c:ext>
                    </c:extLst>
                    <c:numCache>
                      <c:formatCode>General</c:formatCod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numCache>
                  </c:numRef>
                </c:cat>
                <c:val>
                  <c:numRef>
                    <c:extLst>
                      <c:ext xmlns:c15="http://schemas.microsoft.com/office/drawing/2012/chart" uri="{02D57815-91ED-43cb-92C2-25804820EDAC}">
                        <c15:fullRef>
                          <c15:sqref>'2-1'!$B$32:$AM$32</c15:sqref>
                        </c15:fullRef>
                        <c15:formulaRef>
                          <c15:sqref>'2-1'!$R$32:$AL$32</c15:sqref>
                        </c15:formulaRef>
                      </c:ext>
                    </c:extLst>
                    <c:numCache>
                      <c:formatCode>#,##0</c:formatCode>
                      <c:ptCount val="21"/>
                      <c:pt idx="0">
                        <c:v>38</c:v>
                      </c:pt>
                      <c:pt idx="1">
                        <c:v>7</c:v>
                      </c:pt>
                      <c:pt idx="2">
                        <c:v>12</c:v>
                      </c:pt>
                      <c:pt idx="3">
                        <c:v>12</c:v>
                      </c:pt>
                      <c:pt idx="4">
                        <c:v>23</c:v>
                      </c:pt>
                      <c:pt idx="5">
                        <c:v>17</c:v>
                      </c:pt>
                      <c:pt idx="6">
                        <c:v>21</c:v>
                      </c:pt>
                      <c:pt idx="7">
                        <c:v>15</c:v>
                      </c:pt>
                      <c:pt idx="8">
                        <c:v>8</c:v>
                      </c:pt>
                      <c:pt idx="9">
                        <c:v>13</c:v>
                      </c:pt>
                      <c:pt idx="10">
                        <c:v>22</c:v>
                      </c:pt>
                      <c:pt idx="11">
                        <c:v>13</c:v>
                      </c:pt>
                      <c:pt idx="12">
                        <c:v>12</c:v>
                      </c:pt>
                      <c:pt idx="13">
                        <c:v>9</c:v>
                      </c:pt>
                      <c:pt idx="14">
                        <c:v>19</c:v>
                      </c:pt>
                      <c:pt idx="15">
                        <c:v>11</c:v>
                      </c:pt>
                      <c:pt idx="16">
                        <c:v>16</c:v>
                      </c:pt>
                      <c:pt idx="17">
                        <c:v>7</c:v>
                      </c:pt>
                      <c:pt idx="18">
                        <c:v>7</c:v>
                      </c:pt>
                      <c:pt idx="19">
                        <c:v>11</c:v>
                      </c:pt>
                      <c:pt idx="20">
                        <c:v>15</c:v>
                      </c:pt>
                    </c:numCache>
                  </c:numRef>
                </c:val>
                <c:extLst xmlns:c15="http://schemas.microsoft.com/office/drawing/2012/chart">
                  <c:ext xmlns:c16="http://schemas.microsoft.com/office/drawing/2014/chart" uri="{C3380CC4-5D6E-409C-BE32-E72D297353CC}">
                    <c16:uniqueId val="{0000001D-0DAA-441E-B281-97639DC65FA1}"/>
                  </c:ext>
                </c:extLst>
              </c15:ser>
            </c15:filteredBarSeries>
            <c15:filteredBarSeries>
              <c15:ser>
                <c:idx val="30"/>
                <c:order val="30"/>
                <c:tx>
                  <c:strRef>
                    <c:extLst xmlns:c15="http://schemas.microsoft.com/office/drawing/2012/chart">
                      <c:ext xmlns:c15="http://schemas.microsoft.com/office/drawing/2012/chart" uri="{02D57815-91ED-43cb-92C2-25804820EDAC}">
                        <c15:formulaRef>
                          <c15:sqref>'2-1'!$A$33</c15:sqref>
                        </c15:formulaRef>
                      </c:ext>
                    </c:extLst>
                    <c:strCache>
                      <c:ptCount val="1"/>
                      <c:pt idx="0">
                        <c:v>Hazardous liquid pipeline</c:v>
                      </c:pt>
                    </c:strCache>
                  </c:strRef>
                </c:tx>
                <c:spPr>
                  <a:gradFill rotWithShape="1">
                    <a:gsLst>
                      <a:gs pos="0">
                        <a:schemeClr val="accent1">
                          <a:lumMod val="50000"/>
                          <a:shade val="51000"/>
                          <a:satMod val="130000"/>
                        </a:schemeClr>
                      </a:gs>
                      <a:gs pos="80000">
                        <a:schemeClr val="accent1">
                          <a:lumMod val="50000"/>
                          <a:shade val="93000"/>
                          <a:satMod val="130000"/>
                        </a:schemeClr>
                      </a:gs>
                      <a:gs pos="100000">
                        <a:schemeClr val="accent1">
                          <a:lumMod val="50000"/>
                          <a:shade val="94000"/>
                          <a:satMod val="135000"/>
                        </a:schemeClr>
                      </a:gs>
                    </a:gsLst>
                    <a:lin ang="16200000" scaled="0"/>
                  </a:gradFill>
                  <a:ln>
                    <a:noFill/>
                  </a:ln>
                  <a:effectLst>
                    <a:outerShdw blurRad="40000" dist="23000" dir="5400000" rotWithShape="0">
                      <a:srgbClr val="000000">
                        <a:alpha val="35000"/>
                      </a:srgbClr>
                    </a:outerShdw>
                  </a:effectLst>
                </c:spPr>
                <c:invertIfNegative val="0"/>
                <c:cat>
                  <c:numRef>
                    <c:extLst>
                      <c:ext xmlns:c15="http://schemas.microsoft.com/office/drawing/2012/chart" uri="{02D57815-91ED-43cb-92C2-25804820EDAC}">
                        <c15:fullRef>
                          <c15:sqref>'2-1'!$B$2:$AM$2</c15:sqref>
                        </c15:fullRef>
                        <c15:formulaRef>
                          <c15:sqref>'2-1'!$R$2:$AL$2</c15:sqref>
                        </c15:formulaRef>
                      </c:ext>
                    </c:extLst>
                    <c:numCache>
                      <c:formatCode>General</c:formatCod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numCache>
                  </c:numRef>
                </c:cat>
                <c:val>
                  <c:numRef>
                    <c:extLst>
                      <c:ext xmlns:c15="http://schemas.microsoft.com/office/drawing/2012/chart" uri="{02D57815-91ED-43cb-92C2-25804820EDAC}">
                        <c15:fullRef>
                          <c15:sqref>'2-1'!$B$33:$AM$33</c15:sqref>
                        </c15:fullRef>
                        <c15:formulaRef>
                          <c15:sqref>'2-1'!$R$33:$AL$33</c15:sqref>
                        </c15:formulaRef>
                      </c:ext>
                    </c:extLst>
                    <c:numCache>
                      <c:formatCode>#,##0</c:formatCode>
                      <c:ptCount val="21"/>
                      <c:pt idx="0">
                        <c:v>1</c:v>
                      </c:pt>
                      <c:pt idx="1">
                        <c:v>0</c:v>
                      </c:pt>
                      <c:pt idx="2">
                        <c:v>1</c:v>
                      </c:pt>
                      <c:pt idx="3">
                        <c:v>0</c:v>
                      </c:pt>
                      <c:pt idx="4">
                        <c:v>5</c:v>
                      </c:pt>
                      <c:pt idx="5">
                        <c:v>2</c:v>
                      </c:pt>
                      <c:pt idx="6">
                        <c:v>0</c:v>
                      </c:pt>
                      <c:pt idx="7">
                        <c:v>4</c:v>
                      </c:pt>
                      <c:pt idx="8">
                        <c:v>2</c:v>
                      </c:pt>
                      <c:pt idx="9">
                        <c:v>4</c:v>
                      </c:pt>
                      <c:pt idx="10">
                        <c:v>1</c:v>
                      </c:pt>
                      <c:pt idx="11">
                        <c:v>0</c:v>
                      </c:pt>
                      <c:pt idx="12">
                        <c:v>3</c:v>
                      </c:pt>
                      <c:pt idx="13">
                        <c:v>1</c:v>
                      </c:pt>
                      <c:pt idx="14">
                        <c:v>0</c:v>
                      </c:pt>
                      <c:pt idx="15">
                        <c:v>1</c:v>
                      </c:pt>
                      <c:pt idx="16">
                        <c:v>3</c:v>
                      </c:pt>
                      <c:pt idx="17">
                        <c:v>1</c:v>
                      </c:pt>
                      <c:pt idx="18">
                        <c:v>0</c:v>
                      </c:pt>
                      <c:pt idx="19">
                        <c:v>0</c:v>
                      </c:pt>
                      <c:pt idx="20">
                        <c:v>5</c:v>
                      </c:pt>
                    </c:numCache>
                  </c:numRef>
                </c:val>
                <c:extLst xmlns:c15="http://schemas.microsoft.com/office/drawing/2012/chart">
                  <c:ext xmlns:c16="http://schemas.microsoft.com/office/drawing/2014/chart" uri="{C3380CC4-5D6E-409C-BE32-E72D297353CC}">
                    <c16:uniqueId val="{0000001E-0DAA-441E-B281-97639DC65FA1}"/>
                  </c:ext>
                </c:extLst>
              </c15:ser>
            </c15:filteredBarSeries>
            <c15:filteredBarSeries>
              <c15:ser>
                <c:idx val="31"/>
                <c:order val="31"/>
                <c:tx>
                  <c:strRef>
                    <c:extLst xmlns:c15="http://schemas.microsoft.com/office/drawing/2012/chart">
                      <c:ext xmlns:c15="http://schemas.microsoft.com/office/drawing/2012/chart" uri="{02D57815-91ED-43cb-92C2-25804820EDAC}">
                        <c15:formulaRef>
                          <c15:sqref>'2-1'!$A$34</c15:sqref>
                        </c15:formulaRef>
                      </c:ext>
                    </c:extLst>
                    <c:strCache>
                      <c:ptCount val="1"/>
                      <c:pt idx="0">
                        <c:v>Gas pipeline</c:v>
                      </c:pt>
                    </c:strCache>
                  </c:strRef>
                </c:tx>
                <c:spPr>
                  <a:gradFill rotWithShape="1">
                    <a:gsLst>
                      <a:gs pos="0">
                        <a:schemeClr val="accent2">
                          <a:lumMod val="50000"/>
                          <a:shade val="51000"/>
                          <a:satMod val="130000"/>
                        </a:schemeClr>
                      </a:gs>
                      <a:gs pos="80000">
                        <a:schemeClr val="accent2">
                          <a:lumMod val="50000"/>
                          <a:shade val="93000"/>
                          <a:satMod val="130000"/>
                        </a:schemeClr>
                      </a:gs>
                      <a:gs pos="100000">
                        <a:schemeClr val="accent2">
                          <a:lumMod val="50000"/>
                          <a:shade val="94000"/>
                          <a:satMod val="135000"/>
                        </a:schemeClr>
                      </a:gs>
                    </a:gsLst>
                    <a:lin ang="16200000" scaled="0"/>
                  </a:gradFill>
                  <a:ln>
                    <a:noFill/>
                  </a:ln>
                  <a:effectLst>
                    <a:outerShdw blurRad="40000" dist="23000" dir="5400000" rotWithShape="0">
                      <a:srgbClr val="000000">
                        <a:alpha val="35000"/>
                      </a:srgbClr>
                    </a:outerShdw>
                  </a:effectLst>
                </c:spPr>
                <c:invertIfNegative val="0"/>
                <c:cat>
                  <c:numRef>
                    <c:extLst>
                      <c:ext xmlns:c15="http://schemas.microsoft.com/office/drawing/2012/chart" uri="{02D57815-91ED-43cb-92C2-25804820EDAC}">
                        <c15:fullRef>
                          <c15:sqref>'2-1'!$B$2:$AM$2</c15:sqref>
                        </c15:fullRef>
                        <c15:formulaRef>
                          <c15:sqref>'2-1'!$R$2:$AL$2</c15:sqref>
                        </c15:formulaRef>
                      </c:ext>
                    </c:extLst>
                    <c:numCache>
                      <c:formatCode>General</c:formatCod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numCache>
                  </c:numRef>
                </c:cat>
                <c:val>
                  <c:numRef>
                    <c:extLst>
                      <c:ext xmlns:c15="http://schemas.microsoft.com/office/drawing/2012/chart" uri="{02D57815-91ED-43cb-92C2-25804820EDAC}">
                        <c15:fullRef>
                          <c15:sqref>'2-1'!$B$34:$AM$34</c15:sqref>
                        </c15:fullRef>
                        <c15:formulaRef>
                          <c15:sqref>'2-1'!$R$34:$AL$34</c15:sqref>
                        </c15:formulaRef>
                      </c:ext>
                    </c:extLst>
                    <c:numCache>
                      <c:formatCode>#,##0</c:formatCode>
                      <c:ptCount val="21"/>
                      <c:pt idx="0">
                        <c:v>37</c:v>
                      </c:pt>
                      <c:pt idx="1">
                        <c:v>7</c:v>
                      </c:pt>
                      <c:pt idx="2">
                        <c:v>11</c:v>
                      </c:pt>
                      <c:pt idx="3">
                        <c:v>12</c:v>
                      </c:pt>
                      <c:pt idx="4">
                        <c:v>18</c:v>
                      </c:pt>
                      <c:pt idx="5">
                        <c:v>15</c:v>
                      </c:pt>
                      <c:pt idx="6">
                        <c:v>21</c:v>
                      </c:pt>
                      <c:pt idx="7">
                        <c:v>11</c:v>
                      </c:pt>
                      <c:pt idx="8">
                        <c:v>6</c:v>
                      </c:pt>
                      <c:pt idx="9">
                        <c:v>9</c:v>
                      </c:pt>
                      <c:pt idx="10">
                        <c:v>21</c:v>
                      </c:pt>
                      <c:pt idx="11">
                        <c:v>13</c:v>
                      </c:pt>
                      <c:pt idx="12">
                        <c:v>9</c:v>
                      </c:pt>
                      <c:pt idx="13">
                        <c:v>8</c:v>
                      </c:pt>
                      <c:pt idx="14">
                        <c:v>19</c:v>
                      </c:pt>
                      <c:pt idx="15">
                        <c:v>10</c:v>
                      </c:pt>
                      <c:pt idx="16">
                        <c:v>13</c:v>
                      </c:pt>
                      <c:pt idx="17">
                        <c:v>6</c:v>
                      </c:pt>
                      <c:pt idx="18">
                        <c:v>7</c:v>
                      </c:pt>
                      <c:pt idx="19">
                        <c:v>11</c:v>
                      </c:pt>
                      <c:pt idx="20">
                        <c:v>10</c:v>
                      </c:pt>
                    </c:numCache>
                  </c:numRef>
                </c:val>
                <c:extLst xmlns:c15="http://schemas.microsoft.com/office/drawing/2012/chart">
                  <c:ext xmlns:c16="http://schemas.microsoft.com/office/drawing/2014/chart" uri="{C3380CC4-5D6E-409C-BE32-E72D297353CC}">
                    <c16:uniqueId val="{0000001F-0DAA-441E-B281-97639DC65FA1}"/>
                  </c:ext>
                </c:extLst>
              </c15:ser>
            </c15:filteredBarSeries>
            <c15:filteredBarSeries>
              <c15:ser>
                <c:idx val="32"/>
                <c:order val="32"/>
                <c:tx>
                  <c:strRef>
                    <c:extLst xmlns:c15="http://schemas.microsoft.com/office/drawing/2012/chart">
                      <c:ext xmlns:c15="http://schemas.microsoft.com/office/drawing/2012/chart" uri="{02D57815-91ED-43cb-92C2-25804820EDAC}">
                        <c15:formulaRef>
                          <c15:sqref>'2-1'!$A$35</c15:sqref>
                        </c15:formulaRef>
                      </c:ext>
                    </c:extLst>
                    <c:strCache>
                      <c:ptCount val="1"/>
                      <c:pt idx="0">
                        <c:v>Other counts, redundant with above</c:v>
                      </c:pt>
                    </c:strCache>
                  </c:strRef>
                </c:tx>
                <c:spPr>
                  <a:gradFill rotWithShape="1">
                    <a:gsLst>
                      <a:gs pos="0">
                        <a:schemeClr val="accent3">
                          <a:lumMod val="50000"/>
                          <a:shade val="51000"/>
                          <a:satMod val="130000"/>
                        </a:schemeClr>
                      </a:gs>
                      <a:gs pos="80000">
                        <a:schemeClr val="accent3">
                          <a:lumMod val="50000"/>
                          <a:shade val="93000"/>
                          <a:satMod val="130000"/>
                        </a:schemeClr>
                      </a:gs>
                      <a:gs pos="100000">
                        <a:schemeClr val="accent3">
                          <a:lumMod val="50000"/>
                          <a:shade val="94000"/>
                          <a:satMod val="135000"/>
                        </a:schemeClr>
                      </a:gs>
                    </a:gsLst>
                    <a:lin ang="16200000" scaled="0"/>
                  </a:gradFill>
                  <a:ln>
                    <a:noFill/>
                  </a:ln>
                  <a:effectLst>
                    <a:outerShdw blurRad="40000" dist="23000" dir="5400000" rotWithShape="0">
                      <a:srgbClr val="000000">
                        <a:alpha val="35000"/>
                      </a:srgbClr>
                    </a:outerShdw>
                  </a:effectLst>
                </c:spPr>
                <c:invertIfNegative val="0"/>
                <c:cat>
                  <c:numRef>
                    <c:extLst>
                      <c:ext xmlns:c15="http://schemas.microsoft.com/office/drawing/2012/chart" uri="{02D57815-91ED-43cb-92C2-25804820EDAC}">
                        <c15:fullRef>
                          <c15:sqref>'2-1'!$B$2:$AM$2</c15:sqref>
                        </c15:fullRef>
                        <c15:formulaRef>
                          <c15:sqref>'2-1'!$R$2:$AL$2</c15:sqref>
                        </c15:formulaRef>
                      </c:ext>
                    </c:extLst>
                    <c:numCache>
                      <c:formatCode>General</c:formatCod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numCache>
                  </c:numRef>
                </c:cat>
                <c:val>
                  <c:numRef>
                    <c:extLst>
                      <c:ext xmlns:c15="http://schemas.microsoft.com/office/drawing/2012/chart" uri="{02D57815-91ED-43cb-92C2-25804820EDAC}">
                        <c15:fullRef>
                          <c15:sqref>'2-1'!$B$35:$AM$35</c15:sqref>
                        </c15:fullRef>
                        <c15:formulaRef>
                          <c15:sqref>'2-1'!$R$35:$AL$35</c15:sqref>
                        </c15:formulaRef>
                      </c:ext>
                    </c:extLst>
                    <c:numCache>
                      <c:formatCode>#,##0</c:formatCode>
                      <c:ptCount val="21"/>
                    </c:numCache>
                  </c:numRef>
                </c:val>
                <c:extLst xmlns:c15="http://schemas.microsoft.com/office/drawing/2012/chart">
                  <c:ext xmlns:c16="http://schemas.microsoft.com/office/drawing/2014/chart" uri="{C3380CC4-5D6E-409C-BE32-E72D297353CC}">
                    <c16:uniqueId val="{00000020-0DAA-441E-B281-97639DC65FA1}"/>
                  </c:ext>
                </c:extLst>
              </c15:ser>
            </c15:filteredBarSeries>
            <c15:filteredBarSeries>
              <c15:ser>
                <c:idx val="33"/>
                <c:order val="33"/>
                <c:tx>
                  <c:strRef>
                    <c:extLst xmlns:c15="http://schemas.microsoft.com/office/drawing/2012/chart">
                      <c:ext xmlns:c15="http://schemas.microsoft.com/office/drawing/2012/chart" uri="{02D57815-91ED-43cb-92C2-25804820EDAC}">
                        <c15:formulaRef>
                          <c15:sqref>'2-1'!$A$36</c15:sqref>
                        </c15:formulaRef>
                      </c:ext>
                    </c:extLst>
                    <c:strCache>
                      <c:ptCount val="1"/>
                      <c:pt idx="0">
                        <c:v>Railroad, killed at public crossing with motor vehicle</c:v>
                      </c:pt>
                    </c:strCache>
                  </c:strRef>
                </c:tx>
                <c:spPr>
                  <a:gradFill rotWithShape="1">
                    <a:gsLst>
                      <a:gs pos="0">
                        <a:schemeClr val="accent4">
                          <a:lumMod val="50000"/>
                          <a:shade val="51000"/>
                          <a:satMod val="130000"/>
                        </a:schemeClr>
                      </a:gs>
                      <a:gs pos="80000">
                        <a:schemeClr val="accent4">
                          <a:lumMod val="50000"/>
                          <a:shade val="93000"/>
                          <a:satMod val="130000"/>
                        </a:schemeClr>
                      </a:gs>
                      <a:gs pos="100000">
                        <a:schemeClr val="accent4">
                          <a:lumMod val="50000"/>
                          <a:shade val="94000"/>
                          <a:satMod val="135000"/>
                        </a:schemeClr>
                      </a:gs>
                    </a:gsLst>
                    <a:lin ang="16200000" scaled="0"/>
                  </a:gradFill>
                  <a:ln>
                    <a:noFill/>
                  </a:ln>
                  <a:effectLst>
                    <a:outerShdw blurRad="40000" dist="23000" dir="5400000" rotWithShape="0">
                      <a:srgbClr val="000000">
                        <a:alpha val="35000"/>
                      </a:srgbClr>
                    </a:outerShdw>
                  </a:effectLst>
                </c:spPr>
                <c:invertIfNegative val="0"/>
                <c:cat>
                  <c:numRef>
                    <c:extLst>
                      <c:ext xmlns:c15="http://schemas.microsoft.com/office/drawing/2012/chart" uri="{02D57815-91ED-43cb-92C2-25804820EDAC}">
                        <c15:fullRef>
                          <c15:sqref>'2-1'!$B$2:$AM$2</c15:sqref>
                        </c15:fullRef>
                        <c15:formulaRef>
                          <c15:sqref>'2-1'!$R$2:$AL$2</c15:sqref>
                        </c15:formulaRef>
                      </c:ext>
                    </c:extLst>
                    <c:numCache>
                      <c:formatCode>General</c:formatCod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numCache>
                  </c:numRef>
                </c:cat>
                <c:val>
                  <c:numRef>
                    <c:extLst>
                      <c:ext xmlns:c15="http://schemas.microsoft.com/office/drawing/2012/chart" uri="{02D57815-91ED-43cb-92C2-25804820EDAC}">
                        <c15:fullRef>
                          <c15:sqref>'2-1'!$B$36:$AM$36</c15:sqref>
                        </c15:fullRef>
                        <c15:formulaRef>
                          <c15:sqref>'2-1'!$R$36:$AL$36</c15:sqref>
                        </c15:formulaRef>
                      </c:ext>
                    </c:extLst>
                    <c:numCache>
                      <c:formatCode>#,##0</c:formatCode>
                      <c:ptCount val="21"/>
                      <c:pt idx="0">
                        <c:v>306</c:v>
                      </c:pt>
                      <c:pt idx="1">
                        <c:v>315</c:v>
                      </c:pt>
                      <c:pt idx="2">
                        <c:v>271</c:v>
                      </c:pt>
                      <c:pt idx="3">
                        <c:v>249</c:v>
                      </c:pt>
                      <c:pt idx="4">
                        <c:v>256</c:v>
                      </c:pt>
                      <c:pt idx="5">
                        <c:v>258</c:v>
                      </c:pt>
                      <c:pt idx="6">
                        <c:v>267</c:v>
                      </c:pt>
                      <c:pt idx="7">
                        <c:v>227</c:v>
                      </c:pt>
                      <c:pt idx="8">
                        <c:v>199</c:v>
                      </c:pt>
                      <c:pt idx="9">
                        <c:v>161</c:v>
                      </c:pt>
                      <c:pt idx="10">
                        <c:v>136</c:v>
                      </c:pt>
                      <c:pt idx="11">
                        <c:v>138</c:v>
                      </c:pt>
                      <c:pt idx="12">
                        <c:v>135</c:v>
                      </c:pt>
                      <c:pt idx="13">
                        <c:v>141</c:v>
                      </c:pt>
                      <c:pt idx="14">
                        <c:v>144</c:v>
                      </c:pt>
                      <c:pt idx="15">
                        <c:v>128</c:v>
                      </c:pt>
                      <c:pt idx="16">
                        <c:v>130</c:v>
                      </c:pt>
                      <c:pt idx="17">
                        <c:v>140</c:v>
                      </c:pt>
                      <c:pt idx="18">
                        <c:v>132</c:v>
                      </c:pt>
                      <c:pt idx="19">
                        <c:v>128</c:v>
                      </c:pt>
                      <c:pt idx="20">
                        <c:v>94</c:v>
                      </c:pt>
                    </c:numCache>
                  </c:numRef>
                </c:val>
                <c:extLst xmlns:c15="http://schemas.microsoft.com/office/drawing/2012/chart">
                  <c:ext xmlns:c16="http://schemas.microsoft.com/office/drawing/2014/chart" uri="{C3380CC4-5D6E-409C-BE32-E72D297353CC}">
                    <c16:uniqueId val="{00000021-0DAA-441E-B281-97639DC65FA1}"/>
                  </c:ext>
                </c:extLst>
              </c15:ser>
            </c15:filteredBarSeries>
            <c15:filteredBarSeries>
              <c15:ser>
                <c:idx val="34"/>
                <c:order val="34"/>
                <c:tx>
                  <c:strRef>
                    <c:extLst xmlns:c15="http://schemas.microsoft.com/office/drawing/2012/chart">
                      <c:ext xmlns:c15="http://schemas.microsoft.com/office/drawing/2012/chart" uri="{02D57815-91ED-43cb-92C2-25804820EDAC}">
                        <c15:formulaRef>
                          <c15:sqref>'2-1'!$A$37</c15:sqref>
                        </c15:formulaRef>
                      </c:ext>
                    </c:extLst>
                    <c:strCache>
                      <c:ptCount val="1"/>
                      <c:pt idx="0">
                        <c:v>Rail, passenger</c:v>
                      </c:pt>
                    </c:strCache>
                  </c:strRef>
                </c:tx>
                <c:spPr>
                  <a:gradFill rotWithShape="1">
                    <a:gsLst>
                      <a:gs pos="0">
                        <a:schemeClr val="accent5">
                          <a:lumMod val="50000"/>
                          <a:shade val="51000"/>
                          <a:satMod val="130000"/>
                        </a:schemeClr>
                      </a:gs>
                      <a:gs pos="80000">
                        <a:schemeClr val="accent5">
                          <a:lumMod val="50000"/>
                          <a:shade val="93000"/>
                          <a:satMod val="130000"/>
                        </a:schemeClr>
                      </a:gs>
                      <a:gs pos="100000">
                        <a:schemeClr val="accent5">
                          <a:lumMod val="50000"/>
                          <a:shade val="94000"/>
                          <a:satMod val="135000"/>
                        </a:schemeClr>
                      </a:gs>
                    </a:gsLst>
                    <a:lin ang="16200000" scaled="0"/>
                  </a:gradFill>
                  <a:ln>
                    <a:noFill/>
                  </a:ln>
                  <a:effectLst>
                    <a:outerShdw blurRad="40000" dist="23000" dir="5400000" rotWithShape="0">
                      <a:srgbClr val="000000">
                        <a:alpha val="35000"/>
                      </a:srgbClr>
                    </a:outerShdw>
                  </a:effectLst>
                </c:spPr>
                <c:invertIfNegative val="0"/>
                <c:cat>
                  <c:numRef>
                    <c:extLst>
                      <c:ext xmlns:c15="http://schemas.microsoft.com/office/drawing/2012/chart" uri="{02D57815-91ED-43cb-92C2-25804820EDAC}">
                        <c15:fullRef>
                          <c15:sqref>'2-1'!$B$2:$AM$2</c15:sqref>
                        </c15:fullRef>
                        <c15:formulaRef>
                          <c15:sqref>'2-1'!$R$2:$AL$2</c15:sqref>
                        </c15:formulaRef>
                      </c:ext>
                    </c:extLst>
                    <c:numCache>
                      <c:formatCode>General</c:formatCod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numCache>
                  </c:numRef>
                </c:cat>
                <c:val>
                  <c:numRef>
                    <c:extLst>
                      <c:ext xmlns:c15="http://schemas.microsoft.com/office/drawing/2012/chart" uri="{02D57815-91ED-43cb-92C2-25804820EDAC}">
                        <c15:fullRef>
                          <c15:sqref>'2-1'!$B$37:$AM$37</c15:sqref>
                        </c15:fullRef>
                        <c15:formulaRef>
                          <c15:sqref>'2-1'!$R$37:$AL$37</c15:sqref>
                        </c15:formulaRef>
                      </c:ext>
                    </c:extLst>
                    <c:numCache>
                      <c:formatCode>#,##0</c:formatCode>
                      <c:ptCount val="21"/>
                      <c:pt idx="0">
                        <c:v>220</c:v>
                      </c:pt>
                      <c:pt idx="1">
                        <c:v>242</c:v>
                      </c:pt>
                      <c:pt idx="2">
                        <c:v>226</c:v>
                      </c:pt>
                      <c:pt idx="3">
                        <c:v>183</c:v>
                      </c:pt>
                      <c:pt idx="4">
                        <c:v>201</c:v>
                      </c:pt>
                      <c:pt idx="5">
                        <c:v>202</c:v>
                      </c:pt>
                      <c:pt idx="6">
                        <c:v>180</c:v>
                      </c:pt>
                      <c:pt idx="7">
                        <c:v>216</c:v>
                      </c:pt>
                      <c:pt idx="8">
                        <c:v>229</c:v>
                      </c:pt>
                      <c:pt idx="9">
                        <c:v>214</c:v>
                      </c:pt>
                      <c:pt idx="10">
                        <c:v>215</c:v>
                      </c:pt>
                      <c:pt idx="11">
                        <c:v>189</c:v>
                      </c:pt>
                      <c:pt idx="12">
                        <c:v>194</c:v>
                      </c:pt>
                      <c:pt idx="13">
                        <c:v>197</c:v>
                      </c:pt>
                      <c:pt idx="14">
                        <c:v>219</c:v>
                      </c:pt>
                      <c:pt idx="15">
                        <c:v>249</c:v>
                      </c:pt>
                      <c:pt idx="16">
                        <c:v>254</c:v>
                      </c:pt>
                      <c:pt idx="17">
                        <c:v>307</c:v>
                      </c:pt>
                      <c:pt idx="18" formatCode="\(\R\)\ #,##0">
                        <c:v>255</c:v>
                      </c:pt>
                      <c:pt idx="19" formatCode="\(\R\)\ #,##0">
                        <c:v>266</c:v>
                      </c:pt>
                      <c:pt idx="20" formatCode="\(\R\)\ #,##0">
                        <c:v>197</c:v>
                      </c:pt>
                    </c:numCache>
                  </c:numRef>
                </c:val>
                <c:extLst xmlns:c15="http://schemas.microsoft.com/office/drawing/2012/chart">
                  <c:ext xmlns:c16="http://schemas.microsoft.com/office/drawing/2014/chart" uri="{C3380CC4-5D6E-409C-BE32-E72D297353CC}">
                    <c16:uniqueId val="{00000022-0DAA-441E-B281-97639DC65FA1}"/>
                  </c:ext>
                </c:extLst>
              </c15:ser>
            </c15:filteredBarSeries>
            <c15:filteredBarSeries>
              <c15:ser>
                <c:idx val="35"/>
                <c:order val="35"/>
                <c:tx>
                  <c:strRef>
                    <c:extLst xmlns:c15="http://schemas.microsoft.com/office/drawing/2012/chart">
                      <c:ext xmlns:c15="http://schemas.microsoft.com/office/drawing/2012/chart" uri="{02D57815-91ED-43cb-92C2-25804820EDAC}">
                        <c15:formulaRef>
                          <c15:sqref>'2-1'!$A$38</c15:sqref>
                        </c15:formulaRef>
                      </c:ext>
                    </c:extLst>
                    <c:strCache>
                      <c:ptCount val="1"/>
                      <c:pt idx="0">
                        <c:v>Train accidents</c:v>
                      </c:pt>
                    </c:strCache>
                  </c:strRef>
                </c:tx>
                <c:spPr>
                  <a:gradFill rotWithShape="1">
                    <a:gsLst>
                      <a:gs pos="0">
                        <a:schemeClr val="accent6">
                          <a:lumMod val="50000"/>
                          <a:shade val="51000"/>
                          <a:satMod val="130000"/>
                        </a:schemeClr>
                      </a:gs>
                      <a:gs pos="80000">
                        <a:schemeClr val="accent6">
                          <a:lumMod val="50000"/>
                          <a:shade val="93000"/>
                          <a:satMod val="130000"/>
                        </a:schemeClr>
                      </a:gs>
                      <a:gs pos="100000">
                        <a:schemeClr val="accent6">
                          <a:lumMod val="50000"/>
                          <a:shade val="94000"/>
                          <a:satMod val="135000"/>
                        </a:schemeClr>
                      </a:gs>
                    </a:gsLst>
                    <a:lin ang="16200000" scaled="0"/>
                  </a:gradFill>
                  <a:ln>
                    <a:noFill/>
                  </a:ln>
                  <a:effectLst>
                    <a:outerShdw blurRad="40000" dist="23000" dir="5400000" rotWithShape="0">
                      <a:srgbClr val="000000">
                        <a:alpha val="35000"/>
                      </a:srgbClr>
                    </a:outerShdw>
                  </a:effectLst>
                </c:spPr>
                <c:invertIfNegative val="0"/>
                <c:cat>
                  <c:numRef>
                    <c:extLst>
                      <c:ext xmlns:c15="http://schemas.microsoft.com/office/drawing/2012/chart" uri="{02D57815-91ED-43cb-92C2-25804820EDAC}">
                        <c15:fullRef>
                          <c15:sqref>'2-1'!$B$2:$AM$2</c15:sqref>
                        </c15:fullRef>
                        <c15:formulaRef>
                          <c15:sqref>'2-1'!$R$2:$AL$2</c15:sqref>
                        </c15:formulaRef>
                      </c:ext>
                    </c:extLst>
                    <c:numCache>
                      <c:formatCode>General</c:formatCod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numCache>
                  </c:numRef>
                </c:cat>
                <c:val>
                  <c:numRef>
                    <c:extLst>
                      <c:ext xmlns:c15="http://schemas.microsoft.com/office/drawing/2012/chart" uri="{02D57815-91ED-43cb-92C2-25804820EDAC}">
                        <c15:fullRef>
                          <c15:sqref>'2-1'!$B$38:$AM$38</c15:sqref>
                        </c15:fullRef>
                        <c15:formulaRef>
                          <c15:sqref>'2-1'!$R$38:$AL$38</c15:sqref>
                        </c15:formulaRef>
                      </c:ext>
                    </c:extLst>
                    <c:numCache>
                      <c:formatCode>#,##0</c:formatCode>
                      <c:ptCount val="21"/>
                      <c:pt idx="0">
                        <c:v>2</c:v>
                      </c:pt>
                      <c:pt idx="1">
                        <c:v>1</c:v>
                      </c:pt>
                      <c:pt idx="2">
                        <c:v>7</c:v>
                      </c:pt>
                      <c:pt idx="3">
                        <c:v>1</c:v>
                      </c:pt>
                      <c:pt idx="4">
                        <c:v>2</c:v>
                      </c:pt>
                      <c:pt idx="5">
                        <c:v>14</c:v>
                      </c:pt>
                      <c:pt idx="6">
                        <c:v>0</c:v>
                      </c:pt>
                      <c:pt idx="7">
                        <c:v>2</c:v>
                      </c:pt>
                      <c:pt idx="8">
                        <c:v>25</c:v>
                      </c:pt>
                      <c:pt idx="9">
                        <c:v>1</c:v>
                      </c:pt>
                      <c:pt idx="10">
                        <c:v>4</c:v>
                      </c:pt>
                      <c:pt idx="11">
                        <c:v>0</c:v>
                      </c:pt>
                      <c:pt idx="12">
                        <c:v>0</c:v>
                      </c:pt>
                      <c:pt idx="13">
                        <c:v>5</c:v>
                      </c:pt>
                      <c:pt idx="14">
                        <c:v>3</c:v>
                      </c:pt>
                      <c:pt idx="15">
                        <c:v>10</c:v>
                      </c:pt>
                      <c:pt idx="16">
                        <c:v>4</c:v>
                      </c:pt>
                      <c:pt idx="17">
                        <c:v>5</c:v>
                      </c:pt>
                      <c:pt idx="18">
                        <c:v>3</c:v>
                      </c:pt>
                      <c:pt idx="19">
                        <c:v>3</c:v>
                      </c:pt>
                      <c:pt idx="20">
                        <c:v>1</c:v>
                      </c:pt>
                    </c:numCache>
                  </c:numRef>
                </c:val>
                <c:extLst xmlns:c15="http://schemas.microsoft.com/office/drawing/2012/chart">
                  <c:ext xmlns:c16="http://schemas.microsoft.com/office/drawing/2014/chart" uri="{C3380CC4-5D6E-409C-BE32-E72D297353CC}">
                    <c16:uniqueId val="{00000023-0DAA-441E-B281-97639DC65FA1}"/>
                  </c:ext>
                </c:extLst>
              </c15:ser>
            </c15:filteredBarSeries>
            <c15:filteredBarSeries>
              <c15:ser>
                <c:idx val="36"/>
                <c:order val="36"/>
                <c:tx>
                  <c:strRef>
                    <c:extLst xmlns:c15="http://schemas.microsoft.com/office/drawing/2012/chart">
                      <c:ext xmlns:c15="http://schemas.microsoft.com/office/drawing/2012/chart" uri="{02D57815-91ED-43cb-92C2-25804820EDAC}">
                        <c15:formulaRef>
                          <c15:sqref>'2-1'!$A$39</c15:sqref>
                        </c15:formulaRef>
                      </c:ext>
                    </c:extLst>
                    <c:strCache>
                      <c:ptCount val="1"/>
                      <c:pt idx="0">
                        <c:v>Highway-rail grade crossingo</c:v>
                      </c:pt>
                    </c:strCache>
                  </c:strRef>
                </c:tx>
                <c:spPr>
                  <a:gradFill rotWithShape="1">
                    <a:gsLst>
                      <a:gs pos="0">
                        <a:schemeClr val="accent1">
                          <a:lumMod val="70000"/>
                          <a:lumOff val="30000"/>
                          <a:shade val="51000"/>
                          <a:satMod val="130000"/>
                        </a:schemeClr>
                      </a:gs>
                      <a:gs pos="80000">
                        <a:schemeClr val="accent1">
                          <a:lumMod val="70000"/>
                          <a:lumOff val="30000"/>
                          <a:shade val="93000"/>
                          <a:satMod val="130000"/>
                        </a:schemeClr>
                      </a:gs>
                      <a:gs pos="100000">
                        <a:schemeClr val="accent1">
                          <a:lumMod val="70000"/>
                          <a:lumOff val="30000"/>
                          <a:shade val="94000"/>
                          <a:satMod val="135000"/>
                        </a:schemeClr>
                      </a:gs>
                    </a:gsLst>
                    <a:lin ang="16200000" scaled="0"/>
                  </a:gradFill>
                  <a:ln>
                    <a:noFill/>
                  </a:ln>
                  <a:effectLst>
                    <a:outerShdw blurRad="40000" dist="23000" dir="5400000" rotWithShape="0">
                      <a:srgbClr val="000000">
                        <a:alpha val="35000"/>
                      </a:srgbClr>
                    </a:outerShdw>
                  </a:effectLst>
                </c:spPr>
                <c:invertIfNegative val="0"/>
                <c:cat>
                  <c:numRef>
                    <c:extLst>
                      <c:ext xmlns:c15="http://schemas.microsoft.com/office/drawing/2012/chart" uri="{02D57815-91ED-43cb-92C2-25804820EDAC}">
                        <c15:fullRef>
                          <c15:sqref>'2-1'!$B$2:$AM$2</c15:sqref>
                        </c15:fullRef>
                        <c15:formulaRef>
                          <c15:sqref>'2-1'!$R$2:$AL$2</c15:sqref>
                        </c15:formulaRef>
                      </c:ext>
                    </c:extLst>
                    <c:numCache>
                      <c:formatCode>General</c:formatCod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numCache>
                  </c:numRef>
                </c:cat>
                <c:val>
                  <c:numRef>
                    <c:extLst>
                      <c:ext xmlns:c15="http://schemas.microsoft.com/office/drawing/2012/chart" uri="{02D57815-91ED-43cb-92C2-25804820EDAC}">
                        <c15:fullRef>
                          <c15:sqref>'2-1'!$B$39:$AM$39</c15:sqref>
                        </c15:fullRef>
                        <c15:formulaRef>
                          <c15:sqref>'2-1'!$R$39:$AL$39</c15:sqref>
                        </c15:formulaRef>
                      </c:ext>
                    </c:extLst>
                    <c:numCache>
                      <c:formatCode>#,##0</c:formatCode>
                      <c:ptCount val="21"/>
                      <c:pt idx="0">
                        <c:v>72</c:v>
                      </c:pt>
                      <c:pt idx="1">
                        <c:v>95</c:v>
                      </c:pt>
                      <c:pt idx="2">
                        <c:v>69</c:v>
                      </c:pt>
                      <c:pt idx="3">
                        <c:v>72</c:v>
                      </c:pt>
                      <c:pt idx="4">
                        <c:v>72</c:v>
                      </c:pt>
                      <c:pt idx="5">
                        <c:v>70</c:v>
                      </c:pt>
                      <c:pt idx="6">
                        <c:v>74</c:v>
                      </c:pt>
                      <c:pt idx="7">
                        <c:v>87</c:v>
                      </c:pt>
                      <c:pt idx="8">
                        <c:v>70</c:v>
                      </c:pt>
                      <c:pt idx="9">
                        <c:v>82</c:v>
                      </c:pt>
                      <c:pt idx="10">
                        <c:v>74</c:v>
                      </c:pt>
                      <c:pt idx="11">
                        <c:v>58</c:v>
                      </c:pt>
                      <c:pt idx="12">
                        <c:v>62</c:v>
                      </c:pt>
                      <c:pt idx="13">
                        <c:v>75</c:v>
                      </c:pt>
                      <c:pt idx="14">
                        <c:v>61</c:v>
                      </c:pt>
                      <c:pt idx="15">
                        <c:v>82</c:v>
                      </c:pt>
                      <c:pt idx="16">
                        <c:v>88</c:v>
                      </c:pt>
                      <c:pt idx="17">
                        <c:v>99</c:v>
                      </c:pt>
                      <c:pt idx="18">
                        <c:v>80</c:v>
                      </c:pt>
                      <c:pt idx="19" formatCode="\(\R\)\ #,##0">
                        <c:v>114</c:v>
                      </c:pt>
                      <c:pt idx="20" formatCode="\(\R\)\ #,##0">
                        <c:v>61</c:v>
                      </c:pt>
                    </c:numCache>
                  </c:numRef>
                </c:val>
                <c:extLst xmlns:c15="http://schemas.microsoft.com/office/drawing/2012/chart">
                  <c:ext xmlns:c16="http://schemas.microsoft.com/office/drawing/2014/chart" uri="{C3380CC4-5D6E-409C-BE32-E72D297353CC}">
                    <c16:uniqueId val="{00000024-0DAA-441E-B281-97639DC65FA1}"/>
                  </c:ext>
                </c:extLst>
              </c15:ser>
            </c15:filteredBarSeries>
            <c15:filteredBarSeries>
              <c15:ser>
                <c:idx val="37"/>
                <c:order val="37"/>
                <c:tx>
                  <c:strRef>
                    <c:extLst xmlns:c15="http://schemas.microsoft.com/office/drawing/2012/chart">
                      <c:ext xmlns:c15="http://schemas.microsoft.com/office/drawing/2012/chart" uri="{02D57815-91ED-43cb-92C2-25804820EDAC}">
                        <c15:formulaRef>
                          <c15:sqref>'2-1'!$A$40</c15:sqref>
                        </c15:formulaRef>
                      </c:ext>
                    </c:extLst>
                    <c:strCache>
                      <c:ptCount val="1"/>
                      <c:pt idx="0">
                        <c:v>Trespassers</c:v>
                      </c:pt>
                    </c:strCache>
                  </c:strRef>
                </c:tx>
                <c:spPr>
                  <a:gradFill rotWithShape="1">
                    <a:gsLst>
                      <a:gs pos="0">
                        <a:schemeClr val="accent2">
                          <a:lumMod val="70000"/>
                          <a:lumOff val="30000"/>
                          <a:shade val="51000"/>
                          <a:satMod val="130000"/>
                        </a:schemeClr>
                      </a:gs>
                      <a:gs pos="80000">
                        <a:schemeClr val="accent2">
                          <a:lumMod val="70000"/>
                          <a:lumOff val="30000"/>
                          <a:shade val="93000"/>
                          <a:satMod val="130000"/>
                        </a:schemeClr>
                      </a:gs>
                      <a:gs pos="100000">
                        <a:schemeClr val="accent2">
                          <a:lumMod val="70000"/>
                          <a:lumOff val="30000"/>
                          <a:shade val="94000"/>
                          <a:satMod val="135000"/>
                        </a:schemeClr>
                      </a:gs>
                    </a:gsLst>
                    <a:lin ang="16200000" scaled="0"/>
                  </a:gradFill>
                  <a:ln>
                    <a:noFill/>
                  </a:ln>
                  <a:effectLst>
                    <a:outerShdw blurRad="40000" dist="23000" dir="5400000" rotWithShape="0">
                      <a:srgbClr val="000000">
                        <a:alpha val="35000"/>
                      </a:srgbClr>
                    </a:outerShdw>
                  </a:effectLst>
                </c:spPr>
                <c:invertIfNegative val="0"/>
                <c:cat>
                  <c:numRef>
                    <c:extLst>
                      <c:ext xmlns:c15="http://schemas.microsoft.com/office/drawing/2012/chart" uri="{02D57815-91ED-43cb-92C2-25804820EDAC}">
                        <c15:fullRef>
                          <c15:sqref>'2-1'!$B$2:$AM$2</c15:sqref>
                        </c15:fullRef>
                        <c15:formulaRef>
                          <c15:sqref>'2-1'!$R$2:$AL$2</c15:sqref>
                        </c15:formulaRef>
                      </c:ext>
                    </c:extLst>
                    <c:numCache>
                      <c:formatCode>General</c:formatCod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numCache>
                  </c:numRef>
                </c:cat>
                <c:val>
                  <c:numRef>
                    <c:extLst>
                      <c:ext xmlns:c15="http://schemas.microsoft.com/office/drawing/2012/chart" uri="{02D57815-91ED-43cb-92C2-25804820EDAC}">
                        <c15:fullRef>
                          <c15:sqref>'2-1'!$B$40:$AM$40</c15:sqref>
                        </c15:fullRef>
                        <c15:formulaRef>
                          <c15:sqref>'2-1'!$R$40:$AL$40</c15:sqref>
                        </c15:formulaRef>
                      </c:ext>
                    </c:extLst>
                    <c:numCache>
                      <c:formatCode>#,##0</c:formatCode>
                      <c:ptCount val="21"/>
                      <c:pt idx="0">
                        <c:v>135</c:v>
                      </c:pt>
                      <c:pt idx="1">
                        <c:v>138</c:v>
                      </c:pt>
                      <c:pt idx="2">
                        <c:v>141</c:v>
                      </c:pt>
                      <c:pt idx="3">
                        <c:v>104</c:v>
                      </c:pt>
                      <c:pt idx="4">
                        <c:v>117</c:v>
                      </c:pt>
                      <c:pt idx="5">
                        <c:v>109</c:v>
                      </c:pt>
                      <c:pt idx="6">
                        <c:v>100</c:v>
                      </c:pt>
                      <c:pt idx="7">
                        <c:v>116</c:v>
                      </c:pt>
                      <c:pt idx="8">
                        <c:v>127</c:v>
                      </c:pt>
                      <c:pt idx="9">
                        <c:v>125</c:v>
                      </c:pt>
                      <c:pt idx="10">
                        <c:v>131</c:v>
                      </c:pt>
                      <c:pt idx="11">
                        <c:v>123</c:v>
                      </c:pt>
                      <c:pt idx="12">
                        <c:v>121</c:v>
                      </c:pt>
                      <c:pt idx="13">
                        <c:v>110</c:v>
                      </c:pt>
                      <c:pt idx="14">
                        <c:v>146</c:v>
                      </c:pt>
                      <c:pt idx="15">
                        <c:v>150</c:v>
                      </c:pt>
                      <c:pt idx="16">
                        <c:v>157</c:v>
                      </c:pt>
                      <c:pt idx="17">
                        <c:v>189</c:v>
                      </c:pt>
                      <c:pt idx="18" formatCode="\(\R\)\ #,##0">
                        <c:v>158</c:v>
                      </c:pt>
                      <c:pt idx="19">
                        <c:v>143</c:v>
                      </c:pt>
                      <c:pt idx="20" formatCode="\(\R\)\ #,##0">
                        <c:v>131</c:v>
                      </c:pt>
                    </c:numCache>
                  </c:numRef>
                </c:val>
                <c:extLst xmlns:c15="http://schemas.microsoft.com/office/drawing/2012/chart">
                  <c:ext xmlns:c16="http://schemas.microsoft.com/office/drawing/2014/chart" uri="{C3380CC4-5D6E-409C-BE32-E72D297353CC}">
                    <c16:uniqueId val="{00000025-0DAA-441E-B281-97639DC65FA1}"/>
                  </c:ext>
                </c:extLst>
              </c15:ser>
            </c15:filteredBarSeries>
            <c15:filteredBarSeries>
              <c15:ser>
                <c:idx val="38"/>
                <c:order val="38"/>
                <c:tx>
                  <c:strRef>
                    <c:extLst xmlns:c15="http://schemas.microsoft.com/office/drawing/2012/chart">
                      <c:ext xmlns:c15="http://schemas.microsoft.com/office/drawing/2012/chart" uri="{02D57815-91ED-43cb-92C2-25804820EDAC}">
                        <c15:formulaRef>
                          <c15:sqref>'2-1'!$A$41</c15:sqref>
                        </c15:formulaRef>
                      </c:ext>
                    </c:extLst>
                    <c:strCache>
                      <c:ptCount val="1"/>
                      <c:pt idx="0">
                        <c:v>Rail, other</c:v>
                      </c:pt>
                    </c:strCache>
                  </c:strRef>
                </c:tx>
                <c:spPr>
                  <a:gradFill rotWithShape="1">
                    <a:gsLst>
                      <a:gs pos="0">
                        <a:schemeClr val="accent3">
                          <a:lumMod val="70000"/>
                          <a:lumOff val="30000"/>
                          <a:shade val="51000"/>
                          <a:satMod val="130000"/>
                        </a:schemeClr>
                      </a:gs>
                      <a:gs pos="80000">
                        <a:schemeClr val="accent3">
                          <a:lumMod val="70000"/>
                          <a:lumOff val="30000"/>
                          <a:shade val="93000"/>
                          <a:satMod val="130000"/>
                        </a:schemeClr>
                      </a:gs>
                      <a:gs pos="100000">
                        <a:schemeClr val="accent3">
                          <a:lumMod val="70000"/>
                          <a:lumOff val="30000"/>
                          <a:shade val="94000"/>
                          <a:satMod val="135000"/>
                        </a:schemeClr>
                      </a:gs>
                    </a:gsLst>
                    <a:lin ang="16200000" scaled="0"/>
                  </a:gradFill>
                  <a:ln>
                    <a:noFill/>
                  </a:ln>
                  <a:effectLst>
                    <a:outerShdw blurRad="40000" dist="23000" dir="5400000" rotWithShape="0">
                      <a:srgbClr val="000000">
                        <a:alpha val="35000"/>
                      </a:srgbClr>
                    </a:outerShdw>
                  </a:effectLst>
                </c:spPr>
                <c:invertIfNegative val="0"/>
                <c:cat>
                  <c:numRef>
                    <c:extLst>
                      <c:ext xmlns:c15="http://schemas.microsoft.com/office/drawing/2012/chart" uri="{02D57815-91ED-43cb-92C2-25804820EDAC}">
                        <c15:fullRef>
                          <c15:sqref>'2-1'!$B$2:$AM$2</c15:sqref>
                        </c15:fullRef>
                        <c15:formulaRef>
                          <c15:sqref>'2-1'!$R$2:$AL$2</c15:sqref>
                        </c15:formulaRef>
                      </c:ext>
                    </c:extLst>
                    <c:numCache>
                      <c:formatCode>General</c:formatCod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numCache>
                  </c:numRef>
                </c:cat>
                <c:val>
                  <c:numRef>
                    <c:extLst>
                      <c:ext xmlns:c15="http://schemas.microsoft.com/office/drawing/2012/chart" uri="{02D57815-91ED-43cb-92C2-25804820EDAC}">
                        <c15:fullRef>
                          <c15:sqref>'2-1'!$B$41:$AM$41</c15:sqref>
                        </c15:fullRef>
                        <c15:formulaRef>
                          <c15:sqref>'2-1'!$R$41:$AL$41</c15:sqref>
                        </c15:formulaRef>
                      </c:ext>
                    </c:extLst>
                    <c:numCache>
                      <c:formatCode>#,##0</c:formatCode>
                      <c:ptCount val="21"/>
                      <c:pt idx="0">
                        <c:v>11</c:v>
                      </c:pt>
                      <c:pt idx="1">
                        <c:v>8</c:v>
                      </c:pt>
                      <c:pt idx="2">
                        <c:v>9</c:v>
                      </c:pt>
                      <c:pt idx="3">
                        <c:v>6</c:v>
                      </c:pt>
                      <c:pt idx="4">
                        <c:v>10</c:v>
                      </c:pt>
                      <c:pt idx="5">
                        <c:v>9</c:v>
                      </c:pt>
                      <c:pt idx="6">
                        <c:v>6</c:v>
                      </c:pt>
                      <c:pt idx="7">
                        <c:v>11</c:v>
                      </c:pt>
                      <c:pt idx="8">
                        <c:v>7</c:v>
                      </c:pt>
                      <c:pt idx="9">
                        <c:v>6</c:v>
                      </c:pt>
                      <c:pt idx="10">
                        <c:v>6</c:v>
                      </c:pt>
                      <c:pt idx="11">
                        <c:v>8</c:v>
                      </c:pt>
                      <c:pt idx="12">
                        <c:v>11</c:v>
                      </c:pt>
                      <c:pt idx="13">
                        <c:v>7</c:v>
                      </c:pt>
                      <c:pt idx="14">
                        <c:v>9</c:v>
                      </c:pt>
                      <c:pt idx="15">
                        <c:v>7</c:v>
                      </c:pt>
                      <c:pt idx="16">
                        <c:v>5</c:v>
                      </c:pt>
                      <c:pt idx="17">
                        <c:v>14</c:v>
                      </c:pt>
                      <c:pt idx="18">
                        <c:v>14</c:v>
                      </c:pt>
                      <c:pt idx="19">
                        <c:v>6</c:v>
                      </c:pt>
                      <c:pt idx="20">
                        <c:v>4</c:v>
                      </c:pt>
                    </c:numCache>
                  </c:numRef>
                </c:val>
                <c:extLst xmlns:c15="http://schemas.microsoft.com/office/drawing/2012/chart">
                  <c:ext xmlns:c16="http://schemas.microsoft.com/office/drawing/2014/chart" uri="{C3380CC4-5D6E-409C-BE32-E72D297353CC}">
                    <c16:uniqueId val="{00000026-0DAA-441E-B281-97639DC65FA1}"/>
                  </c:ext>
                </c:extLst>
              </c15:ser>
            </c15:filteredBarSeries>
            <c15:filteredBarSeries>
              <c15:ser>
                <c:idx val="39"/>
                <c:order val="39"/>
                <c:tx>
                  <c:strRef>
                    <c:extLst xmlns:c15="http://schemas.microsoft.com/office/drawing/2012/chart">
                      <c:ext xmlns:c15="http://schemas.microsoft.com/office/drawing/2012/chart" uri="{02D57815-91ED-43cb-92C2-25804820EDAC}">
                        <c15:formulaRef>
                          <c15:sqref>'2-1'!$A$42</c15:sqref>
                        </c15:formulaRef>
                      </c:ext>
                    </c:extLst>
                    <c:strCache>
                      <c:ptCount val="1"/>
                      <c:pt idx="0">
                        <c:v>Rail, freight</c:v>
                      </c:pt>
                    </c:strCache>
                  </c:strRef>
                </c:tx>
                <c:spPr>
                  <a:gradFill rotWithShape="1">
                    <a:gsLst>
                      <a:gs pos="0">
                        <a:schemeClr val="accent4">
                          <a:lumMod val="70000"/>
                          <a:lumOff val="30000"/>
                          <a:shade val="51000"/>
                          <a:satMod val="130000"/>
                        </a:schemeClr>
                      </a:gs>
                      <a:gs pos="80000">
                        <a:schemeClr val="accent4">
                          <a:lumMod val="70000"/>
                          <a:lumOff val="30000"/>
                          <a:shade val="93000"/>
                          <a:satMod val="130000"/>
                        </a:schemeClr>
                      </a:gs>
                      <a:gs pos="100000">
                        <a:schemeClr val="accent4">
                          <a:lumMod val="70000"/>
                          <a:lumOff val="30000"/>
                          <a:shade val="94000"/>
                          <a:satMod val="135000"/>
                        </a:schemeClr>
                      </a:gs>
                    </a:gsLst>
                    <a:lin ang="16200000" scaled="0"/>
                  </a:gradFill>
                  <a:ln>
                    <a:noFill/>
                  </a:ln>
                  <a:effectLst>
                    <a:outerShdw blurRad="40000" dist="23000" dir="5400000" rotWithShape="0">
                      <a:srgbClr val="000000">
                        <a:alpha val="35000"/>
                      </a:srgbClr>
                    </a:outerShdw>
                  </a:effectLst>
                </c:spPr>
                <c:invertIfNegative val="0"/>
                <c:cat>
                  <c:numRef>
                    <c:extLst>
                      <c:ext xmlns:c15="http://schemas.microsoft.com/office/drawing/2012/chart" uri="{02D57815-91ED-43cb-92C2-25804820EDAC}">
                        <c15:fullRef>
                          <c15:sqref>'2-1'!$B$2:$AM$2</c15:sqref>
                        </c15:fullRef>
                        <c15:formulaRef>
                          <c15:sqref>'2-1'!$R$2:$AL$2</c15:sqref>
                        </c15:formulaRef>
                      </c:ext>
                    </c:extLst>
                    <c:numCache>
                      <c:formatCode>General</c:formatCod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numCache>
                  </c:numRef>
                </c:cat>
                <c:val>
                  <c:numRef>
                    <c:extLst>
                      <c:ext xmlns:c15="http://schemas.microsoft.com/office/drawing/2012/chart" uri="{02D57815-91ED-43cb-92C2-25804820EDAC}">
                        <c15:fullRef>
                          <c15:sqref>'2-1'!$B$42:$AM$42</c15:sqref>
                        </c15:fullRef>
                        <c15:formulaRef>
                          <c15:sqref>'2-1'!$R$42:$AL$42</c15:sqref>
                        </c15:formulaRef>
                      </c:ext>
                    </c:extLst>
                    <c:numCache>
                      <c:formatCode>#,##0</c:formatCode>
                      <c:ptCount val="21"/>
                      <c:pt idx="0">
                        <c:v>717</c:v>
                      </c:pt>
                      <c:pt idx="1">
                        <c:v>729</c:v>
                      </c:pt>
                      <c:pt idx="2">
                        <c:v>725</c:v>
                      </c:pt>
                      <c:pt idx="3">
                        <c:v>682</c:v>
                      </c:pt>
                      <c:pt idx="4">
                        <c:v>690</c:v>
                      </c:pt>
                      <c:pt idx="5">
                        <c:v>682</c:v>
                      </c:pt>
                      <c:pt idx="6">
                        <c:v>723</c:v>
                      </c:pt>
                      <c:pt idx="7">
                        <c:v>635</c:v>
                      </c:pt>
                      <c:pt idx="8">
                        <c:v>575</c:v>
                      </c:pt>
                      <c:pt idx="9">
                        <c:v>481</c:v>
                      </c:pt>
                      <c:pt idx="10">
                        <c:v>520</c:v>
                      </c:pt>
                      <c:pt idx="11">
                        <c:v>492</c:v>
                      </c:pt>
                      <c:pt idx="12">
                        <c:v>475</c:v>
                      </c:pt>
                      <c:pt idx="13">
                        <c:v>505</c:v>
                      </c:pt>
                      <c:pt idx="14">
                        <c:v>551</c:v>
                      </c:pt>
                      <c:pt idx="15">
                        <c:v>500</c:v>
                      </c:pt>
                      <c:pt idx="16">
                        <c:v>507</c:v>
                      </c:pt>
                      <c:pt idx="17">
                        <c:v>510</c:v>
                      </c:pt>
                      <c:pt idx="18">
                        <c:v>539</c:v>
                      </c:pt>
                      <c:pt idx="19">
                        <c:v>590</c:v>
                      </c:pt>
                      <c:pt idx="20">
                        <c:v>546</c:v>
                      </c:pt>
                    </c:numCache>
                  </c:numRef>
                </c:val>
                <c:extLst xmlns:c15="http://schemas.microsoft.com/office/drawing/2012/chart">
                  <c:ext xmlns:c16="http://schemas.microsoft.com/office/drawing/2014/chart" uri="{C3380CC4-5D6E-409C-BE32-E72D297353CC}">
                    <c16:uniqueId val="{00000027-0DAA-441E-B281-97639DC65FA1}"/>
                  </c:ext>
                </c:extLst>
              </c15:ser>
            </c15:filteredBarSeries>
            <c15:filteredBarSeries>
              <c15:ser>
                <c:idx val="40"/>
                <c:order val="40"/>
                <c:tx>
                  <c:strRef>
                    <c:extLst xmlns:c15="http://schemas.microsoft.com/office/drawing/2012/chart">
                      <c:ext xmlns:c15="http://schemas.microsoft.com/office/drawing/2012/chart" uri="{02D57815-91ED-43cb-92C2-25804820EDAC}">
                        <c15:formulaRef>
                          <c15:sqref>'2-1'!$A$43</c15:sqref>
                        </c15:formulaRef>
                      </c:ext>
                    </c:extLst>
                    <c:strCache>
                      <c:ptCount val="1"/>
                      <c:pt idx="0">
                        <c:v>Train accidents</c:v>
                      </c:pt>
                    </c:strCache>
                  </c:strRef>
                </c:tx>
                <c:spPr>
                  <a:gradFill rotWithShape="1">
                    <a:gsLst>
                      <a:gs pos="0">
                        <a:schemeClr val="accent5">
                          <a:lumMod val="70000"/>
                          <a:lumOff val="30000"/>
                          <a:shade val="51000"/>
                          <a:satMod val="130000"/>
                        </a:schemeClr>
                      </a:gs>
                      <a:gs pos="80000">
                        <a:schemeClr val="accent5">
                          <a:lumMod val="70000"/>
                          <a:lumOff val="30000"/>
                          <a:shade val="93000"/>
                          <a:satMod val="130000"/>
                        </a:schemeClr>
                      </a:gs>
                      <a:gs pos="100000">
                        <a:schemeClr val="accent5">
                          <a:lumMod val="70000"/>
                          <a:lumOff val="30000"/>
                          <a:shade val="94000"/>
                          <a:satMod val="135000"/>
                        </a:schemeClr>
                      </a:gs>
                    </a:gsLst>
                    <a:lin ang="16200000" scaled="0"/>
                  </a:gradFill>
                  <a:ln>
                    <a:noFill/>
                  </a:ln>
                  <a:effectLst>
                    <a:outerShdw blurRad="40000" dist="23000" dir="5400000" rotWithShape="0">
                      <a:srgbClr val="000000">
                        <a:alpha val="35000"/>
                      </a:srgbClr>
                    </a:outerShdw>
                  </a:effectLst>
                </c:spPr>
                <c:invertIfNegative val="0"/>
                <c:cat>
                  <c:numRef>
                    <c:extLst>
                      <c:ext xmlns:c15="http://schemas.microsoft.com/office/drawing/2012/chart" uri="{02D57815-91ED-43cb-92C2-25804820EDAC}">
                        <c15:fullRef>
                          <c15:sqref>'2-1'!$B$2:$AM$2</c15:sqref>
                        </c15:fullRef>
                        <c15:formulaRef>
                          <c15:sqref>'2-1'!$R$2:$AL$2</c15:sqref>
                        </c15:formulaRef>
                      </c:ext>
                    </c:extLst>
                    <c:numCache>
                      <c:formatCode>General</c:formatCod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numCache>
                  </c:numRef>
                </c:cat>
                <c:val>
                  <c:numRef>
                    <c:extLst>
                      <c:ext xmlns:c15="http://schemas.microsoft.com/office/drawing/2012/chart" uri="{02D57815-91ED-43cb-92C2-25804820EDAC}">
                        <c15:fullRef>
                          <c15:sqref>'2-1'!$B$43:$AM$43</c15:sqref>
                        </c15:fullRef>
                        <c15:formulaRef>
                          <c15:sqref>'2-1'!$R$43:$AL$43</c15:sqref>
                        </c15:formulaRef>
                      </c:ext>
                    </c:extLst>
                    <c:numCache>
                      <c:formatCode>#,##0</c:formatCode>
                      <c:ptCount val="21"/>
                      <c:pt idx="0">
                        <c:v>8</c:v>
                      </c:pt>
                      <c:pt idx="1">
                        <c:v>5</c:v>
                      </c:pt>
                      <c:pt idx="2">
                        <c:v>8</c:v>
                      </c:pt>
                      <c:pt idx="3">
                        <c:v>3</c:v>
                      </c:pt>
                      <c:pt idx="4">
                        <c:v>11</c:v>
                      </c:pt>
                      <c:pt idx="5">
                        <c:v>19</c:v>
                      </c:pt>
                      <c:pt idx="6">
                        <c:v>6</c:v>
                      </c:pt>
                      <c:pt idx="7">
                        <c:v>7</c:v>
                      </c:pt>
                      <c:pt idx="8">
                        <c:v>2</c:v>
                      </c:pt>
                      <c:pt idx="9">
                        <c:v>3</c:v>
                      </c:pt>
                      <c:pt idx="10">
                        <c:v>4</c:v>
                      </c:pt>
                      <c:pt idx="11">
                        <c:v>6</c:v>
                      </c:pt>
                      <c:pt idx="12">
                        <c:v>9</c:v>
                      </c:pt>
                      <c:pt idx="13">
                        <c:v>6</c:v>
                      </c:pt>
                      <c:pt idx="14">
                        <c:v>2</c:v>
                      </c:pt>
                      <c:pt idx="15">
                        <c:v>1</c:v>
                      </c:pt>
                      <c:pt idx="16">
                        <c:v>3</c:v>
                      </c:pt>
                      <c:pt idx="17">
                        <c:v>2</c:v>
                      </c:pt>
                      <c:pt idx="18">
                        <c:v>4</c:v>
                      </c:pt>
                      <c:pt idx="19">
                        <c:v>0</c:v>
                      </c:pt>
                      <c:pt idx="20">
                        <c:v>5</c:v>
                      </c:pt>
                    </c:numCache>
                  </c:numRef>
                </c:val>
                <c:extLst xmlns:c15="http://schemas.microsoft.com/office/drawing/2012/chart">
                  <c:ext xmlns:c16="http://schemas.microsoft.com/office/drawing/2014/chart" uri="{C3380CC4-5D6E-409C-BE32-E72D297353CC}">
                    <c16:uniqueId val="{00000028-0DAA-441E-B281-97639DC65FA1}"/>
                  </c:ext>
                </c:extLst>
              </c15:ser>
            </c15:filteredBarSeries>
            <c15:filteredBarSeries>
              <c15:ser>
                <c:idx val="41"/>
                <c:order val="41"/>
                <c:tx>
                  <c:strRef>
                    <c:extLst xmlns:c15="http://schemas.microsoft.com/office/drawing/2012/chart">
                      <c:ext xmlns:c15="http://schemas.microsoft.com/office/drawing/2012/chart" uri="{02D57815-91ED-43cb-92C2-25804820EDAC}">
                        <c15:formulaRef>
                          <c15:sqref>'2-1'!$A$44</c15:sqref>
                        </c15:formulaRef>
                      </c:ext>
                    </c:extLst>
                    <c:strCache>
                      <c:ptCount val="1"/>
                      <c:pt idx="0">
                        <c:v>Highway-rail grade crossingp</c:v>
                      </c:pt>
                    </c:strCache>
                  </c:strRef>
                </c:tx>
                <c:spPr>
                  <a:gradFill rotWithShape="1">
                    <a:gsLst>
                      <a:gs pos="0">
                        <a:schemeClr val="accent6">
                          <a:lumMod val="70000"/>
                          <a:lumOff val="30000"/>
                          <a:shade val="51000"/>
                          <a:satMod val="130000"/>
                        </a:schemeClr>
                      </a:gs>
                      <a:gs pos="80000">
                        <a:schemeClr val="accent6">
                          <a:lumMod val="70000"/>
                          <a:lumOff val="30000"/>
                          <a:shade val="93000"/>
                          <a:satMod val="130000"/>
                        </a:schemeClr>
                      </a:gs>
                      <a:gs pos="100000">
                        <a:schemeClr val="accent6">
                          <a:lumMod val="70000"/>
                          <a:lumOff val="30000"/>
                          <a:shade val="94000"/>
                          <a:satMod val="135000"/>
                        </a:schemeClr>
                      </a:gs>
                    </a:gsLst>
                    <a:lin ang="16200000" scaled="0"/>
                  </a:gradFill>
                  <a:ln>
                    <a:noFill/>
                  </a:ln>
                  <a:effectLst>
                    <a:outerShdw blurRad="40000" dist="23000" dir="5400000" rotWithShape="0">
                      <a:srgbClr val="000000">
                        <a:alpha val="35000"/>
                      </a:srgbClr>
                    </a:outerShdw>
                  </a:effectLst>
                </c:spPr>
                <c:invertIfNegative val="0"/>
                <c:cat>
                  <c:numRef>
                    <c:extLst>
                      <c:ext xmlns:c15="http://schemas.microsoft.com/office/drawing/2012/chart" uri="{02D57815-91ED-43cb-92C2-25804820EDAC}">
                        <c15:fullRef>
                          <c15:sqref>'2-1'!$B$2:$AM$2</c15:sqref>
                        </c15:fullRef>
                        <c15:formulaRef>
                          <c15:sqref>'2-1'!$R$2:$AL$2</c15:sqref>
                        </c15:formulaRef>
                      </c:ext>
                    </c:extLst>
                    <c:numCache>
                      <c:formatCode>General</c:formatCod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numCache>
                  </c:numRef>
                </c:cat>
                <c:val>
                  <c:numRef>
                    <c:extLst>
                      <c:ext xmlns:c15="http://schemas.microsoft.com/office/drawing/2012/chart" uri="{02D57815-91ED-43cb-92C2-25804820EDAC}">
                        <c15:fullRef>
                          <c15:sqref>'2-1'!$B$44:$AM$44</c15:sqref>
                        </c15:fullRef>
                        <c15:formulaRef>
                          <c15:sqref>'2-1'!$R$44:$AL$44</c15:sqref>
                        </c15:formulaRef>
                      </c:ext>
                    </c:extLst>
                    <c:numCache>
                      <c:formatCode>#,##0</c:formatCode>
                      <c:ptCount val="21"/>
                      <c:pt idx="0">
                        <c:v>353</c:v>
                      </c:pt>
                      <c:pt idx="1">
                        <c:v>326</c:v>
                      </c:pt>
                      <c:pt idx="2">
                        <c:v>288</c:v>
                      </c:pt>
                      <c:pt idx="3">
                        <c:v>262</c:v>
                      </c:pt>
                      <c:pt idx="4">
                        <c:v>299</c:v>
                      </c:pt>
                      <c:pt idx="5">
                        <c:v>289</c:v>
                      </c:pt>
                      <c:pt idx="6">
                        <c:v>295</c:v>
                      </c:pt>
                      <c:pt idx="7">
                        <c:v>252</c:v>
                      </c:pt>
                      <c:pt idx="8">
                        <c:v>220</c:v>
                      </c:pt>
                      <c:pt idx="9">
                        <c:v>166</c:v>
                      </c:pt>
                      <c:pt idx="10">
                        <c:v>187</c:v>
                      </c:pt>
                      <c:pt idx="11">
                        <c:v>188</c:v>
                      </c:pt>
                      <c:pt idx="12">
                        <c:v>169</c:v>
                      </c:pt>
                      <c:pt idx="13">
                        <c:v>157</c:v>
                      </c:pt>
                      <c:pt idx="14">
                        <c:v>202</c:v>
                      </c:pt>
                      <c:pt idx="15">
                        <c:v>155</c:v>
                      </c:pt>
                      <c:pt idx="16">
                        <c:v>167</c:v>
                      </c:pt>
                      <c:pt idx="17">
                        <c:v>172</c:v>
                      </c:pt>
                      <c:pt idx="18">
                        <c:v>178</c:v>
                      </c:pt>
                      <c:pt idx="19">
                        <c:v>177</c:v>
                      </c:pt>
                      <c:pt idx="20">
                        <c:v>134</c:v>
                      </c:pt>
                    </c:numCache>
                  </c:numRef>
                </c:val>
                <c:extLst xmlns:c15="http://schemas.microsoft.com/office/drawing/2012/chart">
                  <c:ext xmlns:c16="http://schemas.microsoft.com/office/drawing/2014/chart" uri="{C3380CC4-5D6E-409C-BE32-E72D297353CC}">
                    <c16:uniqueId val="{00000029-0DAA-441E-B281-97639DC65FA1}"/>
                  </c:ext>
                </c:extLst>
              </c15:ser>
            </c15:filteredBarSeries>
            <c15:filteredBarSeries>
              <c15:ser>
                <c:idx val="42"/>
                <c:order val="42"/>
                <c:tx>
                  <c:strRef>
                    <c:extLst xmlns:c15="http://schemas.microsoft.com/office/drawing/2012/chart">
                      <c:ext xmlns:c15="http://schemas.microsoft.com/office/drawing/2012/chart" uri="{02D57815-91ED-43cb-92C2-25804820EDAC}">
                        <c15:formulaRef>
                          <c15:sqref>'2-1'!$A$45</c15:sqref>
                        </c15:formulaRef>
                      </c:ext>
                    </c:extLst>
                    <c:strCache>
                      <c:ptCount val="1"/>
                      <c:pt idx="0">
                        <c:v>Trespassers</c:v>
                      </c:pt>
                    </c:strCache>
                  </c:strRef>
                </c:tx>
                <c:spPr>
                  <a:gradFill rotWithShape="1">
                    <a:gsLst>
                      <a:gs pos="0">
                        <a:schemeClr val="accent1">
                          <a:lumMod val="70000"/>
                          <a:shade val="51000"/>
                          <a:satMod val="130000"/>
                        </a:schemeClr>
                      </a:gs>
                      <a:gs pos="80000">
                        <a:schemeClr val="accent1">
                          <a:lumMod val="70000"/>
                          <a:shade val="93000"/>
                          <a:satMod val="130000"/>
                        </a:schemeClr>
                      </a:gs>
                      <a:gs pos="100000">
                        <a:schemeClr val="accent1">
                          <a:lumMod val="70000"/>
                          <a:shade val="94000"/>
                          <a:satMod val="135000"/>
                        </a:schemeClr>
                      </a:gs>
                    </a:gsLst>
                    <a:lin ang="16200000" scaled="0"/>
                  </a:gradFill>
                  <a:ln>
                    <a:noFill/>
                  </a:ln>
                  <a:effectLst>
                    <a:outerShdw blurRad="40000" dist="23000" dir="5400000" rotWithShape="0">
                      <a:srgbClr val="000000">
                        <a:alpha val="35000"/>
                      </a:srgbClr>
                    </a:outerShdw>
                  </a:effectLst>
                </c:spPr>
                <c:invertIfNegative val="0"/>
                <c:cat>
                  <c:numRef>
                    <c:extLst>
                      <c:ext xmlns:c15="http://schemas.microsoft.com/office/drawing/2012/chart" uri="{02D57815-91ED-43cb-92C2-25804820EDAC}">
                        <c15:fullRef>
                          <c15:sqref>'2-1'!$B$2:$AM$2</c15:sqref>
                        </c15:fullRef>
                        <c15:formulaRef>
                          <c15:sqref>'2-1'!$R$2:$AL$2</c15:sqref>
                        </c15:formulaRef>
                      </c:ext>
                    </c:extLst>
                    <c:numCache>
                      <c:formatCode>General</c:formatCod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numCache>
                  </c:numRef>
                </c:cat>
                <c:val>
                  <c:numRef>
                    <c:extLst>
                      <c:ext xmlns:c15="http://schemas.microsoft.com/office/drawing/2012/chart" uri="{02D57815-91ED-43cb-92C2-25804820EDAC}">
                        <c15:fullRef>
                          <c15:sqref>'2-1'!$B$45:$AM$45</c15:sqref>
                        </c15:fullRef>
                        <c15:formulaRef>
                          <c15:sqref>'2-1'!$R$45:$AL$45</c15:sqref>
                        </c15:formulaRef>
                      </c:ext>
                    </c:extLst>
                    <c:numCache>
                      <c:formatCode>#,##0</c:formatCode>
                      <c:ptCount val="21"/>
                      <c:pt idx="0">
                        <c:v>328</c:v>
                      </c:pt>
                      <c:pt idx="1">
                        <c:v>373</c:v>
                      </c:pt>
                      <c:pt idx="2">
                        <c:v>399</c:v>
                      </c:pt>
                      <c:pt idx="3">
                        <c:v>394</c:v>
                      </c:pt>
                      <c:pt idx="4">
                        <c:v>355</c:v>
                      </c:pt>
                      <c:pt idx="5">
                        <c:v>349</c:v>
                      </c:pt>
                      <c:pt idx="6">
                        <c:v>411</c:v>
                      </c:pt>
                      <c:pt idx="7">
                        <c:v>354</c:v>
                      </c:pt>
                      <c:pt idx="8">
                        <c:v>330</c:v>
                      </c:pt>
                      <c:pt idx="9">
                        <c:v>291</c:v>
                      </c:pt>
                      <c:pt idx="10">
                        <c:v>310</c:v>
                      </c:pt>
                      <c:pt idx="11">
                        <c:v>276</c:v>
                      </c:pt>
                      <c:pt idx="12">
                        <c:v>284</c:v>
                      </c:pt>
                      <c:pt idx="13">
                        <c:v>317</c:v>
                      </c:pt>
                      <c:pt idx="14">
                        <c:v>325</c:v>
                      </c:pt>
                      <c:pt idx="15">
                        <c:v>300</c:v>
                      </c:pt>
                      <c:pt idx="16">
                        <c:v>311</c:v>
                      </c:pt>
                      <c:pt idx="17">
                        <c:v>316</c:v>
                      </c:pt>
                      <c:pt idx="18">
                        <c:v>341</c:v>
                      </c:pt>
                      <c:pt idx="19">
                        <c:v>393</c:v>
                      </c:pt>
                      <c:pt idx="20">
                        <c:v>387</c:v>
                      </c:pt>
                    </c:numCache>
                  </c:numRef>
                </c:val>
                <c:extLst xmlns:c15="http://schemas.microsoft.com/office/drawing/2012/chart">
                  <c:ext xmlns:c16="http://schemas.microsoft.com/office/drawing/2014/chart" uri="{C3380CC4-5D6E-409C-BE32-E72D297353CC}">
                    <c16:uniqueId val="{0000002A-0DAA-441E-B281-97639DC65FA1}"/>
                  </c:ext>
                </c:extLst>
              </c15:ser>
            </c15:filteredBarSeries>
            <c15:filteredBarSeries>
              <c15:ser>
                <c:idx val="43"/>
                <c:order val="43"/>
                <c:tx>
                  <c:strRef>
                    <c:extLst xmlns:c15="http://schemas.microsoft.com/office/drawing/2012/chart">
                      <c:ext xmlns:c15="http://schemas.microsoft.com/office/drawing/2012/chart" uri="{02D57815-91ED-43cb-92C2-25804820EDAC}">
                        <c15:formulaRef>
                          <c15:sqref>'2-1'!$A$46</c15:sqref>
                        </c15:formulaRef>
                      </c:ext>
                    </c:extLst>
                    <c:strCache>
                      <c:ptCount val="1"/>
                      <c:pt idx="0">
                        <c:v>Rail, other</c:v>
                      </c:pt>
                    </c:strCache>
                  </c:strRef>
                </c:tx>
                <c:spPr>
                  <a:gradFill rotWithShape="1">
                    <a:gsLst>
                      <a:gs pos="0">
                        <a:schemeClr val="accent2">
                          <a:lumMod val="70000"/>
                          <a:shade val="51000"/>
                          <a:satMod val="130000"/>
                        </a:schemeClr>
                      </a:gs>
                      <a:gs pos="80000">
                        <a:schemeClr val="accent2">
                          <a:lumMod val="70000"/>
                          <a:shade val="93000"/>
                          <a:satMod val="130000"/>
                        </a:schemeClr>
                      </a:gs>
                      <a:gs pos="100000">
                        <a:schemeClr val="accent2">
                          <a:lumMod val="70000"/>
                          <a:shade val="94000"/>
                          <a:satMod val="135000"/>
                        </a:schemeClr>
                      </a:gs>
                    </a:gsLst>
                    <a:lin ang="16200000" scaled="0"/>
                  </a:gradFill>
                  <a:ln>
                    <a:noFill/>
                  </a:ln>
                  <a:effectLst>
                    <a:outerShdw blurRad="40000" dist="23000" dir="5400000" rotWithShape="0">
                      <a:srgbClr val="000000">
                        <a:alpha val="35000"/>
                      </a:srgbClr>
                    </a:outerShdw>
                  </a:effectLst>
                </c:spPr>
                <c:invertIfNegative val="0"/>
                <c:cat>
                  <c:numRef>
                    <c:extLst>
                      <c:ext xmlns:c15="http://schemas.microsoft.com/office/drawing/2012/chart" uri="{02D57815-91ED-43cb-92C2-25804820EDAC}">
                        <c15:fullRef>
                          <c15:sqref>'2-1'!$B$2:$AM$2</c15:sqref>
                        </c15:fullRef>
                        <c15:formulaRef>
                          <c15:sqref>'2-1'!$R$2:$AL$2</c15:sqref>
                        </c15:formulaRef>
                      </c:ext>
                    </c:extLst>
                    <c:numCache>
                      <c:formatCode>General</c:formatCod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numCache>
                  </c:numRef>
                </c:cat>
                <c:val>
                  <c:numRef>
                    <c:extLst>
                      <c:ext xmlns:c15="http://schemas.microsoft.com/office/drawing/2012/chart" uri="{02D57815-91ED-43cb-92C2-25804820EDAC}">
                        <c15:fullRef>
                          <c15:sqref>'2-1'!$B$46:$AM$46</c15:sqref>
                        </c15:fullRef>
                        <c15:formulaRef>
                          <c15:sqref>'2-1'!$R$46:$AL$46</c15:sqref>
                        </c15:formulaRef>
                      </c:ext>
                    </c:extLst>
                    <c:numCache>
                      <c:formatCode>#,##0</c:formatCode>
                      <c:ptCount val="21"/>
                      <c:pt idx="0">
                        <c:v>28</c:v>
                      </c:pt>
                      <c:pt idx="1">
                        <c:v>25</c:v>
                      </c:pt>
                      <c:pt idx="2">
                        <c:v>30</c:v>
                      </c:pt>
                      <c:pt idx="3">
                        <c:v>23</c:v>
                      </c:pt>
                      <c:pt idx="4">
                        <c:v>25</c:v>
                      </c:pt>
                      <c:pt idx="5">
                        <c:v>25</c:v>
                      </c:pt>
                      <c:pt idx="6">
                        <c:v>11</c:v>
                      </c:pt>
                      <c:pt idx="7">
                        <c:v>22</c:v>
                      </c:pt>
                      <c:pt idx="8">
                        <c:v>23</c:v>
                      </c:pt>
                      <c:pt idx="9">
                        <c:v>21</c:v>
                      </c:pt>
                      <c:pt idx="10">
                        <c:v>19</c:v>
                      </c:pt>
                      <c:pt idx="11">
                        <c:v>22</c:v>
                      </c:pt>
                      <c:pt idx="12">
                        <c:v>13</c:v>
                      </c:pt>
                      <c:pt idx="13">
                        <c:v>25</c:v>
                      </c:pt>
                      <c:pt idx="14">
                        <c:v>22</c:v>
                      </c:pt>
                      <c:pt idx="15">
                        <c:v>44</c:v>
                      </c:pt>
                      <c:pt idx="16">
                        <c:v>26</c:v>
                      </c:pt>
                      <c:pt idx="17">
                        <c:v>20</c:v>
                      </c:pt>
                      <c:pt idx="18">
                        <c:v>16</c:v>
                      </c:pt>
                      <c:pt idx="19">
                        <c:v>20</c:v>
                      </c:pt>
                      <c:pt idx="20">
                        <c:v>20</c:v>
                      </c:pt>
                    </c:numCache>
                  </c:numRef>
                </c:val>
                <c:extLst xmlns:c15="http://schemas.microsoft.com/office/drawing/2012/chart">
                  <c:ext xmlns:c16="http://schemas.microsoft.com/office/drawing/2014/chart" uri="{C3380CC4-5D6E-409C-BE32-E72D297353CC}">
                    <c16:uniqueId val="{0000002B-0DAA-441E-B281-97639DC65FA1}"/>
                  </c:ext>
                </c:extLst>
              </c15:ser>
            </c15:filteredBarSeries>
            <c15:filteredBarSeries>
              <c15:ser>
                <c:idx val="44"/>
                <c:order val="44"/>
                <c:tx>
                  <c:strRef>
                    <c:extLst xmlns:c15="http://schemas.microsoft.com/office/drawing/2012/chart">
                      <c:ext xmlns:c15="http://schemas.microsoft.com/office/drawing/2012/chart" uri="{02D57815-91ED-43cb-92C2-25804820EDAC}">
                        <c15:formulaRef>
                          <c15:sqref>'2-1'!$A$47</c15:sqref>
                        </c15:formulaRef>
                      </c:ext>
                    </c:extLst>
                    <c:strCache>
                      <c:ptCount val="1"/>
                      <c:pt idx="0">
                        <c:v>Transit, non-rail</c:v>
                      </c:pt>
                    </c:strCache>
                  </c:strRef>
                </c:tx>
                <c:spPr>
                  <a:gradFill rotWithShape="1">
                    <a:gsLst>
                      <a:gs pos="0">
                        <a:schemeClr val="accent3">
                          <a:lumMod val="70000"/>
                          <a:shade val="51000"/>
                          <a:satMod val="130000"/>
                        </a:schemeClr>
                      </a:gs>
                      <a:gs pos="80000">
                        <a:schemeClr val="accent3">
                          <a:lumMod val="70000"/>
                          <a:shade val="93000"/>
                          <a:satMod val="130000"/>
                        </a:schemeClr>
                      </a:gs>
                      <a:gs pos="100000">
                        <a:schemeClr val="accent3">
                          <a:lumMod val="70000"/>
                          <a:shade val="94000"/>
                          <a:satMod val="135000"/>
                        </a:schemeClr>
                      </a:gs>
                    </a:gsLst>
                    <a:lin ang="16200000" scaled="0"/>
                  </a:gradFill>
                  <a:ln>
                    <a:noFill/>
                  </a:ln>
                  <a:effectLst>
                    <a:outerShdw blurRad="40000" dist="23000" dir="5400000" rotWithShape="0">
                      <a:srgbClr val="000000">
                        <a:alpha val="35000"/>
                      </a:srgbClr>
                    </a:outerShdw>
                  </a:effectLst>
                </c:spPr>
                <c:invertIfNegative val="0"/>
                <c:cat>
                  <c:numRef>
                    <c:extLst>
                      <c:ext xmlns:c15="http://schemas.microsoft.com/office/drawing/2012/chart" uri="{02D57815-91ED-43cb-92C2-25804820EDAC}">
                        <c15:fullRef>
                          <c15:sqref>'2-1'!$B$2:$AM$2</c15:sqref>
                        </c15:fullRef>
                        <c15:formulaRef>
                          <c15:sqref>'2-1'!$R$2:$AL$2</c15:sqref>
                        </c15:formulaRef>
                      </c:ext>
                    </c:extLst>
                    <c:numCache>
                      <c:formatCode>General</c:formatCod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numCache>
                  </c:numRef>
                </c:cat>
                <c:val>
                  <c:numRef>
                    <c:extLst>
                      <c:ext xmlns:c15="http://schemas.microsoft.com/office/drawing/2012/chart" uri="{02D57815-91ED-43cb-92C2-25804820EDAC}">
                        <c15:fullRef>
                          <c15:sqref>'2-1'!$B$47:$AM$47</c15:sqref>
                        </c15:fullRef>
                        <c15:formulaRef>
                          <c15:sqref>'2-1'!$R$47:$AL$47</c15:sqref>
                        </c15:formulaRef>
                      </c:ext>
                    </c:extLst>
                    <c:numCache>
                      <c:formatCode>#,##0</c:formatCode>
                      <c:ptCount val="21"/>
                      <c:pt idx="0">
                        <c:v>98</c:v>
                      </c:pt>
                      <c:pt idx="1">
                        <c:v>100</c:v>
                      </c:pt>
                      <c:pt idx="2" formatCode="\(\R\)\ #,##0">
                        <c:v>90</c:v>
                      </c:pt>
                      <c:pt idx="3">
                        <c:v>136</c:v>
                      </c:pt>
                      <c:pt idx="4" formatCode="\(\R\)\ #,##0">
                        <c:v>93</c:v>
                      </c:pt>
                      <c:pt idx="5">
                        <c:v>92</c:v>
                      </c:pt>
                      <c:pt idx="6" formatCode="\(\R\)\ #,##0">
                        <c:v>117</c:v>
                      </c:pt>
                      <c:pt idx="7" formatCode="\(\R\)\ #,##0">
                        <c:v>113</c:v>
                      </c:pt>
                      <c:pt idx="8">
                        <c:v>91</c:v>
                      </c:pt>
                      <c:pt idx="9">
                        <c:v>96</c:v>
                      </c:pt>
                      <c:pt idx="10">
                        <c:v>102</c:v>
                      </c:pt>
                      <c:pt idx="11">
                        <c:v>97</c:v>
                      </c:pt>
                      <c:pt idx="12">
                        <c:v>115</c:v>
                      </c:pt>
                      <c:pt idx="13">
                        <c:v>124</c:v>
                      </c:pt>
                      <c:pt idx="14">
                        <c:v>104</c:v>
                      </c:pt>
                      <c:pt idx="15">
                        <c:v>105</c:v>
                      </c:pt>
                      <c:pt idx="16">
                        <c:v>109</c:v>
                      </c:pt>
                      <c:pt idx="17">
                        <c:v>98</c:v>
                      </c:pt>
                      <c:pt idx="18">
                        <c:v>86</c:v>
                      </c:pt>
                      <c:pt idx="19">
                        <c:v>95</c:v>
                      </c:pt>
                      <c:pt idx="20">
                        <c:v>113</c:v>
                      </c:pt>
                    </c:numCache>
                  </c:numRef>
                </c:val>
                <c:extLst xmlns:c15="http://schemas.microsoft.com/office/drawing/2012/chart">
                  <c:ext xmlns:c16="http://schemas.microsoft.com/office/drawing/2014/chart" uri="{C3380CC4-5D6E-409C-BE32-E72D297353CC}">
                    <c16:uniqueId val="{0000002C-0DAA-441E-B281-97639DC65FA1}"/>
                  </c:ext>
                </c:extLst>
              </c15:ser>
            </c15:filteredBarSeries>
            <c15:filteredBarSeries>
              <c15:ser>
                <c:idx val="45"/>
                <c:order val="45"/>
                <c:tx>
                  <c:strRef>
                    <c:extLst xmlns:c15="http://schemas.microsoft.com/office/drawing/2012/chart">
                      <c:ext xmlns:c15="http://schemas.microsoft.com/office/drawing/2012/chart" uri="{02D57815-91ED-43cb-92C2-25804820EDAC}">
                        <c15:formulaRef>
                          <c15:sqref>'2-1'!$A$48</c15:sqref>
                        </c15:formulaRef>
                      </c:ext>
                    </c:extLst>
                    <c:strCache>
                      <c:ptCount val="1"/>
                      <c:pt idx="0">
                        <c:v>Transit, rail</c:v>
                      </c:pt>
                    </c:strCache>
                  </c:strRef>
                </c:tx>
                <c:spPr>
                  <a:gradFill rotWithShape="1">
                    <a:gsLst>
                      <a:gs pos="0">
                        <a:schemeClr val="accent4">
                          <a:lumMod val="70000"/>
                          <a:shade val="51000"/>
                          <a:satMod val="130000"/>
                        </a:schemeClr>
                      </a:gs>
                      <a:gs pos="80000">
                        <a:schemeClr val="accent4">
                          <a:lumMod val="70000"/>
                          <a:shade val="93000"/>
                          <a:satMod val="130000"/>
                        </a:schemeClr>
                      </a:gs>
                      <a:gs pos="100000">
                        <a:schemeClr val="accent4">
                          <a:lumMod val="70000"/>
                          <a:shade val="94000"/>
                          <a:satMod val="135000"/>
                        </a:schemeClr>
                      </a:gs>
                    </a:gsLst>
                    <a:lin ang="16200000" scaled="0"/>
                  </a:gradFill>
                  <a:ln>
                    <a:noFill/>
                  </a:ln>
                  <a:effectLst>
                    <a:outerShdw blurRad="40000" dist="23000" dir="5400000" rotWithShape="0">
                      <a:srgbClr val="000000">
                        <a:alpha val="35000"/>
                      </a:srgbClr>
                    </a:outerShdw>
                  </a:effectLst>
                </c:spPr>
                <c:invertIfNegative val="0"/>
                <c:cat>
                  <c:numRef>
                    <c:extLst>
                      <c:ext xmlns:c15="http://schemas.microsoft.com/office/drawing/2012/chart" uri="{02D57815-91ED-43cb-92C2-25804820EDAC}">
                        <c15:fullRef>
                          <c15:sqref>'2-1'!$B$2:$AM$2</c15:sqref>
                        </c15:fullRef>
                        <c15:formulaRef>
                          <c15:sqref>'2-1'!$R$2:$AL$2</c15:sqref>
                        </c15:formulaRef>
                      </c:ext>
                    </c:extLst>
                    <c:numCache>
                      <c:formatCode>General</c:formatCod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numCache>
                  </c:numRef>
                </c:cat>
                <c:val>
                  <c:numRef>
                    <c:extLst>
                      <c:ext xmlns:c15="http://schemas.microsoft.com/office/drawing/2012/chart" uri="{02D57815-91ED-43cb-92C2-25804820EDAC}">
                        <c15:fullRef>
                          <c15:sqref>'2-1'!$B$48:$AM$48</c15:sqref>
                        </c15:fullRef>
                        <c15:formulaRef>
                          <c15:sqref>'2-1'!$R$48:$AL$48</c15:sqref>
                        </c15:formulaRef>
                      </c:ext>
                    </c:extLst>
                    <c:numCache>
                      <c:formatCode>#,##0</c:formatCode>
                      <c:ptCount val="21"/>
                      <c:pt idx="0">
                        <c:v>197</c:v>
                      </c:pt>
                      <c:pt idx="1">
                        <c:v>167</c:v>
                      </c:pt>
                      <c:pt idx="2" formatCode="\(\R\)\ #,##0">
                        <c:v>76</c:v>
                      </c:pt>
                      <c:pt idx="3" formatCode="\(\R\)\ #,##0">
                        <c:v>51</c:v>
                      </c:pt>
                      <c:pt idx="4" formatCode="\(\R\)\ #,##0">
                        <c:v>68</c:v>
                      </c:pt>
                      <c:pt idx="5" formatCode="\(\R\)\ #,##0">
                        <c:v>50</c:v>
                      </c:pt>
                      <c:pt idx="6" formatCode="\(\R\)\ #,##0">
                        <c:v>33</c:v>
                      </c:pt>
                      <c:pt idx="7" formatCode="\(\R\)\ #,##0">
                        <c:v>52</c:v>
                      </c:pt>
                      <c:pt idx="8">
                        <c:v>104</c:v>
                      </c:pt>
                      <c:pt idx="9">
                        <c:v>142</c:v>
                      </c:pt>
                      <c:pt idx="10">
                        <c:v>122</c:v>
                      </c:pt>
                      <c:pt idx="11">
                        <c:v>130</c:v>
                      </c:pt>
                      <c:pt idx="12">
                        <c:v>150</c:v>
                      </c:pt>
                      <c:pt idx="13">
                        <c:v>149</c:v>
                      </c:pt>
                      <c:pt idx="14">
                        <c:v>136</c:v>
                      </c:pt>
                      <c:pt idx="15">
                        <c:v>146</c:v>
                      </c:pt>
                      <c:pt idx="16">
                        <c:v>150</c:v>
                      </c:pt>
                      <c:pt idx="17">
                        <c:v>151</c:v>
                      </c:pt>
                      <c:pt idx="18">
                        <c:v>174</c:v>
                      </c:pt>
                      <c:pt idx="19">
                        <c:v>173</c:v>
                      </c:pt>
                      <c:pt idx="20">
                        <c:v>176</c:v>
                      </c:pt>
                    </c:numCache>
                  </c:numRef>
                </c:val>
                <c:extLst xmlns:c15="http://schemas.microsoft.com/office/drawing/2012/chart">
                  <c:ext xmlns:c16="http://schemas.microsoft.com/office/drawing/2014/chart" uri="{C3380CC4-5D6E-409C-BE32-E72D297353CC}">
                    <c16:uniqueId val="{0000002D-0DAA-441E-B281-97639DC65FA1}"/>
                  </c:ext>
                </c:extLst>
              </c15:ser>
            </c15:filteredBarSeries>
            <c15:filteredBarSeries>
              <c15:ser>
                <c:idx val="46"/>
                <c:order val="46"/>
                <c:tx>
                  <c:strRef>
                    <c:extLst xmlns:c15="http://schemas.microsoft.com/office/drawing/2012/chart">
                      <c:ext xmlns:c15="http://schemas.microsoft.com/office/drawing/2012/chart" uri="{02D57815-91ED-43cb-92C2-25804820EDAC}">
                        <c15:formulaRef>
                          <c15:sqref>'2-1'!$A$49</c15:sqref>
                        </c15:formulaRef>
                      </c:ext>
                    </c:extLst>
                    <c:strCache>
                      <c:ptCount val="1"/>
                      <c:pt idx="0">
                        <c:v>Water, Vessel-relatedq</c:v>
                      </c:pt>
                    </c:strCache>
                  </c:strRef>
                </c:tx>
                <c:spPr>
                  <a:gradFill rotWithShape="1">
                    <a:gsLst>
                      <a:gs pos="0">
                        <a:schemeClr val="accent5">
                          <a:lumMod val="70000"/>
                          <a:shade val="51000"/>
                          <a:satMod val="130000"/>
                        </a:schemeClr>
                      </a:gs>
                      <a:gs pos="80000">
                        <a:schemeClr val="accent5">
                          <a:lumMod val="70000"/>
                          <a:shade val="93000"/>
                          <a:satMod val="130000"/>
                        </a:schemeClr>
                      </a:gs>
                      <a:gs pos="100000">
                        <a:schemeClr val="accent5">
                          <a:lumMod val="70000"/>
                          <a:shade val="94000"/>
                          <a:satMod val="135000"/>
                        </a:schemeClr>
                      </a:gs>
                    </a:gsLst>
                    <a:lin ang="16200000" scaled="0"/>
                  </a:gradFill>
                  <a:ln>
                    <a:noFill/>
                  </a:ln>
                  <a:effectLst>
                    <a:outerShdw blurRad="40000" dist="23000" dir="5400000" rotWithShape="0">
                      <a:srgbClr val="000000">
                        <a:alpha val="35000"/>
                      </a:srgbClr>
                    </a:outerShdw>
                  </a:effectLst>
                </c:spPr>
                <c:invertIfNegative val="0"/>
                <c:cat>
                  <c:numRef>
                    <c:extLst>
                      <c:ext xmlns:c15="http://schemas.microsoft.com/office/drawing/2012/chart" uri="{02D57815-91ED-43cb-92C2-25804820EDAC}">
                        <c15:fullRef>
                          <c15:sqref>'2-1'!$B$2:$AM$2</c15:sqref>
                        </c15:fullRef>
                        <c15:formulaRef>
                          <c15:sqref>'2-1'!$R$2:$AL$2</c15:sqref>
                        </c15:formulaRef>
                      </c:ext>
                    </c:extLst>
                    <c:numCache>
                      <c:formatCode>General</c:formatCod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numCache>
                  </c:numRef>
                </c:cat>
                <c:val>
                  <c:numRef>
                    <c:extLst>
                      <c:ext xmlns:c15="http://schemas.microsoft.com/office/drawing/2012/chart" uri="{02D57815-91ED-43cb-92C2-25804820EDAC}">
                        <c15:fullRef>
                          <c15:sqref>'2-1'!$B$49:$AM$49</c15:sqref>
                        </c15:fullRef>
                        <c15:formulaRef>
                          <c15:sqref>'2-1'!$R$49:$AL$49</c15:sqref>
                        </c15:formulaRef>
                      </c:ext>
                    </c:extLst>
                    <c:numCache>
                      <c:formatCode>#,##0</c:formatCode>
                      <c:ptCount val="21"/>
                      <c:pt idx="0">
                        <c:v>53</c:v>
                      </c:pt>
                      <c:pt idx="1">
                        <c:v>53</c:v>
                      </c:pt>
                      <c:pt idx="2">
                        <c:v>29</c:v>
                      </c:pt>
                      <c:pt idx="3">
                        <c:v>44</c:v>
                      </c:pt>
                      <c:pt idx="4">
                        <c:v>65</c:v>
                      </c:pt>
                      <c:pt idx="5">
                        <c:v>46</c:v>
                      </c:pt>
                      <c:pt idx="6">
                        <c:v>45</c:v>
                      </c:pt>
                      <c:pt idx="7">
                        <c:v>31</c:v>
                      </c:pt>
                      <c:pt idx="8">
                        <c:v>31</c:v>
                      </c:pt>
                      <c:pt idx="9">
                        <c:v>34</c:v>
                      </c:pt>
                      <c:pt idx="10">
                        <c:v>37</c:v>
                      </c:pt>
                      <c:pt idx="11">
                        <c:v>27</c:v>
                      </c:pt>
                      <c:pt idx="12">
                        <c:v>25</c:v>
                      </c:pt>
                      <c:pt idx="13">
                        <c:v>16</c:v>
                      </c:pt>
                      <c:pt idx="14">
                        <c:v>14</c:v>
                      </c:pt>
                      <c:pt idx="15">
                        <c:v>46</c:v>
                      </c:pt>
                      <c:pt idx="16">
                        <c:v>18</c:v>
                      </c:pt>
                      <c:pt idx="17">
                        <c:v>24</c:v>
                      </c:pt>
                      <c:pt idx="18">
                        <c:v>32</c:v>
                      </c:pt>
                      <c:pt idx="19">
                        <c:v>57</c:v>
                      </c:pt>
                      <c:pt idx="20" formatCode="\(\R\)\ #,##0">
                        <c:v>37</c:v>
                      </c:pt>
                    </c:numCache>
                  </c:numRef>
                </c:val>
                <c:extLst xmlns:c15="http://schemas.microsoft.com/office/drawing/2012/chart">
                  <c:ext xmlns:c16="http://schemas.microsoft.com/office/drawing/2014/chart" uri="{C3380CC4-5D6E-409C-BE32-E72D297353CC}">
                    <c16:uniqueId val="{0000002E-0DAA-441E-B281-97639DC65FA1}"/>
                  </c:ext>
                </c:extLst>
              </c15:ser>
            </c15:filteredBarSeries>
            <c15:filteredBarSeries>
              <c15:ser>
                <c:idx val="47"/>
                <c:order val="47"/>
                <c:tx>
                  <c:strRef>
                    <c:extLst xmlns:c15="http://schemas.microsoft.com/office/drawing/2012/chart">
                      <c:ext xmlns:c15="http://schemas.microsoft.com/office/drawing/2012/chart" uri="{02D57815-91ED-43cb-92C2-25804820EDAC}">
                        <c15:formulaRef>
                          <c15:sqref>'2-1'!$A$50</c15:sqref>
                        </c15:formulaRef>
                      </c:ext>
                    </c:extLst>
                    <c:strCache>
                      <c:ptCount val="1"/>
                      <c:pt idx="0">
                        <c:v>Water, Not related to vessel casualtiesr</c:v>
                      </c:pt>
                    </c:strCache>
                  </c:strRef>
                </c:tx>
                <c:spPr>
                  <a:gradFill rotWithShape="1">
                    <a:gsLst>
                      <a:gs pos="0">
                        <a:schemeClr val="accent6">
                          <a:lumMod val="70000"/>
                          <a:shade val="51000"/>
                          <a:satMod val="130000"/>
                        </a:schemeClr>
                      </a:gs>
                      <a:gs pos="80000">
                        <a:schemeClr val="accent6">
                          <a:lumMod val="70000"/>
                          <a:shade val="93000"/>
                          <a:satMod val="130000"/>
                        </a:schemeClr>
                      </a:gs>
                      <a:gs pos="100000">
                        <a:schemeClr val="accent6">
                          <a:lumMod val="70000"/>
                          <a:shade val="94000"/>
                          <a:satMod val="135000"/>
                        </a:schemeClr>
                      </a:gs>
                    </a:gsLst>
                    <a:lin ang="16200000" scaled="0"/>
                  </a:gradFill>
                  <a:ln>
                    <a:noFill/>
                  </a:ln>
                  <a:effectLst>
                    <a:outerShdw blurRad="40000" dist="23000" dir="5400000" rotWithShape="0">
                      <a:srgbClr val="000000">
                        <a:alpha val="35000"/>
                      </a:srgbClr>
                    </a:outerShdw>
                  </a:effectLst>
                </c:spPr>
                <c:invertIfNegative val="0"/>
                <c:cat>
                  <c:numRef>
                    <c:extLst>
                      <c:ext xmlns:c15="http://schemas.microsoft.com/office/drawing/2012/chart" uri="{02D57815-91ED-43cb-92C2-25804820EDAC}">
                        <c15:fullRef>
                          <c15:sqref>'2-1'!$B$2:$AM$2</c15:sqref>
                        </c15:fullRef>
                        <c15:formulaRef>
                          <c15:sqref>'2-1'!$R$2:$AL$2</c15:sqref>
                        </c15:formulaRef>
                      </c:ext>
                    </c:extLst>
                    <c:numCache>
                      <c:formatCode>General</c:formatCod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numCache>
                  </c:numRef>
                </c:cat>
                <c:val>
                  <c:numRef>
                    <c:extLst>
                      <c:ext xmlns:c15="http://schemas.microsoft.com/office/drawing/2012/chart" uri="{02D57815-91ED-43cb-92C2-25804820EDAC}">
                        <c15:fullRef>
                          <c15:sqref>'2-1'!$B$50:$AM$50</c15:sqref>
                        </c15:fullRef>
                        <c15:formulaRef>
                          <c15:sqref>'2-1'!$R$50:$AL$50</c15:sqref>
                        </c15:formulaRef>
                      </c:ext>
                    </c:extLst>
                    <c:numCache>
                      <c:formatCode>#,##0</c:formatCode>
                      <c:ptCount val="21"/>
                      <c:pt idx="0">
                        <c:v>134</c:v>
                      </c:pt>
                      <c:pt idx="1">
                        <c:v>94</c:v>
                      </c:pt>
                      <c:pt idx="2">
                        <c:v>64</c:v>
                      </c:pt>
                      <c:pt idx="3">
                        <c:v>76</c:v>
                      </c:pt>
                      <c:pt idx="4">
                        <c:v>69</c:v>
                      </c:pt>
                      <c:pt idx="5">
                        <c:v>67</c:v>
                      </c:pt>
                      <c:pt idx="6">
                        <c:v>70</c:v>
                      </c:pt>
                      <c:pt idx="7">
                        <c:v>65</c:v>
                      </c:pt>
                      <c:pt idx="8">
                        <c:v>82</c:v>
                      </c:pt>
                      <c:pt idx="9">
                        <c:v>72</c:v>
                      </c:pt>
                      <c:pt idx="10">
                        <c:v>58</c:v>
                      </c:pt>
                      <c:pt idx="11">
                        <c:v>43</c:v>
                      </c:pt>
                      <c:pt idx="12">
                        <c:v>60</c:v>
                      </c:pt>
                      <c:pt idx="13">
                        <c:v>74</c:v>
                      </c:pt>
                      <c:pt idx="14">
                        <c:v>50</c:v>
                      </c:pt>
                      <c:pt idx="15">
                        <c:v>28</c:v>
                      </c:pt>
                      <c:pt idx="16">
                        <c:v>18</c:v>
                      </c:pt>
                      <c:pt idx="17">
                        <c:v>27</c:v>
                      </c:pt>
                      <c:pt idx="18">
                        <c:v>17</c:v>
                      </c:pt>
                      <c:pt idx="19">
                        <c:v>37</c:v>
                      </c:pt>
                      <c:pt idx="20" formatCode="\(\R\)\ #,##0">
                        <c:v>34</c:v>
                      </c:pt>
                    </c:numCache>
                  </c:numRef>
                </c:val>
                <c:extLst xmlns:c15="http://schemas.microsoft.com/office/drawing/2012/chart">
                  <c:ext xmlns:c16="http://schemas.microsoft.com/office/drawing/2014/chart" uri="{C3380CC4-5D6E-409C-BE32-E72D297353CC}">
                    <c16:uniqueId val="{0000002F-0DAA-441E-B281-97639DC65FA1}"/>
                  </c:ext>
                </c:extLst>
              </c15:ser>
            </c15:filteredBarSeries>
          </c:ext>
        </c:extLst>
      </c:barChart>
      <c:catAx>
        <c:axId val="825549808"/>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25543248"/>
        <c:crosses val="autoZero"/>
        <c:auto val="1"/>
        <c:lblAlgn val="ctr"/>
        <c:lblOffset val="100"/>
        <c:noMultiLvlLbl val="0"/>
      </c:catAx>
      <c:valAx>
        <c:axId val="825543248"/>
        <c:scaling>
          <c:orientation val="minMax"/>
        </c:scaling>
        <c:delete val="0"/>
        <c:axPos val="l"/>
        <c:majorGridlines>
          <c:spPr>
            <a:ln w="9525" cap="flat" cmpd="sng" algn="ctr">
              <a:solidFill>
                <a:schemeClr val="tx2">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25549808"/>
        <c:crosses val="autoZero"/>
        <c:crossBetween val="between"/>
        <c:majorUnit val="10000"/>
        <c:minorUnit val="500"/>
      </c:valAx>
      <c:spPr>
        <a:noFill/>
        <a:ln>
          <a:noFill/>
        </a:ln>
        <a:effectLst/>
      </c:spPr>
    </c:plotArea>
    <c:legend>
      <c:legendPos val="t"/>
      <c:layout>
        <c:manualLayout>
          <c:xMode val="edge"/>
          <c:yMode val="edge"/>
          <c:x val="0.35234731903622868"/>
          <c:y val="8.2344706911636048E-2"/>
          <c:w val="0.28506589020122486"/>
          <c:h val="5.7545175247578462E-2"/>
        </c:manualLayout>
      </c:layout>
      <c:overlay val="1"/>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Highway Fatalities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barChart>
        <c:barDir val="col"/>
        <c:grouping val="clustered"/>
        <c:varyColors val="0"/>
        <c:ser>
          <c:idx val="7"/>
          <c:order val="7"/>
          <c:tx>
            <c:strRef>
              <c:f>'2-1'!$A$10</c:f>
              <c:strCache>
                <c:ptCount val="1"/>
                <c:pt idx="0">
                  <c:v>Passenger car occupants</c:v>
                </c:pt>
              </c:strCache>
              <c:extLst xmlns:c15="http://schemas.microsoft.com/office/drawing/2012/chart"/>
            </c:strRef>
          </c:tx>
          <c:spPr>
            <a:gradFill rotWithShape="1">
              <a:gsLst>
                <a:gs pos="0">
                  <a:schemeClr val="accent2">
                    <a:lumMod val="60000"/>
                    <a:shade val="51000"/>
                    <a:satMod val="130000"/>
                  </a:schemeClr>
                </a:gs>
                <a:gs pos="80000">
                  <a:schemeClr val="accent2">
                    <a:lumMod val="60000"/>
                    <a:shade val="93000"/>
                    <a:satMod val="130000"/>
                  </a:schemeClr>
                </a:gs>
                <a:gs pos="100000">
                  <a:schemeClr val="accent2">
                    <a:lumMod val="60000"/>
                    <a:shade val="94000"/>
                    <a:satMod val="135000"/>
                  </a:schemeClr>
                </a:gs>
              </a:gsLst>
              <a:lin ang="16200000" scaled="0"/>
            </a:gradFill>
            <a:ln>
              <a:noFill/>
            </a:ln>
            <a:effectLst>
              <a:outerShdw blurRad="40000" dist="23000" dir="5400000" rotWithShape="0">
                <a:srgbClr val="000000">
                  <a:alpha val="35000"/>
                </a:srgbClr>
              </a:outerShdw>
            </a:effectLst>
          </c:spPr>
          <c:invertIfNegative val="0"/>
          <c:cat>
            <c:numRef>
              <c:extLst>
                <c:ext xmlns:c15="http://schemas.microsoft.com/office/drawing/2012/chart" uri="{02D57815-91ED-43cb-92C2-25804820EDAC}">
                  <c15:fullRef>
                    <c15:sqref>'2-1'!$B$2:$AM$2</c15:sqref>
                  </c15:fullRef>
                </c:ext>
              </c:extLst>
              <c:f>'2-1'!$R$2:$AL$2</c:f>
              <c:numCache>
                <c:formatCode>General</c:formatCod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numCache>
            </c:numRef>
          </c:cat>
          <c:val>
            <c:numRef>
              <c:extLst>
                <c:ext xmlns:c15="http://schemas.microsoft.com/office/drawing/2012/chart" uri="{02D57815-91ED-43cb-92C2-25804820EDAC}">
                  <c15:fullRef>
                    <c15:sqref>'2-1'!$B$10:$AM$10</c15:sqref>
                  </c15:fullRef>
                </c:ext>
              </c:extLst>
              <c:f>'2-1'!$R$10:$AL$10</c:f>
              <c:numCache>
                <c:formatCode>#,##0</c:formatCode>
                <c:ptCount val="21"/>
                <c:pt idx="0">
                  <c:v>20699</c:v>
                </c:pt>
                <c:pt idx="1">
                  <c:v>20320</c:v>
                </c:pt>
                <c:pt idx="2">
                  <c:v>20569</c:v>
                </c:pt>
                <c:pt idx="3">
                  <c:v>19725</c:v>
                </c:pt>
                <c:pt idx="4">
                  <c:v>19192</c:v>
                </c:pt>
                <c:pt idx="5">
                  <c:v>18512</c:v>
                </c:pt>
                <c:pt idx="6">
                  <c:v>17925</c:v>
                </c:pt>
                <c:pt idx="7">
                  <c:v>16614</c:v>
                </c:pt>
                <c:pt idx="8">
                  <c:v>14646</c:v>
                </c:pt>
                <c:pt idx="9">
                  <c:v>13135</c:v>
                </c:pt>
                <c:pt idx="10">
                  <c:v>12491</c:v>
                </c:pt>
                <c:pt idx="11">
                  <c:v>12014</c:v>
                </c:pt>
                <c:pt idx="12">
                  <c:v>12361</c:v>
                </c:pt>
                <c:pt idx="13">
                  <c:v>12037</c:v>
                </c:pt>
                <c:pt idx="14">
                  <c:v>11947</c:v>
                </c:pt>
                <c:pt idx="15">
                  <c:v>12763</c:v>
                </c:pt>
                <c:pt idx="16">
                  <c:v>13508</c:v>
                </c:pt>
                <c:pt idx="17">
                  <c:v>13477</c:v>
                </c:pt>
                <c:pt idx="18">
                  <c:v>12888</c:v>
                </c:pt>
                <c:pt idx="19">
                  <c:v>12355</c:v>
                </c:pt>
                <c:pt idx="20">
                  <c:v>13472</c:v>
                </c:pt>
              </c:numCache>
            </c:numRef>
          </c:val>
          <c:extLst>
            <c:ext xmlns:c16="http://schemas.microsoft.com/office/drawing/2014/chart" uri="{C3380CC4-5D6E-409C-BE32-E72D297353CC}">
              <c16:uniqueId val="{00000000-9739-4E60-A66A-A1F47E342D76}"/>
            </c:ext>
          </c:extLst>
        </c:ser>
        <c:ser>
          <c:idx val="8"/>
          <c:order val="8"/>
          <c:tx>
            <c:strRef>
              <c:f>'2-1'!$A$11</c:f>
              <c:strCache>
                <c:ptCount val="1"/>
                <c:pt idx="0">
                  <c:v>Motorcyclists</c:v>
                </c:pt>
              </c:strCache>
              <c:extLst xmlns:c15="http://schemas.microsoft.com/office/drawing/2012/chart"/>
            </c:strRef>
          </c:tx>
          <c:spPr>
            <a:gradFill rotWithShape="1">
              <a:gsLst>
                <a:gs pos="0">
                  <a:schemeClr val="accent3">
                    <a:lumMod val="60000"/>
                    <a:shade val="51000"/>
                    <a:satMod val="130000"/>
                  </a:schemeClr>
                </a:gs>
                <a:gs pos="80000">
                  <a:schemeClr val="accent3">
                    <a:lumMod val="60000"/>
                    <a:shade val="93000"/>
                    <a:satMod val="130000"/>
                  </a:schemeClr>
                </a:gs>
                <a:gs pos="100000">
                  <a:schemeClr val="accent3">
                    <a:lumMod val="60000"/>
                    <a:shade val="94000"/>
                    <a:satMod val="135000"/>
                  </a:schemeClr>
                </a:gs>
              </a:gsLst>
              <a:lin ang="16200000" scaled="0"/>
            </a:gradFill>
            <a:ln>
              <a:noFill/>
            </a:ln>
            <a:effectLst>
              <a:outerShdw blurRad="40000" dist="23000" dir="5400000" rotWithShape="0">
                <a:srgbClr val="000000">
                  <a:alpha val="35000"/>
                </a:srgbClr>
              </a:outerShdw>
            </a:effectLst>
          </c:spPr>
          <c:invertIfNegative val="0"/>
          <c:cat>
            <c:numRef>
              <c:extLst>
                <c:ext xmlns:c15="http://schemas.microsoft.com/office/drawing/2012/chart" uri="{02D57815-91ED-43cb-92C2-25804820EDAC}">
                  <c15:fullRef>
                    <c15:sqref>'2-1'!$B$2:$AM$2</c15:sqref>
                  </c15:fullRef>
                </c:ext>
              </c:extLst>
              <c:f>'2-1'!$R$2:$AL$2</c:f>
              <c:numCache>
                <c:formatCode>General</c:formatCod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numCache>
            </c:numRef>
          </c:cat>
          <c:val>
            <c:numRef>
              <c:extLst>
                <c:ext xmlns:c15="http://schemas.microsoft.com/office/drawing/2012/chart" uri="{02D57815-91ED-43cb-92C2-25804820EDAC}">
                  <c15:fullRef>
                    <c15:sqref>'2-1'!$B$11:$AM$11</c15:sqref>
                  </c15:fullRef>
                </c:ext>
              </c:extLst>
              <c:f>'2-1'!$R$11:$AL$11</c:f>
              <c:numCache>
                <c:formatCode>#,##0</c:formatCode>
                <c:ptCount val="21"/>
                <c:pt idx="0">
                  <c:v>2897</c:v>
                </c:pt>
                <c:pt idx="1">
                  <c:v>3197</c:v>
                </c:pt>
                <c:pt idx="2">
                  <c:v>3270</c:v>
                </c:pt>
                <c:pt idx="3">
                  <c:v>3714</c:v>
                </c:pt>
                <c:pt idx="4">
                  <c:v>4028</c:v>
                </c:pt>
                <c:pt idx="5">
                  <c:v>4576</c:v>
                </c:pt>
                <c:pt idx="6">
                  <c:v>4837</c:v>
                </c:pt>
                <c:pt idx="7">
                  <c:v>5174</c:v>
                </c:pt>
                <c:pt idx="8">
                  <c:v>5312</c:v>
                </c:pt>
                <c:pt idx="9">
                  <c:v>4469</c:v>
                </c:pt>
                <c:pt idx="10">
                  <c:v>4518</c:v>
                </c:pt>
                <c:pt idx="11">
                  <c:v>4630</c:v>
                </c:pt>
                <c:pt idx="12">
                  <c:v>4986</c:v>
                </c:pt>
                <c:pt idx="13">
                  <c:v>4692</c:v>
                </c:pt>
                <c:pt idx="14">
                  <c:v>4594</c:v>
                </c:pt>
                <c:pt idx="15">
                  <c:v>5029</c:v>
                </c:pt>
                <c:pt idx="16">
                  <c:v>5337</c:v>
                </c:pt>
                <c:pt idx="17">
                  <c:v>5226</c:v>
                </c:pt>
                <c:pt idx="18">
                  <c:v>5038</c:v>
                </c:pt>
                <c:pt idx="19">
                  <c:v>5044</c:v>
                </c:pt>
                <c:pt idx="20">
                  <c:v>5579</c:v>
                </c:pt>
              </c:numCache>
            </c:numRef>
          </c:val>
          <c:extLst>
            <c:ext xmlns:c16="http://schemas.microsoft.com/office/drawing/2014/chart" uri="{C3380CC4-5D6E-409C-BE32-E72D297353CC}">
              <c16:uniqueId val="{00000001-9739-4E60-A66A-A1F47E342D76}"/>
            </c:ext>
          </c:extLst>
        </c:ser>
        <c:ser>
          <c:idx val="9"/>
          <c:order val="9"/>
          <c:tx>
            <c:v>Truck occupants, light</c:v>
          </c:tx>
          <c:spPr>
            <a:gradFill rotWithShape="1">
              <a:gsLst>
                <a:gs pos="0">
                  <a:schemeClr val="accent4">
                    <a:lumMod val="60000"/>
                    <a:shade val="51000"/>
                    <a:satMod val="130000"/>
                  </a:schemeClr>
                </a:gs>
                <a:gs pos="80000">
                  <a:schemeClr val="accent4">
                    <a:lumMod val="60000"/>
                    <a:shade val="93000"/>
                    <a:satMod val="130000"/>
                  </a:schemeClr>
                </a:gs>
                <a:gs pos="100000">
                  <a:schemeClr val="accent4">
                    <a:lumMod val="60000"/>
                    <a:shade val="94000"/>
                    <a:satMod val="135000"/>
                  </a:schemeClr>
                </a:gs>
              </a:gsLst>
              <a:lin ang="16200000" scaled="0"/>
            </a:gradFill>
            <a:ln>
              <a:noFill/>
            </a:ln>
            <a:effectLst>
              <a:outerShdw blurRad="40000" dist="23000" dir="5400000" rotWithShape="0">
                <a:srgbClr val="000000">
                  <a:alpha val="35000"/>
                </a:srgbClr>
              </a:outerShdw>
            </a:effectLst>
          </c:spPr>
          <c:invertIfNegative val="0"/>
          <c:cat>
            <c:numRef>
              <c:extLst>
                <c:ext xmlns:c15="http://schemas.microsoft.com/office/drawing/2012/chart" uri="{02D57815-91ED-43cb-92C2-25804820EDAC}">
                  <c15:fullRef>
                    <c15:sqref>'2-1'!$B$2:$AM$2</c15:sqref>
                  </c15:fullRef>
                </c:ext>
              </c:extLst>
              <c:f>'2-1'!$R$2:$AL$2</c:f>
              <c:numCache>
                <c:formatCode>General</c:formatCod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numCache>
            </c:numRef>
          </c:cat>
          <c:val>
            <c:numRef>
              <c:extLst>
                <c:ext xmlns:c15="http://schemas.microsoft.com/office/drawing/2012/chart" uri="{02D57815-91ED-43cb-92C2-25804820EDAC}">
                  <c15:fullRef>
                    <c15:sqref>'2-1'!$B$12:$AM$12</c15:sqref>
                  </c15:fullRef>
                </c:ext>
              </c:extLst>
              <c:f>'2-1'!$R$12:$AL$12</c:f>
              <c:numCache>
                <c:formatCode>#,##0</c:formatCode>
                <c:ptCount val="21"/>
                <c:pt idx="0">
                  <c:v>11526</c:v>
                </c:pt>
                <c:pt idx="1">
                  <c:v>11723</c:v>
                </c:pt>
                <c:pt idx="2">
                  <c:v>12274</c:v>
                </c:pt>
                <c:pt idx="3">
                  <c:v>12546</c:v>
                </c:pt>
                <c:pt idx="4">
                  <c:v>12674</c:v>
                </c:pt>
                <c:pt idx="5">
                  <c:v>13037</c:v>
                </c:pt>
                <c:pt idx="6">
                  <c:v>12761</c:v>
                </c:pt>
                <c:pt idx="7">
                  <c:v>12458</c:v>
                </c:pt>
                <c:pt idx="8">
                  <c:v>10816</c:v>
                </c:pt>
                <c:pt idx="9">
                  <c:v>10312</c:v>
                </c:pt>
                <c:pt idx="10">
                  <c:v>9782</c:v>
                </c:pt>
                <c:pt idx="11">
                  <c:v>9302</c:v>
                </c:pt>
                <c:pt idx="12">
                  <c:v>9418</c:v>
                </c:pt>
                <c:pt idx="13">
                  <c:v>9186</c:v>
                </c:pt>
                <c:pt idx="14">
                  <c:v>9103</c:v>
                </c:pt>
                <c:pt idx="15">
                  <c:v>9878</c:v>
                </c:pt>
                <c:pt idx="16">
                  <c:v>10279</c:v>
                </c:pt>
                <c:pt idx="17">
                  <c:v>10186</c:v>
                </c:pt>
                <c:pt idx="18">
                  <c:v>9957</c:v>
                </c:pt>
                <c:pt idx="19">
                  <c:v>10017</c:v>
                </c:pt>
                <c:pt idx="20">
                  <c:v>10352</c:v>
                </c:pt>
              </c:numCache>
            </c:numRef>
          </c:val>
          <c:extLst>
            <c:ext xmlns:c16="http://schemas.microsoft.com/office/drawing/2014/chart" uri="{C3380CC4-5D6E-409C-BE32-E72D297353CC}">
              <c16:uniqueId val="{00000002-9739-4E60-A66A-A1F47E342D76}"/>
            </c:ext>
          </c:extLst>
        </c:ser>
        <c:ser>
          <c:idx val="10"/>
          <c:order val="10"/>
          <c:tx>
            <c:v>Truck occupants, large</c:v>
          </c:tx>
          <c:spPr>
            <a:gradFill rotWithShape="1">
              <a:gsLst>
                <a:gs pos="0">
                  <a:schemeClr val="accent5">
                    <a:lumMod val="60000"/>
                    <a:shade val="51000"/>
                    <a:satMod val="130000"/>
                  </a:schemeClr>
                </a:gs>
                <a:gs pos="80000">
                  <a:schemeClr val="accent5">
                    <a:lumMod val="60000"/>
                    <a:shade val="93000"/>
                    <a:satMod val="130000"/>
                  </a:schemeClr>
                </a:gs>
                <a:gs pos="100000">
                  <a:schemeClr val="accent5">
                    <a:lumMod val="60000"/>
                    <a:shade val="94000"/>
                    <a:satMod val="135000"/>
                  </a:schemeClr>
                </a:gs>
              </a:gsLst>
              <a:lin ang="16200000" scaled="0"/>
            </a:gradFill>
            <a:ln>
              <a:noFill/>
            </a:ln>
            <a:effectLst>
              <a:outerShdw blurRad="40000" dist="23000" dir="5400000" rotWithShape="0">
                <a:srgbClr val="000000">
                  <a:alpha val="35000"/>
                </a:srgbClr>
              </a:outerShdw>
            </a:effectLst>
          </c:spPr>
          <c:invertIfNegative val="0"/>
          <c:cat>
            <c:numRef>
              <c:extLst>
                <c:ext xmlns:c15="http://schemas.microsoft.com/office/drawing/2012/chart" uri="{02D57815-91ED-43cb-92C2-25804820EDAC}">
                  <c15:fullRef>
                    <c15:sqref>'2-1'!$B$2:$AM$2</c15:sqref>
                  </c15:fullRef>
                </c:ext>
              </c:extLst>
              <c:f>'2-1'!$R$2:$AL$2</c:f>
              <c:numCache>
                <c:formatCode>General</c:formatCod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numCache>
            </c:numRef>
          </c:cat>
          <c:val>
            <c:numRef>
              <c:extLst>
                <c:ext xmlns:c15="http://schemas.microsoft.com/office/drawing/2012/chart" uri="{02D57815-91ED-43cb-92C2-25804820EDAC}">
                  <c15:fullRef>
                    <c15:sqref>'2-1'!$B$13:$AM$13</c15:sqref>
                  </c15:fullRef>
                </c:ext>
              </c:extLst>
              <c:f>'2-1'!$R$13:$AL$13</c:f>
              <c:numCache>
                <c:formatCode>#,##0</c:formatCode>
                <c:ptCount val="21"/>
                <c:pt idx="0">
                  <c:v>754</c:v>
                </c:pt>
                <c:pt idx="1">
                  <c:v>708</c:v>
                </c:pt>
                <c:pt idx="2">
                  <c:v>689</c:v>
                </c:pt>
                <c:pt idx="3">
                  <c:v>726</c:v>
                </c:pt>
                <c:pt idx="4">
                  <c:v>766</c:v>
                </c:pt>
                <c:pt idx="5">
                  <c:v>804</c:v>
                </c:pt>
                <c:pt idx="6">
                  <c:v>805</c:v>
                </c:pt>
                <c:pt idx="7">
                  <c:v>805</c:v>
                </c:pt>
                <c:pt idx="8">
                  <c:v>682</c:v>
                </c:pt>
                <c:pt idx="9">
                  <c:v>499</c:v>
                </c:pt>
                <c:pt idx="10">
                  <c:v>530</c:v>
                </c:pt>
                <c:pt idx="11">
                  <c:v>640</c:v>
                </c:pt>
                <c:pt idx="12">
                  <c:v>697</c:v>
                </c:pt>
                <c:pt idx="13">
                  <c:v>695</c:v>
                </c:pt>
                <c:pt idx="14">
                  <c:v>656</c:v>
                </c:pt>
                <c:pt idx="15">
                  <c:v>665</c:v>
                </c:pt>
                <c:pt idx="16">
                  <c:v>815</c:v>
                </c:pt>
                <c:pt idx="17">
                  <c:v>878</c:v>
                </c:pt>
                <c:pt idx="18">
                  <c:v>890</c:v>
                </c:pt>
                <c:pt idx="19">
                  <c:v>893</c:v>
                </c:pt>
                <c:pt idx="20">
                  <c:v>831</c:v>
                </c:pt>
              </c:numCache>
            </c:numRef>
          </c:val>
          <c:extLst>
            <c:ext xmlns:c16="http://schemas.microsoft.com/office/drawing/2014/chart" uri="{C3380CC4-5D6E-409C-BE32-E72D297353CC}">
              <c16:uniqueId val="{00000003-9739-4E60-A66A-A1F47E342D76}"/>
            </c:ext>
          </c:extLst>
        </c:ser>
        <c:ser>
          <c:idx val="11"/>
          <c:order val="11"/>
          <c:tx>
            <c:strRef>
              <c:f>'2-1'!$A$14</c:f>
              <c:strCache>
                <c:ptCount val="1"/>
                <c:pt idx="0">
                  <c:v>Bus occupants</c:v>
                </c:pt>
              </c:strCache>
              <c:extLst xmlns:c15="http://schemas.microsoft.com/office/drawing/2012/chart"/>
            </c:strRef>
          </c:tx>
          <c:spPr>
            <a:gradFill rotWithShape="1">
              <a:gsLst>
                <a:gs pos="0">
                  <a:schemeClr val="accent6">
                    <a:lumMod val="60000"/>
                    <a:shade val="51000"/>
                    <a:satMod val="130000"/>
                  </a:schemeClr>
                </a:gs>
                <a:gs pos="80000">
                  <a:schemeClr val="accent6">
                    <a:lumMod val="60000"/>
                    <a:shade val="93000"/>
                    <a:satMod val="130000"/>
                  </a:schemeClr>
                </a:gs>
                <a:gs pos="100000">
                  <a:schemeClr val="accent6">
                    <a:lumMod val="60000"/>
                    <a:shade val="94000"/>
                    <a:satMod val="135000"/>
                  </a:schemeClr>
                </a:gs>
              </a:gsLst>
              <a:lin ang="16200000" scaled="0"/>
            </a:gradFill>
            <a:ln>
              <a:noFill/>
            </a:ln>
            <a:effectLst>
              <a:outerShdw blurRad="40000" dist="23000" dir="5400000" rotWithShape="0">
                <a:srgbClr val="000000">
                  <a:alpha val="35000"/>
                </a:srgbClr>
              </a:outerShdw>
            </a:effectLst>
          </c:spPr>
          <c:invertIfNegative val="0"/>
          <c:cat>
            <c:numRef>
              <c:extLst>
                <c:ext xmlns:c15="http://schemas.microsoft.com/office/drawing/2012/chart" uri="{02D57815-91ED-43cb-92C2-25804820EDAC}">
                  <c15:fullRef>
                    <c15:sqref>'2-1'!$B$2:$AM$2</c15:sqref>
                  </c15:fullRef>
                </c:ext>
              </c:extLst>
              <c:f>'2-1'!$R$2:$AL$2</c:f>
              <c:numCache>
                <c:formatCode>General</c:formatCod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numCache>
            </c:numRef>
          </c:cat>
          <c:val>
            <c:numRef>
              <c:extLst>
                <c:ext xmlns:c15="http://schemas.microsoft.com/office/drawing/2012/chart" uri="{02D57815-91ED-43cb-92C2-25804820EDAC}">
                  <c15:fullRef>
                    <c15:sqref>'2-1'!$B$14:$AM$14</c15:sqref>
                  </c15:fullRef>
                </c:ext>
              </c:extLst>
              <c:f>'2-1'!$R$14:$AL$14</c:f>
              <c:numCache>
                <c:formatCode>#,##0</c:formatCode>
                <c:ptCount val="21"/>
                <c:pt idx="0">
                  <c:v>22</c:v>
                </c:pt>
                <c:pt idx="1">
                  <c:v>34</c:v>
                </c:pt>
                <c:pt idx="2">
                  <c:v>45</c:v>
                </c:pt>
                <c:pt idx="3">
                  <c:v>41</c:v>
                </c:pt>
                <c:pt idx="4">
                  <c:v>42</c:v>
                </c:pt>
                <c:pt idx="5">
                  <c:v>58</c:v>
                </c:pt>
                <c:pt idx="6">
                  <c:v>27</c:v>
                </c:pt>
                <c:pt idx="7">
                  <c:v>36</c:v>
                </c:pt>
                <c:pt idx="8">
                  <c:v>67</c:v>
                </c:pt>
                <c:pt idx="9">
                  <c:v>26</c:v>
                </c:pt>
                <c:pt idx="10">
                  <c:v>44</c:v>
                </c:pt>
                <c:pt idx="11">
                  <c:v>55</c:v>
                </c:pt>
                <c:pt idx="12">
                  <c:v>39</c:v>
                </c:pt>
                <c:pt idx="13">
                  <c:v>54</c:v>
                </c:pt>
                <c:pt idx="14">
                  <c:v>44</c:v>
                </c:pt>
                <c:pt idx="15">
                  <c:v>49</c:v>
                </c:pt>
                <c:pt idx="16">
                  <c:v>64</c:v>
                </c:pt>
                <c:pt idx="17">
                  <c:v>43</c:v>
                </c:pt>
                <c:pt idx="18">
                  <c:v>44</c:v>
                </c:pt>
                <c:pt idx="19">
                  <c:v>35</c:v>
                </c:pt>
                <c:pt idx="20">
                  <c:v>16</c:v>
                </c:pt>
              </c:numCache>
            </c:numRef>
          </c:val>
          <c:extLst>
            <c:ext xmlns:c16="http://schemas.microsoft.com/office/drawing/2014/chart" uri="{C3380CC4-5D6E-409C-BE32-E72D297353CC}">
              <c16:uniqueId val="{00000004-9739-4E60-A66A-A1F47E342D76}"/>
            </c:ext>
          </c:extLst>
        </c:ser>
        <c:ser>
          <c:idx val="12"/>
          <c:order val="12"/>
          <c:tx>
            <c:strRef>
              <c:f>'2-1'!$A$15</c:f>
              <c:strCache>
                <c:ptCount val="1"/>
                <c:pt idx="0">
                  <c:v>Pedestrians</c:v>
                </c:pt>
              </c:strCache>
              <c:extLst xmlns:c15="http://schemas.microsoft.com/office/drawing/2012/chart"/>
            </c:strRef>
          </c:tx>
          <c:spPr>
            <a:gradFill rotWithShape="1">
              <a:gsLst>
                <a:gs pos="0">
                  <a:schemeClr val="accent1">
                    <a:lumMod val="80000"/>
                    <a:lumOff val="20000"/>
                    <a:shade val="51000"/>
                    <a:satMod val="130000"/>
                  </a:schemeClr>
                </a:gs>
                <a:gs pos="80000">
                  <a:schemeClr val="accent1">
                    <a:lumMod val="80000"/>
                    <a:lumOff val="20000"/>
                    <a:shade val="93000"/>
                    <a:satMod val="130000"/>
                  </a:schemeClr>
                </a:gs>
                <a:gs pos="100000">
                  <a:schemeClr val="accent1">
                    <a:lumMod val="80000"/>
                    <a:lumOff val="20000"/>
                    <a:shade val="94000"/>
                    <a:satMod val="135000"/>
                  </a:schemeClr>
                </a:gs>
              </a:gsLst>
              <a:lin ang="16200000" scaled="0"/>
            </a:gradFill>
            <a:ln>
              <a:noFill/>
            </a:ln>
            <a:effectLst>
              <a:outerShdw blurRad="40000" dist="23000" dir="5400000" rotWithShape="0">
                <a:srgbClr val="000000">
                  <a:alpha val="35000"/>
                </a:srgbClr>
              </a:outerShdw>
            </a:effectLst>
          </c:spPr>
          <c:invertIfNegative val="0"/>
          <c:cat>
            <c:numRef>
              <c:extLst>
                <c:ext xmlns:c15="http://schemas.microsoft.com/office/drawing/2012/chart" uri="{02D57815-91ED-43cb-92C2-25804820EDAC}">
                  <c15:fullRef>
                    <c15:sqref>'2-1'!$B$2:$AM$2</c15:sqref>
                  </c15:fullRef>
                </c:ext>
              </c:extLst>
              <c:f>'2-1'!$R$2:$AL$2</c:f>
              <c:numCache>
                <c:formatCode>General</c:formatCod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numCache>
            </c:numRef>
          </c:cat>
          <c:val>
            <c:numRef>
              <c:extLst>
                <c:ext xmlns:c15="http://schemas.microsoft.com/office/drawing/2012/chart" uri="{02D57815-91ED-43cb-92C2-25804820EDAC}">
                  <c15:fullRef>
                    <c15:sqref>'2-1'!$B$15:$AM$15</c15:sqref>
                  </c15:fullRef>
                </c:ext>
              </c:extLst>
              <c:f>'2-1'!$R$15:$AL$15</c:f>
              <c:numCache>
                <c:formatCode>#,##0</c:formatCode>
                <c:ptCount val="21"/>
                <c:pt idx="0">
                  <c:v>4763</c:v>
                </c:pt>
                <c:pt idx="1">
                  <c:v>4901</c:v>
                </c:pt>
                <c:pt idx="2">
                  <c:v>4851</c:v>
                </c:pt>
                <c:pt idx="3">
                  <c:v>4774</c:v>
                </c:pt>
                <c:pt idx="4">
                  <c:v>4675</c:v>
                </c:pt>
                <c:pt idx="5">
                  <c:v>4892</c:v>
                </c:pt>
                <c:pt idx="6">
                  <c:v>4795</c:v>
                </c:pt>
                <c:pt idx="7">
                  <c:v>4699</c:v>
                </c:pt>
                <c:pt idx="8">
                  <c:v>4414</c:v>
                </c:pt>
                <c:pt idx="9">
                  <c:v>4109</c:v>
                </c:pt>
                <c:pt idx="10">
                  <c:v>4302</c:v>
                </c:pt>
                <c:pt idx="11">
                  <c:v>4457</c:v>
                </c:pt>
                <c:pt idx="12">
                  <c:v>4818</c:v>
                </c:pt>
                <c:pt idx="13">
                  <c:v>4779</c:v>
                </c:pt>
                <c:pt idx="14">
                  <c:v>4910</c:v>
                </c:pt>
                <c:pt idx="15">
                  <c:v>5494</c:v>
                </c:pt>
                <c:pt idx="16">
                  <c:v>6080</c:v>
                </c:pt>
                <c:pt idx="17">
                  <c:v>6075</c:v>
                </c:pt>
                <c:pt idx="18">
                  <c:v>6374</c:v>
                </c:pt>
                <c:pt idx="19">
                  <c:v>6272</c:v>
                </c:pt>
                <c:pt idx="20">
                  <c:v>6516</c:v>
                </c:pt>
              </c:numCache>
            </c:numRef>
          </c:val>
          <c:extLst>
            <c:ext xmlns:c16="http://schemas.microsoft.com/office/drawing/2014/chart" uri="{C3380CC4-5D6E-409C-BE32-E72D297353CC}">
              <c16:uniqueId val="{00000005-9739-4E60-A66A-A1F47E342D76}"/>
            </c:ext>
          </c:extLst>
        </c:ser>
        <c:ser>
          <c:idx val="13"/>
          <c:order val="13"/>
          <c:tx>
            <c:strRef>
              <c:f>'2-1'!$A$16</c:f>
              <c:strCache>
                <c:ptCount val="1"/>
                <c:pt idx="0">
                  <c:v>Pedalcyclists</c:v>
                </c:pt>
              </c:strCache>
              <c:extLst xmlns:c15="http://schemas.microsoft.com/office/drawing/2012/chart"/>
            </c:strRef>
          </c:tx>
          <c:spPr>
            <a:gradFill rotWithShape="1">
              <a:gsLst>
                <a:gs pos="0">
                  <a:schemeClr val="accent2">
                    <a:lumMod val="80000"/>
                    <a:lumOff val="20000"/>
                    <a:shade val="51000"/>
                    <a:satMod val="130000"/>
                  </a:schemeClr>
                </a:gs>
                <a:gs pos="80000">
                  <a:schemeClr val="accent2">
                    <a:lumMod val="80000"/>
                    <a:lumOff val="20000"/>
                    <a:shade val="93000"/>
                    <a:satMod val="130000"/>
                  </a:schemeClr>
                </a:gs>
                <a:gs pos="100000">
                  <a:schemeClr val="accent2">
                    <a:lumMod val="80000"/>
                    <a:lumOff val="20000"/>
                    <a:shade val="94000"/>
                    <a:satMod val="135000"/>
                  </a:schemeClr>
                </a:gs>
              </a:gsLst>
              <a:lin ang="16200000" scaled="0"/>
            </a:gradFill>
            <a:ln>
              <a:noFill/>
            </a:ln>
            <a:effectLst>
              <a:outerShdw blurRad="40000" dist="23000" dir="5400000" rotWithShape="0">
                <a:srgbClr val="000000">
                  <a:alpha val="35000"/>
                </a:srgbClr>
              </a:outerShdw>
            </a:effectLst>
          </c:spPr>
          <c:invertIfNegative val="0"/>
          <c:cat>
            <c:numRef>
              <c:extLst>
                <c:ext xmlns:c15="http://schemas.microsoft.com/office/drawing/2012/chart" uri="{02D57815-91ED-43cb-92C2-25804820EDAC}">
                  <c15:fullRef>
                    <c15:sqref>'2-1'!$B$2:$AM$2</c15:sqref>
                  </c15:fullRef>
                </c:ext>
              </c:extLst>
              <c:f>'2-1'!$R$2:$AL$2</c:f>
              <c:numCache>
                <c:formatCode>General</c:formatCod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numCache>
            </c:numRef>
          </c:cat>
          <c:val>
            <c:numRef>
              <c:extLst>
                <c:ext xmlns:c15="http://schemas.microsoft.com/office/drawing/2012/chart" uri="{02D57815-91ED-43cb-92C2-25804820EDAC}">
                  <c15:fullRef>
                    <c15:sqref>'2-1'!$B$16:$AM$16</c15:sqref>
                  </c15:fullRef>
                </c:ext>
              </c:extLst>
              <c:f>'2-1'!$R$16:$AL$16</c:f>
              <c:numCache>
                <c:formatCode>#,##0</c:formatCode>
                <c:ptCount val="21"/>
                <c:pt idx="0">
                  <c:v>693</c:v>
                </c:pt>
                <c:pt idx="1">
                  <c:v>732</c:v>
                </c:pt>
                <c:pt idx="2">
                  <c:v>665</c:v>
                </c:pt>
                <c:pt idx="3">
                  <c:v>629</c:v>
                </c:pt>
                <c:pt idx="4">
                  <c:v>727</c:v>
                </c:pt>
                <c:pt idx="5">
                  <c:v>786</c:v>
                </c:pt>
                <c:pt idx="6">
                  <c:v>772</c:v>
                </c:pt>
                <c:pt idx="7">
                  <c:v>701</c:v>
                </c:pt>
                <c:pt idx="8">
                  <c:v>718</c:v>
                </c:pt>
                <c:pt idx="9">
                  <c:v>628</c:v>
                </c:pt>
                <c:pt idx="10">
                  <c:v>623</c:v>
                </c:pt>
                <c:pt idx="11">
                  <c:v>682</c:v>
                </c:pt>
                <c:pt idx="12">
                  <c:v>734</c:v>
                </c:pt>
                <c:pt idx="13">
                  <c:v>749</c:v>
                </c:pt>
                <c:pt idx="14">
                  <c:v>729</c:v>
                </c:pt>
                <c:pt idx="15">
                  <c:v>829</c:v>
                </c:pt>
                <c:pt idx="16">
                  <c:v>853</c:v>
                </c:pt>
                <c:pt idx="17">
                  <c:v>806</c:v>
                </c:pt>
                <c:pt idx="18">
                  <c:v>871</c:v>
                </c:pt>
                <c:pt idx="19">
                  <c:v>859</c:v>
                </c:pt>
                <c:pt idx="20">
                  <c:v>938</c:v>
                </c:pt>
              </c:numCache>
            </c:numRef>
          </c:val>
          <c:extLst>
            <c:ext xmlns:c16="http://schemas.microsoft.com/office/drawing/2014/chart" uri="{C3380CC4-5D6E-409C-BE32-E72D297353CC}">
              <c16:uniqueId val="{00000006-9739-4E60-A66A-A1F47E342D76}"/>
            </c:ext>
          </c:extLst>
        </c:ser>
        <c:ser>
          <c:idx val="14"/>
          <c:order val="14"/>
          <c:tx>
            <c:v>Other incident</c:v>
          </c:tx>
          <c:spPr>
            <a:gradFill rotWithShape="1">
              <a:gsLst>
                <a:gs pos="0">
                  <a:schemeClr val="accent3">
                    <a:lumMod val="80000"/>
                    <a:lumOff val="20000"/>
                    <a:shade val="51000"/>
                    <a:satMod val="130000"/>
                  </a:schemeClr>
                </a:gs>
                <a:gs pos="80000">
                  <a:schemeClr val="accent3">
                    <a:lumMod val="80000"/>
                    <a:lumOff val="20000"/>
                    <a:shade val="93000"/>
                    <a:satMod val="130000"/>
                  </a:schemeClr>
                </a:gs>
                <a:gs pos="100000">
                  <a:schemeClr val="accent3">
                    <a:lumMod val="80000"/>
                    <a:lumOff val="20000"/>
                    <a:shade val="94000"/>
                    <a:satMod val="135000"/>
                  </a:schemeClr>
                </a:gs>
              </a:gsLst>
              <a:lin ang="16200000" scaled="0"/>
            </a:gradFill>
            <a:ln>
              <a:noFill/>
            </a:ln>
            <a:effectLst>
              <a:outerShdw blurRad="40000" dist="23000" dir="5400000" rotWithShape="0">
                <a:srgbClr val="000000">
                  <a:alpha val="35000"/>
                </a:srgbClr>
              </a:outerShdw>
            </a:effectLst>
          </c:spPr>
          <c:invertIfNegative val="0"/>
          <c:cat>
            <c:numRef>
              <c:extLst>
                <c:ext xmlns:c15="http://schemas.microsoft.com/office/drawing/2012/chart" uri="{02D57815-91ED-43cb-92C2-25804820EDAC}">
                  <c15:fullRef>
                    <c15:sqref>'2-1'!$B$2:$AM$2</c15:sqref>
                  </c15:fullRef>
                </c:ext>
              </c:extLst>
              <c:f>'2-1'!$R$2:$AL$2</c:f>
              <c:numCache>
                <c:formatCode>General</c:formatCod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numCache>
            </c:numRef>
          </c:cat>
          <c:val>
            <c:numRef>
              <c:extLst>
                <c:ext xmlns:c15="http://schemas.microsoft.com/office/drawing/2012/chart" uri="{02D57815-91ED-43cb-92C2-25804820EDAC}">
                  <c15:fullRef>
                    <c15:sqref>'2-1'!$B$17:$AM$17</c15:sqref>
                  </c15:fullRef>
                </c:ext>
              </c:extLst>
              <c:f>'2-1'!$R$17:$AL$17</c:f>
              <c:numCache>
                <c:formatCode>#,##0</c:formatCode>
                <c:ptCount val="21"/>
                <c:pt idx="0">
                  <c:v>591</c:v>
                </c:pt>
                <c:pt idx="1">
                  <c:v>581</c:v>
                </c:pt>
                <c:pt idx="2">
                  <c:v>642</c:v>
                </c:pt>
                <c:pt idx="3">
                  <c:v>729</c:v>
                </c:pt>
                <c:pt idx="4">
                  <c:v>732</c:v>
                </c:pt>
                <c:pt idx="5">
                  <c:v>845</c:v>
                </c:pt>
                <c:pt idx="6">
                  <c:v>786</c:v>
                </c:pt>
                <c:pt idx="7">
                  <c:v>772</c:v>
                </c:pt>
                <c:pt idx="8">
                  <c:v>768</c:v>
                </c:pt>
                <c:pt idx="9">
                  <c:v>705</c:v>
                </c:pt>
                <c:pt idx="10">
                  <c:v>709</c:v>
                </c:pt>
                <c:pt idx="11">
                  <c:v>699</c:v>
                </c:pt>
                <c:pt idx="12">
                  <c:v>729</c:v>
                </c:pt>
                <c:pt idx="13">
                  <c:v>701</c:v>
                </c:pt>
                <c:pt idx="14">
                  <c:v>761</c:v>
                </c:pt>
                <c:pt idx="15">
                  <c:v>777</c:v>
                </c:pt>
                <c:pt idx="16">
                  <c:v>870</c:v>
                </c:pt>
                <c:pt idx="17">
                  <c:v>782</c:v>
                </c:pt>
                <c:pt idx="18">
                  <c:v>773</c:v>
                </c:pt>
                <c:pt idx="19">
                  <c:v>880</c:v>
                </c:pt>
                <c:pt idx="20">
                  <c:v>1120</c:v>
                </c:pt>
              </c:numCache>
            </c:numRef>
          </c:val>
          <c:extLst>
            <c:ext xmlns:c16="http://schemas.microsoft.com/office/drawing/2014/chart" uri="{C3380CC4-5D6E-409C-BE32-E72D297353CC}">
              <c16:uniqueId val="{00000007-9739-4E60-A66A-A1F47E342D76}"/>
            </c:ext>
          </c:extLst>
        </c:ser>
        <c:dLbls>
          <c:showLegendKey val="0"/>
          <c:showVal val="0"/>
          <c:showCatName val="0"/>
          <c:showSerName val="0"/>
          <c:showPercent val="0"/>
          <c:showBubbleSize val="0"/>
        </c:dLbls>
        <c:gapWidth val="150"/>
        <c:axId val="825549808"/>
        <c:axId val="825543248"/>
        <c:extLst>
          <c:ext xmlns:c15="http://schemas.microsoft.com/office/drawing/2012/chart" uri="{02D57815-91ED-43cb-92C2-25804820EDAC}">
            <c15:filteredBarSeries>
              <c15:ser>
                <c:idx val="0"/>
                <c:order val="0"/>
                <c:tx>
                  <c:strRef>
                    <c:extLst>
                      <c:ext uri="{02D57815-91ED-43cb-92C2-25804820EDAC}">
                        <c15:formulaRef>
                          <c15:sqref>'2-1'!$A$3</c15:sqref>
                        </c15:formulaRef>
                      </c:ext>
                    </c:extLst>
                    <c:strCache>
                      <c:ptCount val="1"/>
                      <c:pt idx="0">
                        <c:v>TOTAL fatalities</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invertIfNegative val="0"/>
                <c:cat>
                  <c:numRef>
                    <c:extLst>
                      <c:ext uri="{02D57815-91ED-43cb-92C2-25804820EDAC}">
                        <c15:fullRef>
                          <c15:sqref>'2-1'!$B$2:$AM$2</c15:sqref>
                        </c15:fullRef>
                        <c15:formulaRef>
                          <c15:sqref>'2-1'!$R$2:$AL$2</c15:sqref>
                        </c15:formulaRef>
                      </c:ext>
                    </c:extLst>
                    <c:numCache>
                      <c:formatCode>General</c:formatCod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numCache>
                  </c:numRef>
                </c:cat>
                <c:val>
                  <c:numRef>
                    <c:extLst>
                      <c:ext uri="{02D57815-91ED-43cb-92C2-25804820EDAC}">
                        <c15:fullRef>
                          <c15:sqref>'2-1'!$B$3:$AM$3</c15:sqref>
                        </c15:fullRef>
                        <c15:formulaRef>
                          <c15:sqref>'2-1'!$R$3:$AL$3</c15:sqref>
                        </c15:formulaRef>
                      </c:ext>
                    </c:extLst>
                    <c:numCache>
                      <c:formatCode>#,##0</c:formatCode>
                      <c:ptCount val="21"/>
                      <c:pt idx="0">
                        <c:v>44264</c:v>
                      </c:pt>
                      <c:pt idx="1">
                        <c:v>44874</c:v>
                      </c:pt>
                      <c:pt idx="2" formatCode="\(\R\)\ #,##0">
                        <c:v>45279</c:v>
                      </c:pt>
                      <c:pt idx="3" formatCode="\(\R\)\ #,##0">
                        <c:v>45106</c:v>
                      </c:pt>
                      <c:pt idx="4" formatCode="\(\R\)\ #,##0">
                        <c:v>45014</c:v>
                      </c:pt>
                      <c:pt idx="5" formatCode="\(\R\)\ #,##0">
                        <c:v>45633</c:v>
                      </c:pt>
                      <c:pt idx="6" formatCode="\(\R\)\ #,##0">
                        <c:v>45055</c:v>
                      </c:pt>
                      <c:pt idx="7" formatCode="\(\R\)\ #,##0">
                        <c:v>43332</c:v>
                      </c:pt>
                      <c:pt idx="8">
                        <c:v>39562</c:v>
                      </c:pt>
                      <c:pt idx="9">
                        <c:v>35978</c:v>
                      </c:pt>
                      <c:pt idx="10">
                        <c:v>35040</c:v>
                      </c:pt>
                      <c:pt idx="11">
                        <c:v>34568</c:v>
                      </c:pt>
                      <c:pt idx="12">
                        <c:v>35693</c:v>
                      </c:pt>
                      <c:pt idx="13">
                        <c:v>34691</c:v>
                      </c:pt>
                      <c:pt idx="14">
                        <c:v>34638</c:v>
                      </c:pt>
                      <c:pt idx="15">
                        <c:v>37368</c:v>
                      </c:pt>
                      <c:pt idx="16">
                        <c:v>39748</c:v>
                      </c:pt>
                      <c:pt idx="17">
                        <c:v>39364</c:v>
                      </c:pt>
                      <c:pt idx="18" formatCode="\(\R\)\ #,##0">
                        <c:v>38755</c:v>
                      </c:pt>
                      <c:pt idx="19" formatCode="\(\R\)\ #,##0">
                        <c:v>38425</c:v>
                      </c:pt>
                      <c:pt idx="20" formatCode="\(\R\)\ #,##0">
                        <c:v>40851</c:v>
                      </c:pt>
                    </c:numCache>
                  </c:numRef>
                </c:val>
                <c:extLst>
                  <c:ext xmlns:c16="http://schemas.microsoft.com/office/drawing/2014/chart" uri="{C3380CC4-5D6E-409C-BE32-E72D297353CC}">
                    <c16:uniqueId val="{00000008-9739-4E60-A66A-A1F47E342D76}"/>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'2-1'!$A$4</c15:sqref>
                        </c15:formulaRef>
                      </c:ext>
                    </c:extLst>
                    <c:strCache>
                      <c:ptCount val="1"/>
                      <c:pt idx="0">
                        <c:v>Air, total</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c:spPr>
                <c:invertIfNegative val="0"/>
                <c:cat>
                  <c:numRef>
                    <c:extLst>
                      <c:ext xmlns:c15="http://schemas.microsoft.com/office/drawing/2012/chart" uri="{02D57815-91ED-43cb-92C2-25804820EDAC}">
                        <c15:fullRef>
                          <c15:sqref>'2-1'!$B$2:$AM$2</c15:sqref>
                        </c15:fullRef>
                        <c15:formulaRef>
                          <c15:sqref>'2-1'!$R$2:$AL$2</c15:sqref>
                        </c15:formulaRef>
                      </c:ext>
                    </c:extLst>
                    <c:numCache>
                      <c:formatCode>General</c:formatCod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numCache>
                  </c:numRef>
                </c:cat>
                <c:val>
                  <c:numRef>
                    <c:extLst>
                      <c:ext xmlns:c15="http://schemas.microsoft.com/office/drawing/2012/chart" uri="{02D57815-91ED-43cb-92C2-25804820EDAC}">
                        <c15:fullRef>
                          <c15:sqref>'2-1'!$B$4:$AM$4</c15:sqref>
                        </c15:fullRef>
                        <c15:formulaRef>
                          <c15:sqref>'2-1'!$R$4:$AL$4</c15:sqref>
                        </c15:formulaRef>
                      </c:ext>
                    </c:extLst>
                    <c:numCache>
                      <c:formatCode>#,##0</c:formatCode>
                      <c:ptCount val="21"/>
                      <c:pt idx="0">
                        <c:v>752</c:v>
                      </c:pt>
                      <c:pt idx="1">
                        <c:v>1167</c:v>
                      </c:pt>
                      <c:pt idx="2">
                        <c:v>616</c:v>
                      </c:pt>
                      <c:pt idx="3">
                        <c:v>699</c:v>
                      </c:pt>
                      <c:pt idx="4">
                        <c:v>637</c:v>
                      </c:pt>
                      <c:pt idx="5">
                        <c:v>601</c:v>
                      </c:pt>
                      <c:pt idx="6">
                        <c:v>774</c:v>
                      </c:pt>
                      <c:pt idx="7">
                        <c:v>540</c:v>
                      </c:pt>
                      <c:pt idx="8">
                        <c:v>568</c:v>
                      </c:pt>
                      <c:pt idx="9">
                        <c:v>541</c:v>
                      </c:pt>
                      <c:pt idx="10">
                        <c:v>477</c:v>
                      </c:pt>
                      <c:pt idx="11">
                        <c:v>499</c:v>
                      </c:pt>
                      <c:pt idx="12">
                        <c:v>450</c:v>
                      </c:pt>
                      <c:pt idx="13">
                        <c:v>429</c:v>
                      </c:pt>
                      <c:pt idx="14">
                        <c:v>442</c:v>
                      </c:pt>
                      <c:pt idx="15">
                        <c:v>406</c:v>
                      </c:pt>
                      <c:pt idx="16">
                        <c:v>408</c:v>
                      </c:pt>
                      <c:pt idx="17">
                        <c:v>347</c:v>
                      </c:pt>
                      <c:pt idx="18">
                        <c:v>395</c:v>
                      </c:pt>
                      <c:pt idx="19">
                        <c:v>452</c:v>
                      </c:pt>
                      <c:pt idx="20">
                        <c:v>349</c:v>
                      </c:pt>
                    </c:numCache>
                  </c:numRef>
                </c:val>
                <c:extLst xmlns:c15="http://schemas.microsoft.com/office/drawing/2012/chart">
                  <c:ext xmlns:c16="http://schemas.microsoft.com/office/drawing/2014/chart" uri="{C3380CC4-5D6E-409C-BE32-E72D297353CC}">
                    <c16:uniqueId val="{00000009-9739-4E60-A66A-A1F47E342D76}"/>
                  </c:ext>
                </c:extLst>
              </c15:ser>
            </c15:filteredBarSeries>
            <c15:filteredBarSeries>
              <c15:ser>
                <c:idx val="5"/>
                <c:order val="2"/>
                <c:tx>
                  <c:v>General aviation</c:v>
                </c:tx>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c:spPr>
                <c:invertIfNegative val="0"/>
                <c:cat>
                  <c:numRef>
                    <c:extLst>
                      <c:ext xmlns:c15="http://schemas.microsoft.com/office/drawing/2012/chart" uri="{02D57815-91ED-43cb-92C2-25804820EDAC}">
                        <c15:fullRef>
                          <c15:sqref>'2-1'!$B$2:$AM$2</c15:sqref>
                        </c15:fullRef>
                        <c15:formulaRef>
                          <c15:sqref>'2-1'!$R$2:$AL$2</c15:sqref>
                        </c15:formulaRef>
                      </c:ext>
                    </c:extLst>
                    <c:numCache>
                      <c:formatCode>General</c:formatCod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numCache>
                  </c:numRef>
                </c:cat>
                <c:val>
                  <c:numRef>
                    <c:extLst>
                      <c:ext xmlns:c15="http://schemas.microsoft.com/office/drawing/2012/chart" uri="{02D57815-91ED-43cb-92C2-25804820EDAC}">
                        <c15:fullRef>
                          <c15:sqref>'2-1'!$B$8:$AM$8</c15:sqref>
                        </c15:fullRef>
                        <c15:formulaRef>
                          <c15:sqref>'2-1'!$R$8:$AL$8</c15:sqref>
                        </c15:formulaRef>
                      </c:ext>
                    </c:extLst>
                    <c:numCache>
                      <c:formatCode>#,##0</c:formatCode>
                      <c:ptCount val="21"/>
                      <c:pt idx="0">
                        <c:v>596</c:v>
                      </c:pt>
                      <c:pt idx="1">
                        <c:v>563</c:v>
                      </c:pt>
                      <c:pt idx="2">
                        <c:v>581</c:v>
                      </c:pt>
                      <c:pt idx="3">
                        <c:v>633</c:v>
                      </c:pt>
                      <c:pt idx="4">
                        <c:v>559</c:v>
                      </c:pt>
                      <c:pt idx="5">
                        <c:v>563</c:v>
                      </c:pt>
                      <c:pt idx="6">
                        <c:v>706</c:v>
                      </c:pt>
                      <c:pt idx="7">
                        <c:v>496</c:v>
                      </c:pt>
                      <c:pt idx="8">
                        <c:v>496</c:v>
                      </c:pt>
                      <c:pt idx="9">
                        <c:v>481</c:v>
                      </c:pt>
                      <c:pt idx="10">
                        <c:v>458</c:v>
                      </c:pt>
                      <c:pt idx="11">
                        <c:v>458</c:v>
                      </c:pt>
                      <c:pt idx="12">
                        <c:v>438</c:v>
                      </c:pt>
                      <c:pt idx="13">
                        <c:v>390</c:v>
                      </c:pt>
                      <c:pt idx="14">
                        <c:v>422</c:v>
                      </c:pt>
                      <c:pt idx="15">
                        <c:v>378</c:v>
                      </c:pt>
                      <c:pt idx="16">
                        <c:v>386</c:v>
                      </c:pt>
                      <c:pt idx="17">
                        <c:v>331</c:v>
                      </c:pt>
                      <c:pt idx="18">
                        <c:v>379</c:v>
                      </c:pt>
                      <c:pt idx="19">
                        <c:v>414</c:v>
                      </c:pt>
                      <c:pt idx="20">
                        <c:v>332</c:v>
                      </c:pt>
                    </c:numCache>
                  </c:numRef>
                </c:val>
                <c:extLst xmlns:c15="http://schemas.microsoft.com/office/drawing/2012/chart">
                  <c:ext xmlns:c16="http://schemas.microsoft.com/office/drawing/2014/chart" uri="{C3380CC4-5D6E-409C-BE32-E72D297353CC}">
                    <c16:uniqueId val="{0000000A-9739-4E60-A66A-A1F47E342D76}"/>
                  </c:ext>
                </c:extLst>
              </c15:ser>
            </c15:filteredBarSeries>
            <c15:filteredBarSeries>
              <c15:ser>
                <c:idx val="3"/>
                <c:order val="3"/>
                <c:tx>
                  <c:v>Commuter carrier</c:v>
                </c:tx>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c:spPr>
                <c:invertIfNegative val="0"/>
                <c:cat>
                  <c:numRef>
                    <c:extLst>
                      <c:ext xmlns:c15="http://schemas.microsoft.com/office/drawing/2012/chart" uri="{02D57815-91ED-43cb-92C2-25804820EDAC}">
                        <c15:fullRef>
                          <c15:sqref>'2-1'!$B$2:$AM$2</c15:sqref>
                        </c15:fullRef>
                        <c15:formulaRef>
                          <c15:sqref>'2-1'!$R$2:$AL$2</c15:sqref>
                        </c15:formulaRef>
                      </c:ext>
                    </c:extLst>
                    <c:numCache>
                      <c:formatCode>General</c:formatCod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numCache>
                  </c:numRef>
                </c:cat>
                <c:val>
                  <c:numRef>
                    <c:extLst>
                      <c:ext xmlns:c15="http://schemas.microsoft.com/office/drawing/2012/chart" uri="{02D57815-91ED-43cb-92C2-25804820EDAC}">
                        <c15:fullRef>
                          <c15:sqref>'2-1'!$B$6:$AM$6</c15:sqref>
                        </c15:fullRef>
                        <c15:formulaRef>
                          <c15:sqref>'2-1'!$R$6:$AL$6</c15:sqref>
                        </c15:formulaRef>
                      </c:ext>
                    </c:extLst>
                    <c:numCache>
                      <c:formatCode>#,##0</c:formatCode>
                      <c:ptCount val="21"/>
                      <c:pt idx="0">
                        <c:v>5</c:v>
                      </c:pt>
                      <c:pt idx="1">
                        <c:v>13</c:v>
                      </c:pt>
                      <c:pt idx="2">
                        <c:v>0</c:v>
                      </c:pt>
                      <c:pt idx="3">
                        <c:v>2</c:v>
                      </c:pt>
                      <c:pt idx="4">
                        <c:v>0</c:v>
                      </c:pt>
                      <c:pt idx="5">
                        <c:v>0</c:v>
                      </c:pt>
                      <c:pt idx="6">
                        <c:v>2</c:v>
                      </c:pt>
                      <c:pt idx="7">
                        <c:v>0</c:v>
                      </c:pt>
                      <c:pt idx="8">
                        <c:v>0</c:v>
                      </c:pt>
                      <c:pt idx="9">
                        <c:v>0</c:v>
                      </c:pt>
                      <c:pt idx="10">
                        <c:v>0</c:v>
                      </c:pt>
                      <c:pt idx="11">
                        <c:v>0</c:v>
                      </c:pt>
                      <c:pt idx="12">
                        <c:v>0</c:v>
                      </c:pt>
                      <c:pt idx="13">
                        <c:v>5</c:v>
                      </c:pt>
                      <c:pt idx="14">
                        <c:v>0</c:v>
                      </c:pt>
                      <c:pt idx="15">
                        <c:v>1</c:v>
                      </c:pt>
                      <c:pt idx="16">
                        <c:v>8</c:v>
                      </c:pt>
                      <c:pt idx="17">
                        <c:v>0</c:v>
                      </c:pt>
                      <c:pt idx="18">
                        <c:v>0</c:v>
                      </c:pt>
                      <c:pt idx="19">
                        <c:v>2</c:v>
                      </c:pt>
                      <c:pt idx="20">
                        <c:v>5</c:v>
                      </c:pt>
                    </c:numCache>
                  </c:numRef>
                </c:val>
                <c:extLst xmlns:c15="http://schemas.microsoft.com/office/drawing/2012/chart">
                  <c:ext xmlns:c16="http://schemas.microsoft.com/office/drawing/2014/chart" uri="{C3380CC4-5D6E-409C-BE32-E72D297353CC}">
                    <c16:uniqueId val="{0000000B-9739-4E60-A66A-A1F47E342D76}"/>
                  </c:ext>
                </c:extLst>
              </c15:ser>
            </c15:filteredBarSeries>
            <c15:filteredBarSeries>
              <c15:ser>
                <c:idx val="4"/>
                <c:order val="4"/>
                <c:tx>
                  <c:v>On-demand air taxi</c:v>
                </c:tx>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c:spPr>
                <c:invertIfNegative val="0"/>
                <c:cat>
                  <c:numRef>
                    <c:extLst>
                      <c:ext xmlns:c15="http://schemas.microsoft.com/office/drawing/2012/chart" uri="{02D57815-91ED-43cb-92C2-25804820EDAC}">
                        <c15:fullRef>
                          <c15:sqref>'2-1'!$B$2:$AM$2</c15:sqref>
                        </c15:fullRef>
                        <c15:formulaRef>
                          <c15:sqref>'2-1'!$R$2:$AL$2</c15:sqref>
                        </c15:formulaRef>
                      </c:ext>
                    </c:extLst>
                    <c:numCache>
                      <c:formatCode>General</c:formatCod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numCache>
                  </c:numRef>
                </c:cat>
                <c:val>
                  <c:numRef>
                    <c:extLst>
                      <c:ext xmlns:c15="http://schemas.microsoft.com/office/drawing/2012/chart" uri="{02D57815-91ED-43cb-92C2-25804820EDAC}">
                        <c15:fullRef>
                          <c15:sqref>'2-1'!$B$7:$AM$7</c15:sqref>
                        </c15:fullRef>
                        <c15:formulaRef>
                          <c15:sqref>'2-1'!$R$7:$AL$7</c15:sqref>
                        </c15:formulaRef>
                      </c:ext>
                    </c:extLst>
                    <c:numCache>
                      <c:formatCode>#,##0</c:formatCode>
                      <c:ptCount val="21"/>
                      <c:pt idx="0">
                        <c:v>71</c:v>
                      </c:pt>
                      <c:pt idx="1">
                        <c:v>60</c:v>
                      </c:pt>
                      <c:pt idx="2">
                        <c:v>35</c:v>
                      </c:pt>
                      <c:pt idx="3">
                        <c:v>42</c:v>
                      </c:pt>
                      <c:pt idx="4">
                        <c:v>64</c:v>
                      </c:pt>
                      <c:pt idx="5">
                        <c:v>18</c:v>
                      </c:pt>
                      <c:pt idx="6">
                        <c:v>16</c:v>
                      </c:pt>
                      <c:pt idx="7">
                        <c:v>43</c:v>
                      </c:pt>
                      <c:pt idx="8">
                        <c:v>69</c:v>
                      </c:pt>
                      <c:pt idx="9">
                        <c:v>17</c:v>
                      </c:pt>
                      <c:pt idx="10">
                        <c:v>17</c:v>
                      </c:pt>
                      <c:pt idx="11">
                        <c:v>41</c:v>
                      </c:pt>
                      <c:pt idx="12">
                        <c:v>12</c:v>
                      </c:pt>
                      <c:pt idx="13">
                        <c:v>25</c:v>
                      </c:pt>
                      <c:pt idx="14">
                        <c:v>20</c:v>
                      </c:pt>
                      <c:pt idx="15">
                        <c:v>27</c:v>
                      </c:pt>
                      <c:pt idx="16">
                        <c:v>19</c:v>
                      </c:pt>
                      <c:pt idx="17">
                        <c:v>16</c:v>
                      </c:pt>
                      <c:pt idx="18">
                        <c:v>16</c:v>
                      </c:pt>
                      <c:pt idx="19">
                        <c:v>32</c:v>
                      </c:pt>
                      <c:pt idx="20">
                        <c:v>21</c:v>
                      </c:pt>
                    </c:numCache>
                  </c:numRef>
                </c:val>
                <c:extLst xmlns:c15="http://schemas.microsoft.com/office/drawing/2012/chart">
                  <c:ext xmlns:c16="http://schemas.microsoft.com/office/drawing/2014/chart" uri="{C3380CC4-5D6E-409C-BE32-E72D297353CC}">
                    <c16:uniqueId val="{0000000C-9739-4E60-A66A-A1F47E342D76}"/>
                  </c:ext>
                </c:extLst>
              </c15:ser>
            </c15:filteredBarSeries>
            <c15:filteredBarSeries>
              <c15:ser>
                <c:idx val="2"/>
                <c:order val="5"/>
                <c:tx>
                  <c:v>U.S. air carrier</c:v>
                </c:tx>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c:spPr>
                <c:invertIfNegative val="0"/>
                <c:cat>
                  <c:numRef>
                    <c:extLst>
                      <c:ext xmlns:c15="http://schemas.microsoft.com/office/drawing/2012/chart" uri="{02D57815-91ED-43cb-92C2-25804820EDAC}">
                        <c15:fullRef>
                          <c15:sqref>'2-1'!$B$2:$AM$2</c15:sqref>
                        </c15:fullRef>
                        <c15:formulaRef>
                          <c15:sqref>'2-1'!$R$2:$AL$2</c15:sqref>
                        </c15:formulaRef>
                      </c:ext>
                    </c:extLst>
                    <c:numCache>
                      <c:formatCode>General</c:formatCod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numCache>
                  </c:numRef>
                </c:cat>
                <c:val>
                  <c:numRef>
                    <c:extLst>
                      <c:ext xmlns:c15="http://schemas.microsoft.com/office/drawing/2012/chart" uri="{02D57815-91ED-43cb-92C2-25804820EDAC}">
                        <c15:fullRef>
                          <c15:sqref>'2-1'!$B$5:$AM$5</c15:sqref>
                        </c15:fullRef>
                        <c15:formulaRef>
                          <c15:sqref>'2-1'!$R$5:$AL$5</c15:sqref>
                        </c15:formulaRef>
                      </c:ext>
                    </c:extLst>
                    <c:numCache>
                      <c:formatCode>#,##0</c:formatCode>
                      <c:ptCount val="21"/>
                      <c:pt idx="0">
                        <c:v>92</c:v>
                      </c:pt>
                      <c:pt idx="1">
                        <c:v>531</c:v>
                      </c:pt>
                      <c:pt idx="2">
                        <c:v>0</c:v>
                      </c:pt>
                      <c:pt idx="3">
                        <c:v>22</c:v>
                      </c:pt>
                      <c:pt idx="4">
                        <c:v>14</c:v>
                      </c:pt>
                      <c:pt idx="5">
                        <c:v>22</c:v>
                      </c:pt>
                      <c:pt idx="6">
                        <c:v>50</c:v>
                      </c:pt>
                      <c:pt idx="7">
                        <c:v>1</c:v>
                      </c:pt>
                      <c:pt idx="8">
                        <c:v>3</c:v>
                      </c:pt>
                      <c:pt idx="9">
                        <c:v>52</c:v>
                      </c:pt>
                      <c:pt idx="10">
                        <c:v>2</c:v>
                      </c:pt>
                      <c:pt idx="11">
                        <c:v>0</c:v>
                      </c:pt>
                      <c:pt idx="12">
                        <c:v>0</c:v>
                      </c:pt>
                      <c:pt idx="13">
                        <c:v>9</c:v>
                      </c:pt>
                      <c:pt idx="14">
                        <c:v>0</c:v>
                      </c:pt>
                      <c:pt idx="15">
                        <c:v>0</c:v>
                      </c:pt>
                      <c:pt idx="16">
                        <c:v>0</c:v>
                      </c:pt>
                      <c:pt idx="17">
                        <c:v>0</c:v>
                      </c:pt>
                      <c:pt idx="18">
                        <c:v>1</c:v>
                      </c:pt>
                      <c:pt idx="19">
                        <c:v>4</c:v>
                      </c:pt>
                      <c:pt idx="20">
                        <c:v>0</c:v>
                      </c:pt>
                    </c:numCache>
                  </c:numRef>
                </c:val>
                <c:extLst xmlns:c15="http://schemas.microsoft.com/office/drawing/2012/chart">
                  <c:ext xmlns:c16="http://schemas.microsoft.com/office/drawing/2014/chart" uri="{C3380CC4-5D6E-409C-BE32-E72D297353CC}">
                    <c16:uniqueId val="{0000000D-9739-4E60-A66A-A1F47E342D76}"/>
                  </c:ext>
                </c:extLst>
              </c15:ser>
            </c15:filteredBarSeries>
            <c15:filteredBarSeries>
              <c15:ser>
                <c:idx val="6"/>
                <c:order val="6"/>
                <c:tx>
                  <c:strRef>
                    <c:extLst xmlns:c15="http://schemas.microsoft.com/office/drawing/2012/chart">
                      <c:ext xmlns:c15="http://schemas.microsoft.com/office/drawing/2012/chart" uri="{02D57815-91ED-43cb-92C2-25804820EDAC}">
                        <c15:formulaRef>
                          <c15:sqref>'2-1'!$A$9</c15:sqref>
                        </c15:formulaRef>
                      </c:ext>
                    </c:extLst>
                    <c:strCache>
                      <c:ptCount val="1"/>
                      <c:pt idx="0">
                        <c:v>Highway, total</c:v>
                      </c:pt>
                    </c:strCache>
                  </c:strRef>
                </c:tx>
                <c:spPr>
                  <a:gradFill rotWithShape="1">
                    <a:gsLst>
                      <a:gs pos="0">
                        <a:schemeClr val="accent1">
                          <a:lumMod val="60000"/>
                          <a:shade val="51000"/>
                          <a:satMod val="130000"/>
                        </a:schemeClr>
                      </a:gs>
                      <a:gs pos="80000">
                        <a:schemeClr val="accent1">
                          <a:lumMod val="60000"/>
                          <a:shade val="93000"/>
                          <a:satMod val="130000"/>
                        </a:schemeClr>
                      </a:gs>
                      <a:gs pos="100000">
                        <a:schemeClr val="accent1">
                          <a:lumMod val="60000"/>
                          <a:shade val="94000"/>
                          <a:satMod val="135000"/>
                        </a:schemeClr>
                      </a:gs>
                    </a:gsLst>
                    <a:lin ang="16200000" scaled="0"/>
                  </a:gradFill>
                  <a:ln>
                    <a:noFill/>
                  </a:ln>
                  <a:effectLst>
                    <a:outerShdw blurRad="40000" dist="23000" dir="5400000" rotWithShape="0">
                      <a:srgbClr val="000000">
                        <a:alpha val="35000"/>
                      </a:srgbClr>
                    </a:outerShdw>
                  </a:effectLst>
                </c:spPr>
                <c:invertIfNegative val="0"/>
                <c:cat>
                  <c:numRef>
                    <c:extLst>
                      <c:ext xmlns:c15="http://schemas.microsoft.com/office/drawing/2012/chart" uri="{02D57815-91ED-43cb-92C2-25804820EDAC}">
                        <c15:fullRef>
                          <c15:sqref>'2-1'!$B$2:$AM$2</c15:sqref>
                        </c15:fullRef>
                        <c15:formulaRef>
                          <c15:sqref>'2-1'!$R$2:$AL$2</c15:sqref>
                        </c15:formulaRef>
                      </c:ext>
                    </c:extLst>
                    <c:numCache>
                      <c:formatCode>General</c:formatCod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numCache>
                  </c:numRef>
                </c:cat>
                <c:val>
                  <c:numRef>
                    <c:extLst>
                      <c:ext xmlns:c15="http://schemas.microsoft.com/office/drawing/2012/chart" uri="{02D57815-91ED-43cb-92C2-25804820EDAC}">
                        <c15:fullRef>
                          <c15:sqref>'2-1'!$B$9:$AM$9</c15:sqref>
                        </c15:fullRef>
                        <c15:formulaRef>
                          <c15:sqref>'2-1'!$R$9:$AL$9</c15:sqref>
                        </c15:formulaRef>
                      </c:ext>
                    </c:extLst>
                    <c:numCache>
                      <c:formatCode>#,##0</c:formatCode>
                      <c:ptCount val="21"/>
                      <c:pt idx="0">
                        <c:v>41945</c:v>
                      </c:pt>
                      <c:pt idx="1">
                        <c:v>42196</c:v>
                      </c:pt>
                      <c:pt idx="2">
                        <c:v>43005</c:v>
                      </c:pt>
                      <c:pt idx="3">
                        <c:v>42884</c:v>
                      </c:pt>
                      <c:pt idx="4">
                        <c:v>42836</c:v>
                      </c:pt>
                      <c:pt idx="5">
                        <c:v>43510</c:v>
                      </c:pt>
                      <c:pt idx="6">
                        <c:v>42708</c:v>
                      </c:pt>
                      <c:pt idx="7">
                        <c:v>41259</c:v>
                      </c:pt>
                      <c:pt idx="8">
                        <c:v>37423</c:v>
                      </c:pt>
                      <c:pt idx="9">
                        <c:v>33883</c:v>
                      </c:pt>
                      <c:pt idx="10">
                        <c:v>32999</c:v>
                      </c:pt>
                      <c:pt idx="11">
                        <c:v>32479</c:v>
                      </c:pt>
                      <c:pt idx="12">
                        <c:v>33782</c:v>
                      </c:pt>
                      <c:pt idx="13">
                        <c:v>32893</c:v>
                      </c:pt>
                      <c:pt idx="14">
                        <c:v>32744</c:v>
                      </c:pt>
                      <c:pt idx="15">
                        <c:v>35484</c:v>
                      </c:pt>
                      <c:pt idx="16">
                        <c:v>37806</c:v>
                      </c:pt>
                      <c:pt idx="17">
                        <c:v>37473</c:v>
                      </c:pt>
                      <c:pt idx="18">
                        <c:v>36835</c:v>
                      </c:pt>
                      <c:pt idx="19">
                        <c:v>36355</c:v>
                      </c:pt>
                      <c:pt idx="20">
                        <c:v>38824</c:v>
                      </c:pt>
                    </c:numCache>
                  </c:numRef>
                </c:val>
                <c:extLst xmlns:c15="http://schemas.microsoft.com/office/drawing/2012/chart">
                  <c:ext xmlns:c16="http://schemas.microsoft.com/office/drawing/2014/chart" uri="{C3380CC4-5D6E-409C-BE32-E72D297353CC}">
                    <c16:uniqueId val="{0000000E-9739-4E60-A66A-A1F47E342D76}"/>
                  </c:ext>
                </c:extLst>
              </c15:ser>
            </c15:filteredBarSeries>
            <c15:filteredBarSeries>
              <c15:ser>
                <c:idx val="15"/>
                <c:order val="15"/>
                <c:tx>
                  <c:v>Railroad, total</c:v>
                </c:tx>
                <c:spPr>
                  <a:gradFill rotWithShape="1">
                    <a:gsLst>
                      <a:gs pos="0">
                        <a:schemeClr val="accent4">
                          <a:lumMod val="80000"/>
                          <a:lumOff val="20000"/>
                          <a:shade val="51000"/>
                          <a:satMod val="130000"/>
                        </a:schemeClr>
                      </a:gs>
                      <a:gs pos="80000">
                        <a:schemeClr val="accent4">
                          <a:lumMod val="80000"/>
                          <a:lumOff val="20000"/>
                          <a:shade val="93000"/>
                          <a:satMod val="130000"/>
                        </a:schemeClr>
                      </a:gs>
                      <a:gs pos="100000">
                        <a:schemeClr val="accent4">
                          <a:lumMod val="80000"/>
                          <a:lumOff val="20000"/>
                          <a:shade val="94000"/>
                          <a:satMod val="135000"/>
                        </a:schemeClr>
                      </a:gs>
                    </a:gsLst>
                    <a:lin ang="16200000" scaled="0"/>
                  </a:gradFill>
                  <a:ln>
                    <a:noFill/>
                  </a:ln>
                  <a:effectLst>
                    <a:outerShdw blurRad="40000" dist="23000" dir="5400000" rotWithShape="0">
                      <a:srgbClr val="000000">
                        <a:alpha val="35000"/>
                      </a:srgbClr>
                    </a:outerShdw>
                  </a:effectLst>
                </c:spPr>
                <c:invertIfNegative val="0"/>
                <c:cat>
                  <c:numRef>
                    <c:extLst>
                      <c:ext xmlns:c15="http://schemas.microsoft.com/office/drawing/2012/chart" uri="{02D57815-91ED-43cb-92C2-25804820EDAC}">
                        <c15:fullRef>
                          <c15:sqref>'2-1'!$B$2:$AM$2</c15:sqref>
                        </c15:fullRef>
                        <c15:formulaRef>
                          <c15:sqref>'2-1'!$R$2:$AL$2</c15:sqref>
                        </c15:formulaRef>
                      </c:ext>
                    </c:extLst>
                    <c:numCache>
                      <c:formatCode>General</c:formatCod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numCache>
                  </c:numRef>
                </c:cat>
                <c:val>
                  <c:numRef>
                    <c:extLst>
                      <c:ext xmlns:c15="http://schemas.microsoft.com/office/drawing/2012/chart" uri="{02D57815-91ED-43cb-92C2-25804820EDAC}">
                        <c15:fullRef>
                          <c15:sqref>'2-1'!$B$18:$AM$18</c15:sqref>
                        </c15:fullRef>
                        <c15:formulaRef>
                          <c15:sqref>'2-1'!$R$18:$AL$18</c15:sqref>
                        </c15:formulaRef>
                      </c:ext>
                    </c:extLst>
                    <c:numCache>
                      <c:formatCode>#,##0</c:formatCode>
                      <c:ptCount val="21"/>
                      <c:pt idx="0">
                        <c:v>937</c:v>
                      </c:pt>
                      <c:pt idx="1">
                        <c:v>971</c:v>
                      </c:pt>
                      <c:pt idx="2">
                        <c:v>951</c:v>
                      </c:pt>
                      <c:pt idx="3">
                        <c:v>865</c:v>
                      </c:pt>
                      <c:pt idx="4">
                        <c:v>891</c:v>
                      </c:pt>
                      <c:pt idx="5">
                        <c:v>884</c:v>
                      </c:pt>
                      <c:pt idx="6">
                        <c:v>903</c:v>
                      </c:pt>
                      <c:pt idx="7">
                        <c:v>851</c:v>
                      </c:pt>
                      <c:pt idx="8">
                        <c:v>804</c:v>
                      </c:pt>
                      <c:pt idx="9">
                        <c:v>695</c:v>
                      </c:pt>
                      <c:pt idx="10">
                        <c:v>735</c:v>
                      </c:pt>
                      <c:pt idx="11">
                        <c:v>681</c:v>
                      </c:pt>
                      <c:pt idx="12">
                        <c:v>669</c:v>
                      </c:pt>
                      <c:pt idx="13">
                        <c:v>702</c:v>
                      </c:pt>
                      <c:pt idx="14">
                        <c:v>767</c:v>
                      </c:pt>
                      <c:pt idx="15">
                        <c:v>749</c:v>
                      </c:pt>
                      <c:pt idx="16">
                        <c:v>761</c:v>
                      </c:pt>
                      <c:pt idx="17">
                        <c:v>817</c:v>
                      </c:pt>
                      <c:pt idx="18" formatCode="\(\R\)\ #,##0">
                        <c:v>794</c:v>
                      </c:pt>
                      <c:pt idx="19" formatCode="\(\R\)\ #,##0">
                        <c:v>855</c:v>
                      </c:pt>
                      <c:pt idx="20" formatCode="\(\R\)\ #,##0">
                        <c:v>743</c:v>
                      </c:pt>
                    </c:numCache>
                  </c:numRef>
                </c:val>
                <c:extLst xmlns:c15="http://schemas.microsoft.com/office/drawing/2012/chart">
                  <c:ext xmlns:c16="http://schemas.microsoft.com/office/drawing/2014/chart" uri="{C3380CC4-5D6E-409C-BE32-E72D297353CC}">
                    <c16:uniqueId val="{0000000F-9739-4E60-A66A-A1F47E342D76}"/>
                  </c:ext>
                </c:extLst>
              </c15:ser>
            </c15:filteredBarSeries>
            <c15:filteredBarSeries>
              <c15:ser>
                <c:idx val="16"/>
                <c:order val="16"/>
                <c:tx>
                  <c:strRef>
                    <c:extLst xmlns:c15="http://schemas.microsoft.com/office/drawing/2012/chart">
                      <c:ext xmlns:c15="http://schemas.microsoft.com/office/drawing/2012/chart" uri="{02D57815-91ED-43cb-92C2-25804820EDAC}">
                        <c15:formulaRef>
                          <c15:sqref>'2-1'!$A$19</c15:sqref>
                        </c15:formulaRef>
                      </c:ext>
                    </c:extLst>
                    <c:strCache>
                      <c:ptCount val="1"/>
                      <c:pt idx="0">
                        <c:v>Train accidents</c:v>
                      </c:pt>
                    </c:strCache>
                  </c:strRef>
                </c:tx>
                <c:spPr>
                  <a:gradFill rotWithShape="1">
                    <a:gsLst>
                      <a:gs pos="0">
                        <a:schemeClr val="accent5">
                          <a:lumMod val="80000"/>
                          <a:lumOff val="20000"/>
                          <a:shade val="51000"/>
                          <a:satMod val="130000"/>
                        </a:schemeClr>
                      </a:gs>
                      <a:gs pos="80000">
                        <a:schemeClr val="accent5">
                          <a:lumMod val="80000"/>
                          <a:lumOff val="20000"/>
                          <a:shade val="93000"/>
                          <a:satMod val="130000"/>
                        </a:schemeClr>
                      </a:gs>
                      <a:gs pos="100000">
                        <a:schemeClr val="accent5">
                          <a:lumMod val="80000"/>
                          <a:lumOff val="20000"/>
                          <a:shade val="94000"/>
                          <a:satMod val="135000"/>
                        </a:schemeClr>
                      </a:gs>
                    </a:gsLst>
                    <a:lin ang="16200000" scaled="0"/>
                  </a:gradFill>
                  <a:ln>
                    <a:noFill/>
                  </a:ln>
                  <a:effectLst>
                    <a:outerShdw blurRad="40000" dist="23000" dir="5400000" rotWithShape="0">
                      <a:srgbClr val="000000">
                        <a:alpha val="35000"/>
                      </a:srgbClr>
                    </a:outerShdw>
                  </a:effectLst>
                </c:spPr>
                <c:invertIfNegative val="0"/>
                <c:cat>
                  <c:numRef>
                    <c:extLst>
                      <c:ext xmlns:c15="http://schemas.microsoft.com/office/drawing/2012/chart" uri="{02D57815-91ED-43cb-92C2-25804820EDAC}">
                        <c15:fullRef>
                          <c15:sqref>'2-1'!$B$2:$AM$2</c15:sqref>
                        </c15:fullRef>
                        <c15:formulaRef>
                          <c15:sqref>'2-1'!$R$2:$AL$2</c15:sqref>
                        </c15:formulaRef>
                      </c:ext>
                    </c:extLst>
                    <c:numCache>
                      <c:formatCode>General</c:formatCod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numCache>
                  </c:numRef>
                </c:cat>
                <c:val>
                  <c:numRef>
                    <c:extLst>
                      <c:ext xmlns:c15="http://schemas.microsoft.com/office/drawing/2012/chart" uri="{02D57815-91ED-43cb-92C2-25804820EDAC}">
                        <c15:fullRef>
                          <c15:sqref>'2-1'!$B$19:$AM$19</c15:sqref>
                        </c15:fullRef>
                        <c15:formulaRef>
                          <c15:sqref>'2-1'!$R$19:$AL$19</c15:sqref>
                        </c15:formulaRef>
                      </c:ext>
                    </c:extLst>
                    <c:numCache>
                      <c:formatCode>#,##0</c:formatCode>
                      <c:ptCount val="21"/>
                      <c:pt idx="0">
                        <c:v>10</c:v>
                      </c:pt>
                      <c:pt idx="1">
                        <c:v>6</c:v>
                      </c:pt>
                      <c:pt idx="2">
                        <c:v>15</c:v>
                      </c:pt>
                      <c:pt idx="3">
                        <c:v>4</c:v>
                      </c:pt>
                      <c:pt idx="4">
                        <c:v>13</c:v>
                      </c:pt>
                      <c:pt idx="5">
                        <c:v>33</c:v>
                      </c:pt>
                      <c:pt idx="6">
                        <c:v>6</c:v>
                      </c:pt>
                      <c:pt idx="7">
                        <c:v>9</c:v>
                      </c:pt>
                      <c:pt idx="8">
                        <c:v>27</c:v>
                      </c:pt>
                      <c:pt idx="9">
                        <c:v>4</c:v>
                      </c:pt>
                      <c:pt idx="10">
                        <c:v>8</c:v>
                      </c:pt>
                      <c:pt idx="11">
                        <c:v>6</c:v>
                      </c:pt>
                      <c:pt idx="12">
                        <c:v>9</c:v>
                      </c:pt>
                      <c:pt idx="13">
                        <c:v>11</c:v>
                      </c:pt>
                      <c:pt idx="14">
                        <c:v>5</c:v>
                      </c:pt>
                      <c:pt idx="15">
                        <c:v>11</c:v>
                      </c:pt>
                      <c:pt idx="16">
                        <c:v>7</c:v>
                      </c:pt>
                      <c:pt idx="17">
                        <c:v>7</c:v>
                      </c:pt>
                      <c:pt idx="18">
                        <c:v>7</c:v>
                      </c:pt>
                      <c:pt idx="19">
                        <c:v>3</c:v>
                      </c:pt>
                      <c:pt idx="20">
                        <c:v>6</c:v>
                      </c:pt>
                    </c:numCache>
                  </c:numRef>
                </c:val>
                <c:extLst xmlns:c15="http://schemas.microsoft.com/office/drawing/2012/chart">
                  <c:ext xmlns:c16="http://schemas.microsoft.com/office/drawing/2014/chart" uri="{C3380CC4-5D6E-409C-BE32-E72D297353CC}">
                    <c16:uniqueId val="{00000010-9739-4E60-A66A-A1F47E342D76}"/>
                  </c:ext>
                </c:extLst>
              </c15:ser>
            </c15:filteredBarSeries>
            <c15:filteredBarSeries>
              <c15:ser>
                <c:idx val="17"/>
                <c:order val="17"/>
                <c:tx>
                  <c:strRef>
                    <c:extLst xmlns:c15="http://schemas.microsoft.com/office/drawing/2012/chart">
                      <c:ext xmlns:c15="http://schemas.microsoft.com/office/drawing/2012/chart" uri="{02D57815-91ED-43cb-92C2-25804820EDAC}">
                        <c15:formulaRef>
                          <c15:sqref>'2-1'!$A$20</c15:sqref>
                        </c15:formulaRef>
                      </c:ext>
                    </c:extLst>
                    <c:strCache>
                      <c:ptCount val="1"/>
                      <c:pt idx="0">
                        <c:v>Highway-rail grade crossing</c:v>
                      </c:pt>
                    </c:strCache>
                  </c:strRef>
                </c:tx>
                <c:spPr>
                  <a:gradFill rotWithShape="1">
                    <a:gsLst>
                      <a:gs pos="0">
                        <a:schemeClr val="accent6">
                          <a:lumMod val="80000"/>
                          <a:lumOff val="20000"/>
                          <a:shade val="51000"/>
                          <a:satMod val="130000"/>
                        </a:schemeClr>
                      </a:gs>
                      <a:gs pos="80000">
                        <a:schemeClr val="accent6">
                          <a:lumMod val="80000"/>
                          <a:lumOff val="20000"/>
                          <a:shade val="93000"/>
                          <a:satMod val="130000"/>
                        </a:schemeClr>
                      </a:gs>
                      <a:gs pos="100000">
                        <a:schemeClr val="accent6">
                          <a:lumMod val="80000"/>
                          <a:lumOff val="20000"/>
                          <a:shade val="94000"/>
                          <a:satMod val="135000"/>
                        </a:schemeClr>
                      </a:gs>
                    </a:gsLst>
                    <a:lin ang="16200000" scaled="0"/>
                  </a:gradFill>
                  <a:ln>
                    <a:noFill/>
                  </a:ln>
                  <a:effectLst>
                    <a:outerShdw blurRad="40000" dist="23000" dir="5400000" rotWithShape="0">
                      <a:srgbClr val="000000">
                        <a:alpha val="35000"/>
                      </a:srgbClr>
                    </a:outerShdw>
                  </a:effectLst>
                </c:spPr>
                <c:invertIfNegative val="0"/>
                <c:cat>
                  <c:numRef>
                    <c:extLst>
                      <c:ext xmlns:c15="http://schemas.microsoft.com/office/drawing/2012/chart" uri="{02D57815-91ED-43cb-92C2-25804820EDAC}">
                        <c15:fullRef>
                          <c15:sqref>'2-1'!$B$2:$AM$2</c15:sqref>
                        </c15:fullRef>
                        <c15:formulaRef>
                          <c15:sqref>'2-1'!$R$2:$AL$2</c15:sqref>
                        </c15:formulaRef>
                      </c:ext>
                    </c:extLst>
                    <c:numCache>
                      <c:formatCode>General</c:formatCod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numCache>
                  </c:numRef>
                </c:cat>
                <c:val>
                  <c:numRef>
                    <c:extLst>
                      <c:ext xmlns:c15="http://schemas.microsoft.com/office/drawing/2012/chart" uri="{02D57815-91ED-43cb-92C2-25804820EDAC}">
                        <c15:fullRef>
                          <c15:sqref>'2-1'!$B$20:$AM$20</c15:sqref>
                        </c15:fullRef>
                        <c15:formulaRef>
                          <c15:sqref>'2-1'!$R$20:$AL$20</c15:sqref>
                        </c15:formulaRef>
                      </c:ext>
                    </c:extLst>
                    <c:numCache>
                      <c:formatCode>#,##0</c:formatCode>
                      <c:ptCount val="21"/>
                      <c:pt idx="0">
                        <c:v>425</c:v>
                      </c:pt>
                      <c:pt idx="1">
                        <c:v>421</c:v>
                      </c:pt>
                      <c:pt idx="2">
                        <c:v>357</c:v>
                      </c:pt>
                      <c:pt idx="3">
                        <c:v>334</c:v>
                      </c:pt>
                      <c:pt idx="4">
                        <c:v>371</c:v>
                      </c:pt>
                      <c:pt idx="5">
                        <c:v>359</c:v>
                      </c:pt>
                      <c:pt idx="6">
                        <c:v>369</c:v>
                      </c:pt>
                      <c:pt idx="7">
                        <c:v>339</c:v>
                      </c:pt>
                      <c:pt idx="8">
                        <c:v>290</c:v>
                      </c:pt>
                      <c:pt idx="9">
                        <c:v>248</c:v>
                      </c:pt>
                      <c:pt idx="10">
                        <c:v>261</c:v>
                      </c:pt>
                      <c:pt idx="11">
                        <c:v>246</c:v>
                      </c:pt>
                      <c:pt idx="12">
                        <c:v>231</c:v>
                      </c:pt>
                      <c:pt idx="13">
                        <c:v>232</c:v>
                      </c:pt>
                      <c:pt idx="14">
                        <c:v>262</c:v>
                      </c:pt>
                      <c:pt idx="15">
                        <c:v>237</c:v>
                      </c:pt>
                      <c:pt idx="16">
                        <c:v>255</c:v>
                      </c:pt>
                      <c:pt idx="17">
                        <c:v>271</c:v>
                      </c:pt>
                      <c:pt idx="18">
                        <c:v>258</c:v>
                      </c:pt>
                      <c:pt idx="19" formatCode="\(\R\)\ #,##0">
                        <c:v>290</c:v>
                      </c:pt>
                      <c:pt idx="20" formatCode="\(\R\)\ #,##0">
                        <c:v>195</c:v>
                      </c:pt>
                    </c:numCache>
                  </c:numRef>
                </c:val>
                <c:extLst xmlns:c15="http://schemas.microsoft.com/office/drawing/2012/chart">
                  <c:ext xmlns:c16="http://schemas.microsoft.com/office/drawing/2014/chart" uri="{C3380CC4-5D6E-409C-BE32-E72D297353CC}">
                    <c16:uniqueId val="{00000011-9739-4E60-A66A-A1F47E342D76}"/>
                  </c:ext>
                </c:extLst>
              </c15:ser>
            </c15:filteredBarSeries>
            <c15:filteredBarSeries>
              <c15:ser>
                <c:idx val="18"/>
                <c:order val="18"/>
                <c:tx>
                  <c:strRef>
                    <c:extLst xmlns:c15="http://schemas.microsoft.com/office/drawing/2012/chart">
                      <c:ext xmlns:c15="http://schemas.microsoft.com/office/drawing/2012/chart" uri="{02D57815-91ED-43cb-92C2-25804820EDAC}">
                        <c15:formulaRef>
                          <c15:sqref>'2-1'!$A$21</c15:sqref>
                        </c15:formulaRef>
                      </c:ext>
                    </c:extLst>
                    <c:strCache>
                      <c:ptCount val="1"/>
                      <c:pt idx="0">
                        <c:v>Trespassers</c:v>
                      </c:pt>
                    </c:strCache>
                  </c:strRef>
                </c:tx>
                <c:spPr>
                  <a:gradFill rotWithShape="1">
                    <a:gsLst>
                      <a:gs pos="0">
                        <a:schemeClr val="accent1">
                          <a:lumMod val="80000"/>
                          <a:shade val="51000"/>
                          <a:satMod val="130000"/>
                        </a:schemeClr>
                      </a:gs>
                      <a:gs pos="80000">
                        <a:schemeClr val="accent1">
                          <a:lumMod val="80000"/>
                          <a:shade val="93000"/>
                          <a:satMod val="130000"/>
                        </a:schemeClr>
                      </a:gs>
                      <a:gs pos="100000">
                        <a:schemeClr val="accent1">
                          <a:lumMod val="80000"/>
                          <a:shade val="94000"/>
                          <a:satMod val="135000"/>
                        </a:schemeClr>
                      </a:gs>
                    </a:gsLst>
                    <a:lin ang="16200000" scaled="0"/>
                  </a:gradFill>
                  <a:ln>
                    <a:noFill/>
                  </a:ln>
                  <a:effectLst>
                    <a:outerShdw blurRad="40000" dist="23000" dir="5400000" rotWithShape="0">
                      <a:srgbClr val="000000">
                        <a:alpha val="35000"/>
                      </a:srgbClr>
                    </a:outerShdw>
                  </a:effectLst>
                </c:spPr>
                <c:invertIfNegative val="0"/>
                <c:cat>
                  <c:numRef>
                    <c:extLst>
                      <c:ext xmlns:c15="http://schemas.microsoft.com/office/drawing/2012/chart" uri="{02D57815-91ED-43cb-92C2-25804820EDAC}">
                        <c15:fullRef>
                          <c15:sqref>'2-1'!$B$2:$AM$2</c15:sqref>
                        </c15:fullRef>
                        <c15:formulaRef>
                          <c15:sqref>'2-1'!$R$2:$AL$2</c15:sqref>
                        </c15:formulaRef>
                      </c:ext>
                    </c:extLst>
                    <c:numCache>
                      <c:formatCode>General</c:formatCod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numCache>
                  </c:numRef>
                </c:cat>
                <c:val>
                  <c:numRef>
                    <c:extLst>
                      <c:ext xmlns:c15="http://schemas.microsoft.com/office/drawing/2012/chart" uri="{02D57815-91ED-43cb-92C2-25804820EDAC}">
                        <c15:fullRef>
                          <c15:sqref>'2-1'!$B$21:$AM$21</c15:sqref>
                        </c15:fullRef>
                        <c15:formulaRef>
                          <c15:sqref>'2-1'!$R$21:$AL$21</c15:sqref>
                        </c15:formulaRef>
                      </c:ext>
                    </c:extLst>
                    <c:numCache>
                      <c:formatCode>#,##0</c:formatCode>
                      <c:ptCount val="21"/>
                      <c:pt idx="0">
                        <c:v>463</c:v>
                      </c:pt>
                      <c:pt idx="1">
                        <c:v>511</c:v>
                      </c:pt>
                      <c:pt idx="2">
                        <c:v>540</c:v>
                      </c:pt>
                      <c:pt idx="3">
                        <c:v>498</c:v>
                      </c:pt>
                      <c:pt idx="4">
                        <c:v>472</c:v>
                      </c:pt>
                      <c:pt idx="5">
                        <c:v>458</c:v>
                      </c:pt>
                      <c:pt idx="6">
                        <c:v>511</c:v>
                      </c:pt>
                      <c:pt idx="7">
                        <c:v>470</c:v>
                      </c:pt>
                      <c:pt idx="8">
                        <c:v>457</c:v>
                      </c:pt>
                      <c:pt idx="9">
                        <c:v>416</c:v>
                      </c:pt>
                      <c:pt idx="10">
                        <c:v>441</c:v>
                      </c:pt>
                      <c:pt idx="11">
                        <c:v>399</c:v>
                      </c:pt>
                      <c:pt idx="12">
                        <c:v>405</c:v>
                      </c:pt>
                      <c:pt idx="13">
                        <c:v>427</c:v>
                      </c:pt>
                      <c:pt idx="14">
                        <c:v>469</c:v>
                      </c:pt>
                      <c:pt idx="15">
                        <c:v>450</c:v>
                      </c:pt>
                      <c:pt idx="16">
                        <c:v>468</c:v>
                      </c:pt>
                      <c:pt idx="17">
                        <c:v>505</c:v>
                      </c:pt>
                      <c:pt idx="18" formatCode="\(\R\)\ #,##0">
                        <c:v>499</c:v>
                      </c:pt>
                      <c:pt idx="19">
                        <c:v>536</c:v>
                      </c:pt>
                      <c:pt idx="20" formatCode="\(\R\)\ #,##0">
                        <c:v>518</c:v>
                      </c:pt>
                    </c:numCache>
                  </c:numRef>
                </c:val>
                <c:extLst xmlns:c15="http://schemas.microsoft.com/office/drawing/2012/chart">
                  <c:ext xmlns:c16="http://schemas.microsoft.com/office/drawing/2014/chart" uri="{C3380CC4-5D6E-409C-BE32-E72D297353CC}">
                    <c16:uniqueId val="{00000012-9739-4E60-A66A-A1F47E342D76}"/>
                  </c:ext>
                </c:extLst>
              </c15:ser>
            </c15:filteredBarSeries>
            <c15:filteredBarSeries>
              <c15:ser>
                <c:idx val="19"/>
                <c:order val="19"/>
                <c:tx>
                  <c:v>Other incident</c:v>
                </c:tx>
                <c:spPr>
                  <a:gradFill rotWithShape="1">
                    <a:gsLst>
                      <a:gs pos="0">
                        <a:schemeClr val="accent2">
                          <a:lumMod val="80000"/>
                          <a:shade val="51000"/>
                          <a:satMod val="130000"/>
                        </a:schemeClr>
                      </a:gs>
                      <a:gs pos="80000">
                        <a:schemeClr val="accent2">
                          <a:lumMod val="80000"/>
                          <a:shade val="93000"/>
                          <a:satMod val="130000"/>
                        </a:schemeClr>
                      </a:gs>
                      <a:gs pos="100000">
                        <a:schemeClr val="accent2">
                          <a:lumMod val="80000"/>
                          <a:shade val="94000"/>
                          <a:satMod val="135000"/>
                        </a:schemeClr>
                      </a:gs>
                    </a:gsLst>
                    <a:lin ang="16200000" scaled="0"/>
                  </a:gradFill>
                  <a:ln>
                    <a:noFill/>
                  </a:ln>
                  <a:effectLst>
                    <a:outerShdw blurRad="40000" dist="23000" dir="5400000" rotWithShape="0">
                      <a:srgbClr val="000000">
                        <a:alpha val="35000"/>
                      </a:srgbClr>
                    </a:outerShdw>
                  </a:effectLst>
                </c:spPr>
                <c:invertIfNegative val="0"/>
                <c:cat>
                  <c:numRef>
                    <c:extLst>
                      <c:ext xmlns:c15="http://schemas.microsoft.com/office/drawing/2012/chart" uri="{02D57815-91ED-43cb-92C2-25804820EDAC}">
                        <c15:fullRef>
                          <c15:sqref>'2-1'!$B$2:$AM$2</c15:sqref>
                        </c15:fullRef>
                        <c15:formulaRef>
                          <c15:sqref>'2-1'!$R$2:$AL$2</c15:sqref>
                        </c15:formulaRef>
                      </c:ext>
                    </c:extLst>
                    <c:numCache>
                      <c:formatCode>General</c:formatCod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numCache>
                  </c:numRef>
                </c:cat>
                <c:val>
                  <c:numRef>
                    <c:extLst>
                      <c:ext xmlns:c15="http://schemas.microsoft.com/office/drawing/2012/chart" uri="{02D57815-91ED-43cb-92C2-25804820EDAC}">
                        <c15:fullRef>
                          <c15:sqref>'2-1'!$B$22:$AM$22</c15:sqref>
                        </c15:fullRef>
                        <c15:formulaRef>
                          <c15:sqref>'2-1'!$R$22:$AL$22</c15:sqref>
                        </c15:formulaRef>
                      </c:ext>
                    </c:extLst>
                    <c:numCache>
                      <c:formatCode>#,##0</c:formatCode>
                      <c:ptCount val="21"/>
                      <c:pt idx="0">
                        <c:v>39</c:v>
                      </c:pt>
                      <c:pt idx="1">
                        <c:v>33</c:v>
                      </c:pt>
                      <c:pt idx="2">
                        <c:v>39</c:v>
                      </c:pt>
                      <c:pt idx="3">
                        <c:v>29</c:v>
                      </c:pt>
                      <c:pt idx="4">
                        <c:v>35</c:v>
                      </c:pt>
                      <c:pt idx="5">
                        <c:v>34</c:v>
                      </c:pt>
                      <c:pt idx="6">
                        <c:v>17</c:v>
                      </c:pt>
                      <c:pt idx="7">
                        <c:v>33</c:v>
                      </c:pt>
                      <c:pt idx="8">
                        <c:v>30</c:v>
                      </c:pt>
                      <c:pt idx="9">
                        <c:v>27</c:v>
                      </c:pt>
                      <c:pt idx="10">
                        <c:v>25</c:v>
                      </c:pt>
                      <c:pt idx="11">
                        <c:v>30</c:v>
                      </c:pt>
                      <c:pt idx="12">
                        <c:v>24</c:v>
                      </c:pt>
                      <c:pt idx="13">
                        <c:v>32</c:v>
                      </c:pt>
                      <c:pt idx="14">
                        <c:v>31</c:v>
                      </c:pt>
                      <c:pt idx="15">
                        <c:v>51</c:v>
                      </c:pt>
                      <c:pt idx="16">
                        <c:v>31</c:v>
                      </c:pt>
                      <c:pt idx="17">
                        <c:v>34</c:v>
                      </c:pt>
                      <c:pt idx="18">
                        <c:v>30</c:v>
                      </c:pt>
                      <c:pt idx="19">
                        <c:v>26</c:v>
                      </c:pt>
                      <c:pt idx="20">
                        <c:v>24</c:v>
                      </c:pt>
                    </c:numCache>
                  </c:numRef>
                </c:val>
                <c:extLst xmlns:c15="http://schemas.microsoft.com/office/drawing/2012/chart">
                  <c:ext xmlns:c16="http://schemas.microsoft.com/office/drawing/2014/chart" uri="{C3380CC4-5D6E-409C-BE32-E72D297353CC}">
                    <c16:uniqueId val="{00000013-9739-4E60-A66A-A1F47E342D76}"/>
                  </c:ext>
                </c:extLst>
              </c15:ser>
            </c15:filteredBarSeries>
            <c15:filteredBarSeries>
              <c15:ser>
                <c:idx val="20"/>
                <c:order val="20"/>
                <c:tx>
                  <c:v>Transit, total</c:v>
                </c:tx>
                <c:spPr>
                  <a:gradFill rotWithShape="1">
                    <a:gsLst>
                      <a:gs pos="0">
                        <a:schemeClr val="accent3">
                          <a:lumMod val="80000"/>
                          <a:shade val="51000"/>
                          <a:satMod val="130000"/>
                        </a:schemeClr>
                      </a:gs>
                      <a:gs pos="80000">
                        <a:schemeClr val="accent3">
                          <a:lumMod val="80000"/>
                          <a:shade val="93000"/>
                          <a:satMod val="130000"/>
                        </a:schemeClr>
                      </a:gs>
                      <a:gs pos="100000">
                        <a:schemeClr val="accent3">
                          <a:lumMod val="80000"/>
                          <a:shade val="94000"/>
                          <a:satMod val="135000"/>
                        </a:schemeClr>
                      </a:gs>
                    </a:gsLst>
                    <a:lin ang="16200000" scaled="0"/>
                  </a:gradFill>
                  <a:ln>
                    <a:noFill/>
                  </a:ln>
                  <a:effectLst>
                    <a:outerShdw blurRad="40000" dist="23000" dir="5400000" rotWithShape="0">
                      <a:srgbClr val="000000">
                        <a:alpha val="35000"/>
                      </a:srgbClr>
                    </a:outerShdw>
                  </a:effectLst>
                </c:spPr>
                <c:invertIfNegative val="0"/>
                <c:cat>
                  <c:numRef>
                    <c:extLst>
                      <c:ext xmlns:c15="http://schemas.microsoft.com/office/drawing/2012/chart" uri="{02D57815-91ED-43cb-92C2-25804820EDAC}">
                        <c15:fullRef>
                          <c15:sqref>'2-1'!$B$2:$AM$2</c15:sqref>
                        </c15:fullRef>
                        <c15:formulaRef>
                          <c15:sqref>'2-1'!$R$2:$AL$2</c15:sqref>
                        </c15:formulaRef>
                      </c:ext>
                    </c:extLst>
                    <c:numCache>
                      <c:formatCode>General</c:formatCod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numCache>
                  </c:numRef>
                </c:cat>
                <c:val>
                  <c:numRef>
                    <c:extLst>
                      <c:ext xmlns:c15="http://schemas.microsoft.com/office/drawing/2012/chart" uri="{02D57815-91ED-43cb-92C2-25804820EDAC}">
                        <c15:fullRef>
                          <c15:sqref>'2-1'!$B$23:$AM$23</c15:sqref>
                        </c15:fullRef>
                        <c15:formulaRef>
                          <c15:sqref>'2-1'!$R$23:$AL$23</c15:sqref>
                        </c15:formulaRef>
                      </c:ext>
                    </c:extLst>
                    <c:numCache>
                      <c:formatCode>#,##0</c:formatCode>
                      <c:ptCount val="21"/>
                      <c:pt idx="0">
                        <c:v>295</c:v>
                      </c:pt>
                      <c:pt idx="1">
                        <c:v>267</c:v>
                      </c:pt>
                      <c:pt idx="2" formatCode="\(\R\)\ #,##0">
                        <c:v>166</c:v>
                      </c:pt>
                      <c:pt idx="3" formatCode="\(\R\)\ #,##0">
                        <c:v>187</c:v>
                      </c:pt>
                      <c:pt idx="4" formatCode="\(\R\)\ #,##0">
                        <c:v>161</c:v>
                      </c:pt>
                      <c:pt idx="5" formatCode="\(\R\)\ #,##0">
                        <c:v>142</c:v>
                      </c:pt>
                      <c:pt idx="6" formatCode="\(\R\)\ #,##0">
                        <c:v>150</c:v>
                      </c:pt>
                      <c:pt idx="7" formatCode="\(\R\)\ #,##0">
                        <c:v>165</c:v>
                      </c:pt>
                      <c:pt idx="8">
                        <c:v>195</c:v>
                      </c:pt>
                      <c:pt idx="9">
                        <c:v>238</c:v>
                      </c:pt>
                      <c:pt idx="10">
                        <c:v>224</c:v>
                      </c:pt>
                      <c:pt idx="11">
                        <c:v>227</c:v>
                      </c:pt>
                      <c:pt idx="12">
                        <c:v>265</c:v>
                      </c:pt>
                      <c:pt idx="13">
                        <c:v>273</c:v>
                      </c:pt>
                      <c:pt idx="14">
                        <c:v>240</c:v>
                      </c:pt>
                      <c:pt idx="15">
                        <c:v>251</c:v>
                      </c:pt>
                      <c:pt idx="16">
                        <c:v>259</c:v>
                      </c:pt>
                      <c:pt idx="17">
                        <c:v>249</c:v>
                      </c:pt>
                      <c:pt idx="18">
                        <c:v>260</c:v>
                      </c:pt>
                      <c:pt idx="19">
                        <c:v>268</c:v>
                      </c:pt>
                      <c:pt idx="20">
                        <c:v>289</c:v>
                      </c:pt>
                    </c:numCache>
                  </c:numRef>
                </c:val>
                <c:extLst xmlns:c15="http://schemas.microsoft.com/office/drawing/2012/chart">
                  <c:ext xmlns:c16="http://schemas.microsoft.com/office/drawing/2014/chart" uri="{C3380CC4-5D6E-409C-BE32-E72D297353CC}">
                    <c16:uniqueId val="{00000014-9739-4E60-A66A-A1F47E342D76}"/>
                  </c:ext>
                </c:extLst>
              </c15:ser>
            </c15:filteredBarSeries>
            <c15:filteredBarSeries>
              <c15:ser>
                <c:idx val="21"/>
                <c:order val="21"/>
                <c:tx>
                  <c:strRef>
                    <c:extLst xmlns:c15="http://schemas.microsoft.com/office/drawing/2012/chart">
                      <c:ext xmlns:c15="http://schemas.microsoft.com/office/drawing/2012/chart" uri="{02D57815-91ED-43cb-92C2-25804820EDAC}">
                        <c15:formulaRef>
                          <c15:sqref>'2-1'!$A$24</c15:sqref>
                        </c15:formulaRef>
                      </c:ext>
                    </c:extLst>
                    <c:strCache>
                      <c:ptCount val="1"/>
                      <c:pt idx="0">
                        <c:v>Passenger/Occupant</c:v>
                      </c:pt>
                    </c:strCache>
                  </c:strRef>
                </c:tx>
                <c:spPr>
                  <a:gradFill rotWithShape="1">
                    <a:gsLst>
                      <a:gs pos="0">
                        <a:schemeClr val="accent4">
                          <a:lumMod val="80000"/>
                          <a:shade val="51000"/>
                          <a:satMod val="130000"/>
                        </a:schemeClr>
                      </a:gs>
                      <a:gs pos="80000">
                        <a:schemeClr val="accent4">
                          <a:lumMod val="80000"/>
                          <a:shade val="93000"/>
                          <a:satMod val="130000"/>
                        </a:schemeClr>
                      </a:gs>
                      <a:gs pos="100000">
                        <a:schemeClr val="accent4">
                          <a:lumMod val="80000"/>
                          <a:shade val="94000"/>
                          <a:satMod val="135000"/>
                        </a:schemeClr>
                      </a:gs>
                    </a:gsLst>
                    <a:lin ang="16200000" scaled="0"/>
                  </a:gradFill>
                  <a:ln>
                    <a:noFill/>
                  </a:ln>
                  <a:effectLst>
                    <a:outerShdw blurRad="40000" dist="23000" dir="5400000" rotWithShape="0">
                      <a:srgbClr val="000000">
                        <a:alpha val="35000"/>
                      </a:srgbClr>
                    </a:outerShdw>
                  </a:effectLst>
                </c:spPr>
                <c:invertIfNegative val="0"/>
                <c:cat>
                  <c:numRef>
                    <c:extLst>
                      <c:ext xmlns:c15="http://schemas.microsoft.com/office/drawing/2012/chart" uri="{02D57815-91ED-43cb-92C2-25804820EDAC}">
                        <c15:fullRef>
                          <c15:sqref>'2-1'!$B$2:$AM$2</c15:sqref>
                        </c15:fullRef>
                        <c15:formulaRef>
                          <c15:sqref>'2-1'!$R$2:$AL$2</c15:sqref>
                        </c15:formulaRef>
                      </c:ext>
                    </c:extLst>
                    <c:numCache>
                      <c:formatCode>General</c:formatCod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numCache>
                  </c:numRef>
                </c:cat>
                <c:val>
                  <c:numRef>
                    <c:extLst>
                      <c:ext xmlns:c15="http://schemas.microsoft.com/office/drawing/2012/chart" uri="{02D57815-91ED-43cb-92C2-25804820EDAC}">
                        <c15:fullRef>
                          <c15:sqref>'2-1'!$B$24:$AM$24</c15:sqref>
                        </c15:fullRef>
                        <c15:formulaRef>
                          <c15:sqref>'2-1'!$R$24:$AL$24</c15:sqref>
                        </c15:formulaRef>
                      </c:ext>
                    </c:extLst>
                    <c:numCache>
                      <c:formatCode>#,##0</c:formatCode>
                      <c:ptCount val="21"/>
                      <c:pt idx="0">
                        <c:v>0</c:v>
                      </c:pt>
                      <c:pt idx="1">
                        <c:v>0</c:v>
                      </c:pt>
                      <c:pt idx="2">
                        <c:v>47</c:v>
                      </c:pt>
                      <c:pt idx="3">
                        <c:v>51</c:v>
                      </c:pt>
                      <c:pt idx="4">
                        <c:v>33</c:v>
                      </c:pt>
                      <c:pt idx="5">
                        <c:v>48</c:v>
                      </c:pt>
                      <c:pt idx="6">
                        <c:v>20</c:v>
                      </c:pt>
                      <c:pt idx="7">
                        <c:v>26</c:v>
                      </c:pt>
                      <c:pt idx="8">
                        <c:v>28</c:v>
                      </c:pt>
                      <c:pt idx="9">
                        <c:v>44</c:v>
                      </c:pt>
                      <c:pt idx="10">
                        <c:v>42</c:v>
                      </c:pt>
                      <c:pt idx="11">
                        <c:v>42</c:v>
                      </c:pt>
                      <c:pt idx="12">
                        <c:v>67</c:v>
                      </c:pt>
                      <c:pt idx="13">
                        <c:v>56</c:v>
                      </c:pt>
                      <c:pt idx="14">
                        <c:v>54</c:v>
                      </c:pt>
                      <c:pt idx="15">
                        <c:v>29</c:v>
                      </c:pt>
                      <c:pt idx="16">
                        <c:v>52</c:v>
                      </c:pt>
                      <c:pt idx="17">
                        <c:v>47</c:v>
                      </c:pt>
                      <c:pt idx="18">
                        <c:v>41</c:v>
                      </c:pt>
                      <c:pt idx="19">
                        <c:v>53</c:v>
                      </c:pt>
                      <c:pt idx="20">
                        <c:v>55</c:v>
                      </c:pt>
                    </c:numCache>
                  </c:numRef>
                </c:val>
                <c:extLst xmlns:c15="http://schemas.microsoft.com/office/drawing/2012/chart">
                  <c:ext xmlns:c16="http://schemas.microsoft.com/office/drawing/2014/chart" uri="{C3380CC4-5D6E-409C-BE32-E72D297353CC}">
                    <c16:uniqueId val="{00000015-9739-4E60-A66A-A1F47E342D76}"/>
                  </c:ext>
                </c:extLst>
              </c15:ser>
            </c15:filteredBarSeries>
            <c15:filteredBarSeries>
              <c15:ser>
                <c:idx val="22"/>
                <c:order val="22"/>
                <c:tx>
                  <c:strRef>
                    <c:extLst xmlns:c15="http://schemas.microsoft.com/office/drawing/2012/chart">
                      <c:ext xmlns:c15="http://schemas.microsoft.com/office/drawing/2012/chart" uri="{02D57815-91ED-43cb-92C2-25804820EDAC}">
                        <c15:formulaRef>
                          <c15:sqref>'2-1'!$A$25</c15:sqref>
                        </c15:formulaRef>
                      </c:ext>
                    </c:extLst>
                    <c:strCache>
                      <c:ptCount val="1"/>
                      <c:pt idx="0">
                        <c:v>Employee/Worker</c:v>
                      </c:pt>
                    </c:strCache>
                  </c:strRef>
                </c:tx>
                <c:spPr>
                  <a:gradFill rotWithShape="1">
                    <a:gsLst>
                      <a:gs pos="0">
                        <a:schemeClr val="accent5">
                          <a:lumMod val="80000"/>
                          <a:shade val="51000"/>
                          <a:satMod val="130000"/>
                        </a:schemeClr>
                      </a:gs>
                      <a:gs pos="80000">
                        <a:schemeClr val="accent5">
                          <a:lumMod val="80000"/>
                          <a:shade val="93000"/>
                          <a:satMod val="130000"/>
                        </a:schemeClr>
                      </a:gs>
                      <a:gs pos="100000">
                        <a:schemeClr val="accent5">
                          <a:lumMod val="80000"/>
                          <a:shade val="94000"/>
                          <a:satMod val="135000"/>
                        </a:schemeClr>
                      </a:gs>
                    </a:gsLst>
                    <a:lin ang="16200000" scaled="0"/>
                  </a:gradFill>
                  <a:ln>
                    <a:noFill/>
                  </a:ln>
                  <a:effectLst>
                    <a:outerShdw blurRad="40000" dist="23000" dir="5400000" rotWithShape="0">
                      <a:srgbClr val="000000">
                        <a:alpha val="35000"/>
                      </a:srgbClr>
                    </a:outerShdw>
                  </a:effectLst>
                </c:spPr>
                <c:invertIfNegative val="0"/>
                <c:cat>
                  <c:numRef>
                    <c:extLst>
                      <c:ext xmlns:c15="http://schemas.microsoft.com/office/drawing/2012/chart" uri="{02D57815-91ED-43cb-92C2-25804820EDAC}">
                        <c15:fullRef>
                          <c15:sqref>'2-1'!$B$2:$AM$2</c15:sqref>
                        </c15:fullRef>
                        <c15:formulaRef>
                          <c15:sqref>'2-1'!$R$2:$AL$2</c15:sqref>
                        </c15:formulaRef>
                      </c:ext>
                    </c:extLst>
                    <c:numCache>
                      <c:formatCode>General</c:formatCod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numCache>
                  </c:numRef>
                </c:cat>
                <c:val>
                  <c:numRef>
                    <c:extLst>
                      <c:ext xmlns:c15="http://schemas.microsoft.com/office/drawing/2012/chart" uri="{02D57815-91ED-43cb-92C2-25804820EDAC}">
                        <c15:fullRef>
                          <c15:sqref>'2-1'!$B$25:$AM$25</c15:sqref>
                        </c15:fullRef>
                        <c15:formulaRef>
                          <c15:sqref>'2-1'!$R$25:$AL$25</c15:sqref>
                        </c15:formulaRef>
                      </c:ext>
                    </c:extLst>
                    <c:numCache>
                      <c:formatCode>#,##0</c:formatCode>
                      <c:ptCount val="21"/>
                      <c:pt idx="0">
                        <c:v>0</c:v>
                      </c:pt>
                      <c:pt idx="1">
                        <c:v>0</c:v>
                      </c:pt>
                      <c:pt idx="2">
                        <c:v>5</c:v>
                      </c:pt>
                      <c:pt idx="3">
                        <c:v>8</c:v>
                      </c:pt>
                      <c:pt idx="4">
                        <c:v>8</c:v>
                      </c:pt>
                      <c:pt idx="5">
                        <c:v>7</c:v>
                      </c:pt>
                      <c:pt idx="6">
                        <c:v>9</c:v>
                      </c:pt>
                      <c:pt idx="7">
                        <c:v>9</c:v>
                      </c:pt>
                      <c:pt idx="8">
                        <c:v>6</c:v>
                      </c:pt>
                      <c:pt idx="9">
                        <c:v>11</c:v>
                      </c:pt>
                      <c:pt idx="10">
                        <c:v>6</c:v>
                      </c:pt>
                      <c:pt idx="11">
                        <c:v>3</c:v>
                      </c:pt>
                      <c:pt idx="12">
                        <c:v>5</c:v>
                      </c:pt>
                      <c:pt idx="13">
                        <c:v>11</c:v>
                      </c:pt>
                      <c:pt idx="14">
                        <c:v>5</c:v>
                      </c:pt>
                      <c:pt idx="15">
                        <c:v>3</c:v>
                      </c:pt>
                      <c:pt idx="16">
                        <c:v>8</c:v>
                      </c:pt>
                      <c:pt idx="17">
                        <c:v>6</c:v>
                      </c:pt>
                      <c:pt idx="18">
                        <c:v>11</c:v>
                      </c:pt>
                      <c:pt idx="19">
                        <c:v>5</c:v>
                      </c:pt>
                      <c:pt idx="20">
                        <c:v>9</c:v>
                      </c:pt>
                    </c:numCache>
                  </c:numRef>
                </c:val>
                <c:extLst xmlns:c15="http://schemas.microsoft.com/office/drawing/2012/chart">
                  <c:ext xmlns:c16="http://schemas.microsoft.com/office/drawing/2014/chart" uri="{C3380CC4-5D6E-409C-BE32-E72D297353CC}">
                    <c16:uniqueId val="{00000016-9739-4E60-A66A-A1F47E342D76}"/>
                  </c:ext>
                </c:extLst>
              </c15:ser>
            </c15:filteredBarSeries>
            <c15:filteredBarSeries>
              <c15:ser>
                <c:idx val="23"/>
                <c:order val="23"/>
                <c:tx>
                  <c:strRef>
                    <c:extLst xmlns:c15="http://schemas.microsoft.com/office/drawing/2012/chart">
                      <c:ext xmlns:c15="http://schemas.microsoft.com/office/drawing/2012/chart" uri="{02D57815-91ED-43cb-92C2-25804820EDAC}">
                        <c15:formulaRef>
                          <c15:sqref>'2-1'!$A$26</c15:sqref>
                        </c15:formulaRef>
                      </c:ext>
                    </c:extLst>
                    <c:strCache>
                      <c:ptCount val="1"/>
                      <c:pt idx="0">
                        <c:v>Other incident</c:v>
                      </c:pt>
                    </c:strCache>
                  </c:strRef>
                </c:tx>
                <c:spPr>
                  <a:gradFill rotWithShape="1">
                    <a:gsLst>
                      <a:gs pos="0">
                        <a:schemeClr val="accent6">
                          <a:lumMod val="80000"/>
                          <a:shade val="51000"/>
                          <a:satMod val="130000"/>
                        </a:schemeClr>
                      </a:gs>
                      <a:gs pos="80000">
                        <a:schemeClr val="accent6">
                          <a:lumMod val="80000"/>
                          <a:shade val="93000"/>
                          <a:satMod val="130000"/>
                        </a:schemeClr>
                      </a:gs>
                      <a:gs pos="100000">
                        <a:schemeClr val="accent6">
                          <a:lumMod val="80000"/>
                          <a:shade val="94000"/>
                          <a:satMod val="135000"/>
                        </a:schemeClr>
                      </a:gs>
                    </a:gsLst>
                    <a:lin ang="16200000" scaled="0"/>
                  </a:gradFill>
                  <a:ln>
                    <a:noFill/>
                  </a:ln>
                  <a:effectLst>
                    <a:outerShdw blurRad="40000" dist="23000" dir="5400000" rotWithShape="0">
                      <a:srgbClr val="000000">
                        <a:alpha val="35000"/>
                      </a:srgbClr>
                    </a:outerShdw>
                  </a:effectLst>
                </c:spPr>
                <c:invertIfNegative val="0"/>
                <c:cat>
                  <c:numRef>
                    <c:extLst>
                      <c:ext xmlns:c15="http://schemas.microsoft.com/office/drawing/2012/chart" uri="{02D57815-91ED-43cb-92C2-25804820EDAC}">
                        <c15:fullRef>
                          <c15:sqref>'2-1'!$B$2:$AM$2</c15:sqref>
                        </c15:fullRef>
                        <c15:formulaRef>
                          <c15:sqref>'2-1'!$R$2:$AL$2</c15:sqref>
                        </c15:formulaRef>
                      </c:ext>
                    </c:extLst>
                    <c:numCache>
                      <c:formatCode>General</c:formatCod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numCache>
                  </c:numRef>
                </c:cat>
                <c:val>
                  <c:numRef>
                    <c:extLst>
                      <c:ext xmlns:c15="http://schemas.microsoft.com/office/drawing/2012/chart" uri="{02D57815-91ED-43cb-92C2-25804820EDAC}">
                        <c15:fullRef>
                          <c15:sqref>'2-1'!$B$26:$AM$26</c15:sqref>
                        </c15:fullRef>
                        <c15:formulaRef>
                          <c15:sqref>'2-1'!$R$26:$AL$26</c15:sqref>
                        </c15:formulaRef>
                      </c:ext>
                    </c:extLst>
                    <c:numCache>
                      <c:formatCode>#,##0</c:formatCode>
                      <c:ptCount val="21"/>
                      <c:pt idx="0">
                        <c:v>0</c:v>
                      </c:pt>
                      <c:pt idx="1">
                        <c:v>0</c:v>
                      </c:pt>
                      <c:pt idx="2" formatCode="\(\R\)\ #,##0">
                        <c:v>114</c:v>
                      </c:pt>
                      <c:pt idx="3" formatCode="\(\R\)\ #,##0">
                        <c:v>128</c:v>
                      </c:pt>
                      <c:pt idx="4" formatCode="\(\R\)\ #,##0">
                        <c:v>120</c:v>
                      </c:pt>
                      <c:pt idx="5" formatCode="\(\R\)\ #,##0">
                        <c:v>87</c:v>
                      </c:pt>
                      <c:pt idx="6" formatCode="\(\R\)\ #,##0">
                        <c:v>121</c:v>
                      </c:pt>
                      <c:pt idx="7" formatCode="\(\R\)\ #,##0">
                        <c:v>130</c:v>
                      </c:pt>
                      <c:pt idx="8">
                        <c:v>161</c:v>
                      </c:pt>
                      <c:pt idx="9">
                        <c:v>183</c:v>
                      </c:pt>
                      <c:pt idx="10">
                        <c:v>176</c:v>
                      </c:pt>
                      <c:pt idx="11">
                        <c:v>182</c:v>
                      </c:pt>
                      <c:pt idx="12">
                        <c:v>193</c:v>
                      </c:pt>
                      <c:pt idx="13">
                        <c:v>206</c:v>
                      </c:pt>
                      <c:pt idx="14">
                        <c:v>181</c:v>
                      </c:pt>
                      <c:pt idx="15">
                        <c:v>219</c:v>
                      </c:pt>
                      <c:pt idx="16">
                        <c:v>199</c:v>
                      </c:pt>
                      <c:pt idx="17">
                        <c:v>196</c:v>
                      </c:pt>
                      <c:pt idx="18">
                        <c:v>208</c:v>
                      </c:pt>
                      <c:pt idx="19">
                        <c:v>210</c:v>
                      </c:pt>
                      <c:pt idx="20">
                        <c:v>225</c:v>
                      </c:pt>
                    </c:numCache>
                  </c:numRef>
                </c:val>
                <c:extLst xmlns:c15="http://schemas.microsoft.com/office/drawing/2012/chart">
                  <c:ext xmlns:c16="http://schemas.microsoft.com/office/drawing/2014/chart" uri="{C3380CC4-5D6E-409C-BE32-E72D297353CC}">
                    <c16:uniqueId val="{00000017-9739-4E60-A66A-A1F47E342D76}"/>
                  </c:ext>
                </c:extLst>
              </c15:ser>
            </c15:filteredBarSeries>
            <c15:filteredBarSeries>
              <c15:ser>
                <c:idx val="24"/>
                <c:order val="24"/>
                <c:tx>
                  <c:strRef>
                    <c:extLst xmlns:c15="http://schemas.microsoft.com/office/drawing/2012/chart">
                      <c:ext xmlns:c15="http://schemas.microsoft.com/office/drawing/2012/chart" uri="{02D57815-91ED-43cb-92C2-25804820EDAC}">
                        <c15:formulaRef>
                          <c15:sqref>'2-1'!$A$27</c15:sqref>
                        </c15:formulaRef>
                      </c:ext>
                    </c:extLst>
                    <c:strCache>
                      <c:ptCount val="1"/>
                      <c:pt idx="0">
                        <c:v>Water, total j</c:v>
                      </c:pt>
                    </c:strCache>
                  </c:strRef>
                </c:tx>
                <c:spPr>
                  <a:gradFill rotWithShape="1">
                    <a:gsLst>
                      <a:gs pos="0">
                        <a:schemeClr val="accent1">
                          <a:lumMod val="60000"/>
                          <a:lumOff val="40000"/>
                          <a:shade val="51000"/>
                          <a:satMod val="130000"/>
                        </a:schemeClr>
                      </a:gs>
                      <a:gs pos="80000">
                        <a:schemeClr val="accent1">
                          <a:lumMod val="60000"/>
                          <a:lumOff val="40000"/>
                          <a:shade val="93000"/>
                          <a:satMod val="130000"/>
                        </a:schemeClr>
                      </a:gs>
                      <a:gs pos="100000">
                        <a:schemeClr val="accent1">
                          <a:lumMod val="60000"/>
                          <a:lumOff val="40000"/>
                          <a:shade val="94000"/>
                          <a:satMod val="135000"/>
                        </a:schemeClr>
                      </a:gs>
                    </a:gsLst>
                    <a:lin ang="16200000" scaled="0"/>
                  </a:gradFill>
                  <a:ln>
                    <a:noFill/>
                  </a:ln>
                  <a:effectLst>
                    <a:outerShdw blurRad="40000" dist="23000" dir="5400000" rotWithShape="0">
                      <a:srgbClr val="000000">
                        <a:alpha val="35000"/>
                      </a:srgbClr>
                    </a:outerShdw>
                  </a:effectLst>
                </c:spPr>
                <c:invertIfNegative val="0"/>
                <c:cat>
                  <c:numRef>
                    <c:extLst>
                      <c:ext xmlns:c15="http://schemas.microsoft.com/office/drawing/2012/chart" uri="{02D57815-91ED-43cb-92C2-25804820EDAC}">
                        <c15:fullRef>
                          <c15:sqref>'2-1'!$B$2:$AM$2</c15:sqref>
                        </c15:fullRef>
                        <c15:formulaRef>
                          <c15:sqref>'2-1'!$R$2:$AL$2</c15:sqref>
                        </c15:formulaRef>
                      </c:ext>
                    </c:extLst>
                    <c:numCache>
                      <c:formatCode>General</c:formatCod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numCache>
                  </c:numRef>
                </c:cat>
                <c:val>
                  <c:numRef>
                    <c:extLst>
                      <c:ext xmlns:c15="http://schemas.microsoft.com/office/drawing/2012/chart" uri="{02D57815-91ED-43cb-92C2-25804820EDAC}">
                        <c15:fullRef>
                          <c15:sqref>'2-1'!$B$27:$AM$27</c15:sqref>
                        </c15:fullRef>
                        <c15:formulaRef>
                          <c15:sqref>'2-1'!$R$27:$AL$27</c15:sqref>
                        </c15:formulaRef>
                      </c:ext>
                    </c:extLst>
                    <c:numCache>
                      <c:formatCode>#,##0</c:formatCode>
                      <c:ptCount val="21"/>
                      <c:pt idx="0">
                        <c:v>701</c:v>
                      </c:pt>
                      <c:pt idx="1">
                        <c:v>681</c:v>
                      </c:pt>
                      <c:pt idx="2">
                        <c:v>890</c:v>
                      </c:pt>
                      <c:pt idx="3">
                        <c:v>844</c:v>
                      </c:pt>
                      <c:pt idx="4">
                        <c:v>815</c:v>
                      </c:pt>
                      <c:pt idx="5">
                        <c:v>829</c:v>
                      </c:pt>
                      <c:pt idx="6">
                        <c:v>883</c:v>
                      </c:pt>
                      <c:pt idx="7">
                        <c:v>842</c:v>
                      </c:pt>
                      <c:pt idx="8">
                        <c:v>854</c:v>
                      </c:pt>
                      <c:pt idx="9">
                        <c:v>865</c:v>
                      </c:pt>
                      <c:pt idx="10">
                        <c:v>821</c:v>
                      </c:pt>
                      <c:pt idx="11">
                        <c:v>904</c:v>
                      </c:pt>
                      <c:pt idx="12">
                        <c:v>765</c:v>
                      </c:pt>
                      <c:pt idx="13">
                        <c:v>650</c:v>
                      </c:pt>
                      <c:pt idx="14">
                        <c:v>674</c:v>
                      </c:pt>
                      <c:pt idx="15">
                        <c:v>700</c:v>
                      </c:pt>
                      <c:pt idx="16">
                        <c:v>737</c:v>
                      </c:pt>
                      <c:pt idx="17">
                        <c:v>709</c:v>
                      </c:pt>
                      <c:pt idx="18">
                        <c:v>682</c:v>
                      </c:pt>
                      <c:pt idx="19">
                        <c:v>707</c:v>
                      </c:pt>
                      <c:pt idx="20" formatCode="\(\R\)\ #,##0">
                        <c:v>838</c:v>
                      </c:pt>
                    </c:numCache>
                  </c:numRef>
                </c:val>
                <c:extLst xmlns:c15="http://schemas.microsoft.com/office/drawing/2012/chart">
                  <c:ext xmlns:c16="http://schemas.microsoft.com/office/drawing/2014/chart" uri="{C3380CC4-5D6E-409C-BE32-E72D297353CC}">
                    <c16:uniqueId val="{00000018-9739-4E60-A66A-A1F47E342D76}"/>
                  </c:ext>
                </c:extLst>
              </c15:ser>
            </c15:filteredBarSeries>
            <c15:filteredBarSeries>
              <c15:ser>
                <c:idx val="25"/>
                <c:order val="25"/>
                <c:tx>
                  <c:v>Passenger vessel</c:v>
                </c:tx>
                <c:spPr>
                  <a:gradFill rotWithShape="1">
                    <a:gsLst>
                      <a:gs pos="0">
                        <a:schemeClr val="accent2">
                          <a:lumMod val="60000"/>
                          <a:lumOff val="40000"/>
                          <a:shade val="51000"/>
                          <a:satMod val="130000"/>
                        </a:schemeClr>
                      </a:gs>
                      <a:gs pos="80000">
                        <a:schemeClr val="accent2">
                          <a:lumMod val="60000"/>
                          <a:lumOff val="40000"/>
                          <a:shade val="93000"/>
                          <a:satMod val="130000"/>
                        </a:schemeClr>
                      </a:gs>
                      <a:gs pos="100000">
                        <a:schemeClr val="accent2">
                          <a:lumMod val="60000"/>
                          <a:lumOff val="40000"/>
                          <a:shade val="94000"/>
                          <a:satMod val="135000"/>
                        </a:schemeClr>
                      </a:gs>
                    </a:gsLst>
                    <a:lin ang="16200000" scaled="0"/>
                  </a:gradFill>
                  <a:ln>
                    <a:noFill/>
                  </a:ln>
                  <a:effectLst>
                    <a:outerShdw blurRad="40000" dist="23000" dir="5400000" rotWithShape="0">
                      <a:srgbClr val="000000">
                        <a:alpha val="35000"/>
                      </a:srgbClr>
                    </a:outerShdw>
                  </a:effectLst>
                </c:spPr>
                <c:invertIfNegative val="0"/>
                <c:cat>
                  <c:numRef>
                    <c:extLst>
                      <c:ext xmlns:c15="http://schemas.microsoft.com/office/drawing/2012/chart" uri="{02D57815-91ED-43cb-92C2-25804820EDAC}">
                        <c15:fullRef>
                          <c15:sqref>'2-1'!$B$2:$AM$2</c15:sqref>
                        </c15:fullRef>
                        <c15:formulaRef>
                          <c15:sqref>'2-1'!$R$2:$AL$2</c15:sqref>
                        </c15:formulaRef>
                      </c:ext>
                    </c:extLst>
                    <c:numCache>
                      <c:formatCode>General</c:formatCod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numCache>
                  </c:numRef>
                </c:cat>
                <c:val>
                  <c:numRef>
                    <c:extLst>
                      <c:ext xmlns:c15="http://schemas.microsoft.com/office/drawing/2012/chart" uri="{02D57815-91ED-43cb-92C2-25804820EDAC}">
                        <c15:fullRef>
                          <c15:sqref>'2-1'!$B$28:$AM$28</c15:sqref>
                        </c15:fullRef>
                        <c15:formulaRef>
                          <c15:sqref>'2-1'!$R$28:$AL$28</c15:sqref>
                        </c15:formulaRef>
                      </c:ext>
                    </c:extLst>
                    <c:numCache>
                      <c:formatCode>#,##0</c:formatCode>
                      <c:ptCount val="21"/>
                      <c:pt idx="0">
                        <c:v>0</c:v>
                      </c:pt>
                      <c:pt idx="1">
                        <c:v>0</c:v>
                      </c:pt>
                      <c:pt idx="2">
                        <c:v>48</c:v>
                      </c:pt>
                      <c:pt idx="3">
                        <c:v>52</c:v>
                      </c:pt>
                      <c:pt idx="4">
                        <c:v>55</c:v>
                      </c:pt>
                      <c:pt idx="5">
                        <c:v>52</c:v>
                      </c:pt>
                      <c:pt idx="6">
                        <c:v>91</c:v>
                      </c:pt>
                      <c:pt idx="7">
                        <c:v>79</c:v>
                      </c:pt>
                      <c:pt idx="8">
                        <c:v>65</c:v>
                      </c:pt>
                      <c:pt idx="9">
                        <c:v>62</c:v>
                      </c:pt>
                      <c:pt idx="10">
                        <c:v>87</c:v>
                      </c:pt>
                      <c:pt idx="11">
                        <c:v>96</c:v>
                      </c:pt>
                      <c:pt idx="12">
                        <c:v>84</c:v>
                      </c:pt>
                      <c:pt idx="13">
                        <c:v>26</c:v>
                      </c:pt>
                      <c:pt idx="14">
                        <c:v>14</c:v>
                      </c:pt>
                      <c:pt idx="15">
                        <c:v>15</c:v>
                      </c:pt>
                      <c:pt idx="16">
                        <c:v>7</c:v>
                      </c:pt>
                      <c:pt idx="17">
                        <c:v>8</c:v>
                      </c:pt>
                      <c:pt idx="18">
                        <c:v>24</c:v>
                      </c:pt>
                      <c:pt idx="19">
                        <c:v>44</c:v>
                      </c:pt>
                      <c:pt idx="20" formatCode="\(\R\)\ #,##0">
                        <c:v>15</c:v>
                      </c:pt>
                    </c:numCache>
                  </c:numRef>
                </c:val>
                <c:extLst xmlns:c15="http://schemas.microsoft.com/office/drawing/2012/chart">
                  <c:ext xmlns:c16="http://schemas.microsoft.com/office/drawing/2014/chart" uri="{C3380CC4-5D6E-409C-BE32-E72D297353CC}">
                    <c16:uniqueId val="{00000019-9739-4E60-A66A-A1F47E342D76}"/>
                  </c:ext>
                </c:extLst>
              </c15:ser>
            </c15:filteredBarSeries>
            <c15:filteredBarSeries>
              <c15:ser>
                <c:idx val="26"/>
                <c:order val="26"/>
                <c:tx>
                  <c:v>Freight vessel</c:v>
                </c:tx>
                <c:spPr>
                  <a:gradFill rotWithShape="1">
                    <a:gsLst>
                      <a:gs pos="0">
                        <a:schemeClr val="accent3">
                          <a:lumMod val="60000"/>
                          <a:lumOff val="40000"/>
                          <a:shade val="51000"/>
                          <a:satMod val="130000"/>
                        </a:schemeClr>
                      </a:gs>
                      <a:gs pos="80000">
                        <a:schemeClr val="accent3">
                          <a:lumMod val="60000"/>
                          <a:lumOff val="40000"/>
                          <a:shade val="93000"/>
                          <a:satMod val="130000"/>
                        </a:schemeClr>
                      </a:gs>
                      <a:gs pos="100000">
                        <a:schemeClr val="accent3">
                          <a:lumMod val="60000"/>
                          <a:lumOff val="40000"/>
                          <a:shade val="94000"/>
                          <a:satMod val="135000"/>
                        </a:schemeClr>
                      </a:gs>
                    </a:gsLst>
                    <a:lin ang="16200000" scaled="0"/>
                  </a:gradFill>
                  <a:ln>
                    <a:noFill/>
                  </a:ln>
                  <a:effectLst>
                    <a:outerShdw blurRad="40000" dist="23000" dir="5400000" rotWithShape="0">
                      <a:srgbClr val="000000">
                        <a:alpha val="35000"/>
                      </a:srgbClr>
                    </a:outerShdw>
                  </a:effectLst>
                </c:spPr>
                <c:invertIfNegative val="0"/>
                <c:cat>
                  <c:numRef>
                    <c:extLst>
                      <c:ext xmlns:c15="http://schemas.microsoft.com/office/drawing/2012/chart" uri="{02D57815-91ED-43cb-92C2-25804820EDAC}">
                        <c15:fullRef>
                          <c15:sqref>'2-1'!$B$2:$AM$2</c15:sqref>
                        </c15:fullRef>
                        <c15:formulaRef>
                          <c15:sqref>'2-1'!$R$2:$AL$2</c15:sqref>
                        </c15:formulaRef>
                      </c:ext>
                    </c:extLst>
                    <c:numCache>
                      <c:formatCode>General</c:formatCod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numCache>
                  </c:numRef>
                </c:cat>
                <c:val>
                  <c:numRef>
                    <c:extLst>
                      <c:ext xmlns:c15="http://schemas.microsoft.com/office/drawing/2012/chart" uri="{02D57815-91ED-43cb-92C2-25804820EDAC}">
                        <c15:fullRef>
                          <c15:sqref>'2-1'!$B$29:$AM$29</c15:sqref>
                        </c15:fullRef>
                        <c15:formulaRef>
                          <c15:sqref>'2-1'!$R$29:$AL$29</c15:sqref>
                        </c15:formulaRef>
                      </c:ext>
                    </c:extLst>
                    <c:numCache>
                      <c:formatCode>#,##0</c:formatCode>
                      <c:ptCount val="21"/>
                      <c:pt idx="0">
                        <c:v>0</c:v>
                      </c:pt>
                      <c:pt idx="1">
                        <c:v>0</c:v>
                      </c:pt>
                      <c:pt idx="2">
                        <c:v>48</c:v>
                      </c:pt>
                      <c:pt idx="3">
                        <c:v>39</c:v>
                      </c:pt>
                      <c:pt idx="4">
                        <c:v>37</c:v>
                      </c:pt>
                      <c:pt idx="5">
                        <c:v>33</c:v>
                      </c:pt>
                      <c:pt idx="6">
                        <c:v>37</c:v>
                      </c:pt>
                      <c:pt idx="7">
                        <c:v>42</c:v>
                      </c:pt>
                      <c:pt idx="8">
                        <c:v>34</c:v>
                      </c:pt>
                      <c:pt idx="9">
                        <c:v>30</c:v>
                      </c:pt>
                      <c:pt idx="10">
                        <c:v>22</c:v>
                      </c:pt>
                      <c:pt idx="11">
                        <c:v>18</c:v>
                      </c:pt>
                      <c:pt idx="12">
                        <c:v>14</c:v>
                      </c:pt>
                      <c:pt idx="13">
                        <c:v>19</c:v>
                      </c:pt>
                      <c:pt idx="14">
                        <c:v>18</c:v>
                      </c:pt>
                      <c:pt idx="15">
                        <c:v>41</c:v>
                      </c:pt>
                      <c:pt idx="16">
                        <c:v>12</c:v>
                      </c:pt>
                      <c:pt idx="17">
                        <c:v>11</c:v>
                      </c:pt>
                      <c:pt idx="18">
                        <c:v>10</c:v>
                      </c:pt>
                      <c:pt idx="19">
                        <c:v>10</c:v>
                      </c:pt>
                      <c:pt idx="20" formatCode="\(\R\)\ #,##0">
                        <c:v>16</c:v>
                      </c:pt>
                    </c:numCache>
                  </c:numRef>
                </c:val>
                <c:extLst xmlns:c15="http://schemas.microsoft.com/office/drawing/2012/chart">
                  <c:ext xmlns:c16="http://schemas.microsoft.com/office/drawing/2014/chart" uri="{C3380CC4-5D6E-409C-BE32-E72D297353CC}">
                    <c16:uniqueId val="{0000001A-9739-4E60-A66A-A1F47E342D76}"/>
                  </c:ext>
                </c:extLst>
              </c15:ser>
            </c15:filteredBarSeries>
            <c15:filteredBarSeries>
              <c15:ser>
                <c:idx val="27"/>
                <c:order val="27"/>
                <c:tx>
                  <c:v>Industrial/Other</c:v>
                </c:tx>
                <c:spPr>
                  <a:gradFill rotWithShape="1">
                    <a:gsLst>
                      <a:gs pos="0">
                        <a:schemeClr val="accent4">
                          <a:lumMod val="60000"/>
                          <a:lumOff val="40000"/>
                          <a:shade val="51000"/>
                          <a:satMod val="130000"/>
                        </a:schemeClr>
                      </a:gs>
                      <a:gs pos="80000">
                        <a:schemeClr val="accent4">
                          <a:lumMod val="60000"/>
                          <a:lumOff val="40000"/>
                          <a:shade val="93000"/>
                          <a:satMod val="130000"/>
                        </a:schemeClr>
                      </a:gs>
                      <a:gs pos="100000">
                        <a:schemeClr val="accent4">
                          <a:lumMod val="60000"/>
                          <a:lumOff val="40000"/>
                          <a:shade val="94000"/>
                          <a:satMod val="135000"/>
                        </a:schemeClr>
                      </a:gs>
                    </a:gsLst>
                    <a:lin ang="16200000" scaled="0"/>
                  </a:gradFill>
                  <a:ln>
                    <a:noFill/>
                  </a:ln>
                  <a:effectLst>
                    <a:outerShdw blurRad="40000" dist="23000" dir="5400000" rotWithShape="0">
                      <a:srgbClr val="000000">
                        <a:alpha val="35000"/>
                      </a:srgbClr>
                    </a:outerShdw>
                  </a:effectLst>
                </c:spPr>
                <c:invertIfNegative val="0"/>
                <c:cat>
                  <c:numRef>
                    <c:extLst>
                      <c:ext xmlns:c15="http://schemas.microsoft.com/office/drawing/2012/chart" uri="{02D57815-91ED-43cb-92C2-25804820EDAC}">
                        <c15:fullRef>
                          <c15:sqref>'2-1'!$B$2:$AM$2</c15:sqref>
                        </c15:fullRef>
                        <c15:formulaRef>
                          <c15:sqref>'2-1'!$R$2:$AL$2</c15:sqref>
                        </c15:formulaRef>
                      </c:ext>
                    </c:extLst>
                    <c:numCache>
                      <c:formatCode>General</c:formatCod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numCache>
                  </c:numRef>
                </c:cat>
                <c:val>
                  <c:numRef>
                    <c:extLst>
                      <c:ext xmlns:c15="http://schemas.microsoft.com/office/drawing/2012/chart" uri="{02D57815-91ED-43cb-92C2-25804820EDAC}">
                        <c15:fullRef>
                          <c15:sqref>'2-1'!$B$30:$AM$30</c15:sqref>
                        </c15:fullRef>
                        <c15:formulaRef>
                          <c15:sqref>'2-1'!$R$30:$AL$30</c15:sqref>
                        </c15:formulaRef>
                      </c:ext>
                    </c:extLst>
                    <c:numCache>
                      <c:formatCode>#,##0</c:formatCode>
                      <c:ptCount val="21"/>
                      <c:pt idx="0">
                        <c:v>0</c:v>
                      </c:pt>
                      <c:pt idx="1">
                        <c:v>0</c:v>
                      </c:pt>
                      <c:pt idx="2">
                        <c:v>44</c:v>
                      </c:pt>
                      <c:pt idx="3">
                        <c:v>50</c:v>
                      </c:pt>
                      <c:pt idx="4">
                        <c:v>47</c:v>
                      </c:pt>
                      <c:pt idx="5">
                        <c:v>47</c:v>
                      </c:pt>
                      <c:pt idx="6">
                        <c:v>45</c:v>
                      </c:pt>
                      <c:pt idx="7">
                        <c:v>36</c:v>
                      </c:pt>
                      <c:pt idx="8">
                        <c:v>46</c:v>
                      </c:pt>
                      <c:pt idx="9">
                        <c:v>37</c:v>
                      </c:pt>
                      <c:pt idx="10">
                        <c:v>40</c:v>
                      </c:pt>
                      <c:pt idx="11">
                        <c:v>32</c:v>
                      </c:pt>
                      <c:pt idx="12">
                        <c:v>16</c:v>
                      </c:pt>
                      <c:pt idx="13">
                        <c:v>45</c:v>
                      </c:pt>
                      <c:pt idx="14">
                        <c:v>32</c:v>
                      </c:pt>
                      <c:pt idx="15">
                        <c:v>18</c:v>
                      </c:pt>
                      <c:pt idx="16">
                        <c:v>17</c:v>
                      </c:pt>
                      <c:pt idx="17">
                        <c:v>32</c:v>
                      </c:pt>
                      <c:pt idx="18">
                        <c:v>15</c:v>
                      </c:pt>
                      <c:pt idx="19">
                        <c:v>40</c:v>
                      </c:pt>
                      <c:pt idx="20" formatCode="\(\R\)\ #,##0">
                        <c:v>40</c:v>
                      </c:pt>
                    </c:numCache>
                  </c:numRef>
                </c:val>
                <c:extLst xmlns:c15="http://schemas.microsoft.com/office/drawing/2012/chart">
                  <c:ext xmlns:c16="http://schemas.microsoft.com/office/drawing/2014/chart" uri="{C3380CC4-5D6E-409C-BE32-E72D297353CC}">
                    <c16:uniqueId val="{0000001B-9739-4E60-A66A-A1F47E342D76}"/>
                  </c:ext>
                </c:extLst>
              </c15:ser>
            </c15:filteredBarSeries>
            <c15:filteredBarSeries>
              <c15:ser>
                <c:idx val="28"/>
                <c:order val="28"/>
                <c:tx>
                  <c:v>Recreational boating</c:v>
                </c:tx>
                <c:spPr>
                  <a:gradFill rotWithShape="1">
                    <a:gsLst>
                      <a:gs pos="0">
                        <a:schemeClr val="accent5">
                          <a:lumMod val="60000"/>
                          <a:lumOff val="40000"/>
                          <a:shade val="51000"/>
                          <a:satMod val="130000"/>
                        </a:schemeClr>
                      </a:gs>
                      <a:gs pos="80000">
                        <a:schemeClr val="accent5">
                          <a:lumMod val="60000"/>
                          <a:lumOff val="40000"/>
                          <a:shade val="93000"/>
                          <a:satMod val="130000"/>
                        </a:schemeClr>
                      </a:gs>
                      <a:gs pos="100000">
                        <a:schemeClr val="accent5">
                          <a:lumMod val="60000"/>
                          <a:lumOff val="40000"/>
                          <a:shade val="94000"/>
                          <a:satMod val="135000"/>
                        </a:schemeClr>
                      </a:gs>
                    </a:gsLst>
                    <a:lin ang="16200000" scaled="0"/>
                  </a:gradFill>
                  <a:ln>
                    <a:noFill/>
                  </a:ln>
                  <a:effectLst>
                    <a:outerShdw blurRad="40000" dist="23000" dir="5400000" rotWithShape="0">
                      <a:srgbClr val="000000">
                        <a:alpha val="35000"/>
                      </a:srgbClr>
                    </a:outerShdw>
                  </a:effectLst>
                </c:spPr>
                <c:invertIfNegative val="0"/>
                <c:cat>
                  <c:numRef>
                    <c:extLst>
                      <c:ext xmlns:c15="http://schemas.microsoft.com/office/drawing/2012/chart" uri="{02D57815-91ED-43cb-92C2-25804820EDAC}">
                        <c15:fullRef>
                          <c15:sqref>'2-1'!$B$2:$AM$2</c15:sqref>
                        </c15:fullRef>
                        <c15:formulaRef>
                          <c15:sqref>'2-1'!$R$2:$AL$2</c15:sqref>
                        </c15:formulaRef>
                      </c:ext>
                    </c:extLst>
                    <c:numCache>
                      <c:formatCode>General</c:formatCod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numCache>
                  </c:numRef>
                </c:cat>
                <c:val>
                  <c:numRef>
                    <c:extLst>
                      <c:ext xmlns:c15="http://schemas.microsoft.com/office/drawing/2012/chart" uri="{02D57815-91ED-43cb-92C2-25804820EDAC}">
                        <c15:fullRef>
                          <c15:sqref>'2-1'!$B$31:$AM$31</c15:sqref>
                        </c15:fullRef>
                        <c15:formulaRef>
                          <c15:sqref>'2-1'!$R$31:$AL$31</c15:sqref>
                        </c15:formulaRef>
                      </c:ext>
                    </c:extLst>
                    <c:numCache>
                      <c:formatCode>#,##0</c:formatCode>
                      <c:ptCount val="21"/>
                      <c:pt idx="0">
                        <c:v>701</c:v>
                      </c:pt>
                      <c:pt idx="1">
                        <c:v>681</c:v>
                      </c:pt>
                      <c:pt idx="2">
                        <c:v>750</c:v>
                      </c:pt>
                      <c:pt idx="3">
                        <c:v>703</c:v>
                      </c:pt>
                      <c:pt idx="4">
                        <c:v>676</c:v>
                      </c:pt>
                      <c:pt idx="5">
                        <c:v>697</c:v>
                      </c:pt>
                      <c:pt idx="6">
                        <c:v>710</c:v>
                      </c:pt>
                      <c:pt idx="7">
                        <c:v>685</c:v>
                      </c:pt>
                      <c:pt idx="8">
                        <c:v>709</c:v>
                      </c:pt>
                      <c:pt idx="9">
                        <c:v>736</c:v>
                      </c:pt>
                      <c:pt idx="10">
                        <c:v>672</c:v>
                      </c:pt>
                      <c:pt idx="11">
                        <c:v>758</c:v>
                      </c:pt>
                      <c:pt idx="12">
                        <c:v>651</c:v>
                      </c:pt>
                      <c:pt idx="13">
                        <c:v>560</c:v>
                      </c:pt>
                      <c:pt idx="14">
                        <c:v>610</c:v>
                      </c:pt>
                      <c:pt idx="15">
                        <c:v>626</c:v>
                      </c:pt>
                      <c:pt idx="16">
                        <c:v>701</c:v>
                      </c:pt>
                      <c:pt idx="17">
                        <c:v>658</c:v>
                      </c:pt>
                      <c:pt idx="18">
                        <c:v>633</c:v>
                      </c:pt>
                      <c:pt idx="19">
                        <c:v>613</c:v>
                      </c:pt>
                      <c:pt idx="20">
                        <c:v>767</c:v>
                      </c:pt>
                    </c:numCache>
                  </c:numRef>
                </c:val>
                <c:extLst xmlns:c15="http://schemas.microsoft.com/office/drawing/2012/chart">
                  <c:ext xmlns:c16="http://schemas.microsoft.com/office/drawing/2014/chart" uri="{C3380CC4-5D6E-409C-BE32-E72D297353CC}">
                    <c16:uniqueId val="{0000001C-9739-4E60-A66A-A1F47E342D76}"/>
                  </c:ext>
                </c:extLst>
              </c15:ser>
            </c15:filteredBarSeries>
            <c15:filteredBarSeries>
              <c15:ser>
                <c:idx val="29"/>
                <c:order val="29"/>
                <c:tx>
                  <c:strRef>
                    <c:extLst xmlns:c15="http://schemas.microsoft.com/office/drawing/2012/chart">
                      <c:ext xmlns:c15="http://schemas.microsoft.com/office/drawing/2012/chart" uri="{02D57815-91ED-43cb-92C2-25804820EDAC}">
                        <c15:formulaRef>
                          <c15:sqref>'2-1'!$A$32</c15:sqref>
                        </c15:formulaRef>
                      </c:ext>
                    </c:extLst>
                    <c:strCache>
                      <c:ptCount val="1"/>
                      <c:pt idx="0">
                        <c:v>Pipeline, total</c:v>
                      </c:pt>
                    </c:strCache>
                  </c:strRef>
                </c:tx>
                <c:spPr>
                  <a:gradFill rotWithShape="1">
                    <a:gsLst>
                      <a:gs pos="0">
                        <a:schemeClr val="accent6">
                          <a:lumMod val="60000"/>
                          <a:lumOff val="40000"/>
                          <a:shade val="51000"/>
                          <a:satMod val="130000"/>
                        </a:schemeClr>
                      </a:gs>
                      <a:gs pos="80000">
                        <a:schemeClr val="accent6">
                          <a:lumMod val="60000"/>
                          <a:lumOff val="40000"/>
                          <a:shade val="93000"/>
                          <a:satMod val="130000"/>
                        </a:schemeClr>
                      </a:gs>
                      <a:gs pos="100000">
                        <a:schemeClr val="accent6">
                          <a:lumMod val="60000"/>
                          <a:lumOff val="40000"/>
                          <a:shade val="94000"/>
                          <a:satMod val="135000"/>
                        </a:schemeClr>
                      </a:gs>
                    </a:gsLst>
                    <a:lin ang="16200000" scaled="0"/>
                  </a:gradFill>
                  <a:ln>
                    <a:noFill/>
                  </a:ln>
                  <a:effectLst>
                    <a:outerShdw blurRad="40000" dist="23000" dir="5400000" rotWithShape="0">
                      <a:srgbClr val="000000">
                        <a:alpha val="35000"/>
                      </a:srgbClr>
                    </a:outerShdw>
                  </a:effectLst>
                </c:spPr>
                <c:invertIfNegative val="0"/>
                <c:cat>
                  <c:numRef>
                    <c:extLst>
                      <c:ext xmlns:c15="http://schemas.microsoft.com/office/drawing/2012/chart" uri="{02D57815-91ED-43cb-92C2-25804820EDAC}">
                        <c15:fullRef>
                          <c15:sqref>'2-1'!$B$2:$AM$2</c15:sqref>
                        </c15:fullRef>
                        <c15:formulaRef>
                          <c15:sqref>'2-1'!$R$2:$AL$2</c15:sqref>
                        </c15:formulaRef>
                      </c:ext>
                    </c:extLst>
                    <c:numCache>
                      <c:formatCode>General</c:formatCod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numCache>
                  </c:numRef>
                </c:cat>
                <c:val>
                  <c:numRef>
                    <c:extLst>
                      <c:ext xmlns:c15="http://schemas.microsoft.com/office/drawing/2012/chart" uri="{02D57815-91ED-43cb-92C2-25804820EDAC}">
                        <c15:fullRef>
                          <c15:sqref>'2-1'!$B$32:$AM$32</c15:sqref>
                        </c15:fullRef>
                        <c15:formulaRef>
                          <c15:sqref>'2-1'!$R$32:$AL$32</c15:sqref>
                        </c15:formulaRef>
                      </c:ext>
                    </c:extLst>
                    <c:numCache>
                      <c:formatCode>#,##0</c:formatCode>
                      <c:ptCount val="21"/>
                      <c:pt idx="0">
                        <c:v>38</c:v>
                      </c:pt>
                      <c:pt idx="1">
                        <c:v>7</c:v>
                      </c:pt>
                      <c:pt idx="2">
                        <c:v>12</c:v>
                      </c:pt>
                      <c:pt idx="3">
                        <c:v>12</c:v>
                      </c:pt>
                      <c:pt idx="4">
                        <c:v>23</c:v>
                      </c:pt>
                      <c:pt idx="5">
                        <c:v>17</c:v>
                      </c:pt>
                      <c:pt idx="6">
                        <c:v>21</c:v>
                      </c:pt>
                      <c:pt idx="7">
                        <c:v>15</c:v>
                      </c:pt>
                      <c:pt idx="8">
                        <c:v>8</c:v>
                      </c:pt>
                      <c:pt idx="9">
                        <c:v>13</c:v>
                      </c:pt>
                      <c:pt idx="10">
                        <c:v>22</c:v>
                      </c:pt>
                      <c:pt idx="11">
                        <c:v>13</c:v>
                      </c:pt>
                      <c:pt idx="12">
                        <c:v>12</c:v>
                      </c:pt>
                      <c:pt idx="13">
                        <c:v>9</c:v>
                      </c:pt>
                      <c:pt idx="14">
                        <c:v>19</c:v>
                      </c:pt>
                      <c:pt idx="15">
                        <c:v>11</c:v>
                      </c:pt>
                      <c:pt idx="16">
                        <c:v>16</c:v>
                      </c:pt>
                      <c:pt idx="17">
                        <c:v>7</c:v>
                      </c:pt>
                      <c:pt idx="18">
                        <c:v>7</c:v>
                      </c:pt>
                      <c:pt idx="19">
                        <c:v>11</c:v>
                      </c:pt>
                      <c:pt idx="20">
                        <c:v>15</c:v>
                      </c:pt>
                    </c:numCache>
                  </c:numRef>
                </c:val>
                <c:extLst xmlns:c15="http://schemas.microsoft.com/office/drawing/2012/chart">
                  <c:ext xmlns:c16="http://schemas.microsoft.com/office/drawing/2014/chart" uri="{C3380CC4-5D6E-409C-BE32-E72D297353CC}">
                    <c16:uniqueId val="{0000001D-9739-4E60-A66A-A1F47E342D76}"/>
                  </c:ext>
                </c:extLst>
              </c15:ser>
            </c15:filteredBarSeries>
            <c15:filteredBarSeries>
              <c15:ser>
                <c:idx val="30"/>
                <c:order val="30"/>
                <c:tx>
                  <c:strRef>
                    <c:extLst xmlns:c15="http://schemas.microsoft.com/office/drawing/2012/chart">
                      <c:ext xmlns:c15="http://schemas.microsoft.com/office/drawing/2012/chart" uri="{02D57815-91ED-43cb-92C2-25804820EDAC}">
                        <c15:formulaRef>
                          <c15:sqref>'2-1'!$A$33</c15:sqref>
                        </c15:formulaRef>
                      </c:ext>
                    </c:extLst>
                    <c:strCache>
                      <c:ptCount val="1"/>
                      <c:pt idx="0">
                        <c:v>Hazardous liquid pipeline</c:v>
                      </c:pt>
                    </c:strCache>
                  </c:strRef>
                </c:tx>
                <c:spPr>
                  <a:gradFill rotWithShape="1">
                    <a:gsLst>
                      <a:gs pos="0">
                        <a:schemeClr val="accent1">
                          <a:lumMod val="50000"/>
                          <a:shade val="51000"/>
                          <a:satMod val="130000"/>
                        </a:schemeClr>
                      </a:gs>
                      <a:gs pos="80000">
                        <a:schemeClr val="accent1">
                          <a:lumMod val="50000"/>
                          <a:shade val="93000"/>
                          <a:satMod val="130000"/>
                        </a:schemeClr>
                      </a:gs>
                      <a:gs pos="100000">
                        <a:schemeClr val="accent1">
                          <a:lumMod val="50000"/>
                          <a:shade val="94000"/>
                          <a:satMod val="135000"/>
                        </a:schemeClr>
                      </a:gs>
                    </a:gsLst>
                    <a:lin ang="16200000" scaled="0"/>
                  </a:gradFill>
                  <a:ln>
                    <a:noFill/>
                  </a:ln>
                  <a:effectLst>
                    <a:outerShdw blurRad="40000" dist="23000" dir="5400000" rotWithShape="0">
                      <a:srgbClr val="000000">
                        <a:alpha val="35000"/>
                      </a:srgbClr>
                    </a:outerShdw>
                  </a:effectLst>
                </c:spPr>
                <c:invertIfNegative val="0"/>
                <c:cat>
                  <c:numRef>
                    <c:extLst>
                      <c:ext xmlns:c15="http://schemas.microsoft.com/office/drawing/2012/chart" uri="{02D57815-91ED-43cb-92C2-25804820EDAC}">
                        <c15:fullRef>
                          <c15:sqref>'2-1'!$B$2:$AM$2</c15:sqref>
                        </c15:fullRef>
                        <c15:formulaRef>
                          <c15:sqref>'2-1'!$R$2:$AL$2</c15:sqref>
                        </c15:formulaRef>
                      </c:ext>
                    </c:extLst>
                    <c:numCache>
                      <c:formatCode>General</c:formatCod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numCache>
                  </c:numRef>
                </c:cat>
                <c:val>
                  <c:numRef>
                    <c:extLst>
                      <c:ext xmlns:c15="http://schemas.microsoft.com/office/drawing/2012/chart" uri="{02D57815-91ED-43cb-92C2-25804820EDAC}">
                        <c15:fullRef>
                          <c15:sqref>'2-1'!$B$33:$AM$33</c15:sqref>
                        </c15:fullRef>
                        <c15:formulaRef>
                          <c15:sqref>'2-1'!$R$33:$AL$33</c15:sqref>
                        </c15:formulaRef>
                      </c:ext>
                    </c:extLst>
                    <c:numCache>
                      <c:formatCode>#,##0</c:formatCode>
                      <c:ptCount val="21"/>
                      <c:pt idx="0">
                        <c:v>1</c:v>
                      </c:pt>
                      <c:pt idx="1">
                        <c:v>0</c:v>
                      </c:pt>
                      <c:pt idx="2">
                        <c:v>1</c:v>
                      </c:pt>
                      <c:pt idx="3">
                        <c:v>0</c:v>
                      </c:pt>
                      <c:pt idx="4">
                        <c:v>5</c:v>
                      </c:pt>
                      <c:pt idx="5">
                        <c:v>2</c:v>
                      </c:pt>
                      <c:pt idx="6">
                        <c:v>0</c:v>
                      </c:pt>
                      <c:pt idx="7">
                        <c:v>4</c:v>
                      </c:pt>
                      <c:pt idx="8">
                        <c:v>2</c:v>
                      </c:pt>
                      <c:pt idx="9">
                        <c:v>4</c:v>
                      </c:pt>
                      <c:pt idx="10">
                        <c:v>1</c:v>
                      </c:pt>
                      <c:pt idx="11">
                        <c:v>0</c:v>
                      </c:pt>
                      <c:pt idx="12">
                        <c:v>3</c:v>
                      </c:pt>
                      <c:pt idx="13">
                        <c:v>1</c:v>
                      </c:pt>
                      <c:pt idx="14">
                        <c:v>0</c:v>
                      </c:pt>
                      <c:pt idx="15">
                        <c:v>1</c:v>
                      </c:pt>
                      <c:pt idx="16">
                        <c:v>3</c:v>
                      </c:pt>
                      <c:pt idx="17">
                        <c:v>1</c:v>
                      </c:pt>
                      <c:pt idx="18">
                        <c:v>0</c:v>
                      </c:pt>
                      <c:pt idx="19">
                        <c:v>0</c:v>
                      </c:pt>
                      <c:pt idx="20">
                        <c:v>5</c:v>
                      </c:pt>
                    </c:numCache>
                  </c:numRef>
                </c:val>
                <c:extLst xmlns:c15="http://schemas.microsoft.com/office/drawing/2012/chart">
                  <c:ext xmlns:c16="http://schemas.microsoft.com/office/drawing/2014/chart" uri="{C3380CC4-5D6E-409C-BE32-E72D297353CC}">
                    <c16:uniqueId val="{0000001E-9739-4E60-A66A-A1F47E342D76}"/>
                  </c:ext>
                </c:extLst>
              </c15:ser>
            </c15:filteredBarSeries>
            <c15:filteredBarSeries>
              <c15:ser>
                <c:idx val="31"/>
                <c:order val="31"/>
                <c:tx>
                  <c:strRef>
                    <c:extLst xmlns:c15="http://schemas.microsoft.com/office/drawing/2012/chart">
                      <c:ext xmlns:c15="http://schemas.microsoft.com/office/drawing/2012/chart" uri="{02D57815-91ED-43cb-92C2-25804820EDAC}">
                        <c15:formulaRef>
                          <c15:sqref>'2-1'!$A$34</c15:sqref>
                        </c15:formulaRef>
                      </c:ext>
                    </c:extLst>
                    <c:strCache>
                      <c:ptCount val="1"/>
                      <c:pt idx="0">
                        <c:v>Gas pipeline</c:v>
                      </c:pt>
                    </c:strCache>
                  </c:strRef>
                </c:tx>
                <c:spPr>
                  <a:gradFill rotWithShape="1">
                    <a:gsLst>
                      <a:gs pos="0">
                        <a:schemeClr val="accent2">
                          <a:lumMod val="50000"/>
                          <a:shade val="51000"/>
                          <a:satMod val="130000"/>
                        </a:schemeClr>
                      </a:gs>
                      <a:gs pos="80000">
                        <a:schemeClr val="accent2">
                          <a:lumMod val="50000"/>
                          <a:shade val="93000"/>
                          <a:satMod val="130000"/>
                        </a:schemeClr>
                      </a:gs>
                      <a:gs pos="100000">
                        <a:schemeClr val="accent2">
                          <a:lumMod val="50000"/>
                          <a:shade val="94000"/>
                          <a:satMod val="135000"/>
                        </a:schemeClr>
                      </a:gs>
                    </a:gsLst>
                    <a:lin ang="16200000" scaled="0"/>
                  </a:gradFill>
                  <a:ln>
                    <a:noFill/>
                  </a:ln>
                  <a:effectLst>
                    <a:outerShdw blurRad="40000" dist="23000" dir="5400000" rotWithShape="0">
                      <a:srgbClr val="000000">
                        <a:alpha val="35000"/>
                      </a:srgbClr>
                    </a:outerShdw>
                  </a:effectLst>
                </c:spPr>
                <c:invertIfNegative val="0"/>
                <c:cat>
                  <c:numRef>
                    <c:extLst>
                      <c:ext xmlns:c15="http://schemas.microsoft.com/office/drawing/2012/chart" uri="{02D57815-91ED-43cb-92C2-25804820EDAC}">
                        <c15:fullRef>
                          <c15:sqref>'2-1'!$B$2:$AM$2</c15:sqref>
                        </c15:fullRef>
                        <c15:formulaRef>
                          <c15:sqref>'2-1'!$R$2:$AL$2</c15:sqref>
                        </c15:formulaRef>
                      </c:ext>
                    </c:extLst>
                    <c:numCache>
                      <c:formatCode>General</c:formatCod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numCache>
                  </c:numRef>
                </c:cat>
                <c:val>
                  <c:numRef>
                    <c:extLst>
                      <c:ext xmlns:c15="http://schemas.microsoft.com/office/drawing/2012/chart" uri="{02D57815-91ED-43cb-92C2-25804820EDAC}">
                        <c15:fullRef>
                          <c15:sqref>'2-1'!$B$34:$AM$34</c15:sqref>
                        </c15:fullRef>
                        <c15:formulaRef>
                          <c15:sqref>'2-1'!$R$34:$AL$34</c15:sqref>
                        </c15:formulaRef>
                      </c:ext>
                    </c:extLst>
                    <c:numCache>
                      <c:formatCode>#,##0</c:formatCode>
                      <c:ptCount val="21"/>
                      <c:pt idx="0">
                        <c:v>37</c:v>
                      </c:pt>
                      <c:pt idx="1">
                        <c:v>7</c:v>
                      </c:pt>
                      <c:pt idx="2">
                        <c:v>11</c:v>
                      </c:pt>
                      <c:pt idx="3">
                        <c:v>12</c:v>
                      </c:pt>
                      <c:pt idx="4">
                        <c:v>18</c:v>
                      </c:pt>
                      <c:pt idx="5">
                        <c:v>15</c:v>
                      </c:pt>
                      <c:pt idx="6">
                        <c:v>21</c:v>
                      </c:pt>
                      <c:pt idx="7">
                        <c:v>11</c:v>
                      </c:pt>
                      <c:pt idx="8">
                        <c:v>6</c:v>
                      </c:pt>
                      <c:pt idx="9">
                        <c:v>9</c:v>
                      </c:pt>
                      <c:pt idx="10">
                        <c:v>21</c:v>
                      </c:pt>
                      <c:pt idx="11">
                        <c:v>13</c:v>
                      </c:pt>
                      <c:pt idx="12">
                        <c:v>9</c:v>
                      </c:pt>
                      <c:pt idx="13">
                        <c:v>8</c:v>
                      </c:pt>
                      <c:pt idx="14">
                        <c:v>19</c:v>
                      </c:pt>
                      <c:pt idx="15">
                        <c:v>10</c:v>
                      </c:pt>
                      <c:pt idx="16">
                        <c:v>13</c:v>
                      </c:pt>
                      <c:pt idx="17">
                        <c:v>6</c:v>
                      </c:pt>
                      <c:pt idx="18">
                        <c:v>7</c:v>
                      </c:pt>
                      <c:pt idx="19">
                        <c:v>11</c:v>
                      </c:pt>
                      <c:pt idx="20">
                        <c:v>10</c:v>
                      </c:pt>
                    </c:numCache>
                  </c:numRef>
                </c:val>
                <c:extLst xmlns:c15="http://schemas.microsoft.com/office/drawing/2012/chart">
                  <c:ext xmlns:c16="http://schemas.microsoft.com/office/drawing/2014/chart" uri="{C3380CC4-5D6E-409C-BE32-E72D297353CC}">
                    <c16:uniqueId val="{0000001F-9739-4E60-A66A-A1F47E342D76}"/>
                  </c:ext>
                </c:extLst>
              </c15:ser>
            </c15:filteredBarSeries>
            <c15:filteredBarSeries>
              <c15:ser>
                <c:idx val="32"/>
                <c:order val="32"/>
                <c:tx>
                  <c:strRef>
                    <c:extLst xmlns:c15="http://schemas.microsoft.com/office/drawing/2012/chart">
                      <c:ext xmlns:c15="http://schemas.microsoft.com/office/drawing/2012/chart" uri="{02D57815-91ED-43cb-92C2-25804820EDAC}">
                        <c15:formulaRef>
                          <c15:sqref>'2-1'!$A$35</c15:sqref>
                        </c15:formulaRef>
                      </c:ext>
                    </c:extLst>
                    <c:strCache>
                      <c:ptCount val="1"/>
                      <c:pt idx="0">
                        <c:v>Other counts, redundant with above</c:v>
                      </c:pt>
                    </c:strCache>
                  </c:strRef>
                </c:tx>
                <c:spPr>
                  <a:gradFill rotWithShape="1">
                    <a:gsLst>
                      <a:gs pos="0">
                        <a:schemeClr val="accent3">
                          <a:lumMod val="50000"/>
                          <a:shade val="51000"/>
                          <a:satMod val="130000"/>
                        </a:schemeClr>
                      </a:gs>
                      <a:gs pos="80000">
                        <a:schemeClr val="accent3">
                          <a:lumMod val="50000"/>
                          <a:shade val="93000"/>
                          <a:satMod val="130000"/>
                        </a:schemeClr>
                      </a:gs>
                      <a:gs pos="100000">
                        <a:schemeClr val="accent3">
                          <a:lumMod val="50000"/>
                          <a:shade val="94000"/>
                          <a:satMod val="135000"/>
                        </a:schemeClr>
                      </a:gs>
                    </a:gsLst>
                    <a:lin ang="16200000" scaled="0"/>
                  </a:gradFill>
                  <a:ln>
                    <a:noFill/>
                  </a:ln>
                  <a:effectLst>
                    <a:outerShdw blurRad="40000" dist="23000" dir="5400000" rotWithShape="0">
                      <a:srgbClr val="000000">
                        <a:alpha val="35000"/>
                      </a:srgbClr>
                    </a:outerShdw>
                  </a:effectLst>
                </c:spPr>
                <c:invertIfNegative val="0"/>
                <c:cat>
                  <c:numRef>
                    <c:extLst>
                      <c:ext xmlns:c15="http://schemas.microsoft.com/office/drawing/2012/chart" uri="{02D57815-91ED-43cb-92C2-25804820EDAC}">
                        <c15:fullRef>
                          <c15:sqref>'2-1'!$B$2:$AM$2</c15:sqref>
                        </c15:fullRef>
                        <c15:formulaRef>
                          <c15:sqref>'2-1'!$R$2:$AL$2</c15:sqref>
                        </c15:formulaRef>
                      </c:ext>
                    </c:extLst>
                    <c:numCache>
                      <c:formatCode>General</c:formatCod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numCache>
                  </c:numRef>
                </c:cat>
                <c:val>
                  <c:numRef>
                    <c:extLst>
                      <c:ext xmlns:c15="http://schemas.microsoft.com/office/drawing/2012/chart" uri="{02D57815-91ED-43cb-92C2-25804820EDAC}">
                        <c15:fullRef>
                          <c15:sqref>'2-1'!$B$35:$AM$35</c15:sqref>
                        </c15:fullRef>
                        <c15:formulaRef>
                          <c15:sqref>'2-1'!$R$35:$AL$35</c15:sqref>
                        </c15:formulaRef>
                      </c:ext>
                    </c:extLst>
                    <c:numCache>
                      <c:formatCode>#,##0</c:formatCode>
                      <c:ptCount val="21"/>
                    </c:numCache>
                  </c:numRef>
                </c:val>
                <c:extLst xmlns:c15="http://schemas.microsoft.com/office/drawing/2012/chart">
                  <c:ext xmlns:c16="http://schemas.microsoft.com/office/drawing/2014/chart" uri="{C3380CC4-5D6E-409C-BE32-E72D297353CC}">
                    <c16:uniqueId val="{00000020-9739-4E60-A66A-A1F47E342D76}"/>
                  </c:ext>
                </c:extLst>
              </c15:ser>
            </c15:filteredBarSeries>
            <c15:filteredBarSeries>
              <c15:ser>
                <c:idx val="33"/>
                <c:order val="33"/>
                <c:tx>
                  <c:strRef>
                    <c:extLst xmlns:c15="http://schemas.microsoft.com/office/drawing/2012/chart">
                      <c:ext xmlns:c15="http://schemas.microsoft.com/office/drawing/2012/chart" uri="{02D57815-91ED-43cb-92C2-25804820EDAC}">
                        <c15:formulaRef>
                          <c15:sqref>'2-1'!$A$36</c15:sqref>
                        </c15:formulaRef>
                      </c:ext>
                    </c:extLst>
                    <c:strCache>
                      <c:ptCount val="1"/>
                      <c:pt idx="0">
                        <c:v>Railroad, killed at public crossing with motor vehicle</c:v>
                      </c:pt>
                    </c:strCache>
                  </c:strRef>
                </c:tx>
                <c:spPr>
                  <a:gradFill rotWithShape="1">
                    <a:gsLst>
                      <a:gs pos="0">
                        <a:schemeClr val="accent4">
                          <a:lumMod val="50000"/>
                          <a:shade val="51000"/>
                          <a:satMod val="130000"/>
                        </a:schemeClr>
                      </a:gs>
                      <a:gs pos="80000">
                        <a:schemeClr val="accent4">
                          <a:lumMod val="50000"/>
                          <a:shade val="93000"/>
                          <a:satMod val="130000"/>
                        </a:schemeClr>
                      </a:gs>
                      <a:gs pos="100000">
                        <a:schemeClr val="accent4">
                          <a:lumMod val="50000"/>
                          <a:shade val="94000"/>
                          <a:satMod val="135000"/>
                        </a:schemeClr>
                      </a:gs>
                    </a:gsLst>
                    <a:lin ang="16200000" scaled="0"/>
                  </a:gradFill>
                  <a:ln>
                    <a:noFill/>
                  </a:ln>
                  <a:effectLst>
                    <a:outerShdw blurRad="40000" dist="23000" dir="5400000" rotWithShape="0">
                      <a:srgbClr val="000000">
                        <a:alpha val="35000"/>
                      </a:srgbClr>
                    </a:outerShdw>
                  </a:effectLst>
                </c:spPr>
                <c:invertIfNegative val="0"/>
                <c:cat>
                  <c:numRef>
                    <c:extLst>
                      <c:ext xmlns:c15="http://schemas.microsoft.com/office/drawing/2012/chart" uri="{02D57815-91ED-43cb-92C2-25804820EDAC}">
                        <c15:fullRef>
                          <c15:sqref>'2-1'!$B$2:$AM$2</c15:sqref>
                        </c15:fullRef>
                        <c15:formulaRef>
                          <c15:sqref>'2-1'!$R$2:$AL$2</c15:sqref>
                        </c15:formulaRef>
                      </c:ext>
                    </c:extLst>
                    <c:numCache>
                      <c:formatCode>General</c:formatCod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numCache>
                  </c:numRef>
                </c:cat>
                <c:val>
                  <c:numRef>
                    <c:extLst>
                      <c:ext xmlns:c15="http://schemas.microsoft.com/office/drawing/2012/chart" uri="{02D57815-91ED-43cb-92C2-25804820EDAC}">
                        <c15:fullRef>
                          <c15:sqref>'2-1'!$B$36:$AM$36</c15:sqref>
                        </c15:fullRef>
                        <c15:formulaRef>
                          <c15:sqref>'2-1'!$R$36:$AL$36</c15:sqref>
                        </c15:formulaRef>
                      </c:ext>
                    </c:extLst>
                    <c:numCache>
                      <c:formatCode>#,##0</c:formatCode>
                      <c:ptCount val="21"/>
                      <c:pt idx="0">
                        <c:v>306</c:v>
                      </c:pt>
                      <c:pt idx="1">
                        <c:v>315</c:v>
                      </c:pt>
                      <c:pt idx="2">
                        <c:v>271</c:v>
                      </c:pt>
                      <c:pt idx="3">
                        <c:v>249</c:v>
                      </c:pt>
                      <c:pt idx="4">
                        <c:v>256</c:v>
                      </c:pt>
                      <c:pt idx="5">
                        <c:v>258</c:v>
                      </c:pt>
                      <c:pt idx="6">
                        <c:v>267</c:v>
                      </c:pt>
                      <c:pt idx="7">
                        <c:v>227</c:v>
                      </c:pt>
                      <c:pt idx="8">
                        <c:v>199</c:v>
                      </c:pt>
                      <c:pt idx="9">
                        <c:v>161</c:v>
                      </c:pt>
                      <c:pt idx="10">
                        <c:v>136</c:v>
                      </c:pt>
                      <c:pt idx="11">
                        <c:v>138</c:v>
                      </c:pt>
                      <c:pt idx="12">
                        <c:v>135</c:v>
                      </c:pt>
                      <c:pt idx="13">
                        <c:v>141</c:v>
                      </c:pt>
                      <c:pt idx="14">
                        <c:v>144</c:v>
                      </c:pt>
                      <c:pt idx="15">
                        <c:v>128</c:v>
                      </c:pt>
                      <c:pt idx="16">
                        <c:v>130</c:v>
                      </c:pt>
                      <c:pt idx="17">
                        <c:v>140</c:v>
                      </c:pt>
                      <c:pt idx="18">
                        <c:v>132</c:v>
                      </c:pt>
                      <c:pt idx="19">
                        <c:v>128</c:v>
                      </c:pt>
                      <c:pt idx="20">
                        <c:v>94</c:v>
                      </c:pt>
                    </c:numCache>
                  </c:numRef>
                </c:val>
                <c:extLst xmlns:c15="http://schemas.microsoft.com/office/drawing/2012/chart">
                  <c:ext xmlns:c16="http://schemas.microsoft.com/office/drawing/2014/chart" uri="{C3380CC4-5D6E-409C-BE32-E72D297353CC}">
                    <c16:uniqueId val="{00000021-9739-4E60-A66A-A1F47E342D76}"/>
                  </c:ext>
                </c:extLst>
              </c15:ser>
            </c15:filteredBarSeries>
            <c15:filteredBarSeries>
              <c15:ser>
                <c:idx val="34"/>
                <c:order val="34"/>
                <c:tx>
                  <c:strRef>
                    <c:extLst xmlns:c15="http://schemas.microsoft.com/office/drawing/2012/chart">
                      <c:ext xmlns:c15="http://schemas.microsoft.com/office/drawing/2012/chart" uri="{02D57815-91ED-43cb-92C2-25804820EDAC}">
                        <c15:formulaRef>
                          <c15:sqref>'2-1'!$A$37</c15:sqref>
                        </c15:formulaRef>
                      </c:ext>
                    </c:extLst>
                    <c:strCache>
                      <c:ptCount val="1"/>
                      <c:pt idx="0">
                        <c:v>Rail, passenger</c:v>
                      </c:pt>
                    </c:strCache>
                  </c:strRef>
                </c:tx>
                <c:spPr>
                  <a:gradFill rotWithShape="1">
                    <a:gsLst>
                      <a:gs pos="0">
                        <a:schemeClr val="accent5">
                          <a:lumMod val="50000"/>
                          <a:shade val="51000"/>
                          <a:satMod val="130000"/>
                        </a:schemeClr>
                      </a:gs>
                      <a:gs pos="80000">
                        <a:schemeClr val="accent5">
                          <a:lumMod val="50000"/>
                          <a:shade val="93000"/>
                          <a:satMod val="130000"/>
                        </a:schemeClr>
                      </a:gs>
                      <a:gs pos="100000">
                        <a:schemeClr val="accent5">
                          <a:lumMod val="50000"/>
                          <a:shade val="94000"/>
                          <a:satMod val="135000"/>
                        </a:schemeClr>
                      </a:gs>
                    </a:gsLst>
                    <a:lin ang="16200000" scaled="0"/>
                  </a:gradFill>
                  <a:ln>
                    <a:noFill/>
                  </a:ln>
                  <a:effectLst>
                    <a:outerShdw blurRad="40000" dist="23000" dir="5400000" rotWithShape="0">
                      <a:srgbClr val="000000">
                        <a:alpha val="35000"/>
                      </a:srgbClr>
                    </a:outerShdw>
                  </a:effectLst>
                </c:spPr>
                <c:invertIfNegative val="0"/>
                <c:cat>
                  <c:numRef>
                    <c:extLst>
                      <c:ext xmlns:c15="http://schemas.microsoft.com/office/drawing/2012/chart" uri="{02D57815-91ED-43cb-92C2-25804820EDAC}">
                        <c15:fullRef>
                          <c15:sqref>'2-1'!$B$2:$AM$2</c15:sqref>
                        </c15:fullRef>
                        <c15:formulaRef>
                          <c15:sqref>'2-1'!$R$2:$AL$2</c15:sqref>
                        </c15:formulaRef>
                      </c:ext>
                    </c:extLst>
                    <c:numCache>
                      <c:formatCode>General</c:formatCod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numCache>
                  </c:numRef>
                </c:cat>
                <c:val>
                  <c:numRef>
                    <c:extLst>
                      <c:ext xmlns:c15="http://schemas.microsoft.com/office/drawing/2012/chart" uri="{02D57815-91ED-43cb-92C2-25804820EDAC}">
                        <c15:fullRef>
                          <c15:sqref>'2-1'!$B$37:$AM$37</c15:sqref>
                        </c15:fullRef>
                        <c15:formulaRef>
                          <c15:sqref>'2-1'!$R$37:$AL$37</c15:sqref>
                        </c15:formulaRef>
                      </c:ext>
                    </c:extLst>
                    <c:numCache>
                      <c:formatCode>#,##0</c:formatCode>
                      <c:ptCount val="21"/>
                      <c:pt idx="0">
                        <c:v>220</c:v>
                      </c:pt>
                      <c:pt idx="1">
                        <c:v>242</c:v>
                      </c:pt>
                      <c:pt idx="2">
                        <c:v>226</c:v>
                      </c:pt>
                      <c:pt idx="3">
                        <c:v>183</c:v>
                      </c:pt>
                      <c:pt idx="4">
                        <c:v>201</c:v>
                      </c:pt>
                      <c:pt idx="5">
                        <c:v>202</c:v>
                      </c:pt>
                      <c:pt idx="6">
                        <c:v>180</c:v>
                      </c:pt>
                      <c:pt idx="7">
                        <c:v>216</c:v>
                      </c:pt>
                      <c:pt idx="8">
                        <c:v>229</c:v>
                      </c:pt>
                      <c:pt idx="9">
                        <c:v>214</c:v>
                      </c:pt>
                      <c:pt idx="10">
                        <c:v>215</c:v>
                      </c:pt>
                      <c:pt idx="11">
                        <c:v>189</c:v>
                      </c:pt>
                      <c:pt idx="12">
                        <c:v>194</c:v>
                      </c:pt>
                      <c:pt idx="13">
                        <c:v>197</c:v>
                      </c:pt>
                      <c:pt idx="14">
                        <c:v>219</c:v>
                      </c:pt>
                      <c:pt idx="15">
                        <c:v>249</c:v>
                      </c:pt>
                      <c:pt idx="16">
                        <c:v>254</c:v>
                      </c:pt>
                      <c:pt idx="17">
                        <c:v>307</c:v>
                      </c:pt>
                      <c:pt idx="18" formatCode="\(\R\)\ #,##0">
                        <c:v>255</c:v>
                      </c:pt>
                      <c:pt idx="19" formatCode="\(\R\)\ #,##0">
                        <c:v>266</c:v>
                      </c:pt>
                      <c:pt idx="20" formatCode="\(\R\)\ #,##0">
                        <c:v>197</c:v>
                      </c:pt>
                    </c:numCache>
                  </c:numRef>
                </c:val>
                <c:extLst xmlns:c15="http://schemas.microsoft.com/office/drawing/2012/chart">
                  <c:ext xmlns:c16="http://schemas.microsoft.com/office/drawing/2014/chart" uri="{C3380CC4-5D6E-409C-BE32-E72D297353CC}">
                    <c16:uniqueId val="{00000022-9739-4E60-A66A-A1F47E342D76}"/>
                  </c:ext>
                </c:extLst>
              </c15:ser>
            </c15:filteredBarSeries>
            <c15:filteredBarSeries>
              <c15:ser>
                <c:idx val="35"/>
                <c:order val="35"/>
                <c:tx>
                  <c:strRef>
                    <c:extLst xmlns:c15="http://schemas.microsoft.com/office/drawing/2012/chart">
                      <c:ext xmlns:c15="http://schemas.microsoft.com/office/drawing/2012/chart" uri="{02D57815-91ED-43cb-92C2-25804820EDAC}">
                        <c15:formulaRef>
                          <c15:sqref>'2-1'!$A$38</c15:sqref>
                        </c15:formulaRef>
                      </c:ext>
                    </c:extLst>
                    <c:strCache>
                      <c:ptCount val="1"/>
                      <c:pt idx="0">
                        <c:v>Train accidents</c:v>
                      </c:pt>
                    </c:strCache>
                  </c:strRef>
                </c:tx>
                <c:spPr>
                  <a:gradFill rotWithShape="1">
                    <a:gsLst>
                      <a:gs pos="0">
                        <a:schemeClr val="accent6">
                          <a:lumMod val="50000"/>
                          <a:shade val="51000"/>
                          <a:satMod val="130000"/>
                        </a:schemeClr>
                      </a:gs>
                      <a:gs pos="80000">
                        <a:schemeClr val="accent6">
                          <a:lumMod val="50000"/>
                          <a:shade val="93000"/>
                          <a:satMod val="130000"/>
                        </a:schemeClr>
                      </a:gs>
                      <a:gs pos="100000">
                        <a:schemeClr val="accent6">
                          <a:lumMod val="50000"/>
                          <a:shade val="94000"/>
                          <a:satMod val="135000"/>
                        </a:schemeClr>
                      </a:gs>
                    </a:gsLst>
                    <a:lin ang="16200000" scaled="0"/>
                  </a:gradFill>
                  <a:ln>
                    <a:noFill/>
                  </a:ln>
                  <a:effectLst>
                    <a:outerShdw blurRad="40000" dist="23000" dir="5400000" rotWithShape="0">
                      <a:srgbClr val="000000">
                        <a:alpha val="35000"/>
                      </a:srgbClr>
                    </a:outerShdw>
                  </a:effectLst>
                </c:spPr>
                <c:invertIfNegative val="0"/>
                <c:cat>
                  <c:numRef>
                    <c:extLst>
                      <c:ext xmlns:c15="http://schemas.microsoft.com/office/drawing/2012/chart" uri="{02D57815-91ED-43cb-92C2-25804820EDAC}">
                        <c15:fullRef>
                          <c15:sqref>'2-1'!$B$2:$AM$2</c15:sqref>
                        </c15:fullRef>
                        <c15:formulaRef>
                          <c15:sqref>'2-1'!$R$2:$AL$2</c15:sqref>
                        </c15:formulaRef>
                      </c:ext>
                    </c:extLst>
                    <c:numCache>
                      <c:formatCode>General</c:formatCod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numCache>
                  </c:numRef>
                </c:cat>
                <c:val>
                  <c:numRef>
                    <c:extLst>
                      <c:ext xmlns:c15="http://schemas.microsoft.com/office/drawing/2012/chart" uri="{02D57815-91ED-43cb-92C2-25804820EDAC}">
                        <c15:fullRef>
                          <c15:sqref>'2-1'!$B$38:$AM$38</c15:sqref>
                        </c15:fullRef>
                        <c15:formulaRef>
                          <c15:sqref>'2-1'!$R$38:$AL$38</c15:sqref>
                        </c15:formulaRef>
                      </c:ext>
                    </c:extLst>
                    <c:numCache>
                      <c:formatCode>#,##0</c:formatCode>
                      <c:ptCount val="21"/>
                      <c:pt idx="0">
                        <c:v>2</c:v>
                      </c:pt>
                      <c:pt idx="1">
                        <c:v>1</c:v>
                      </c:pt>
                      <c:pt idx="2">
                        <c:v>7</c:v>
                      </c:pt>
                      <c:pt idx="3">
                        <c:v>1</c:v>
                      </c:pt>
                      <c:pt idx="4">
                        <c:v>2</c:v>
                      </c:pt>
                      <c:pt idx="5">
                        <c:v>14</c:v>
                      </c:pt>
                      <c:pt idx="6">
                        <c:v>0</c:v>
                      </c:pt>
                      <c:pt idx="7">
                        <c:v>2</c:v>
                      </c:pt>
                      <c:pt idx="8">
                        <c:v>25</c:v>
                      </c:pt>
                      <c:pt idx="9">
                        <c:v>1</c:v>
                      </c:pt>
                      <c:pt idx="10">
                        <c:v>4</c:v>
                      </c:pt>
                      <c:pt idx="11">
                        <c:v>0</c:v>
                      </c:pt>
                      <c:pt idx="12">
                        <c:v>0</c:v>
                      </c:pt>
                      <c:pt idx="13">
                        <c:v>5</c:v>
                      </c:pt>
                      <c:pt idx="14">
                        <c:v>3</c:v>
                      </c:pt>
                      <c:pt idx="15">
                        <c:v>10</c:v>
                      </c:pt>
                      <c:pt idx="16">
                        <c:v>4</c:v>
                      </c:pt>
                      <c:pt idx="17">
                        <c:v>5</c:v>
                      </c:pt>
                      <c:pt idx="18">
                        <c:v>3</c:v>
                      </c:pt>
                      <c:pt idx="19">
                        <c:v>3</c:v>
                      </c:pt>
                      <c:pt idx="20">
                        <c:v>1</c:v>
                      </c:pt>
                    </c:numCache>
                  </c:numRef>
                </c:val>
                <c:extLst xmlns:c15="http://schemas.microsoft.com/office/drawing/2012/chart">
                  <c:ext xmlns:c16="http://schemas.microsoft.com/office/drawing/2014/chart" uri="{C3380CC4-5D6E-409C-BE32-E72D297353CC}">
                    <c16:uniqueId val="{00000023-9739-4E60-A66A-A1F47E342D76}"/>
                  </c:ext>
                </c:extLst>
              </c15:ser>
            </c15:filteredBarSeries>
            <c15:filteredBarSeries>
              <c15:ser>
                <c:idx val="36"/>
                <c:order val="36"/>
                <c:tx>
                  <c:strRef>
                    <c:extLst xmlns:c15="http://schemas.microsoft.com/office/drawing/2012/chart">
                      <c:ext xmlns:c15="http://schemas.microsoft.com/office/drawing/2012/chart" uri="{02D57815-91ED-43cb-92C2-25804820EDAC}">
                        <c15:formulaRef>
                          <c15:sqref>'2-1'!$A$39</c15:sqref>
                        </c15:formulaRef>
                      </c:ext>
                    </c:extLst>
                    <c:strCache>
                      <c:ptCount val="1"/>
                      <c:pt idx="0">
                        <c:v>Highway-rail grade crossingo</c:v>
                      </c:pt>
                    </c:strCache>
                  </c:strRef>
                </c:tx>
                <c:spPr>
                  <a:gradFill rotWithShape="1">
                    <a:gsLst>
                      <a:gs pos="0">
                        <a:schemeClr val="accent1">
                          <a:lumMod val="70000"/>
                          <a:lumOff val="30000"/>
                          <a:shade val="51000"/>
                          <a:satMod val="130000"/>
                        </a:schemeClr>
                      </a:gs>
                      <a:gs pos="80000">
                        <a:schemeClr val="accent1">
                          <a:lumMod val="70000"/>
                          <a:lumOff val="30000"/>
                          <a:shade val="93000"/>
                          <a:satMod val="130000"/>
                        </a:schemeClr>
                      </a:gs>
                      <a:gs pos="100000">
                        <a:schemeClr val="accent1">
                          <a:lumMod val="70000"/>
                          <a:lumOff val="30000"/>
                          <a:shade val="94000"/>
                          <a:satMod val="135000"/>
                        </a:schemeClr>
                      </a:gs>
                    </a:gsLst>
                    <a:lin ang="16200000" scaled="0"/>
                  </a:gradFill>
                  <a:ln>
                    <a:noFill/>
                  </a:ln>
                  <a:effectLst>
                    <a:outerShdw blurRad="40000" dist="23000" dir="5400000" rotWithShape="0">
                      <a:srgbClr val="000000">
                        <a:alpha val="35000"/>
                      </a:srgbClr>
                    </a:outerShdw>
                  </a:effectLst>
                </c:spPr>
                <c:invertIfNegative val="0"/>
                <c:cat>
                  <c:numRef>
                    <c:extLst>
                      <c:ext xmlns:c15="http://schemas.microsoft.com/office/drawing/2012/chart" uri="{02D57815-91ED-43cb-92C2-25804820EDAC}">
                        <c15:fullRef>
                          <c15:sqref>'2-1'!$B$2:$AM$2</c15:sqref>
                        </c15:fullRef>
                        <c15:formulaRef>
                          <c15:sqref>'2-1'!$R$2:$AL$2</c15:sqref>
                        </c15:formulaRef>
                      </c:ext>
                    </c:extLst>
                    <c:numCache>
                      <c:formatCode>General</c:formatCod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numCache>
                  </c:numRef>
                </c:cat>
                <c:val>
                  <c:numRef>
                    <c:extLst>
                      <c:ext xmlns:c15="http://schemas.microsoft.com/office/drawing/2012/chart" uri="{02D57815-91ED-43cb-92C2-25804820EDAC}">
                        <c15:fullRef>
                          <c15:sqref>'2-1'!$B$39:$AM$39</c15:sqref>
                        </c15:fullRef>
                        <c15:formulaRef>
                          <c15:sqref>'2-1'!$R$39:$AL$39</c15:sqref>
                        </c15:formulaRef>
                      </c:ext>
                    </c:extLst>
                    <c:numCache>
                      <c:formatCode>#,##0</c:formatCode>
                      <c:ptCount val="21"/>
                      <c:pt idx="0">
                        <c:v>72</c:v>
                      </c:pt>
                      <c:pt idx="1">
                        <c:v>95</c:v>
                      </c:pt>
                      <c:pt idx="2">
                        <c:v>69</c:v>
                      </c:pt>
                      <c:pt idx="3">
                        <c:v>72</c:v>
                      </c:pt>
                      <c:pt idx="4">
                        <c:v>72</c:v>
                      </c:pt>
                      <c:pt idx="5">
                        <c:v>70</c:v>
                      </c:pt>
                      <c:pt idx="6">
                        <c:v>74</c:v>
                      </c:pt>
                      <c:pt idx="7">
                        <c:v>87</c:v>
                      </c:pt>
                      <c:pt idx="8">
                        <c:v>70</c:v>
                      </c:pt>
                      <c:pt idx="9">
                        <c:v>82</c:v>
                      </c:pt>
                      <c:pt idx="10">
                        <c:v>74</c:v>
                      </c:pt>
                      <c:pt idx="11">
                        <c:v>58</c:v>
                      </c:pt>
                      <c:pt idx="12">
                        <c:v>62</c:v>
                      </c:pt>
                      <c:pt idx="13">
                        <c:v>75</c:v>
                      </c:pt>
                      <c:pt idx="14">
                        <c:v>61</c:v>
                      </c:pt>
                      <c:pt idx="15">
                        <c:v>82</c:v>
                      </c:pt>
                      <c:pt idx="16">
                        <c:v>88</c:v>
                      </c:pt>
                      <c:pt idx="17">
                        <c:v>99</c:v>
                      </c:pt>
                      <c:pt idx="18">
                        <c:v>80</c:v>
                      </c:pt>
                      <c:pt idx="19" formatCode="\(\R\)\ #,##0">
                        <c:v>114</c:v>
                      </c:pt>
                      <c:pt idx="20" formatCode="\(\R\)\ #,##0">
                        <c:v>61</c:v>
                      </c:pt>
                    </c:numCache>
                  </c:numRef>
                </c:val>
                <c:extLst xmlns:c15="http://schemas.microsoft.com/office/drawing/2012/chart">
                  <c:ext xmlns:c16="http://schemas.microsoft.com/office/drawing/2014/chart" uri="{C3380CC4-5D6E-409C-BE32-E72D297353CC}">
                    <c16:uniqueId val="{00000024-9739-4E60-A66A-A1F47E342D76}"/>
                  </c:ext>
                </c:extLst>
              </c15:ser>
            </c15:filteredBarSeries>
            <c15:filteredBarSeries>
              <c15:ser>
                <c:idx val="37"/>
                <c:order val="37"/>
                <c:tx>
                  <c:strRef>
                    <c:extLst xmlns:c15="http://schemas.microsoft.com/office/drawing/2012/chart">
                      <c:ext xmlns:c15="http://schemas.microsoft.com/office/drawing/2012/chart" uri="{02D57815-91ED-43cb-92C2-25804820EDAC}">
                        <c15:formulaRef>
                          <c15:sqref>'2-1'!$A$40</c15:sqref>
                        </c15:formulaRef>
                      </c:ext>
                    </c:extLst>
                    <c:strCache>
                      <c:ptCount val="1"/>
                      <c:pt idx="0">
                        <c:v>Trespassers</c:v>
                      </c:pt>
                    </c:strCache>
                  </c:strRef>
                </c:tx>
                <c:spPr>
                  <a:gradFill rotWithShape="1">
                    <a:gsLst>
                      <a:gs pos="0">
                        <a:schemeClr val="accent2">
                          <a:lumMod val="70000"/>
                          <a:lumOff val="30000"/>
                          <a:shade val="51000"/>
                          <a:satMod val="130000"/>
                        </a:schemeClr>
                      </a:gs>
                      <a:gs pos="80000">
                        <a:schemeClr val="accent2">
                          <a:lumMod val="70000"/>
                          <a:lumOff val="30000"/>
                          <a:shade val="93000"/>
                          <a:satMod val="130000"/>
                        </a:schemeClr>
                      </a:gs>
                      <a:gs pos="100000">
                        <a:schemeClr val="accent2">
                          <a:lumMod val="70000"/>
                          <a:lumOff val="30000"/>
                          <a:shade val="94000"/>
                          <a:satMod val="135000"/>
                        </a:schemeClr>
                      </a:gs>
                    </a:gsLst>
                    <a:lin ang="16200000" scaled="0"/>
                  </a:gradFill>
                  <a:ln>
                    <a:noFill/>
                  </a:ln>
                  <a:effectLst>
                    <a:outerShdw blurRad="40000" dist="23000" dir="5400000" rotWithShape="0">
                      <a:srgbClr val="000000">
                        <a:alpha val="35000"/>
                      </a:srgbClr>
                    </a:outerShdw>
                  </a:effectLst>
                </c:spPr>
                <c:invertIfNegative val="0"/>
                <c:cat>
                  <c:numRef>
                    <c:extLst>
                      <c:ext xmlns:c15="http://schemas.microsoft.com/office/drawing/2012/chart" uri="{02D57815-91ED-43cb-92C2-25804820EDAC}">
                        <c15:fullRef>
                          <c15:sqref>'2-1'!$B$2:$AM$2</c15:sqref>
                        </c15:fullRef>
                        <c15:formulaRef>
                          <c15:sqref>'2-1'!$R$2:$AL$2</c15:sqref>
                        </c15:formulaRef>
                      </c:ext>
                    </c:extLst>
                    <c:numCache>
                      <c:formatCode>General</c:formatCod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numCache>
                  </c:numRef>
                </c:cat>
                <c:val>
                  <c:numRef>
                    <c:extLst>
                      <c:ext xmlns:c15="http://schemas.microsoft.com/office/drawing/2012/chart" uri="{02D57815-91ED-43cb-92C2-25804820EDAC}">
                        <c15:fullRef>
                          <c15:sqref>'2-1'!$B$40:$AM$40</c15:sqref>
                        </c15:fullRef>
                        <c15:formulaRef>
                          <c15:sqref>'2-1'!$R$40:$AL$40</c15:sqref>
                        </c15:formulaRef>
                      </c:ext>
                    </c:extLst>
                    <c:numCache>
                      <c:formatCode>#,##0</c:formatCode>
                      <c:ptCount val="21"/>
                      <c:pt idx="0">
                        <c:v>135</c:v>
                      </c:pt>
                      <c:pt idx="1">
                        <c:v>138</c:v>
                      </c:pt>
                      <c:pt idx="2">
                        <c:v>141</c:v>
                      </c:pt>
                      <c:pt idx="3">
                        <c:v>104</c:v>
                      </c:pt>
                      <c:pt idx="4">
                        <c:v>117</c:v>
                      </c:pt>
                      <c:pt idx="5">
                        <c:v>109</c:v>
                      </c:pt>
                      <c:pt idx="6">
                        <c:v>100</c:v>
                      </c:pt>
                      <c:pt idx="7">
                        <c:v>116</c:v>
                      </c:pt>
                      <c:pt idx="8">
                        <c:v>127</c:v>
                      </c:pt>
                      <c:pt idx="9">
                        <c:v>125</c:v>
                      </c:pt>
                      <c:pt idx="10">
                        <c:v>131</c:v>
                      </c:pt>
                      <c:pt idx="11">
                        <c:v>123</c:v>
                      </c:pt>
                      <c:pt idx="12">
                        <c:v>121</c:v>
                      </c:pt>
                      <c:pt idx="13">
                        <c:v>110</c:v>
                      </c:pt>
                      <c:pt idx="14">
                        <c:v>146</c:v>
                      </c:pt>
                      <c:pt idx="15">
                        <c:v>150</c:v>
                      </c:pt>
                      <c:pt idx="16">
                        <c:v>157</c:v>
                      </c:pt>
                      <c:pt idx="17">
                        <c:v>189</c:v>
                      </c:pt>
                      <c:pt idx="18" formatCode="\(\R\)\ #,##0">
                        <c:v>158</c:v>
                      </c:pt>
                      <c:pt idx="19">
                        <c:v>143</c:v>
                      </c:pt>
                      <c:pt idx="20" formatCode="\(\R\)\ #,##0">
                        <c:v>131</c:v>
                      </c:pt>
                    </c:numCache>
                  </c:numRef>
                </c:val>
                <c:extLst xmlns:c15="http://schemas.microsoft.com/office/drawing/2012/chart">
                  <c:ext xmlns:c16="http://schemas.microsoft.com/office/drawing/2014/chart" uri="{C3380CC4-5D6E-409C-BE32-E72D297353CC}">
                    <c16:uniqueId val="{00000025-9739-4E60-A66A-A1F47E342D76}"/>
                  </c:ext>
                </c:extLst>
              </c15:ser>
            </c15:filteredBarSeries>
            <c15:filteredBarSeries>
              <c15:ser>
                <c:idx val="38"/>
                <c:order val="38"/>
                <c:tx>
                  <c:strRef>
                    <c:extLst xmlns:c15="http://schemas.microsoft.com/office/drawing/2012/chart">
                      <c:ext xmlns:c15="http://schemas.microsoft.com/office/drawing/2012/chart" uri="{02D57815-91ED-43cb-92C2-25804820EDAC}">
                        <c15:formulaRef>
                          <c15:sqref>'2-1'!$A$41</c15:sqref>
                        </c15:formulaRef>
                      </c:ext>
                    </c:extLst>
                    <c:strCache>
                      <c:ptCount val="1"/>
                      <c:pt idx="0">
                        <c:v>Rail, other</c:v>
                      </c:pt>
                    </c:strCache>
                  </c:strRef>
                </c:tx>
                <c:spPr>
                  <a:gradFill rotWithShape="1">
                    <a:gsLst>
                      <a:gs pos="0">
                        <a:schemeClr val="accent3">
                          <a:lumMod val="70000"/>
                          <a:lumOff val="30000"/>
                          <a:shade val="51000"/>
                          <a:satMod val="130000"/>
                        </a:schemeClr>
                      </a:gs>
                      <a:gs pos="80000">
                        <a:schemeClr val="accent3">
                          <a:lumMod val="70000"/>
                          <a:lumOff val="30000"/>
                          <a:shade val="93000"/>
                          <a:satMod val="130000"/>
                        </a:schemeClr>
                      </a:gs>
                      <a:gs pos="100000">
                        <a:schemeClr val="accent3">
                          <a:lumMod val="70000"/>
                          <a:lumOff val="30000"/>
                          <a:shade val="94000"/>
                          <a:satMod val="135000"/>
                        </a:schemeClr>
                      </a:gs>
                    </a:gsLst>
                    <a:lin ang="16200000" scaled="0"/>
                  </a:gradFill>
                  <a:ln>
                    <a:noFill/>
                  </a:ln>
                  <a:effectLst>
                    <a:outerShdw blurRad="40000" dist="23000" dir="5400000" rotWithShape="0">
                      <a:srgbClr val="000000">
                        <a:alpha val="35000"/>
                      </a:srgbClr>
                    </a:outerShdw>
                  </a:effectLst>
                </c:spPr>
                <c:invertIfNegative val="0"/>
                <c:cat>
                  <c:numRef>
                    <c:extLst>
                      <c:ext xmlns:c15="http://schemas.microsoft.com/office/drawing/2012/chart" uri="{02D57815-91ED-43cb-92C2-25804820EDAC}">
                        <c15:fullRef>
                          <c15:sqref>'2-1'!$B$2:$AM$2</c15:sqref>
                        </c15:fullRef>
                        <c15:formulaRef>
                          <c15:sqref>'2-1'!$R$2:$AL$2</c15:sqref>
                        </c15:formulaRef>
                      </c:ext>
                    </c:extLst>
                    <c:numCache>
                      <c:formatCode>General</c:formatCod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numCache>
                  </c:numRef>
                </c:cat>
                <c:val>
                  <c:numRef>
                    <c:extLst>
                      <c:ext xmlns:c15="http://schemas.microsoft.com/office/drawing/2012/chart" uri="{02D57815-91ED-43cb-92C2-25804820EDAC}">
                        <c15:fullRef>
                          <c15:sqref>'2-1'!$B$41:$AM$41</c15:sqref>
                        </c15:fullRef>
                        <c15:formulaRef>
                          <c15:sqref>'2-1'!$R$41:$AL$41</c15:sqref>
                        </c15:formulaRef>
                      </c:ext>
                    </c:extLst>
                    <c:numCache>
                      <c:formatCode>#,##0</c:formatCode>
                      <c:ptCount val="21"/>
                      <c:pt idx="0">
                        <c:v>11</c:v>
                      </c:pt>
                      <c:pt idx="1">
                        <c:v>8</c:v>
                      </c:pt>
                      <c:pt idx="2">
                        <c:v>9</c:v>
                      </c:pt>
                      <c:pt idx="3">
                        <c:v>6</c:v>
                      </c:pt>
                      <c:pt idx="4">
                        <c:v>10</c:v>
                      </c:pt>
                      <c:pt idx="5">
                        <c:v>9</c:v>
                      </c:pt>
                      <c:pt idx="6">
                        <c:v>6</c:v>
                      </c:pt>
                      <c:pt idx="7">
                        <c:v>11</c:v>
                      </c:pt>
                      <c:pt idx="8">
                        <c:v>7</c:v>
                      </c:pt>
                      <c:pt idx="9">
                        <c:v>6</c:v>
                      </c:pt>
                      <c:pt idx="10">
                        <c:v>6</c:v>
                      </c:pt>
                      <c:pt idx="11">
                        <c:v>8</c:v>
                      </c:pt>
                      <c:pt idx="12">
                        <c:v>11</c:v>
                      </c:pt>
                      <c:pt idx="13">
                        <c:v>7</c:v>
                      </c:pt>
                      <c:pt idx="14">
                        <c:v>9</c:v>
                      </c:pt>
                      <c:pt idx="15">
                        <c:v>7</c:v>
                      </c:pt>
                      <c:pt idx="16">
                        <c:v>5</c:v>
                      </c:pt>
                      <c:pt idx="17">
                        <c:v>14</c:v>
                      </c:pt>
                      <c:pt idx="18">
                        <c:v>14</c:v>
                      </c:pt>
                      <c:pt idx="19">
                        <c:v>6</c:v>
                      </c:pt>
                      <c:pt idx="20">
                        <c:v>4</c:v>
                      </c:pt>
                    </c:numCache>
                  </c:numRef>
                </c:val>
                <c:extLst xmlns:c15="http://schemas.microsoft.com/office/drawing/2012/chart">
                  <c:ext xmlns:c16="http://schemas.microsoft.com/office/drawing/2014/chart" uri="{C3380CC4-5D6E-409C-BE32-E72D297353CC}">
                    <c16:uniqueId val="{00000026-9739-4E60-A66A-A1F47E342D76}"/>
                  </c:ext>
                </c:extLst>
              </c15:ser>
            </c15:filteredBarSeries>
            <c15:filteredBarSeries>
              <c15:ser>
                <c:idx val="39"/>
                <c:order val="39"/>
                <c:tx>
                  <c:strRef>
                    <c:extLst xmlns:c15="http://schemas.microsoft.com/office/drawing/2012/chart">
                      <c:ext xmlns:c15="http://schemas.microsoft.com/office/drawing/2012/chart" uri="{02D57815-91ED-43cb-92C2-25804820EDAC}">
                        <c15:formulaRef>
                          <c15:sqref>'2-1'!$A$42</c15:sqref>
                        </c15:formulaRef>
                      </c:ext>
                    </c:extLst>
                    <c:strCache>
                      <c:ptCount val="1"/>
                      <c:pt idx="0">
                        <c:v>Rail, freight</c:v>
                      </c:pt>
                    </c:strCache>
                  </c:strRef>
                </c:tx>
                <c:spPr>
                  <a:gradFill rotWithShape="1">
                    <a:gsLst>
                      <a:gs pos="0">
                        <a:schemeClr val="accent4">
                          <a:lumMod val="70000"/>
                          <a:lumOff val="30000"/>
                          <a:shade val="51000"/>
                          <a:satMod val="130000"/>
                        </a:schemeClr>
                      </a:gs>
                      <a:gs pos="80000">
                        <a:schemeClr val="accent4">
                          <a:lumMod val="70000"/>
                          <a:lumOff val="30000"/>
                          <a:shade val="93000"/>
                          <a:satMod val="130000"/>
                        </a:schemeClr>
                      </a:gs>
                      <a:gs pos="100000">
                        <a:schemeClr val="accent4">
                          <a:lumMod val="70000"/>
                          <a:lumOff val="30000"/>
                          <a:shade val="94000"/>
                          <a:satMod val="135000"/>
                        </a:schemeClr>
                      </a:gs>
                    </a:gsLst>
                    <a:lin ang="16200000" scaled="0"/>
                  </a:gradFill>
                  <a:ln>
                    <a:noFill/>
                  </a:ln>
                  <a:effectLst>
                    <a:outerShdw blurRad="40000" dist="23000" dir="5400000" rotWithShape="0">
                      <a:srgbClr val="000000">
                        <a:alpha val="35000"/>
                      </a:srgbClr>
                    </a:outerShdw>
                  </a:effectLst>
                </c:spPr>
                <c:invertIfNegative val="0"/>
                <c:cat>
                  <c:numRef>
                    <c:extLst>
                      <c:ext xmlns:c15="http://schemas.microsoft.com/office/drawing/2012/chart" uri="{02D57815-91ED-43cb-92C2-25804820EDAC}">
                        <c15:fullRef>
                          <c15:sqref>'2-1'!$B$2:$AM$2</c15:sqref>
                        </c15:fullRef>
                        <c15:formulaRef>
                          <c15:sqref>'2-1'!$R$2:$AL$2</c15:sqref>
                        </c15:formulaRef>
                      </c:ext>
                    </c:extLst>
                    <c:numCache>
                      <c:formatCode>General</c:formatCod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numCache>
                  </c:numRef>
                </c:cat>
                <c:val>
                  <c:numRef>
                    <c:extLst>
                      <c:ext xmlns:c15="http://schemas.microsoft.com/office/drawing/2012/chart" uri="{02D57815-91ED-43cb-92C2-25804820EDAC}">
                        <c15:fullRef>
                          <c15:sqref>'2-1'!$B$42:$AM$42</c15:sqref>
                        </c15:fullRef>
                        <c15:formulaRef>
                          <c15:sqref>'2-1'!$R$42:$AL$42</c15:sqref>
                        </c15:formulaRef>
                      </c:ext>
                    </c:extLst>
                    <c:numCache>
                      <c:formatCode>#,##0</c:formatCode>
                      <c:ptCount val="21"/>
                      <c:pt idx="0">
                        <c:v>717</c:v>
                      </c:pt>
                      <c:pt idx="1">
                        <c:v>729</c:v>
                      </c:pt>
                      <c:pt idx="2">
                        <c:v>725</c:v>
                      </c:pt>
                      <c:pt idx="3">
                        <c:v>682</c:v>
                      </c:pt>
                      <c:pt idx="4">
                        <c:v>690</c:v>
                      </c:pt>
                      <c:pt idx="5">
                        <c:v>682</c:v>
                      </c:pt>
                      <c:pt idx="6">
                        <c:v>723</c:v>
                      </c:pt>
                      <c:pt idx="7">
                        <c:v>635</c:v>
                      </c:pt>
                      <c:pt idx="8">
                        <c:v>575</c:v>
                      </c:pt>
                      <c:pt idx="9">
                        <c:v>481</c:v>
                      </c:pt>
                      <c:pt idx="10">
                        <c:v>520</c:v>
                      </c:pt>
                      <c:pt idx="11">
                        <c:v>492</c:v>
                      </c:pt>
                      <c:pt idx="12">
                        <c:v>475</c:v>
                      </c:pt>
                      <c:pt idx="13">
                        <c:v>505</c:v>
                      </c:pt>
                      <c:pt idx="14">
                        <c:v>551</c:v>
                      </c:pt>
                      <c:pt idx="15">
                        <c:v>500</c:v>
                      </c:pt>
                      <c:pt idx="16">
                        <c:v>507</c:v>
                      </c:pt>
                      <c:pt idx="17">
                        <c:v>510</c:v>
                      </c:pt>
                      <c:pt idx="18">
                        <c:v>539</c:v>
                      </c:pt>
                      <c:pt idx="19">
                        <c:v>590</c:v>
                      </c:pt>
                      <c:pt idx="20">
                        <c:v>546</c:v>
                      </c:pt>
                    </c:numCache>
                  </c:numRef>
                </c:val>
                <c:extLst xmlns:c15="http://schemas.microsoft.com/office/drawing/2012/chart">
                  <c:ext xmlns:c16="http://schemas.microsoft.com/office/drawing/2014/chart" uri="{C3380CC4-5D6E-409C-BE32-E72D297353CC}">
                    <c16:uniqueId val="{00000027-9739-4E60-A66A-A1F47E342D76}"/>
                  </c:ext>
                </c:extLst>
              </c15:ser>
            </c15:filteredBarSeries>
            <c15:filteredBarSeries>
              <c15:ser>
                <c:idx val="40"/>
                <c:order val="40"/>
                <c:tx>
                  <c:strRef>
                    <c:extLst xmlns:c15="http://schemas.microsoft.com/office/drawing/2012/chart">
                      <c:ext xmlns:c15="http://schemas.microsoft.com/office/drawing/2012/chart" uri="{02D57815-91ED-43cb-92C2-25804820EDAC}">
                        <c15:formulaRef>
                          <c15:sqref>'2-1'!$A$43</c15:sqref>
                        </c15:formulaRef>
                      </c:ext>
                    </c:extLst>
                    <c:strCache>
                      <c:ptCount val="1"/>
                      <c:pt idx="0">
                        <c:v>Train accidents</c:v>
                      </c:pt>
                    </c:strCache>
                  </c:strRef>
                </c:tx>
                <c:spPr>
                  <a:gradFill rotWithShape="1">
                    <a:gsLst>
                      <a:gs pos="0">
                        <a:schemeClr val="accent5">
                          <a:lumMod val="70000"/>
                          <a:lumOff val="30000"/>
                          <a:shade val="51000"/>
                          <a:satMod val="130000"/>
                        </a:schemeClr>
                      </a:gs>
                      <a:gs pos="80000">
                        <a:schemeClr val="accent5">
                          <a:lumMod val="70000"/>
                          <a:lumOff val="30000"/>
                          <a:shade val="93000"/>
                          <a:satMod val="130000"/>
                        </a:schemeClr>
                      </a:gs>
                      <a:gs pos="100000">
                        <a:schemeClr val="accent5">
                          <a:lumMod val="70000"/>
                          <a:lumOff val="30000"/>
                          <a:shade val="94000"/>
                          <a:satMod val="135000"/>
                        </a:schemeClr>
                      </a:gs>
                    </a:gsLst>
                    <a:lin ang="16200000" scaled="0"/>
                  </a:gradFill>
                  <a:ln>
                    <a:noFill/>
                  </a:ln>
                  <a:effectLst>
                    <a:outerShdw blurRad="40000" dist="23000" dir="5400000" rotWithShape="0">
                      <a:srgbClr val="000000">
                        <a:alpha val="35000"/>
                      </a:srgbClr>
                    </a:outerShdw>
                  </a:effectLst>
                </c:spPr>
                <c:invertIfNegative val="0"/>
                <c:cat>
                  <c:numRef>
                    <c:extLst>
                      <c:ext xmlns:c15="http://schemas.microsoft.com/office/drawing/2012/chart" uri="{02D57815-91ED-43cb-92C2-25804820EDAC}">
                        <c15:fullRef>
                          <c15:sqref>'2-1'!$B$2:$AM$2</c15:sqref>
                        </c15:fullRef>
                        <c15:formulaRef>
                          <c15:sqref>'2-1'!$R$2:$AL$2</c15:sqref>
                        </c15:formulaRef>
                      </c:ext>
                    </c:extLst>
                    <c:numCache>
                      <c:formatCode>General</c:formatCod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numCache>
                  </c:numRef>
                </c:cat>
                <c:val>
                  <c:numRef>
                    <c:extLst>
                      <c:ext xmlns:c15="http://schemas.microsoft.com/office/drawing/2012/chart" uri="{02D57815-91ED-43cb-92C2-25804820EDAC}">
                        <c15:fullRef>
                          <c15:sqref>'2-1'!$B$43:$AM$43</c15:sqref>
                        </c15:fullRef>
                        <c15:formulaRef>
                          <c15:sqref>'2-1'!$R$43:$AL$43</c15:sqref>
                        </c15:formulaRef>
                      </c:ext>
                    </c:extLst>
                    <c:numCache>
                      <c:formatCode>#,##0</c:formatCode>
                      <c:ptCount val="21"/>
                      <c:pt idx="0">
                        <c:v>8</c:v>
                      </c:pt>
                      <c:pt idx="1">
                        <c:v>5</c:v>
                      </c:pt>
                      <c:pt idx="2">
                        <c:v>8</c:v>
                      </c:pt>
                      <c:pt idx="3">
                        <c:v>3</c:v>
                      </c:pt>
                      <c:pt idx="4">
                        <c:v>11</c:v>
                      </c:pt>
                      <c:pt idx="5">
                        <c:v>19</c:v>
                      </c:pt>
                      <c:pt idx="6">
                        <c:v>6</c:v>
                      </c:pt>
                      <c:pt idx="7">
                        <c:v>7</c:v>
                      </c:pt>
                      <c:pt idx="8">
                        <c:v>2</c:v>
                      </c:pt>
                      <c:pt idx="9">
                        <c:v>3</c:v>
                      </c:pt>
                      <c:pt idx="10">
                        <c:v>4</c:v>
                      </c:pt>
                      <c:pt idx="11">
                        <c:v>6</c:v>
                      </c:pt>
                      <c:pt idx="12">
                        <c:v>9</c:v>
                      </c:pt>
                      <c:pt idx="13">
                        <c:v>6</c:v>
                      </c:pt>
                      <c:pt idx="14">
                        <c:v>2</c:v>
                      </c:pt>
                      <c:pt idx="15">
                        <c:v>1</c:v>
                      </c:pt>
                      <c:pt idx="16">
                        <c:v>3</c:v>
                      </c:pt>
                      <c:pt idx="17">
                        <c:v>2</c:v>
                      </c:pt>
                      <c:pt idx="18">
                        <c:v>4</c:v>
                      </c:pt>
                      <c:pt idx="19">
                        <c:v>0</c:v>
                      </c:pt>
                      <c:pt idx="20">
                        <c:v>5</c:v>
                      </c:pt>
                    </c:numCache>
                  </c:numRef>
                </c:val>
                <c:extLst xmlns:c15="http://schemas.microsoft.com/office/drawing/2012/chart">
                  <c:ext xmlns:c16="http://schemas.microsoft.com/office/drawing/2014/chart" uri="{C3380CC4-5D6E-409C-BE32-E72D297353CC}">
                    <c16:uniqueId val="{00000028-9739-4E60-A66A-A1F47E342D76}"/>
                  </c:ext>
                </c:extLst>
              </c15:ser>
            </c15:filteredBarSeries>
            <c15:filteredBarSeries>
              <c15:ser>
                <c:idx val="41"/>
                <c:order val="41"/>
                <c:tx>
                  <c:strRef>
                    <c:extLst xmlns:c15="http://schemas.microsoft.com/office/drawing/2012/chart">
                      <c:ext xmlns:c15="http://schemas.microsoft.com/office/drawing/2012/chart" uri="{02D57815-91ED-43cb-92C2-25804820EDAC}">
                        <c15:formulaRef>
                          <c15:sqref>'2-1'!$A$44</c15:sqref>
                        </c15:formulaRef>
                      </c:ext>
                    </c:extLst>
                    <c:strCache>
                      <c:ptCount val="1"/>
                      <c:pt idx="0">
                        <c:v>Highway-rail grade crossingp</c:v>
                      </c:pt>
                    </c:strCache>
                  </c:strRef>
                </c:tx>
                <c:spPr>
                  <a:gradFill rotWithShape="1">
                    <a:gsLst>
                      <a:gs pos="0">
                        <a:schemeClr val="accent6">
                          <a:lumMod val="70000"/>
                          <a:lumOff val="30000"/>
                          <a:shade val="51000"/>
                          <a:satMod val="130000"/>
                        </a:schemeClr>
                      </a:gs>
                      <a:gs pos="80000">
                        <a:schemeClr val="accent6">
                          <a:lumMod val="70000"/>
                          <a:lumOff val="30000"/>
                          <a:shade val="93000"/>
                          <a:satMod val="130000"/>
                        </a:schemeClr>
                      </a:gs>
                      <a:gs pos="100000">
                        <a:schemeClr val="accent6">
                          <a:lumMod val="70000"/>
                          <a:lumOff val="30000"/>
                          <a:shade val="94000"/>
                          <a:satMod val="135000"/>
                        </a:schemeClr>
                      </a:gs>
                    </a:gsLst>
                    <a:lin ang="16200000" scaled="0"/>
                  </a:gradFill>
                  <a:ln>
                    <a:noFill/>
                  </a:ln>
                  <a:effectLst>
                    <a:outerShdw blurRad="40000" dist="23000" dir="5400000" rotWithShape="0">
                      <a:srgbClr val="000000">
                        <a:alpha val="35000"/>
                      </a:srgbClr>
                    </a:outerShdw>
                  </a:effectLst>
                </c:spPr>
                <c:invertIfNegative val="0"/>
                <c:cat>
                  <c:numRef>
                    <c:extLst>
                      <c:ext xmlns:c15="http://schemas.microsoft.com/office/drawing/2012/chart" uri="{02D57815-91ED-43cb-92C2-25804820EDAC}">
                        <c15:fullRef>
                          <c15:sqref>'2-1'!$B$2:$AM$2</c15:sqref>
                        </c15:fullRef>
                        <c15:formulaRef>
                          <c15:sqref>'2-1'!$R$2:$AL$2</c15:sqref>
                        </c15:formulaRef>
                      </c:ext>
                    </c:extLst>
                    <c:numCache>
                      <c:formatCode>General</c:formatCod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numCache>
                  </c:numRef>
                </c:cat>
                <c:val>
                  <c:numRef>
                    <c:extLst>
                      <c:ext xmlns:c15="http://schemas.microsoft.com/office/drawing/2012/chart" uri="{02D57815-91ED-43cb-92C2-25804820EDAC}">
                        <c15:fullRef>
                          <c15:sqref>'2-1'!$B$44:$AM$44</c15:sqref>
                        </c15:fullRef>
                        <c15:formulaRef>
                          <c15:sqref>'2-1'!$R$44:$AL$44</c15:sqref>
                        </c15:formulaRef>
                      </c:ext>
                    </c:extLst>
                    <c:numCache>
                      <c:formatCode>#,##0</c:formatCode>
                      <c:ptCount val="21"/>
                      <c:pt idx="0">
                        <c:v>353</c:v>
                      </c:pt>
                      <c:pt idx="1">
                        <c:v>326</c:v>
                      </c:pt>
                      <c:pt idx="2">
                        <c:v>288</c:v>
                      </c:pt>
                      <c:pt idx="3">
                        <c:v>262</c:v>
                      </c:pt>
                      <c:pt idx="4">
                        <c:v>299</c:v>
                      </c:pt>
                      <c:pt idx="5">
                        <c:v>289</c:v>
                      </c:pt>
                      <c:pt idx="6">
                        <c:v>295</c:v>
                      </c:pt>
                      <c:pt idx="7">
                        <c:v>252</c:v>
                      </c:pt>
                      <c:pt idx="8">
                        <c:v>220</c:v>
                      </c:pt>
                      <c:pt idx="9">
                        <c:v>166</c:v>
                      </c:pt>
                      <c:pt idx="10">
                        <c:v>187</c:v>
                      </c:pt>
                      <c:pt idx="11">
                        <c:v>188</c:v>
                      </c:pt>
                      <c:pt idx="12">
                        <c:v>169</c:v>
                      </c:pt>
                      <c:pt idx="13">
                        <c:v>157</c:v>
                      </c:pt>
                      <c:pt idx="14">
                        <c:v>202</c:v>
                      </c:pt>
                      <c:pt idx="15">
                        <c:v>155</c:v>
                      </c:pt>
                      <c:pt idx="16">
                        <c:v>167</c:v>
                      </c:pt>
                      <c:pt idx="17">
                        <c:v>172</c:v>
                      </c:pt>
                      <c:pt idx="18">
                        <c:v>178</c:v>
                      </c:pt>
                      <c:pt idx="19">
                        <c:v>177</c:v>
                      </c:pt>
                      <c:pt idx="20">
                        <c:v>134</c:v>
                      </c:pt>
                    </c:numCache>
                  </c:numRef>
                </c:val>
                <c:extLst xmlns:c15="http://schemas.microsoft.com/office/drawing/2012/chart">
                  <c:ext xmlns:c16="http://schemas.microsoft.com/office/drawing/2014/chart" uri="{C3380CC4-5D6E-409C-BE32-E72D297353CC}">
                    <c16:uniqueId val="{00000029-9739-4E60-A66A-A1F47E342D76}"/>
                  </c:ext>
                </c:extLst>
              </c15:ser>
            </c15:filteredBarSeries>
            <c15:filteredBarSeries>
              <c15:ser>
                <c:idx val="42"/>
                <c:order val="42"/>
                <c:tx>
                  <c:strRef>
                    <c:extLst xmlns:c15="http://schemas.microsoft.com/office/drawing/2012/chart">
                      <c:ext xmlns:c15="http://schemas.microsoft.com/office/drawing/2012/chart" uri="{02D57815-91ED-43cb-92C2-25804820EDAC}">
                        <c15:formulaRef>
                          <c15:sqref>'2-1'!$A$45</c15:sqref>
                        </c15:formulaRef>
                      </c:ext>
                    </c:extLst>
                    <c:strCache>
                      <c:ptCount val="1"/>
                      <c:pt idx="0">
                        <c:v>Trespassers</c:v>
                      </c:pt>
                    </c:strCache>
                  </c:strRef>
                </c:tx>
                <c:spPr>
                  <a:gradFill rotWithShape="1">
                    <a:gsLst>
                      <a:gs pos="0">
                        <a:schemeClr val="accent1">
                          <a:lumMod val="70000"/>
                          <a:shade val="51000"/>
                          <a:satMod val="130000"/>
                        </a:schemeClr>
                      </a:gs>
                      <a:gs pos="80000">
                        <a:schemeClr val="accent1">
                          <a:lumMod val="70000"/>
                          <a:shade val="93000"/>
                          <a:satMod val="130000"/>
                        </a:schemeClr>
                      </a:gs>
                      <a:gs pos="100000">
                        <a:schemeClr val="accent1">
                          <a:lumMod val="70000"/>
                          <a:shade val="94000"/>
                          <a:satMod val="135000"/>
                        </a:schemeClr>
                      </a:gs>
                    </a:gsLst>
                    <a:lin ang="16200000" scaled="0"/>
                  </a:gradFill>
                  <a:ln>
                    <a:noFill/>
                  </a:ln>
                  <a:effectLst>
                    <a:outerShdw blurRad="40000" dist="23000" dir="5400000" rotWithShape="0">
                      <a:srgbClr val="000000">
                        <a:alpha val="35000"/>
                      </a:srgbClr>
                    </a:outerShdw>
                  </a:effectLst>
                </c:spPr>
                <c:invertIfNegative val="0"/>
                <c:cat>
                  <c:numRef>
                    <c:extLst>
                      <c:ext xmlns:c15="http://schemas.microsoft.com/office/drawing/2012/chart" uri="{02D57815-91ED-43cb-92C2-25804820EDAC}">
                        <c15:fullRef>
                          <c15:sqref>'2-1'!$B$2:$AM$2</c15:sqref>
                        </c15:fullRef>
                        <c15:formulaRef>
                          <c15:sqref>'2-1'!$R$2:$AL$2</c15:sqref>
                        </c15:formulaRef>
                      </c:ext>
                    </c:extLst>
                    <c:numCache>
                      <c:formatCode>General</c:formatCod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numCache>
                  </c:numRef>
                </c:cat>
                <c:val>
                  <c:numRef>
                    <c:extLst>
                      <c:ext xmlns:c15="http://schemas.microsoft.com/office/drawing/2012/chart" uri="{02D57815-91ED-43cb-92C2-25804820EDAC}">
                        <c15:fullRef>
                          <c15:sqref>'2-1'!$B$45:$AM$45</c15:sqref>
                        </c15:fullRef>
                        <c15:formulaRef>
                          <c15:sqref>'2-1'!$R$45:$AL$45</c15:sqref>
                        </c15:formulaRef>
                      </c:ext>
                    </c:extLst>
                    <c:numCache>
                      <c:formatCode>#,##0</c:formatCode>
                      <c:ptCount val="21"/>
                      <c:pt idx="0">
                        <c:v>328</c:v>
                      </c:pt>
                      <c:pt idx="1">
                        <c:v>373</c:v>
                      </c:pt>
                      <c:pt idx="2">
                        <c:v>399</c:v>
                      </c:pt>
                      <c:pt idx="3">
                        <c:v>394</c:v>
                      </c:pt>
                      <c:pt idx="4">
                        <c:v>355</c:v>
                      </c:pt>
                      <c:pt idx="5">
                        <c:v>349</c:v>
                      </c:pt>
                      <c:pt idx="6">
                        <c:v>411</c:v>
                      </c:pt>
                      <c:pt idx="7">
                        <c:v>354</c:v>
                      </c:pt>
                      <c:pt idx="8">
                        <c:v>330</c:v>
                      </c:pt>
                      <c:pt idx="9">
                        <c:v>291</c:v>
                      </c:pt>
                      <c:pt idx="10">
                        <c:v>310</c:v>
                      </c:pt>
                      <c:pt idx="11">
                        <c:v>276</c:v>
                      </c:pt>
                      <c:pt idx="12">
                        <c:v>284</c:v>
                      </c:pt>
                      <c:pt idx="13">
                        <c:v>317</c:v>
                      </c:pt>
                      <c:pt idx="14">
                        <c:v>325</c:v>
                      </c:pt>
                      <c:pt idx="15">
                        <c:v>300</c:v>
                      </c:pt>
                      <c:pt idx="16">
                        <c:v>311</c:v>
                      </c:pt>
                      <c:pt idx="17">
                        <c:v>316</c:v>
                      </c:pt>
                      <c:pt idx="18">
                        <c:v>341</c:v>
                      </c:pt>
                      <c:pt idx="19">
                        <c:v>393</c:v>
                      </c:pt>
                      <c:pt idx="20">
                        <c:v>387</c:v>
                      </c:pt>
                    </c:numCache>
                  </c:numRef>
                </c:val>
                <c:extLst xmlns:c15="http://schemas.microsoft.com/office/drawing/2012/chart">
                  <c:ext xmlns:c16="http://schemas.microsoft.com/office/drawing/2014/chart" uri="{C3380CC4-5D6E-409C-BE32-E72D297353CC}">
                    <c16:uniqueId val="{0000002A-9739-4E60-A66A-A1F47E342D76}"/>
                  </c:ext>
                </c:extLst>
              </c15:ser>
            </c15:filteredBarSeries>
            <c15:filteredBarSeries>
              <c15:ser>
                <c:idx val="43"/>
                <c:order val="43"/>
                <c:tx>
                  <c:strRef>
                    <c:extLst xmlns:c15="http://schemas.microsoft.com/office/drawing/2012/chart">
                      <c:ext xmlns:c15="http://schemas.microsoft.com/office/drawing/2012/chart" uri="{02D57815-91ED-43cb-92C2-25804820EDAC}">
                        <c15:formulaRef>
                          <c15:sqref>'2-1'!$A$46</c15:sqref>
                        </c15:formulaRef>
                      </c:ext>
                    </c:extLst>
                    <c:strCache>
                      <c:ptCount val="1"/>
                      <c:pt idx="0">
                        <c:v>Rail, other</c:v>
                      </c:pt>
                    </c:strCache>
                  </c:strRef>
                </c:tx>
                <c:spPr>
                  <a:gradFill rotWithShape="1">
                    <a:gsLst>
                      <a:gs pos="0">
                        <a:schemeClr val="accent2">
                          <a:lumMod val="70000"/>
                          <a:shade val="51000"/>
                          <a:satMod val="130000"/>
                        </a:schemeClr>
                      </a:gs>
                      <a:gs pos="80000">
                        <a:schemeClr val="accent2">
                          <a:lumMod val="70000"/>
                          <a:shade val="93000"/>
                          <a:satMod val="130000"/>
                        </a:schemeClr>
                      </a:gs>
                      <a:gs pos="100000">
                        <a:schemeClr val="accent2">
                          <a:lumMod val="70000"/>
                          <a:shade val="94000"/>
                          <a:satMod val="135000"/>
                        </a:schemeClr>
                      </a:gs>
                    </a:gsLst>
                    <a:lin ang="16200000" scaled="0"/>
                  </a:gradFill>
                  <a:ln>
                    <a:noFill/>
                  </a:ln>
                  <a:effectLst>
                    <a:outerShdw blurRad="40000" dist="23000" dir="5400000" rotWithShape="0">
                      <a:srgbClr val="000000">
                        <a:alpha val="35000"/>
                      </a:srgbClr>
                    </a:outerShdw>
                  </a:effectLst>
                </c:spPr>
                <c:invertIfNegative val="0"/>
                <c:cat>
                  <c:numRef>
                    <c:extLst>
                      <c:ext xmlns:c15="http://schemas.microsoft.com/office/drawing/2012/chart" uri="{02D57815-91ED-43cb-92C2-25804820EDAC}">
                        <c15:fullRef>
                          <c15:sqref>'2-1'!$B$2:$AM$2</c15:sqref>
                        </c15:fullRef>
                        <c15:formulaRef>
                          <c15:sqref>'2-1'!$R$2:$AL$2</c15:sqref>
                        </c15:formulaRef>
                      </c:ext>
                    </c:extLst>
                    <c:numCache>
                      <c:formatCode>General</c:formatCod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numCache>
                  </c:numRef>
                </c:cat>
                <c:val>
                  <c:numRef>
                    <c:extLst>
                      <c:ext xmlns:c15="http://schemas.microsoft.com/office/drawing/2012/chart" uri="{02D57815-91ED-43cb-92C2-25804820EDAC}">
                        <c15:fullRef>
                          <c15:sqref>'2-1'!$B$46:$AM$46</c15:sqref>
                        </c15:fullRef>
                        <c15:formulaRef>
                          <c15:sqref>'2-1'!$R$46:$AL$46</c15:sqref>
                        </c15:formulaRef>
                      </c:ext>
                    </c:extLst>
                    <c:numCache>
                      <c:formatCode>#,##0</c:formatCode>
                      <c:ptCount val="21"/>
                      <c:pt idx="0">
                        <c:v>28</c:v>
                      </c:pt>
                      <c:pt idx="1">
                        <c:v>25</c:v>
                      </c:pt>
                      <c:pt idx="2">
                        <c:v>30</c:v>
                      </c:pt>
                      <c:pt idx="3">
                        <c:v>23</c:v>
                      </c:pt>
                      <c:pt idx="4">
                        <c:v>25</c:v>
                      </c:pt>
                      <c:pt idx="5">
                        <c:v>25</c:v>
                      </c:pt>
                      <c:pt idx="6">
                        <c:v>11</c:v>
                      </c:pt>
                      <c:pt idx="7">
                        <c:v>22</c:v>
                      </c:pt>
                      <c:pt idx="8">
                        <c:v>23</c:v>
                      </c:pt>
                      <c:pt idx="9">
                        <c:v>21</c:v>
                      </c:pt>
                      <c:pt idx="10">
                        <c:v>19</c:v>
                      </c:pt>
                      <c:pt idx="11">
                        <c:v>22</c:v>
                      </c:pt>
                      <c:pt idx="12">
                        <c:v>13</c:v>
                      </c:pt>
                      <c:pt idx="13">
                        <c:v>25</c:v>
                      </c:pt>
                      <c:pt idx="14">
                        <c:v>22</c:v>
                      </c:pt>
                      <c:pt idx="15">
                        <c:v>44</c:v>
                      </c:pt>
                      <c:pt idx="16">
                        <c:v>26</c:v>
                      </c:pt>
                      <c:pt idx="17">
                        <c:v>20</c:v>
                      </c:pt>
                      <c:pt idx="18">
                        <c:v>16</c:v>
                      </c:pt>
                      <c:pt idx="19">
                        <c:v>20</c:v>
                      </c:pt>
                      <c:pt idx="20">
                        <c:v>20</c:v>
                      </c:pt>
                    </c:numCache>
                  </c:numRef>
                </c:val>
                <c:extLst xmlns:c15="http://schemas.microsoft.com/office/drawing/2012/chart">
                  <c:ext xmlns:c16="http://schemas.microsoft.com/office/drawing/2014/chart" uri="{C3380CC4-5D6E-409C-BE32-E72D297353CC}">
                    <c16:uniqueId val="{0000002B-9739-4E60-A66A-A1F47E342D76}"/>
                  </c:ext>
                </c:extLst>
              </c15:ser>
            </c15:filteredBarSeries>
            <c15:filteredBarSeries>
              <c15:ser>
                <c:idx val="44"/>
                <c:order val="44"/>
                <c:tx>
                  <c:strRef>
                    <c:extLst xmlns:c15="http://schemas.microsoft.com/office/drawing/2012/chart">
                      <c:ext xmlns:c15="http://schemas.microsoft.com/office/drawing/2012/chart" uri="{02D57815-91ED-43cb-92C2-25804820EDAC}">
                        <c15:formulaRef>
                          <c15:sqref>'2-1'!$A$47</c15:sqref>
                        </c15:formulaRef>
                      </c:ext>
                    </c:extLst>
                    <c:strCache>
                      <c:ptCount val="1"/>
                      <c:pt idx="0">
                        <c:v>Transit, non-rail</c:v>
                      </c:pt>
                    </c:strCache>
                  </c:strRef>
                </c:tx>
                <c:spPr>
                  <a:gradFill rotWithShape="1">
                    <a:gsLst>
                      <a:gs pos="0">
                        <a:schemeClr val="accent3">
                          <a:lumMod val="70000"/>
                          <a:shade val="51000"/>
                          <a:satMod val="130000"/>
                        </a:schemeClr>
                      </a:gs>
                      <a:gs pos="80000">
                        <a:schemeClr val="accent3">
                          <a:lumMod val="70000"/>
                          <a:shade val="93000"/>
                          <a:satMod val="130000"/>
                        </a:schemeClr>
                      </a:gs>
                      <a:gs pos="100000">
                        <a:schemeClr val="accent3">
                          <a:lumMod val="70000"/>
                          <a:shade val="94000"/>
                          <a:satMod val="135000"/>
                        </a:schemeClr>
                      </a:gs>
                    </a:gsLst>
                    <a:lin ang="16200000" scaled="0"/>
                  </a:gradFill>
                  <a:ln>
                    <a:noFill/>
                  </a:ln>
                  <a:effectLst>
                    <a:outerShdw blurRad="40000" dist="23000" dir="5400000" rotWithShape="0">
                      <a:srgbClr val="000000">
                        <a:alpha val="35000"/>
                      </a:srgbClr>
                    </a:outerShdw>
                  </a:effectLst>
                </c:spPr>
                <c:invertIfNegative val="0"/>
                <c:cat>
                  <c:numRef>
                    <c:extLst>
                      <c:ext xmlns:c15="http://schemas.microsoft.com/office/drawing/2012/chart" uri="{02D57815-91ED-43cb-92C2-25804820EDAC}">
                        <c15:fullRef>
                          <c15:sqref>'2-1'!$B$2:$AM$2</c15:sqref>
                        </c15:fullRef>
                        <c15:formulaRef>
                          <c15:sqref>'2-1'!$R$2:$AL$2</c15:sqref>
                        </c15:formulaRef>
                      </c:ext>
                    </c:extLst>
                    <c:numCache>
                      <c:formatCode>General</c:formatCod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numCache>
                  </c:numRef>
                </c:cat>
                <c:val>
                  <c:numRef>
                    <c:extLst>
                      <c:ext xmlns:c15="http://schemas.microsoft.com/office/drawing/2012/chart" uri="{02D57815-91ED-43cb-92C2-25804820EDAC}">
                        <c15:fullRef>
                          <c15:sqref>'2-1'!$B$47:$AM$47</c15:sqref>
                        </c15:fullRef>
                        <c15:formulaRef>
                          <c15:sqref>'2-1'!$R$47:$AL$47</c15:sqref>
                        </c15:formulaRef>
                      </c:ext>
                    </c:extLst>
                    <c:numCache>
                      <c:formatCode>#,##0</c:formatCode>
                      <c:ptCount val="21"/>
                      <c:pt idx="0">
                        <c:v>98</c:v>
                      </c:pt>
                      <c:pt idx="1">
                        <c:v>100</c:v>
                      </c:pt>
                      <c:pt idx="2" formatCode="\(\R\)\ #,##0">
                        <c:v>90</c:v>
                      </c:pt>
                      <c:pt idx="3">
                        <c:v>136</c:v>
                      </c:pt>
                      <c:pt idx="4" formatCode="\(\R\)\ #,##0">
                        <c:v>93</c:v>
                      </c:pt>
                      <c:pt idx="5">
                        <c:v>92</c:v>
                      </c:pt>
                      <c:pt idx="6" formatCode="\(\R\)\ #,##0">
                        <c:v>117</c:v>
                      </c:pt>
                      <c:pt idx="7" formatCode="\(\R\)\ #,##0">
                        <c:v>113</c:v>
                      </c:pt>
                      <c:pt idx="8">
                        <c:v>91</c:v>
                      </c:pt>
                      <c:pt idx="9">
                        <c:v>96</c:v>
                      </c:pt>
                      <c:pt idx="10">
                        <c:v>102</c:v>
                      </c:pt>
                      <c:pt idx="11">
                        <c:v>97</c:v>
                      </c:pt>
                      <c:pt idx="12">
                        <c:v>115</c:v>
                      </c:pt>
                      <c:pt idx="13">
                        <c:v>124</c:v>
                      </c:pt>
                      <c:pt idx="14">
                        <c:v>104</c:v>
                      </c:pt>
                      <c:pt idx="15">
                        <c:v>105</c:v>
                      </c:pt>
                      <c:pt idx="16">
                        <c:v>109</c:v>
                      </c:pt>
                      <c:pt idx="17">
                        <c:v>98</c:v>
                      </c:pt>
                      <c:pt idx="18">
                        <c:v>86</c:v>
                      </c:pt>
                      <c:pt idx="19">
                        <c:v>95</c:v>
                      </c:pt>
                      <c:pt idx="20">
                        <c:v>113</c:v>
                      </c:pt>
                    </c:numCache>
                  </c:numRef>
                </c:val>
                <c:extLst xmlns:c15="http://schemas.microsoft.com/office/drawing/2012/chart">
                  <c:ext xmlns:c16="http://schemas.microsoft.com/office/drawing/2014/chart" uri="{C3380CC4-5D6E-409C-BE32-E72D297353CC}">
                    <c16:uniqueId val="{0000002C-9739-4E60-A66A-A1F47E342D76}"/>
                  </c:ext>
                </c:extLst>
              </c15:ser>
            </c15:filteredBarSeries>
            <c15:filteredBarSeries>
              <c15:ser>
                <c:idx val="45"/>
                <c:order val="45"/>
                <c:tx>
                  <c:strRef>
                    <c:extLst xmlns:c15="http://schemas.microsoft.com/office/drawing/2012/chart">
                      <c:ext xmlns:c15="http://schemas.microsoft.com/office/drawing/2012/chart" uri="{02D57815-91ED-43cb-92C2-25804820EDAC}">
                        <c15:formulaRef>
                          <c15:sqref>'2-1'!$A$48</c15:sqref>
                        </c15:formulaRef>
                      </c:ext>
                    </c:extLst>
                    <c:strCache>
                      <c:ptCount val="1"/>
                      <c:pt idx="0">
                        <c:v>Transit, rail</c:v>
                      </c:pt>
                    </c:strCache>
                  </c:strRef>
                </c:tx>
                <c:spPr>
                  <a:gradFill rotWithShape="1">
                    <a:gsLst>
                      <a:gs pos="0">
                        <a:schemeClr val="accent4">
                          <a:lumMod val="70000"/>
                          <a:shade val="51000"/>
                          <a:satMod val="130000"/>
                        </a:schemeClr>
                      </a:gs>
                      <a:gs pos="80000">
                        <a:schemeClr val="accent4">
                          <a:lumMod val="70000"/>
                          <a:shade val="93000"/>
                          <a:satMod val="130000"/>
                        </a:schemeClr>
                      </a:gs>
                      <a:gs pos="100000">
                        <a:schemeClr val="accent4">
                          <a:lumMod val="70000"/>
                          <a:shade val="94000"/>
                          <a:satMod val="135000"/>
                        </a:schemeClr>
                      </a:gs>
                    </a:gsLst>
                    <a:lin ang="16200000" scaled="0"/>
                  </a:gradFill>
                  <a:ln>
                    <a:noFill/>
                  </a:ln>
                  <a:effectLst>
                    <a:outerShdw blurRad="40000" dist="23000" dir="5400000" rotWithShape="0">
                      <a:srgbClr val="000000">
                        <a:alpha val="35000"/>
                      </a:srgbClr>
                    </a:outerShdw>
                  </a:effectLst>
                </c:spPr>
                <c:invertIfNegative val="0"/>
                <c:cat>
                  <c:numRef>
                    <c:extLst>
                      <c:ext xmlns:c15="http://schemas.microsoft.com/office/drawing/2012/chart" uri="{02D57815-91ED-43cb-92C2-25804820EDAC}">
                        <c15:fullRef>
                          <c15:sqref>'2-1'!$B$2:$AM$2</c15:sqref>
                        </c15:fullRef>
                        <c15:formulaRef>
                          <c15:sqref>'2-1'!$R$2:$AL$2</c15:sqref>
                        </c15:formulaRef>
                      </c:ext>
                    </c:extLst>
                    <c:numCache>
                      <c:formatCode>General</c:formatCod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numCache>
                  </c:numRef>
                </c:cat>
                <c:val>
                  <c:numRef>
                    <c:extLst>
                      <c:ext xmlns:c15="http://schemas.microsoft.com/office/drawing/2012/chart" uri="{02D57815-91ED-43cb-92C2-25804820EDAC}">
                        <c15:fullRef>
                          <c15:sqref>'2-1'!$B$48:$AM$48</c15:sqref>
                        </c15:fullRef>
                        <c15:formulaRef>
                          <c15:sqref>'2-1'!$R$48:$AL$48</c15:sqref>
                        </c15:formulaRef>
                      </c:ext>
                    </c:extLst>
                    <c:numCache>
                      <c:formatCode>#,##0</c:formatCode>
                      <c:ptCount val="21"/>
                      <c:pt idx="0">
                        <c:v>197</c:v>
                      </c:pt>
                      <c:pt idx="1">
                        <c:v>167</c:v>
                      </c:pt>
                      <c:pt idx="2" formatCode="\(\R\)\ #,##0">
                        <c:v>76</c:v>
                      </c:pt>
                      <c:pt idx="3" formatCode="\(\R\)\ #,##0">
                        <c:v>51</c:v>
                      </c:pt>
                      <c:pt idx="4" formatCode="\(\R\)\ #,##0">
                        <c:v>68</c:v>
                      </c:pt>
                      <c:pt idx="5" formatCode="\(\R\)\ #,##0">
                        <c:v>50</c:v>
                      </c:pt>
                      <c:pt idx="6" formatCode="\(\R\)\ #,##0">
                        <c:v>33</c:v>
                      </c:pt>
                      <c:pt idx="7" formatCode="\(\R\)\ #,##0">
                        <c:v>52</c:v>
                      </c:pt>
                      <c:pt idx="8">
                        <c:v>104</c:v>
                      </c:pt>
                      <c:pt idx="9">
                        <c:v>142</c:v>
                      </c:pt>
                      <c:pt idx="10">
                        <c:v>122</c:v>
                      </c:pt>
                      <c:pt idx="11">
                        <c:v>130</c:v>
                      </c:pt>
                      <c:pt idx="12">
                        <c:v>150</c:v>
                      </c:pt>
                      <c:pt idx="13">
                        <c:v>149</c:v>
                      </c:pt>
                      <c:pt idx="14">
                        <c:v>136</c:v>
                      </c:pt>
                      <c:pt idx="15">
                        <c:v>146</c:v>
                      </c:pt>
                      <c:pt idx="16">
                        <c:v>150</c:v>
                      </c:pt>
                      <c:pt idx="17">
                        <c:v>151</c:v>
                      </c:pt>
                      <c:pt idx="18">
                        <c:v>174</c:v>
                      </c:pt>
                      <c:pt idx="19">
                        <c:v>173</c:v>
                      </c:pt>
                      <c:pt idx="20">
                        <c:v>176</c:v>
                      </c:pt>
                    </c:numCache>
                  </c:numRef>
                </c:val>
                <c:extLst xmlns:c15="http://schemas.microsoft.com/office/drawing/2012/chart">
                  <c:ext xmlns:c16="http://schemas.microsoft.com/office/drawing/2014/chart" uri="{C3380CC4-5D6E-409C-BE32-E72D297353CC}">
                    <c16:uniqueId val="{0000002D-9739-4E60-A66A-A1F47E342D76}"/>
                  </c:ext>
                </c:extLst>
              </c15:ser>
            </c15:filteredBarSeries>
            <c15:filteredBarSeries>
              <c15:ser>
                <c:idx val="46"/>
                <c:order val="46"/>
                <c:tx>
                  <c:strRef>
                    <c:extLst xmlns:c15="http://schemas.microsoft.com/office/drawing/2012/chart">
                      <c:ext xmlns:c15="http://schemas.microsoft.com/office/drawing/2012/chart" uri="{02D57815-91ED-43cb-92C2-25804820EDAC}">
                        <c15:formulaRef>
                          <c15:sqref>'2-1'!$A$49</c15:sqref>
                        </c15:formulaRef>
                      </c:ext>
                    </c:extLst>
                    <c:strCache>
                      <c:ptCount val="1"/>
                      <c:pt idx="0">
                        <c:v>Water, Vessel-relatedq</c:v>
                      </c:pt>
                    </c:strCache>
                  </c:strRef>
                </c:tx>
                <c:spPr>
                  <a:gradFill rotWithShape="1">
                    <a:gsLst>
                      <a:gs pos="0">
                        <a:schemeClr val="accent5">
                          <a:lumMod val="70000"/>
                          <a:shade val="51000"/>
                          <a:satMod val="130000"/>
                        </a:schemeClr>
                      </a:gs>
                      <a:gs pos="80000">
                        <a:schemeClr val="accent5">
                          <a:lumMod val="70000"/>
                          <a:shade val="93000"/>
                          <a:satMod val="130000"/>
                        </a:schemeClr>
                      </a:gs>
                      <a:gs pos="100000">
                        <a:schemeClr val="accent5">
                          <a:lumMod val="70000"/>
                          <a:shade val="94000"/>
                          <a:satMod val="135000"/>
                        </a:schemeClr>
                      </a:gs>
                    </a:gsLst>
                    <a:lin ang="16200000" scaled="0"/>
                  </a:gradFill>
                  <a:ln>
                    <a:noFill/>
                  </a:ln>
                  <a:effectLst>
                    <a:outerShdw blurRad="40000" dist="23000" dir="5400000" rotWithShape="0">
                      <a:srgbClr val="000000">
                        <a:alpha val="35000"/>
                      </a:srgbClr>
                    </a:outerShdw>
                  </a:effectLst>
                </c:spPr>
                <c:invertIfNegative val="0"/>
                <c:cat>
                  <c:numRef>
                    <c:extLst>
                      <c:ext xmlns:c15="http://schemas.microsoft.com/office/drawing/2012/chart" uri="{02D57815-91ED-43cb-92C2-25804820EDAC}">
                        <c15:fullRef>
                          <c15:sqref>'2-1'!$B$2:$AM$2</c15:sqref>
                        </c15:fullRef>
                        <c15:formulaRef>
                          <c15:sqref>'2-1'!$R$2:$AL$2</c15:sqref>
                        </c15:formulaRef>
                      </c:ext>
                    </c:extLst>
                    <c:numCache>
                      <c:formatCode>General</c:formatCod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numCache>
                  </c:numRef>
                </c:cat>
                <c:val>
                  <c:numRef>
                    <c:extLst>
                      <c:ext xmlns:c15="http://schemas.microsoft.com/office/drawing/2012/chart" uri="{02D57815-91ED-43cb-92C2-25804820EDAC}">
                        <c15:fullRef>
                          <c15:sqref>'2-1'!$B$49:$AM$49</c15:sqref>
                        </c15:fullRef>
                        <c15:formulaRef>
                          <c15:sqref>'2-1'!$R$49:$AL$49</c15:sqref>
                        </c15:formulaRef>
                      </c:ext>
                    </c:extLst>
                    <c:numCache>
                      <c:formatCode>#,##0</c:formatCode>
                      <c:ptCount val="21"/>
                      <c:pt idx="0">
                        <c:v>53</c:v>
                      </c:pt>
                      <c:pt idx="1">
                        <c:v>53</c:v>
                      </c:pt>
                      <c:pt idx="2">
                        <c:v>29</c:v>
                      </c:pt>
                      <c:pt idx="3">
                        <c:v>44</c:v>
                      </c:pt>
                      <c:pt idx="4">
                        <c:v>65</c:v>
                      </c:pt>
                      <c:pt idx="5">
                        <c:v>46</c:v>
                      </c:pt>
                      <c:pt idx="6">
                        <c:v>45</c:v>
                      </c:pt>
                      <c:pt idx="7">
                        <c:v>31</c:v>
                      </c:pt>
                      <c:pt idx="8">
                        <c:v>31</c:v>
                      </c:pt>
                      <c:pt idx="9">
                        <c:v>34</c:v>
                      </c:pt>
                      <c:pt idx="10">
                        <c:v>37</c:v>
                      </c:pt>
                      <c:pt idx="11">
                        <c:v>27</c:v>
                      </c:pt>
                      <c:pt idx="12">
                        <c:v>25</c:v>
                      </c:pt>
                      <c:pt idx="13">
                        <c:v>16</c:v>
                      </c:pt>
                      <c:pt idx="14">
                        <c:v>14</c:v>
                      </c:pt>
                      <c:pt idx="15">
                        <c:v>46</c:v>
                      </c:pt>
                      <c:pt idx="16">
                        <c:v>18</c:v>
                      </c:pt>
                      <c:pt idx="17">
                        <c:v>24</c:v>
                      </c:pt>
                      <c:pt idx="18">
                        <c:v>32</c:v>
                      </c:pt>
                      <c:pt idx="19">
                        <c:v>57</c:v>
                      </c:pt>
                      <c:pt idx="20" formatCode="\(\R\)\ #,##0">
                        <c:v>37</c:v>
                      </c:pt>
                    </c:numCache>
                  </c:numRef>
                </c:val>
                <c:extLst xmlns:c15="http://schemas.microsoft.com/office/drawing/2012/chart">
                  <c:ext xmlns:c16="http://schemas.microsoft.com/office/drawing/2014/chart" uri="{C3380CC4-5D6E-409C-BE32-E72D297353CC}">
                    <c16:uniqueId val="{0000002E-9739-4E60-A66A-A1F47E342D76}"/>
                  </c:ext>
                </c:extLst>
              </c15:ser>
            </c15:filteredBarSeries>
            <c15:filteredBarSeries>
              <c15:ser>
                <c:idx val="47"/>
                <c:order val="47"/>
                <c:tx>
                  <c:strRef>
                    <c:extLst xmlns:c15="http://schemas.microsoft.com/office/drawing/2012/chart">
                      <c:ext xmlns:c15="http://schemas.microsoft.com/office/drawing/2012/chart" uri="{02D57815-91ED-43cb-92C2-25804820EDAC}">
                        <c15:formulaRef>
                          <c15:sqref>'2-1'!$A$50</c15:sqref>
                        </c15:formulaRef>
                      </c:ext>
                    </c:extLst>
                    <c:strCache>
                      <c:ptCount val="1"/>
                      <c:pt idx="0">
                        <c:v>Water, Not related to vessel casualtiesr</c:v>
                      </c:pt>
                    </c:strCache>
                  </c:strRef>
                </c:tx>
                <c:spPr>
                  <a:gradFill rotWithShape="1">
                    <a:gsLst>
                      <a:gs pos="0">
                        <a:schemeClr val="accent6">
                          <a:lumMod val="70000"/>
                          <a:shade val="51000"/>
                          <a:satMod val="130000"/>
                        </a:schemeClr>
                      </a:gs>
                      <a:gs pos="80000">
                        <a:schemeClr val="accent6">
                          <a:lumMod val="70000"/>
                          <a:shade val="93000"/>
                          <a:satMod val="130000"/>
                        </a:schemeClr>
                      </a:gs>
                      <a:gs pos="100000">
                        <a:schemeClr val="accent6">
                          <a:lumMod val="70000"/>
                          <a:shade val="94000"/>
                          <a:satMod val="135000"/>
                        </a:schemeClr>
                      </a:gs>
                    </a:gsLst>
                    <a:lin ang="16200000" scaled="0"/>
                  </a:gradFill>
                  <a:ln>
                    <a:noFill/>
                  </a:ln>
                  <a:effectLst>
                    <a:outerShdw blurRad="40000" dist="23000" dir="5400000" rotWithShape="0">
                      <a:srgbClr val="000000">
                        <a:alpha val="35000"/>
                      </a:srgbClr>
                    </a:outerShdw>
                  </a:effectLst>
                </c:spPr>
                <c:invertIfNegative val="0"/>
                <c:cat>
                  <c:numRef>
                    <c:extLst>
                      <c:ext xmlns:c15="http://schemas.microsoft.com/office/drawing/2012/chart" uri="{02D57815-91ED-43cb-92C2-25804820EDAC}">
                        <c15:fullRef>
                          <c15:sqref>'2-1'!$B$2:$AM$2</c15:sqref>
                        </c15:fullRef>
                        <c15:formulaRef>
                          <c15:sqref>'2-1'!$R$2:$AL$2</c15:sqref>
                        </c15:formulaRef>
                      </c:ext>
                    </c:extLst>
                    <c:numCache>
                      <c:formatCode>General</c:formatCod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numCache>
                  </c:numRef>
                </c:cat>
                <c:val>
                  <c:numRef>
                    <c:extLst>
                      <c:ext xmlns:c15="http://schemas.microsoft.com/office/drawing/2012/chart" uri="{02D57815-91ED-43cb-92C2-25804820EDAC}">
                        <c15:fullRef>
                          <c15:sqref>'2-1'!$B$50:$AM$50</c15:sqref>
                        </c15:fullRef>
                        <c15:formulaRef>
                          <c15:sqref>'2-1'!$R$50:$AL$50</c15:sqref>
                        </c15:formulaRef>
                      </c:ext>
                    </c:extLst>
                    <c:numCache>
                      <c:formatCode>#,##0</c:formatCode>
                      <c:ptCount val="21"/>
                      <c:pt idx="0">
                        <c:v>134</c:v>
                      </c:pt>
                      <c:pt idx="1">
                        <c:v>94</c:v>
                      </c:pt>
                      <c:pt idx="2">
                        <c:v>64</c:v>
                      </c:pt>
                      <c:pt idx="3">
                        <c:v>76</c:v>
                      </c:pt>
                      <c:pt idx="4">
                        <c:v>69</c:v>
                      </c:pt>
                      <c:pt idx="5">
                        <c:v>67</c:v>
                      </c:pt>
                      <c:pt idx="6">
                        <c:v>70</c:v>
                      </c:pt>
                      <c:pt idx="7">
                        <c:v>65</c:v>
                      </c:pt>
                      <c:pt idx="8">
                        <c:v>82</c:v>
                      </c:pt>
                      <c:pt idx="9">
                        <c:v>72</c:v>
                      </c:pt>
                      <c:pt idx="10">
                        <c:v>58</c:v>
                      </c:pt>
                      <c:pt idx="11">
                        <c:v>43</c:v>
                      </c:pt>
                      <c:pt idx="12">
                        <c:v>60</c:v>
                      </c:pt>
                      <c:pt idx="13">
                        <c:v>74</c:v>
                      </c:pt>
                      <c:pt idx="14">
                        <c:v>50</c:v>
                      </c:pt>
                      <c:pt idx="15">
                        <c:v>28</c:v>
                      </c:pt>
                      <c:pt idx="16">
                        <c:v>18</c:v>
                      </c:pt>
                      <c:pt idx="17">
                        <c:v>27</c:v>
                      </c:pt>
                      <c:pt idx="18">
                        <c:v>17</c:v>
                      </c:pt>
                      <c:pt idx="19">
                        <c:v>37</c:v>
                      </c:pt>
                      <c:pt idx="20" formatCode="\(\R\)\ #,##0">
                        <c:v>34</c:v>
                      </c:pt>
                    </c:numCache>
                  </c:numRef>
                </c:val>
                <c:extLst xmlns:c15="http://schemas.microsoft.com/office/drawing/2012/chart">
                  <c:ext xmlns:c16="http://schemas.microsoft.com/office/drawing/2014/chart" uri="{C3380CC4-5D6E-409C-BE32-E72D297353CC}">
                    <c16:uniqueId val="{0000002F-9739-4E60-A66A-A1F47E342D76}"/>
                  </c:ext>
                </c:extLst>
              </c15:ser>
            </c15:filteredBarSeries>
          </c:ext>
        </c:extLst>
      </c:barChart>
      <c:catAx>
        <c:axId val="825549808"/>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25543248"/>
        <c:crosses val="autoZero"/>
        <c:auto val="1"/>
        <c:lblAlgn val="ctr"/>
        <c:lblOffset val="100"/>
        <c:noMultiLvlLbl val="0"/>
      </c:catAx>
      <c:valAx>
        <c:axId val="825543248"/>
        <c:scaling>
          <c:orientation val="minMax"/>
        </c:scaling>
        <c:delete val="0"/>
        <c:axPos val="l"/>
        <c:majorGridlines>
          <c:spPr>
            <a:ln w="9525" cap="flat" cmpd="sng" algn="ctr">
              <a:solidFill>
                <a:schemeClr val="tx2">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25549808"/>
        <c:crosses val="autoZero"/>
        <c:crossBetween val="between"/>
      </c:valAx>
      <c:spPr>
        <a:noFill/>
        <a:ln>
          <a:noFill/>
        </a:ln>
        <a:effectLst/>
      </c:spPr>
    </c:plotArea>
    <c:legend>
      <c:legendPos val="t"/>
      <c:layout>
        <c:manualLayout>
          <c:xMode val="edge"/>
          <c:yMode val="edge"/>
          <c:x val="0.17325281605424322"/>
          <c:y val="8.9505350292751862E-2"/>
          <c:w val="0.692130905511811"/>
          <c:h val="0.11025721784776901"/>
        </c:manualLayout>
      </c:layout>
      <c:overlay val="1"/>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Railroad Fatalities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barChart>
        <c:barDir val="col"/>
        <c:grouping val="clustered"/>
        <c:varyColors val="0"/>
        <c:ser>
          <c:idx val="17"/>
          <c:order val="16"/>
          <c:tx>
            <c:strRef>
              <c:f>'2-1'!$A$20</c:f>
              <c:strCache>
                <c:ptCount val="1"/>
                <c:pt idx="0">
                  <c:v>Highway-rail grade crossing</c:v>
                </c:pt>
              </c:strCache>
              <c:extLst xmlns:c15="http://schemas.microsoft.com/office/drawing/2012/chart"/>
            </c:strRef>
          </c:tx>
          <c:spPr>
            <a:gradFill rotWithShape="1">
              <a:gsLst>
                <a:gs pos="0">
                  <a:schemeClr val="accent6">
                    <a:lumMod val="80000"/>
                    <a:lumOff val="20000"/>
                    <a:shade val="51000"/>
                    <a:satMod val="130000"/>
                  </a:schemeClr>
                </a:gs>
                <a:gs pos="80000">
                  <a:schemeClr val="accent6">
                    <a:lumMod val="80000"/>
                    <a:lumOff val="20000"/>
                    <a:shade val="93000"/>
                    <a:satMod val="130000"/>
                  </a:schemeClr>
                </a:gs>
                <a:gs pos="100000">
                  <a:schemeClr val="accent6">
                    <a:lumMod val="80000"/>
                    <a:lumOff val="20000"/>
                    <a:shade val="94000"/>
                    <a:satMod val="135000"/>
                  </a:schemeClr>
                </a:gs>
              </a:gsLst>
              <a:lin ang="16200000" scaled="0"/>
            </a:gradFill>
            <a:ln>
              <a:noFill/>
            </a:ln>
            <a:effectLst>
              <a:outerShdw blurRad="40000" dist="23000" dir="5400000" rotWithShape="0">
                <a:srgbClr val="000000">
                  <a:alpha val="35000"/>
                </a:srgbClr>
              </a:outerShdw>
            </a:effectLst>
          </c:spPr>
          <c:invertIfNegative val="0"/>
          <c:cat>
            <c:numRef>
              <c:extLst>
                <c:ext xmlns:c15="http://schemas.microsoft.com/office/drawing/2012/chart" uri="{02D57815-91ED-43cb-92C2-25804820EDAC}">
                  <c15:fullRef>
                    <c15:sqref>'2-1'!$B$2:$AM$2</c15:sqref>
                  </c15:fullRef>
                </c:ext>
              </c:extLst>
              <c:f>'2-1'!$R$2:$AM$2</c:f>
              <c:numCache>
                <c:formatCode>General</c:formatCode>
                <c:ptCount val="22"/>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numCache>
            </c:numRef>
          </c:cat>
          <c:val>
            <c:numRef>
              <c:extLst>
                <c:ext xmlns:c15="http://schemas.microsoft.com/office/drawing/2012/chart" uri="{02D57815-91ED-43cb-92C2-25804820EDAC}">
                  <c15:fullRef>
                    <c15:sqref>'2-1'!$B$20:$AM$20</c15:sqref>
                  </c15:fullRef>
                </c:ext>
              </c:extLst>
              <c:f>'2-1'!$R$20:$AM$20</c:f>
              <c:numCache>
                <c:formatCode>#,##0</c:formatCode>
                <c:ptCount val="22"/>
                <c:pt idx="0">
                  <c:v>425</c:v>
                </c:pt>
                <c:pt idx="1">
                  <c:v>421</c:v>
                </c:pt>
                <c:pt idx="2">
                  <c:v>357</c:v>
                </c:pt>
                <c:pt idx="3">
                  <c:v>334</c:v>
                </c:pt>
                <c:pt idx="4">
                  <c:v>371</c:v>
                </c:pt>
                <c:pt idx="5">
                  <c:v>359</c:v>
                </c:pt>
                <c:pt idx="6">
                  <c:v>369</c:v>
                </c:pt>
                <c:pt idx="7">
                  <c:v>339</c:v>
                </c:pt>
                <c:pt idx="8">
                  <c:v>290</c:v>
                </c:pt>
                <c:pt idx="9">
                  <c:v>248</c:v>
                </c:pt>
                <c:pt idx="10">
                  <c:v>261</c:v>
                </c:pt>
                <c:pt idx="11">
                  <c:v>246</c:v>
                </c:pt>
                <c:pt idx="12">
                  <c:v>231</c:v>
                </c:pt>
                <c:pt idx="13">
                  <c:v>232</c:v>
                </c:pt>
                <c:pt idx="14">
                  <c:v>262</c:v>
                </c:pt>
                <c:pt idx="15">
                  <c:v>237</c:v>
                </c:pt>
                <c:pt idx="16">
                  <c:v>255</c:v>
                </c:pt>
                <c:pt idx="17">
                  <c:v>271</c:v>
                </c:pt>
                <c:pt idx="18">
                  <c:v>258</c:v>
                </c:pt>
                <c:pt idx="19" formatCode="\(\R\)\ #,##0">
                  <c:v>290</c:v>
                </c:pt>
                <c:pt idx="20" formatCode="\(\R\)\ #,##0">
                  <c:v>195</c:v>
                </c:pt>
                <c:pt idx="21" formatCode="\(\R\)\ #,##0">
                  <c:v>236</c:v>
                </c:pt>
              </c:numCache>
            </c:numRef>
          </c:val>
          <c:extLst>
            <c:ext xmlns:c16="http://schemas.microsoft.com/office/drawing/2014/chart" uri="{C3380CC4-5D6E-409C-BE32-E72D297353CC}">
              <c16:uniqueId val="{00000000-ADA9-4EE9-92F5-9E714B4F21E8}"/>
            </c:ext>
          </c:extLst>
        </c:ser>
        <c:ser>
          <c:idx val="18"/>
          <c:order val="17"/>
          <c:tx>
            <c:strRef>
              <c:f>'2-1'!$A$21</c:f>
              <c:strCache>
                <c:ptCount val="1"/>
                <c:pt idx="0">
                  <c:v>Trespassers</c:v>
                </c:pt>
              </c:strCache>
              <c:extLst xmlns:c15="http://schemas.microsoft.com/office/drawing/2012/chart"/>
            </c:strRef>
          </c:tx>
          <c:spPr>
            <a:gradFill rotWithShape="1">
              <a:gsLst>
                <a:gs pos="0">
                  <a:schemeClr val="accent1">
                    <a:lumMod val="80000"/>
                    <a:shade val="51000"/>
                    <a:satMod val="130000"/>
                  </a:schemeClr>
                </a:gs>
                <a:gs pos="80000">
                  <a:schemeClr val="accent1">
                    <a:lumMod val="80000"/>
                    <a:shade val="93000"/>
                    <a:satMod val="130000"/>
                  </a:schemeClr>
                </a:gs>
                <a:gs pos="100000">
                  <a:schemeClr val="accent1">
                    <a:lumMod val="80000"/>
                    <a:shade val="94000"/>
                    <a:satMod val="135000"/>
                  </a:schemeClr>
                </a:gs>
              </a:gsLst>
              <a:lin ang="16200000" scaled="0"/>
            </a:gradFill>
            <a:ln>
              <a:noFill/>
            </a:ln>
            <a:effectLst>
              <a:outerShdw blurRad="40000" dist="23000" dir="5400000" rotWithShape="0">
                <a:srgbClr val="000000">
                  <a:alpha val="35000"/>
                </a:srgbClr>
              </a:outerShdw>
            </a:effectLst>
          </c:spPr>
          <c:invertIfNegative val="0"/>
          <c:cat>
            <c:numRef>
              <c:extLst>
                <c:ext xmlns:c15="http://schemas.microsoft.com/office/drawing/2012/chart" uri="{02D57815-91ED-43cb-92C2-25804820EDAC}">
                  <c15:fullRef>
                    <c15:sqref>'2-1'!$B$2:$AM$2</c15:sqref>
                  </c15:fullRef>
                </c:ext>
              </c:extLst>
              <c:f>'2-1'!$R$2:$AM$2</c:f>
              <c:numCache>
                <c:formatCode>General</c:formatCode>
                <c:ptCount val="22"/>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numCache>
            </c:numRef>
          </c:cat>
          <c:val>
            <c:numRef>
              <c:extLst>
                <c:ext xmlns:c15="http://schemas.microsoft.com/office/drawing/2012/chart" uri="{02D57815-91ED-43cb-92C2-25804820EDAC}">
                  <c15:fullRef>
                    <c15:sqref>'2-1'!$B$21:$AM$21</c15:sqref>
                  </c15:fullRef>
                </c:ext>
              </c:extLst>
              <c:f>'2-1'!$R$21:$AM$21</c:f>
              <c:numCache>
                <c:formatCode>#,##0</c:formatCode>
                <c:ptCount val="22"/>
                <c:pt idx="0">
                  <c:v>463</c:v>
                </c:pt>
                <c:pt idx="1">
                  <c:v>511</c:v>
                </c:pt>
                <c:pt idx="2">
                  <c:v>540</c:v>
                </c:pt>
                <c:pt idx="3">
                  <c:v>498</c:v>
                </c:pt>
                <c:pt idx="4">
                  <c:v>472</c:v>
                </c:pt>
                <c:pt idx="5">
                  <c:v>458</c:v>
                </c:pt>
                <c:pt idx="6">
                  <c:v>511</c:v>
                </c:pt>
                <c:pt idx="7">
                  <c:v>470</c:v>
                </c:pt>
                <c:pt idx="8">
                  <c:v>457</c:v>
                </c:pt>
                <c:pt idx="9">
                  <c:v>416</c:v>
                </c:pt>
                <c:pt idx="10">
                  <c:v>441</c:v>
                </c:pt>
                <c:pt idx="11">
                  <c:v>399</c:v>
                </c:pt>
                <c:pt idx="12">
                  <c:v>405</c:v>
                </c:pt>
                <c:pt idx="13">
                  <c:v>427</c:v>
                </c:pt>
                <c:pt idx="14">
                  <c:v>469</c:v>
                </c:pt>
                <c:pt idx="15">
                  <c:v>450</c:v>
                </c:pt>
                <c:pt idx="16">
                  <c:v>468</c:v>
                </c:pt>
                <c:pt idx="17">
                  <c:v>505</c:v>
                </c:pt>
                <c:pt idx="18" formatCode="\(\R\)\ #,##0">
                  <c:v>499</c:v>
                </c:pt>
                <c:pt idx="19">
                  <c:v>536</c:v>
                </c:pt>
                <c:pt idx="20" formatCode="\(\R\)\ #,##0">
                  <c:v>518</c:v>
                </c:pt>
                <c:pt idx="21" formatCode="\(\R\)\ #,##0">
                  <c:v>614</c:v>
                </c:pt>
              </c:numCache>
            </c:numRef>
          </c:val>
          <c:extLst>
            <c:ext xmlns:c16="http://schemas.microsoft.com/office/drawing/2014/chart" uri="{C3380CC4-5D6E-409C-BE32-E72D297353CC}">
              <c16:uniqueId val="{00000001-ADA9-4EE9-92F5-9E714B4F21E8}"/>
            </c:ext>
          </c:extLst>
        </c:ser>
        <c:ser>
          <c:idx val="16"/>
          <c:order val="18"/>
          <c:tx>
            <c:strRef>
              <c:f>'2-1'!$A$19</c:f>
              <c:strCache>
                <c:ptCount val="1"/>
                <c:pt idx="0">
                  <c:v>Train accidents</c:v>
                </c:pt>
              </c:strCache>
              <c:extLst xmlns:c15="http://schemas.microsoft.com/office/drawing/2012/chart"/>
            </c:strRef>
          </c:tx>
          <c:spPr>
            <a:gradFill rotWithShape="1">
              <a:gsLst>
                <a:gs pos="0">
                  <a:schemeClr val="accent5">
                    <a:lumMod val="80000"/>
                    <a:lumOff val="20000"/>
                    <a:shade val="51000"/>
                    <a:satMod val="130000"/>
                  </a:schemeClr>
                </a:gs>
                <a:gs pos="80000">
                  <a:schemeClr val="accent5">
                    <a:lumMod val="80000"/>
                    <a:lumOff val="20000"/>
                    <a:shade val="93000"/>
                    <a:satMod val="130000"/>
                  </a:schemeClr>
                </a:gs>
                <a:gs pos="100000">
                  <a:schemeClr val="accent5">
                    <a:lumMod val="80000"/>
                    <a:lumOff val="20000"/>
                    <a:shade val="94000"/>
                    <a:satMod val="135000"/>
                  </a:schemeClr>
                </a:gs>
              </a:gsLst>
              <a:lin ang="16200000" scaled="0"/>
            </a:gradFill>
            <a:ln>
              <a:noFill/>
            </a:ln>
            <a:effectLst>
              <a:outerShdw blurRad="40000" dist="23000" dir="5400000" rotWithShape="0">
                <a:srgbClr val="000000">
                  <a:alpha val="35000"/>
                </a:srgbClr>
              </a:outerShdw>
            </a:effectLst>
          </c:spPr>
          <c:invertIfNegative val="0"/>
          <c:cat>
            <c:numRef>
              <c:extLst>
                <c:ext xmlns:c15="http://schemas.microsoft.com/office/drawing/2012/chart" uri="{02D57815-91ED-43cb-92C2-25804820EDAC}">
                  <c15:fullRef>
                    <c15:sqref>'2-1'!$B$2:$AM$2</c15:sqref>
                  </c15:fullRef>
                </c:ext>
              </c:extLst>
              <c:f>'2-1'!$R$2:$AM$2</c:f>
              <c:numCache>
                <c:formatCode>General</c:formatCode>
                <c:ptCount val="22"/>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numCache>
            </c:numRef>
          </c:cat>
          <c:val>
            <c:numRef>
              <c:extLst>
                <c:ext xmlns:c15="http://schemas.microsoft.com/office/drawing/2012/chart" uri="{02D57815-91ED-43cb-92C2-25804820EDAC}">
                  <c15:fullRef>
                    <c15:sqref>'2-1'!$B$19:$AM$19</c15:sqref>
                  </c15:fullRef>
                </c:ext>
              </c:extLst>
              <c:f>'2-1'!$R$19:$AM$19</c:f>
              <c:numCache>
                <c:formatCode>#,##0</c:formatCode>
                <c:ptCount val="22"/>
                <c:pt idx="0">
                  <c:v>10</c:v>
                </c:pt>
                <c:pt idx="1">
                  <c:v>6</c:v>
                </c:pt>
                <c:pt idx="2">
                  <c:v>15</c:v>
                </c:pt>
                <c:pt idx="3">
                  <c:v>4</c:v>
                </c:pt>
                <c:pt idx="4">
                  <c:v>13</c:v>
                </c:pt>
                <c:pt idx="5">
                  <c:v>33</c:v>
                </c:pt>
                <c:pt idx="6">
                  <c:v>6</c:v>
                </c:pt>
                <c:pt idx="7">
                  <c:v>9</c:v>
                </c:pt>
                <c:pt idx="8">
                  <c:v>27</c:v>
                </c:pt>
                <c:pt idx="9">
                  <c:v>4</c:v>
                </c:pt>
                <c:pt idx="10">
                  <c:v>8</c:v>
                </c:pt>
                <c:pt idx="11">
                  <c:v>6</c:v>
                </c:pt>
                <c:pt idx="12">
                  <c:v>9</c:v>
                </c:pt>
                <c:pt idx="13">
                  <c:v>11</c:v>
                </c:pt>
                <c:pt idx="14">
                  <c:v>5</c:v>
                </c:pt>
                <c:pt idx="15">
                  <c:v>11</c:v>
                </c:pt>
                <c:pt idx="16">
                  <c:v>7</c:v>
                </c:pt>
                <c:pt idx="17">
                  <c:v>7</c:v>
                </c:pt>
                <c:pt idx="18">
                  <c:v>7</c:v>
                </c:pt>
                <c:pt idx="19">
                  <c:v>3</c:v>
                </c:pt>
                <c:pt idx="20">
                  <c:v>6</c:v>
                </c:pt>
                <c:pt idx="21">
                  <c:v>8</c:v>
                </c:pt>
              </c:numCache>
            </c:numRef>
          </c:val>
          <c:extLst>
            <c:ext xmlns:c16="http://schemas.microsoft.com/office/drawing/2014/chart" uri="{C3380CC4-5D6E-409C-BE32-E72D297353CC}">
              <c16:uniqueId val="{00000002-ADA9-4EE9-92F5-9E714B4F21E8}"/>
            </c:ext>
          </c:extLst>
        </c:ser>
        <c:ser>
          <c:idx val="19"/>
          <c:order val="19"/>
          <c:tx>
            <c:v>Other incident</c:v>
          </c:tx>
          <c:spPr>
            <a:gradFill rotWithShape="1">
              <a:gsLst>
                <a:gs pos="0">
                  <a:schemeClr val="accent2">
                    <a:lumMod val="80000"/>
                    <a:shade val="51000"/>
                    <a:satMod val="130000"/>
                  </a:schemeClr>
                </a:gs>
                <a:gs pos="80000">
                  <a:schemeClr val="accent2">
                    <a:lumMod val="80000"/>
                    <a:shade val="93000"/>
                    <a:satMod val="130000"/>
                  </a:schemeClr>
                </a:gs>
                <a:gs pos="100000">
                  <a:schemeClr val="accent2">
                    <a:lumMod val="80000"/>
                    <a:shade val="94000"/>
                    <a:satMod val="135000"/>
                  </a:schemeClr>
                </a:gs>
              </a:gsLst>
              <a:lin ang="16200000" scaled="0"/>
            </a:gradFill>
            <a:ln>
              <a:noFill/>
            </a:ln>
            <a:effectLst>
              <a:outerShdw blurRad="40000" dist="23000" dir="5400000" rotWithShape="0">
                <a:srgbClr val="000000">
                  <a:alpha val="35000"/>
                </a:srgbClr>
              </a:outerShdw>
            </a:effectLst>
          </c:spPr>
          <c:invertIfNegative val="0"/>
          <c:cat>
            <c:numRef>
              <c:extLst>
                <c:ext xmlns:c15="http://schemas.microsoft.com/office/drawing/2012/chart" uri="{02D57815-91ED-43cb-92C2-25804820EDAC}">
                  <c15:fullRef>
                    <c15:sqref>'2-1'!$B$2:$AM$2</c15:sqref>
                  </c15:fullRef>
                </c:ext>
              </c:extLst>
              <c:f>'2-1'!$R$2:$AM$2</c:f>
              <c:numCache>
                <c:formatCode>General</c:formatCode>
                <c:ptCount val="22"/>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numCache>
            </c:numRef>
          </c:cat>
          <c:val>
            <c:numRef>
              <c:extLst>
                <c:ext xmlns:c15="http://schemas.microsoft.com/office/drawing/2012/chart" uri="{02D57815-91ED-43cb-92C2-25804820EDAC}">
                  <c15:fullRef>
                    <c15:sqref>'2-1'!$B$22:$AM$22</c15:sqref>
                  </c15:fullRef>
                </c:ext>
              </c:extLst>
              <c:f>'2-1'!$R$22:$AM$22</c:f>
              <c:numCache>
                <c:formatCode>#,##0</c:formatCode>
                <c:ptCount val="22"/>
                <c:pt idx="0">
                  <c:v>39</c:v>
                </c:pt>
                <c:pt idx="1">
                  <c:v>33</c:v>
                </c:pt>
                <c:pt idx="2">
                  <c:v>39</c:v>
                </c:pt>
                <c:pt idx="3">
                  <c:v>29</c:v>
                </c:pt>
                <c:pt idx="4">
                  <c:v>35</c:v>
                </c:pt>
                <c:pt idx="5">
                  <c:v>34</c:v>
                </c:pt>
                <c:pt idx="6">
                  <c:v>17</c:v>
                </c:pt>
                <c:pt idx="7">
                  <c:v>33</c:v>
                </c:pt>
                <c:pt idx="8">
                  <c:v>30</c:v>
                </c:pt>
                <c:pt idx="9">
                  <c:v>27</c:v>
                </c:pt>
                <c:pt idx="10">
                  <c:v>25</c:v>
                </c:pt>
                <c:pt idx="11">
                  <c:v>30</c:v>
                </c:pt>
                <c:pt idx="12">
                  <c:v>24</c:v>
                </c:pt>
                <c:pt idx="13">
                  <c:v>32</c:v>
                </c:pt>
                <c:pt idx="14">
                  <c:v>31</c:v>
                </c:pt>
                <c:pt idx="15">
                  <c:v>51</c:v>
                </c:pt>
                <c:pt idx="16">
                  <c:v>31</c:v>
                </c:pt>
                <c:pt idx="17">
                  <c:v>34</c:v>
                </c:pt>
                <c:pt idx="18">
                  <c:v>30</c:v>
                </c:pt>
                <c:pt idx="19">
                  <c:v>26</c:v>
                </c:pt>
                <c:pt idx="20">
                  <c:v>24</c:v>
                </c:pt>
                <c:pt idx="21">
                  <c:v>32</c:v>
                </c:pt>
              </c:numCache>
            </c:numRef>
          </c:val>
          <c:extLst>
            <c:ext xmlns:c16="http://schemas.microsoft.com/office/drawing/2014/chart" uri="{C3380CC4-5D6E-409C-BE32-E72D297353CC}">
              <c16:uniqueId val="{00000003-ADA9-4EE9-92F5-9E714B4F21E8}"/>
            </c:ext>
          </c:extLst>
        </c:ser>
        <c:dLbls>
          <c:showLegendKey val="0"/>
          <c:showVal val="0"/>
          <c:showCatName val="0"/>
          <c:showSerName val="0"/>
          <c:showPercent val="0"/>
          <c:showBubbleSize val="0"/>
        </c:dLbls>
        <c:gapWidth val="150"/>
        <c:axId val="825549808"/>
        <c:axId val="825543248"/>
        <c:extLst>
          <c:ext xmlns:c15="http://schemas.microsoft.com/office/drawing/2012/chart" uri="{02D57815-91ED-43cb-92C2-25804820EDAC}">
            <c15:filteredBarSeries>
              <c15:ser>
                <c:idx val="0"/>
                <c:order val="0"/>
                <c:tx>
                  <c:strRef>
                    <c:extLst>
                      <c:ext uri="{02D57815-91ED-43cb-92C2-25804820EDAC}">
                        <c15:formulaRef>
                          <c15:sqref>'2-1'!$A$3</c15:sqref>
                        </c15:formulaRef>
                      </c:ext>
                    </c:extLst>
                    <c:strCache>
                      <c:ptCount val="1"/>
                      <c:pt idx="0">
                        <c:v>TOTAL fatalities</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invertIfNegative val="0"/>
                <c:cat>
                  <c:numRef>
                    <c:extLst>
                      <c:ext uri="{02D57815-91ED-43cb-92C2-25804820EDAC}">
                        <c15:fullRef>
                          <c15:sqref>'2-1'!$B$2:$AM$2</c15:sqref>
                        </c15:fullRef>
                        <c15:formulaRef>
                          <c15:sqref>'2-1'!$R$2:$AM$2</c15:sqref>
                        </c15:formulaRef>
                      </c:ext>
                    </c:extLst>
                    <c:numCache>
                      <c:formatCode>General</c:formatCode>
                      <c:ptCount val="22"/>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numCache>
                  </c:numRef>
                </c:cat>
                <c:val>
                  <c:numRef>
                    <c:extLst>
                      <c:ext uri="{02D57815-91ED-43cb-92C2-25804820EDAC}">
                        <c15:fullRef>
                          <c15:sqref>'2-1'!$B$3:$AM$3</c15:sqref>
                        </c15:fullRef>
                        <c15:formulaRef>
                          <c15:sqref>'2-1'!$R$3:$AM$3</c15:sqref>
                        </c15:formulaRef>
                      </c:ext>
                    </c:extLst>
                    <c:numCache>
                      <c:formatCode>#,##0</c:formatCode>
                      <c:ptCount val="22"/>
                      <c:pt idx="0">
                        <c:v>44264</c:v>
                      </c:pt>
                      <c:pt idx="1">
                        <c:v>44874</c:v>
                      </c:pt>
                      <c:pt idx="2" formatCode="\(\R\)\ #,##0">
                        <c:v>45279</c:v>
                      </c:pt>
                      <c:pt idx="3" formatCode="\(\R\)\ #,##0">
                        <c:v>45106</c:v>
                      </c:pt>
                      <c:pt idx="4" formatCode="\(\R\)\ #,##0">
                        <c:v>45014</c:v>
                      </c:pt>
                      <c:pt idx="5" formatCode="\(\R\)\ #,##0">
                        <c:v>45633</c:v>
                      </c:pt>
                      <c:pt idx="6" formatCode="\(\R\)\ #,##0">
                        <c:v>45055</c:v>
                      </c:pt>
                      <c:pt idx="7" formatCode="\(\R\)\ #,##0">
                        <c:v>43332</c:v>
                      </c:pt>
                      <c:pt idx="8">
                        <c:v>39562</c:v>
                      </c:pt>
                      <c:pt idx="9">
                        <c:v>35978</c:v>
                      </c:pt>
                      <c:pt idx="10">
                        <c:v>35040</c:v>
                      </c:pt>
                      <c:pt idx="11">
                        <c:v>34568</c:v>
                      </c:pt>
                      <c:pt idx="12">
                        <c:v>35693</c:v>
                      </c:pt>
                      <c:pt idx="13">
                        <c:v>34691</c:v>
                      </c:pt>
                      <c:pt idx="14">
                        <c:v>34638</c:v>
                      </c:pt>
                      <c:pt idx="15">
                        <c:v>37368</c:v>
                      </c:pt>
                      <c:pt idx="16">
                        <c:v>39748</c:v>
                      </c:pt>
                      <c:pt idx="17">
                        <c:v>39364</c:v>
                      </c:pt>
                      <c:pt idx="18" formatCode="\(\R\)\ #,##0">
                        <c:v>38755</c:v>
                      </c:pt>
                      <c:pt idx="19" formatCode="\(\R\)\ #,##0">
                        <c:v>38425</c:v>
                      </c:pt>
                      <c:pt idx="20" formatCode="\(\R\)\ #,##0">
                        <c:v>40851</c:v>
                      </c:pt>
                      <c:pt idx="21">
                        <c:v>0</c:v>
                      </c:pt>
                    </c:numCache>
                  </c:numRef>
                </c:val>
                <c:extLst>
                  <c:ext xmlns:c16="http://schemas.microsoft.com/office/drawing/2014/chart" uri="{C3380CC4-5D6E-409C-BE32-E72D297353CC}">
                    <c16:uniqueId val="{00000004-ADA9-4EE9-92F5-9E714B4F21E8}"/>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'2-1'!$A$4</c15:sqref>
                        </c15:formulaRef>
                      </c:ext>
                    </c:extLst>
                    <c:strCache>
                      <c:ptCount val="1"/>
                      <c:pt idx="0">
                        <c:v>Air, total</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c:spPr>
                <c:invertIfNegative val="0"/>
                <c:cat>
                  <c:numRef>
                    <c:extLst>
                      <c:ext xmlns:c15="http://schemas.microsoft.com/office/drawing/2012/chart" uri="{02D57815-91ED-43cb-92C2-25804820EDAC}">
                        <c15:fullRef>
                          <c15:sqref>'2-1'!$B$2:$AM$2</c15:sqref>
                        </c15:fullRef>
                        <c15:formulaRef>
                          <c15:sqref>'2-1'!$R$2:$AM$2</c15:sqref>
                        </c15:formulaRef>
                      </c:ext>
                    </c:extLst>
                    <c:numCache>
                      <c:formatCode>General</c:formatCode>
                      <c:ptCount val="22"/>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numCache>
                  </c:numRef>
                </c:cat>
                <c:val>
                  <c:numRef>
                    <c:extLst>
                      <c:ext xmlns:c15="http://schemas.microsoft.com/office/drawing/2012/chart" uri="{02D57815-91ED-43cb-92C2-25804820EDAC}">
                        <c15:fullRef>
                          <c15:sqref>'2-1'!$B$4:$AM$4</c15:sqref>
                        </c15:fullRef>
                        <c15:formulaRef>
                          <c15:sqref>'2-1'!$R$4:$AM$4</c15:sqref>
                        </c15:formulaRef>
                      </c:ext>
                    </c:extLst>
                    <c:numCache>
                      <c:formatCode>#,##0</c:formatCode>
                      <c:ptCount val="22"/>
                      <c:pt idx="0">
                        <c:v>752</c:v>
                      </c:pt>
                      <c:pt idx="1">
                        <c:v>1167</c:v>
                      </c:pt>
                      <c:pt idx="2">
                        <c:v>616</c:v>
                      </c:pt>
                      <c:pt idx="3">
                        <c:v>699</c:v>
                      </c:pt>
                      <c:pt idx="4">
                        <c:v>637</c:v>
                      </c:pt>
                      <c:pt idx="5">
                        <c:v>601</c:v>
                      </c:pt>
                      <c:pt idx="6">
                        <c:v>774</c:v>
                      </c:pt>
                      <c:pt idx="7">
                        <c:v>540</c:v>
                      </c:pt>
                      <c:pt idx="8">
                        <c:v>568</c:v>
                      </c:pt>
                      <c:pt idx="9">
                        <c:v>541</c:v>
                      </c:pt>
                      <c:pt idx="10">
                        <c:v>477</c:v>
                      </c:pt>
                      <c:pt idx="11">
                        <c:v>499</c:v>
                      </c:pt>
                      <c:pt idx="12">
                        <c:v>450</c:v>
                      </c:pt>
                      <c:pt idx="13">
                        <c:v>429</c:v>
                      </c:pt>
                      <c:pt idx="14">
                        <c:v>442</c:v>
                      </c:pt>
                      <c:pt idx="15">
                        <c:v>406</c:v>
                      </c:pt>
                      <c:pt idx="16">
                        <c:v>408</c:v>
                      </c:pt>
                      <c:pt idx="17">
                        <c:v>347</c:v>
                      </c:pt>
                      <c:pt idx="18">
                        <c:v>395</c:v>
                      </c:pt>
                      <c:pt idx="19">
                        <c:v>452</c:v>
                      </c:pt>
                      <c:pt idx="20">
                        <c:v>349</c:v>
                      </c:pt>
                      <c:pt idx="21">
                        <c:v>0</c:v>
                      </c:pt>
                    </c:numCache>
                  </c:numRef>
                </c:val>
                <c:extLst xmlns:c15="http://schemas.microsoft.com/office/drawing/2012/chart">
                  <c:ext xmlns:c16="http://schemas.microsoft.com/office/drawing/2014/chart" uri="{C3380CC4-5D6E-409C-BE32-E72D297353CC}">
                    <c16:uniqueId val="{00000005-ADA9-4EE9-92F5-9E714B4F21E8}"/>
                  </c:ext>
                </c:extLst>
              </c15:ser>
            </c15:filteredBarSeries>
            <c15:filteredBarSeries>
              <c15:ser>
                <c:idx val="5"/>
                <c:order val="2"/>
                <c:tx>
                  <c:v>General aviation</c:v>
                </c:tx>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c:spPr>
                <c:invertIfNegative val="0"/>
                <c:cat>
                  <c:numRef>
                    <c:extLst>
                      <c:ext xmlns:c15="http://schemas.microsoft.com/office/drawing/2012/chart" uri="{02D57815-91ED-43cb-92C2-25804820EDAC}">
                        <c15:fullRef>
                          <c15:sqref>'2-1'!$B$2:$AM$2</c15:sqref>
                        </c15:fullRef>
                        <c15:formulaRef>
                          <c15:sqref>'2-1'!$R$2:$AM$2</c15:sqref>
                        </c15:formulaRef>
                      </c:ext>
                    </c:extLst>
                    <c:numCache>
                      <c:formatCode>General</c:formatCode>
                      <c:ptCount val="22"/>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numCache>
                  </c:numRef>
                </c:cat>
                <c:val>
                  <c:numRef>
                    <c:extLst>
                      <c:ext xmlns:c15="http://schemas.microsoft.com/office/drawing/2012/chart" uri="{02D57815-91ED-43cb-92C2-25804820EDAC}">
                        <c15:fullRef>
                          <c15:sqref>'2-1'!$B$8:$AM$8</c15:sqref>
                        </c15:fullRef>
                        <c15:formulaRef>
                          <c15:sqref>'2-1'!$R$8:$AM$8</c15:sqref>
                        </c15:formulaRef>
                      </c:ext>
                    </c:extLst>
                    <c:numCache>
                      <c:formatCode>#,##0</c:formatCode>
                      <c:ptCount val="22"/>
                      <c:pt idx="0">
                        <c:v>596</c:v>
                      </c:pt>
                      <c:pt idx="1">
                        <c:v>563</c:v>
                      </c:pt>
                      <c:pt idx="2">
                        <c:v>581</c:v>
                      </c:pt>
                      <c:pt idx="3">
                        <c:v>633</c:v>
                      </c:pt>
                      <c:pt idx="4">
                        <c:v>559</c:v>
                      </c:pt>
                      <c:pt idx="5">
                        <c:v>563</c:v>
                      </c:pt>
                      <c:pt idx="6">
                        <c:v>706</c:v>
                      </c:pt>
                      <c:pt idx="7">
                        <c:v>496</c:v>
                      </c:pt>
                      <c:pt idx="8">
                        <c:v>496</c:v>
                      </c:pt>
                      <c:pt idx="9">
                        <c:v>481</c:v>
                      </c:pt>
                      <c:pt idx="10">
                        <c:v>458</c:v>
                      </c:pt>
                      <c:pt idx="11">
                        <c:v>458</c:v>
                      </c:pt>
                      <c:pt idx="12">
                        <c:v>438</c:v>
                      </c:pt>
                      <c:pt idx="13">
                        <c:v>390</c:v>
                      </c:pt>
                      <c:pt idx="14">
                        <c:v>422</c:v>
                      </c:pt>
                      <c:pt idx="15">
                        <c:v>378</c:v>
                      </c:pt>
                      <c:pt idx="16">
                        <c:v>386</c:v>
                      </c:pt>
                      <c:pt idx="17">
                        <c:v>331</c:v>
                      </c:pt>
                      <c:pt idx="18">
                        <c:v>379</c:v>
                      </c:pt>
                      <c:pt idx="19">
                        <c:v>414</c:v>
                      </c:pt>
                      <c:pt idx="20">
                        <c:v>332</c:v>
                      </c:pt>
                      <c:pt idx="21">
                        <c:v>0</c:v>
                      </c:pt>
                    </c:numCache>
                  </c:numRef>
                </c:val>
                <c:extLst xmlns:c15="http://schemas.microsoft.com/office/drawing/2012/chart">
                  <c:ext xmlns:c16="http://schemas.microsoft.com/office/drawing/2014/chart" uri="{C3380CC4-5D6E-409C-BE32-E72D297353CC}">
                    <c16:uniqueId val="{00000006-ADA9-4EE9-92F5-9E714B4F21E8}"/>
                  </c:ext>
                </c:extLst>
              </c15:ser>
            </c15:filteredBarSeries>
            <c15:filteredBarSeries>
              <c15:ser>
                <c:idx val="3"/>
                <c:order val="3"/>
                <c:tx>
                  <c:v>Commuter carrier</c:v>
                </c:tx>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c:spPr>
                <c:invertIfNegative val="0"/>
                <c:cat>
                  <c:numRef>
                    <c:extLst>
                      <c:ext xmlns:c15="http://schemas.microsoft.com/office/drawing/2012/chart" uri="{02D57815-91ED-43cb-92C2-25804820EDAC}">
                        <c15:fullRef>
                          <c15:sqref>'2-1'!$B$2:$AM$2</c15:sqref>
                        </c15:fullRef>
                        <c15:formulaRef>
                          <c15:sqref>'2-1'!$R$2:$AM$2</c15:sqref>
                        </c15:formulaRef>
                      </c:ext>
                    </c:extLst>
                    <c:numCache>
                      <c:formatCode>General</c:formatCode>
                      <c:ptCount val="22"/>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numCache>
                  </c:numRef>
                </c:cat>
                <c:val>
                  <c:numRef>
                    <c:extLst>
                      <c:ext xmlns:c15="http://schemas.microsoft.com/office/drawing/2012/chart" uri="{02D57815-91ED-43cb-92C2-25804820EDAC}">
                        <c15:fullRef>
                          <c15:sqref>'2-1'!$B$6:$AM$6</c15:sqref>
                        </c15:fullRef>
                        <c15:formulaRef>
                          <c15:sqref>'2-1'!$R$6:$AM$6</c15:sqref>
                        </c15:formulaRef>
                      </c:ext>
                    </c:extLst>
                    <c:numCache>
                      <c:formatCode>#,##0</c:formatCode>
                      <c:ptCount val="22"/>
                      <c:pt idx="0">
                        <c:v>5</c:v>
                      </c:pt>
                      <c:pt idx="1">
                        <c:v>13</c:v>
                      </c:pt>
                      <c:pt idx="2">
                        <c:v>0</c:v>
                      </c:pt>
                      <c:pt idx="3">
                        <c:v>2</c:v>
                      </c:pt>
                      <c:pt idx="4">
                        <c:v>0</c:v>
                      </c:pt>
                      <c:pt idx="5">
                        <c:v>0</c:v>
                      </c:pt>
                      <c:pt idx="6">
                        <c:v>2</c:v>
                      </c:pt>
                      <c:pt idx="7">
                        <c:v>0</c:v>
                      </c:pt>
                      <c:pt idx="8">
                        <c:v>0</c:v>
                      </c:pt>
                      <c:pt idx="9">
                        <c:v>0</c:v>
                      </c:pt>
                      <c:pt idx="10">
                        <c:v>0</c:v>
                      </c:pt>
                      <c:pt idx="11">
                        <c:v>0</c:v>
                      </c:pt>
                      <c:pt idx="12">
                        <c:v>0</c:v>
                      </c:pt>
                      <c:pt idx="13">
                        <c:v>5</c:v>
                      </c:pt>
                      <c:pt idx="14">
                        <c:v>0</c:v>
                      </c:pt>
                      <c:pt idx="15">
                        <c:v>1</c:v>
                      </c:pt>
                      <c:pt idx="16">
                        <c:v>8</c:v>
                      </c:pt>
                      <c:pt idx="17">
                        <c:v>0</c:v>
                      </c:pt>
                      <c:pt idx="18">
                        <c:v>0</c:v>
                      </c:pt>
                      <c:pt idx="19">
                        <c:v>2</c:v>
                      </c:pt>
                      <c:pt idx="20">
                        <c:v>5</c:v>
                      </c:pt>
                      <c:pt idx="21">
                        <c:v>0</c:v>
                      </c:pt>
                    </c:numCache>
                  </c:numRef>
                </c:val>
                <c:extLst xmlns:c15="http://schemas.microsoft.com/office/drawing/2012/chart">
                  <c:ext xmlns:c16="http://schemas.microsoft.com/office/drawing/2014/chart" uri="{C3380CC4-5D6E-409C-BE32-E72D297353CC}">
                    <c16:uniqueId val="{00000007-ADA9-4EE9-92F5-9E714B4F21E8}"/>
                  </c:ext>
                </c:extLst>
              </c15:ser>
            </c15:filteredBarSeries>
            <c15:filteredBarSeries>
              <c15:ser>
                <c:idx val="4"/>
                <c:order val="4"/>
                <c:tx>
                  <c:v>On-demand air taxi</c:v>
                </c:tx>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c:spPr>
                <c:invertIfNegative val="0"/>
                <c:cat>
                  <c:numRef>
                    <c:extLst>
                      <c:ext xmlns:c15="http://schemas.microsoft.com/office/drawing/2012/chart" uri="{02D57815-91ED-43cb-92C2-25804820EDAC}">
                        <c15:fullRef>
                          <c15:sqref>'2-1'!$B$2:$AM$2</c15:sqref>
                        </c15:fullRef>
                        <c15:formulaRef>
                          <c15:sqref>'2-1'!$R$2:$AM$2</c15:sqref>
                        </c15:formulaRef>
                      </c:ext>
                    </c:extLst>
                    <c:numCache>
                      <c:formatCode>General</c:formatCode>
                      <c:ptCount val="22"/>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numCache>
                  </c:numRef>
                </c:cat>
                <c:val>
                  <c:numRef>
                    <c:extLst>
                      <c:ext xmlns:c15="http://schemas.microsoft.com/office/drawing/2012/chart" uri="{02D57815-91ED-43cb-92C2-25804820EDAC}">
                        <c15:fullRef>
                          <c15:sqref>'2-1'!$B$7:$AM$7</c15:sqref>
                        </c15:fullRef>
                        <c15:formulaRef>
                          <c15:sqref>'2-1'!$R$7:$AM$7</c15:sqref>
                        </c15:formulaRef>
                      </c:ext>
                    </c:extLst>
                    <c:numCache>
                      <c:formatCode>#,##0</c:formatCode>
                      <c:ptCount val="22"/>
                      <c:pt idx="0">
                        <c:v>71</c:v>
                      </c:pt>
                      <c:pt idx="1">
                        <c:v>60</c:v>
                      </c:pt>
                      <c:pt idx="2">
                        <c:v>35</c:v>
                      </c:pt>
                      <c:pt idx="3">
                        <c:v>42</c:v>
                      </c:pt>
                      <c:pt idx="4">
                        <c:v>64</c:v>
                      </c:pt>
                      <c:pt idx="5">
                        <c:v>18</c:v>
                      </c:pt>
                      <c:pt idx="6">
                        <c:v>16</c:v>
                      </c:pt>
                      <c:pt idx="7">
                        <c:v>43</c:v>
                      </c:pt>
                      <c:pt idx="8">
                        <c:v>69</c:v>
                      </c:pt>
                      <c:pt idx="9">
                        <c:v>17</c:v>
                      </c:pt>
                      <c:pt idx="10">
                        <c:v>17</c:v>
                      </c:pt>
                      <c:pt idx="11">
                        <c:v>41</c:v>
                      </c:pt>
                      <c:pt idx="12">
                        <c:v>12</c:v>
                      </c:pt>
                      <c:pt idx="13">
                        <c:v>25</c:v>
                      </c:pt>
                      <c:pt idx="14">
                        <c:v>20</c:v>
                      </c:pt>
                      <c:pt idx="15">
                        <c:v>27</c:v>
                      </c:pt>
                      <c:pt idx="16">
                        <c:v>19</c:v>
                      </c:pt>
                      <c:pt idx="17">
                        <c:v>16</c:v>
                      </c:pt>
                      <c:pt idx="18">
                        <c:v>16</c:v>
                      </c:pt>
                      <c:pt idx="19">
                        <c:v>32</c:v>
                      </c:pt>
                      <c:pt idx="20">
                        <c:v>21</c:v>
                      </c:pt>
                      <c:pt idx="21">
                        <c:v>0</c:v>
                      </c:pt>
                    </c:numCache>
                  </c:numRef>
                </c:val>
                <c:extLst xmlns:c15="http://schemas.microsoft.com/office/drawing/2012/chart">
                  <c:ext xmlns:c16="http://schemas.microsoft.com/office/drawing/2014/chart" uri="{C3380CC4-5D6E-409C-BE32-E72D297353CC}">
                    <c16:uniqueId val="{00000008-ADA9-4EE9-92F5-9E714B4F21E8}"/>
                  </c:ext>
                </c:extLst>
              </c15:ser>
            </c15:filteredBarSeries>
            <c15:filteredBarSeries>
              <c15:ser>
                <c:idx val="2"/>
                <c:order val="5"/>
                <c:tx>
                  <c:v>U.S. air carrier</c:v>
                </c:tx>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c:spPr>
                <c:invertIfNegative val="0"/>
                <c:cat>
                  <c:numRef>
                    <c:extLst>
                      <c:ext xmlns:c15="http://schemas.microsoft.com/office/drawing/2012/chart" uri="{02D57815-91ED-43cb-92C2-25804820EDAC}">
                        <c15:fullRef>
                          <c15:sqref>'2-1'!$B$2:$AM$2</c15:sqref>
                        </c15:fullRef>
                        <c15:formulaRef>
                          <c15:sqref>'2-1'!$R$2:$AM$2</c15:sqref>
                        </c15:formulaRef>
                      </c:ext>
                    </c:extLst>
                    <c:numCache>
                      <c:formatCode>General</c:formatCode>
                      <c:ptCount val="22"/>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numCache>
                  </c:numRef>
                </c:cat>
                <c:val>
                  <c:numRef>
                    <c:extLst>
                      <c:ext xmlns:c15="http://schemas.microsoft.com/office/drawing/2012/chart" uri="{02D57815-91ED-43cb-92C2-25804820EDAC}">
                        <c15:fullRef>
                          <c15:sqref>'2-1'!$B$5:$AM$5</c15:sqref>
                        </c15:fullRef>
                        <c15:formulaRef>
                          <c15:sqref>'2-1'!$R$5:$AM$5</c15:sqref>
                        </c15:formulaRef>
                      </c:ext>
                    </c:extLst>
                    <c:numCache>
                      <c:formatCode>#,##0</c:formatCode>
                      <c:ptCount val="22"/>
                      <c:pt idx="0">
                        <c:v>92</c:v>
                      </c:pt>
                      <c:pt idx="1">
                        <c:v>531</c:v>
                      </c:pt>
                      <c:pt idx="2">
                        <c:v>0</c:v>
                      </c:pt>
                      <c:pt idx="3">
                        <c:v>22</c:v>
                      </c:pt>
                      <c:pt idx="4">
                        <c:v>14</c:v>
                      </c:pt>
                      <c:pt idx="5">
                        <c:v>22</c:v>
                      </c:pt>
                      <c:pt idx="6">
                        <c:v>50</c:v>
                      </c:pt>
                      <c:pt idx="7">
                        <c:v>1</c:v>
                      </c:pt>
                      <c:pt idx="8">
                        <c:v>3</c:v>
                      </c:pt>
                      <c:pt idx="9">
                        <c:v>52</c:v>
                      </c:pt>
                      <c:pt idx="10">
                        <c:v>2</c:v>
                      </c:pt>
                      <c:pt idx="11">
                        <c:v>0</c:v>
                      </c:pt>
                      <c:pt idx="12">
                        <c:v>0</c:v>
                      </c:pt>
                      <c:pt idx="13">
                        <c:v>9</c:v>
                      </c:pt>
                      <c:pt idx="14">
                        <c:v>0</c:v>
                      </c:pt>
                      <c:pt idx="15">
                        <c:v>0</c:v>
                      </c:pt>
                      <c:pt idx="16">
                        <c:v>0</c:v>
                      </c:pt>
                      <c:pt idx="17">
                        <c:v>0</c:v>
                      </c:pt>
                      <c:pt idx="18">
                        <c:v>1</c:v>
                      </c:pt>
                      <c:pt idx="19">
                        <c:v>4</c:v>
                      </c:pt>
                      <c:pt idx="20">
                        <c:v>0</c:v>
                      </c:pt>
                      <c:pt idx="21">
                        <c:v>0</c:v>
                      </c:pt>
                    </c:numCache>
                  </c:numRef>
                </c:val>
                <c:extLst xmlns:c15="http://schemas.microsoft.com/office/drawing/2012/chart">
                  <c:ext xmlns:c16="http://schemas.microsoft.com/office/drawing/2014/chart" uri="{C3380CC4-5D6E-409C-BE32-E72D297353CC}">
                    <c16:uniqueId val="{00000009-ADA9-4EE9-92F5-9E714B4F21E8}"/>
                  </c:ext>
                </c:extLst>
              </c15:ser>
            </c15:filteredBarSeries>
            <c15:filteredBarSeries>
              <c15:ser>
                <c:idx val="6"/>
                <c:order val="6"/>
                <c:tx>
                  <c:strRef>
                    <c:extLst xmlns:c15="http://schemas.microsoft.com/office/drawing/2012/chart">
                      <c:ext xmlns:c15="http://schemas.microsoft.com/office/drawing/2012/chart" uri="{02D57815-91ED-43cb-92C2-25804820EDAC}">
                        <c15:formulaRef>
                          <c15:sqref>'2-1'!$A$9</c15:sqref>
                        </c15:formulaRef>
                      </c:ext>
                    </c:extLst>
                    <c:strCache>
                      <c:ptCount val="1"/>
                      <c:pt idx="0">
                        <c:v>Highway, total</c:v>
                      </c:pt>
                    </c:strCache>
                  </c:strRef>
                </c:tx>
                <c:spPr>
                  <a:gradFill rotWithShape="1">
                    <a:gsLst>
                      <a:gs pos="0">
                        <a:schemeClr val="accent1">
                          <a:lumMod val="60000"/>
                          <a:shade val="51000"/>
                          <a:satMod val="130000"/>
                        </a:schemeClr>
                      </a:gs>
                      <a:gs pos="80000">
                        <a:schemeClr val="accent1">
                          <a:lumMod val="60000"/>
                          <a:shade val="93000"/>
                          <a:satMod val="130000"/>
                        </a:schemeClr>
                      </a:gs>
                      <a:gs pos="100000">
                        <a:schemeClr val="accent1">
                          <a:lumMod val="60000"/>
                          <a:shade val="94000"/>
                          <a:satMod val="135000"/>
                        </a:schemeClr>
                      </a:gs>
                    </a:gsLst>
                    <a:lin ang="16200000" scaled="0"/>
                  </a:gradFill>
                  <a:ln>
                    <a:noFill/>
                  </a:ln>
                  <a:effectLst>
                    <a:outerShdw blurRad="40000" dist="23000" dir="5400000" rotWithShape="0">
                      <a:srgbClr val="000000">
                        <a:alpha val="35000"/>
                      </a:srgbClr>
                    </a:outerShdw>
                  </a:effectLst>
                </c:spPr>
                <c:invertIfNegative val="0"/>
                <c:cat>
                  <c:numRef>
                    <c:extLst>
                      <c:ext xmlns:c15="http://schemas.microsoft.com/office/drawing/2012/chart" uri="{02D57815-91ED-43cb-92C2-25804820EDAC}">
                        <c15:fullRef>
                          <c15:sqref>'2-1'!$B$2:$AM$2</c15:sqref>
                        </c15:fullRef>
                        <c15:formulaRef>
                          <c15:sqref>'2-1'!$R$2:$AM$2</c15:sqref>
                        </c15:formulaRef>
                      </c:ext>
                    </c:extLst>
                    <c:numCache>
                      <c:formatCode>General</c:formatCode>
                      <c:ptCount val="22"/>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numCache>
                  </c:numRef>
                </c:cat>
                <c:val>
                  <c:numRef>
                    <c:extLst>
                      <c:ext xmlns:c15="http://schemas.microsoft.com/office/drawing/2012/chart" uri="{02D57815-91ED-43cb-92C2-25804820EDAC}">
                        <c15:fullRef>
                          <c15:sqref>'2-1'!$B$9:$AM$9</c15:sqref>
                        </c15:fullRef>
                        <c15:formulaRef>
                          <c15:sqref>'2-1'!$R$9:$AM$9</c15:sqref>
                        </c15:formulaRef>
                      </c:ext>
                    </c:extLst>
                    <c:numCache>
                      <c:formatCode>#,##0</c:formatCode>
                      <c:ptCount val="22"/>
                      <c:pt idx="0">
                        <c:v>41945</c:v>
                      </c:pt>
                      <c:pt idx="1">
                        <c:v>42196</c:v>
                      </c:pt>
                      <c:pt idx="2">
                        <c:v>43005</c:v>
                      </c:pt>
                      <c:pt idx="3">
                        <c:v>42884</c:v>
                      </c:pt>
                      <c:pt idx="4">
                        <c:v>42836</c:v>
                      </c:pt>
                      <c:pt idx="5">
                        <c:v>43510</c:v>
                      </c:pt>
                      <c:pt idx="6">
                        <c:v>42708</c:v>
                      </c:pt>
                      <c:pt idx="7">
                        <c:v>41259</c:v>
                      </c:pt>
                      <c:pt idx="8">
                        <c:v>37423</c:v>
                      </c:pt>
                      <c:pt idx="9">
                        <c:v>33883</c:v>
                      </c:pt>
                      <c:pt idx="10">
                        <c:v>32999</c:v>
                      </c:pt>
                      <c:pt idx="11">
                        <c:v>32479</c:v>
                      </c:pt>
                      <c:pt idx="12">
                        <c:v>33782</c:v>
                      </c:pt>
                      <c:pt idx="13">
                        <c:v>32893</c:v>
                      </c:pt>
                      <c:pt idx="14">
                        <c:v>32744</c:v>
                      </c:pt>
                      <c:pt idx="15">
                        <c:v>35484</c:v>
                      </c:pt>
                      <c:pt idx="16">
                        <c:v>37806</c:v>
                      </c:pt>
                      <c:pt idx="17">
                        <c:v>37473</c:v>
                      </c:pt>
                      <c:pt idx="18">
                        <c:v>36835</c:v>
                      </c:pt>
                      <c:pt idx="19">
                        <c:v>36355</c:v>
                      </c:pt>
                      <c:pt idx="20">
                        <c:v>38824</c:v>
                      </c:pt>
                      <c:pt idx="21">
                        <c:v>0</c:v>
                      </c:pt>
                    </c:numCache>
                  </c:numRef>
                </c:val>
                <c:extLst xmlns:c15="http://schemas.microsoft.com/office/drawing/2012/chart">
                  <c:ext xmlns:c16="http://schemas.microsoft.com/office/drawing/2014/chart" uri="{C3380CC4-5D6E-409C-BE32-E72D297353CC}">
                    <c16:uniqueId val="{0000000A-ADA9-4EE9-92F5-9E714B4F21E8}"/>
                  </c:ext>
                </c:extLst>
              </c15:ser>
            </c15:filteredBarSeries>
            <c15:filteredBarSeries>
              <c15:ser>
                <c:idx val="7"/>
                <c:order val="7"/>
                <c:tx>
                  <c:strRef>
                    <c:extLst xmlns:c15="http://schemas.microsoft.com/office/drawing/2012/chart">
                      <c:ext xmlns:c15="http://schemas.microsoft.com/office/drawing/2012/chart" uri="{02D57815-91ED-43cb-92C2-25804820EDAC}">
                        <c15:formulaRef>
                          <c15:sqref>'2-1'!$A$10</c15:sqref>
                        </c15:formulaRef>
                      </c:ext>
                    </c:extLst>
                    <c:strCache>
                      <c:ptCount val="1"/>
                      <c:pt idx="0">
                        <c:v>Passenger car occupants</c:v>
                      </c:pt>
                    </c:strCache>
                  </c:strRef>
                </c:tx>
                <c:spPr>
                  <a:gradFill rotWithShape="1">
                    <a:gsLst>
                      <a:gs pos="0">
                        <a:schemeClr val="accent2">
                          <a:lumMod val="60000"/>
                          <a:shade val="51000"/>
                          <a:satMod val="130000"/>
                        </a:schemeClr>
                      </a:gs>
                      <a:gs pos="80000">
                        <a:schemeClr val="accent2">
                          <a:lumMod val="60000"/>
                          <a:shade val="93000"/>
                          <a:satMod val="130000"/>
                        </a:schemeClr>
                      </a:gs>
                      <a:gs pos="100000">
                        <a:schemeClr val="accent2">
                          <a:lumMod val="60000"/>
                          <a:shade val="94000"/>
                          <a:satMod val="135000"/>
                        </a:schemeClr>
                      </a:gs>
                    </a:gsLst>
                    <a:lin ang="16200000" scaled="0"/>
                  </a:gradFill>
                  <a:ln>
                    <a:noFill/>
                  </a:ln>
                  <a:effectLst>
                    <a:outerShdw blurRad="40000" dist="23000" dir="5400000" rotWithShape="0">
                      <a:srgbClr val="000000">
                        <a:alpha val="35000"/>
                      </a:srgbClr>
                    </a:outerShdw>
                  </a:effectLst>
                </c:spPr>
                <c:invertIfNegative val="0"/>
                <c:cat>
                  <c:numRef>
                    <c:extLst>
                      <c:ext xmlns:c15="http://schemas.microsoft.com/office/drawing/2012/chart" uri="{02D57815-91ED-43cb-92C2-25804820EDAC}">
                        <c15:fullRef>
                          <c15:sqref>'2-1'!$B$2:$AM$2</c15:sqref>
                        </c15:fullRef>
                        <c15:formulaRef>
                          <c15:sqref>'2-1'!$R$2:$AM$2</c15:sqref>
                        </c15:formulaRef>
                      </c:ext>
                    </c:extLst>
                    <c:numCache>
                      <c:formatCode>General</c:formatCode>
                      <c:ptCount val="22"/>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numCache>
                  </c:numRef>
                </c:cat>
                <c:val>
                  <c:numRef>
                    <c:extLst>
                      <c:ext xmlns:c15="http://schemas.microsoft.com/office/drawing/2012/chart" uri="{02D57815-91ED-43cb-92C2-25804820EDAC}">
                        <c15:fullRef>
                          <c15:sqref>'2-1'!$B$10:$AM$10</c15:sqref>
                        </c15:fullRef>
                        <c15:formulaRef>
                          <c15:sqref>'2-1'!$R$10:$AM$10</c15:sqref>
                        </c15:formulaRef>
                      </c:ext>
                    </c:extLst>
                    <c:numCache>
                      <c:formatCode>#,##0</c:formatCode>
                      <c:ptCount val="22"/>
                      <c:pt idx="0">
                        <c:v>20699</c:v>
                      </c:pt>
                      <c:pt idx="1">
                        <c:v>20320</c:v>
                      </c:pt>
                      <c:pt idx="2">
                        <c:v>20569</c:v>
                      </c:pt>
                      <c:pt idx="3">
                        <c:v>19725</c:v>
                      </c:pt>
                      <c:pt idx="4">
                        <c:v>19192</c:v>
                      </c:pt>
                      <c:pt idx="5">
                        <c:v>18512</c:v>
                      </c:pt>
                      <c:pt idx="6">
                        <c:v>17925</c:v>
                      </c:pt>
                      <c:pt idx="7">
                        <c:v>16614</c:v>
                      </c:pt>
                      <c:pt idx="8">
                        <c:v>14646</c:v>
                      </c:pt>
                      <c:pt idx="9">
                        <c:v>13135</c:v>
                      </c:pt>
                      <c:pt idx="10">
                        <c:v>12491</c:v>
                      </c:pt>
                      <c:pt idx="11">
                        <c:v>12014</c:v>
                      </c:pt>
                      <c:pt idx="12">
                        <c:v>12361</c:v>
                      </c:pt>
                      <c:pt idx="13">
                        <c:v>12037</c:v>
                      </c:pt>
                      <c:pt idx="14">
                        <c:v>11947</c:v>
                      </c:pt>
                      <c:pt idx="15">
                        <c:v>12763</c:v>
                      </c:pt>
                      <c:pt idx="16">
                        <c:v>13508</c:v>
                      </c:pt>
                      <c:pt idx="17">
                        <c:v>13477</c:v>
                      </c:pt>
                      <c:pt idx="18">
                        <c:v>12888</c:v>
                      </c:pt>
                      <c:pt idx="19">
                        <c:v>12355</c:v>
                      </c:pt>
                      <c:pt idx="20">
                        <c:v>13472</c:v>
                      </c:pt>
                      <c:pt idx="21">
                        <c:v>0</c:v>
                      </c:pt>
                    </c:numCache>
                  </c:numRef>
                </c:val>
                <c:extLst xmlns:c15="http://schemas.microsoft.com/office/drawing/2012/chart">
                  <c:ext xmlns:c16="http://schemas.microsoft.com/office/drawing/2014/chart" uri="{C3380CC4-5D6E-409C-BE32-E72D297353CC}">
                    <c16:uniqueId val="{0000000B-ADA9-4EE9-92F5-9E714B4F21E8}"/>
                  </c:ext>
                </c:extLst>
              </c15:ser>
            </c15:filteredBarSeries>
            <c15:filteredBarSeries>
              <c15:ser>
                <c:idx val="8"/>
                <c:order val="8"/>
                <c:tx>
                  <c:strRef>
                    <c:extLst xmlns:c15="http://schemas.microsoft.com/office/drawing/2012/chart">
                      <c:ext xmlns:c15="http://schemas.microsoft.com/office/drawing/2012/chart" uri="{02D57815-91ED-43cb-92C2-25804820EDAC}">
                        <c15:formulaRef>
                          <c15:sqref>'2-1'!$A$11</c15:sqref>
                        </c15:formulaRef>
                      </c:ext>
                    </c:extLst>
                    <c:strCache>
                      <c:ptCount val="1"/>
                      <c:pt idx="0">
                        <c:v>Motorcyclists</c:v>
                      </c:pt>
                    </c:strCache>
                  </c:strRef>
                </c:tx>
                <c:spPr>
                  <a:gradFill rotWithShape="1">
                    <a:gsLst>
                      <a:gs pos="0">
                        <a:schemeClr val="accent3">
                          <a:lumMod val="60000"/>
                          <a:shade val="51000"/>
                          <a:satMod val="130000"/>
                        </a:schemeClr>
                      </a:gs>
                      <a:gs pos="80000">
                        <a:schemeClr val="accent3">
                          <a:lumMod val="60000"/>
                          <a:shade val="93000"/>
                          <a:satMod val="130000"/>
                        </a:schemeClr>
                      </a:gs>
                      <a:gs pos="100000">
                        <a:schemeClr val="accent3">
                          <a:lumMod val="60000"/>
                          <a:shade val="94000"/>
                          <a:satMod val="135000"/>
                        </a:schemeClr>
                      </a:gs>
                    </a:gsLst>
                    <a:lin ang="16200000" scaled="0"/>
                  </a:gradFill>
                  <a:ln>
                    <a:noFill/>
                  </a:ln>
                  <a:effectLst>
                    <a:outerShdw blurRad="40000" dist="23000" dir="5400000" rotWithShape="0">
                      <a:srgbClr val="000000">
                        <a:alpha val="35000"/>
                      </a:srgbClr>
                    </a:outerShdw>
                  </a:effectLst>
                </c:spPr>
                <c:invertIfNegative val="0"/>
                <c:cat>
                  <c:numRef>
                    <c:extLst>
                      <c:ext xmlns:c15="http://schemas.microsoft.com/office/drawing/2012/chart" uri="{02D57815-91ED-43cb-92C2-25804820EDAC}">
                        <c15:fullRef>
                          <c15:sqref>'2-1'!$B$2:$AM$2</c15:sqref>
                        </c15:fullRef>
                        <c15:formulaRef>
                          <c15:sqref>'2-1'!$R$2:$AM$2</c15:sqref>
                        </c15:formulaRef>
                      </c:ext>
                    </c:extLst>
                    <c:numCache>
                      <c:formatCode>General</c:formatCode>
                      <c:ptCount val="22"/>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numCache>
                  </c:numRef>
                </c:cat>
                <c:val>
                  <c:numRef>
                    <c:extLst>
                      <c:ext xmlns:c15="http://schemas.microsoft.com/office/drawing/2012/chart" uri="{02D57815-91ED-43cb-92C2-25804820EDAC}">
                        <c15:fullRef>
                          <c15:sqref>'2-1'!$B$11:$AM$11</c15:sqref>
                        </c15:fullRef>
                        <c15:formulaRef>
                          <c15:sqref>'2-1'!$R$11:$AM$11</c15:sqref>
                        </c15:formulaRef>
                      </c:ext>
                    </c:extLst>
                    <c:numCache>
                      <c:formatCode>#,##0</c:formatCode>
                      <c:ptCount val="22"/>
                      <c:pt idx="0">
                        <c:v>2897</c:v>
                      </c:pt>
                      <c:pt idx="1">
                        <c:v>3197</c:v>
                      </c:pt>
                      <c:pt idx="2">
                        <c:v>3270</c:v>
                      </c:pt>
                      <c:pt idx="3">
                        <c:v>3714</c:v>
                      </c:pt>
                      <c:pt idx="4">
                        <c:v>4028</c:v>
                      </c:pt>
                      <c:pt idx="5">
                        <c:v>4576</c:v>
                      </c:pt>
                      <c:pt idx="6">
                        <c:v>4837</c:v>
                      </c:pt>
                      <c:pt idx="7">
                        <c:v>5174</c:v>
                      </c:pt>
                      <c:pt idx="8">
                        <c:v>5312</c:v>
                      </c:pt>
                      <c:pt idx="9">
                        <c:v>4469</c:v>
                      </c:pt>
                      <c:pt idx="10">
                        <c:v>4518</c:v>
                      </c:pt>
                      <c:pt idx="11">
                        <c:v>4630</c:v>
                      </c:pt>
                      <c:pt idx="12">
                        <c:v>4986</c:v>
                      </c:pt>
                      <c:pt idx="13">
                        <c:v>4692</c:v>
                      </c:pt>
                      <c:pt idx="14">
                        <c:v>4594</c:v>
                      </c:pt>
                      <c:pt idx="15">
                        <c:v>5029</c:v>
                      </c:pt>
                      <c:pt idx="16">
                        <c:v>5337</c:v>
                      </c:pt>
                      <c:pt idx="17">
                        <c:v>5226</c:v>
                      </c:pt>
                      <c:pt idx="18">
                        <c:v>5038</c:v>
                      </c:pt>
                      <c:pt idx="19">
                        <c:v>5044</c:v>
                      </c:pt>
                      <c:pt idx="20">
                        <c:v>5579</c:v>
                      </c:pt>
                      <c:pt idx="21">
                        <c:v>0</c:v>
                      </c:pt>
                    </c:numCache>
                  </c:numRef>
                </c:val>
                <c:extLst xmlns:c15="http://schemas.microsoft.com/office/drawing/2012/chart">
                  <c:ext xmlns:c16="http://schemas.microsoft.com/office/drawing/2014/chart" uri="{C3380CC4-5D6E-409C-BE32-E72D297353CC}">
                    <c16:uniqueId val="{0000000C-ADA9-4EE9-92F5-9E714B4F21E8}"/>
                  </c:ext>
                </c:extLst>
              </c15:ser>
            </c15:filteredBarSeries>
            <c15:filteredBarSeries>
              <c15:ser>
                <c:idx val="9"/>
                <c:order val="9"/>
                <c:tx>
                  <c:v>Truck occupants, light</c:v>
                </c:tx>
                <c:spPr>
                  <a:gradFill rotWithShape="1">
                    <a:gsLst>
                      <a:gs pos="0">
                        <a:schemeClr val="accent4">
                          <a:lumMod val="60000"/>
                          <a:shade val="51000"/>
                          <a:satMod val="130000"/>
                        </a:schemeClr>
                      </a:gs>
                      <a:gs pos="80000">
                        <a:schemeClr val="accent4">
                          <a:lumMod val="60000"/>
                          <a:shade val="93000"/>
                          <a:satMod val="130000"/>
                        </a:schemeClr>
                      </a:gs>
                      <a:gs pos="100000">
                        <a:schemeClr val="accent4">
                          <a:lumMod val="60000"/>
                          <a:shade val="94000"/>
                          <a:satMod val="135000"/>
                        </a:schemeClr>
                      </a:gs>
                    </a:gsLst>
                    <a:lin ang="16200000" scaled="0"/>
                  </a:gradFill>
                  <a:ln>
                    <a:noFill/>
                  </a:ln>
                  <a:effectLst>
                    <a:outerShdw blurRad="40000" dist="23000" dir="5400000" rotWithShape="0">
                      <a:srgbClr val="000000">
                        <a:alpha val="35000"/>
                      </a:srgbClr>
                    </a:outerShdw>
                  </a:effectLst>
                </c:spPr>
                <c:invertIfNegative val="0"/>
                <c:cat>
                  <c:numRef>
                    <c:extLst>
                      <c:ext xmlns:c15="http://schemas.microsoft.com/office/drawing/2012/chart" uri="{02D57815-91ED-43cb-92C2-25804820EDAC}">
                        <c15:fullRef>
                          <c15:sqref>'2-1'!$B$2:$AM$2</c15:sqref>
                        </c15:fullRef>
                        <c15:formulaRef>
                          <c15:sqref>'2-1'!$R$2:$AM$2</c15:sqref>
                        </c15:formulaRef>
                      </c:ext>
                    </c:extLst>
                    <c:numCache>
                      <c:formatCode>General</c:formatCode>
                      <c:ptCount val="22"/>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numCache>
                  </c:numRef>
                </c:cat>
                <c:val>
                  <c:numRef>
                    <c:extLst>
                      <c:ext xmlns:c15="http://schemas.microsoft.com/office/drawing/2012/chart" uri="{02D57815-91ED-43cb-92C2-25804820EDAC}">
                        <c15:fullRef>
                          <c15:sqref>'2-1'!$B$12:$AM$12</c15:sqref>
                        </c15:fullRef>
                        <c15:formulaRef>
                          <c15:sqref>'2-1'!$R$12:$AM$12</c15:sqref>
                        </c15:formulaRef>
                      </c:ext>
                    </c:extLst>
                    <c:numCache>
                      <c:formatCode>#,##0</c:formatCode>
                      <c:ptCount val="22"/>
                      <c:pt idx="0">
                        <c:v>11526</c:v>
                      </c:pt>
                      <c:pt idx="1">
                        <c:v>11723</c:v>
                      </c:pt>
                      <c:pt idx="2">
                        <c:v>12274</c:v>
                      </c:pt>
                      <c:pt idx="3">
                        <c:v>12546</c:v>
                      </c:pt>
                      <c:pt idx="4">
                        <c:v>12674</c:v>
                      </c:pt>
                      <c:pt idx="5">
                        <c:v>13037</c:v>
                      </c:pt>
                      <c:pt idx="6">
                        <c:v>12761</c:v>
                      </c:pt>
                      <c:pt idx="7">
                        <c:v>12458</c:v>
                      </c:pt>
                      <c:pt idx="8">
                        <c:v>10816</c:v>
                      </c:pt>
                      <c:pt idx="9">
                        <c:v>10312</c:v>
                      </c:pt>
                      <c:pt idx="10">
                        <c:v>9782</c:v>
                      </c:pt>
                      <c:pt idx="11">
                        <c:v>9302</c:v>
                      </c:pt>
                      <c:pt idx="12">
                        <c:v>9418</c:v>
                      </c:pt>
                      <c:pt idx="13">
                        <c:v>9186</c:v>
                      </c:pt>
                      <c:pt idx="14">
                        <c:v>9103</c:v>
                      </c:pt>
                      <c:pt idx="15">
                        <c:v>9878</c:v>
                      </c:pt>
                      <c:pt idx="16">
                        <c:v>10279</c:v>
                      </c:pt>
                      <c:pt idx="17">
                        <c:v>10186</c:v>
                      </c:pt>
                      <c:pt idx="18">
                        <c:v>9957</c:v>
                      </c:pt>
                      <c:pt idx="19">
                        <c:v>10017</c:v>
                      </c:pt>
                      <c:pt idx="20">
                        <c:v>10352</c:v>
                      </c:pt>
                      <c:pt idx="21">
                        <c:v>0</c:v>
                      </c:pt>
                    </c:numCache>
                  </c:numRef>
                </c:val>
                <c:extLst xmlns:c15="http://schemas.microsoft.com/office/drawing/2012/chart">
                  <c:ext xmlns:c16="http://schemas.microsoft.com/office/drawing/2014/chart" uri="{C3380CC4-5D6E-409C-BE32-E72D297353CC}">
                    <c16:uniqueId val="{0000000D-ADA9-4EE9-92F5-9E714B4F21E8}"/>
                  </c:ext>
                </c:extLst>
              </c15:ser>
            </c15:filteredBarSeries>
            <c15:filteredBarSeries>
              <c15:ser>
                <c:idx val="10"/>
                <c:order val="10"/>
                <c:tx>
                  <c:v>Truck occupants, large</c:v>
                </c:tx>
                <c:spPr>
                  <a:gradFill rotWithShape="1">
                    <a:gsLst>
                      <a:gs pos="0">
                        <a:schemeClr val="accent5">
                          <a:lumMod val="60000"/>
                          <a:shade val="51000"/>
                          <a:satMod val="130000"/>
                        </a:schemeClr>
                      </a:gs>
                      <a:gs pos="80000">
                        <a:schemeClr val="accent5">
                          <a:lumMod val="60000"/>
                          <a:shade val="93000"/>
                          <a:satMod val="130000"/>
                        </a:schemeClr>
                      </a:gs>
                      <a:gs pos="100000">
                        <a:schemeClr val="accent5">
                          <a:lumMod val="60000"/>
                          <a:shade val="94000"/>
                          <a:satMod val="135000"/>
                        </a:schemeClr>
                      </a:gs>
                    </a:gsLst>
                    <a:lin ang="16200000" scaled="0"/>
                  </a:gradFill>
                  <a:ln>
                    <a:noFill/>
                  </a:ln>
                  <a:effectLst>
                    <a:outerShdw blurRad="40000" dist="23000" dir="5400000" rotWithShape="0">
                      <a:srgbClr val="000000">
                        <a:alpha val="35000"/>
                      </a:srgbClr>
                    </a:outerShdw>
                  </a:effectLst>
                </c:spPr>
                <c:invertIfNegative val="0"/>
                <c:cat>
                  <c:numRef>
                    <c:extLst>
                      <c:ext xmlns:c15="http://schemas.microsoft.com/office/drawing/2012/chart" uri="{02D57815-91ED-43cb-92C2-25804820EDAC}">
                        <c15:fullRef>
                          <c15:sqref>'2-1'!$B$2:$AM$2</c15:sqref>
                        </c15:fullRef>
                        <c15:formulaRef>
                          <c15:sqref>'2-1'!$R$2:$AM$2</c15:sqref>
                        </c15:formulaRef>
                      </c:ext>
                    </c:extLst>
                    <c:numCache>
                      <c:formatCode>General</c:formatCode>
                      <c:ptCount val="22"/>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numCache>
                  </c:numRef>
                </c:cat>
                <c:val>
                  <c:numRef>
                    <c:extLst>
                      <c:ext xmlns:c15="http://schemas.microsoft.com/office/drawing/2012/chart" uri="{02D57815-91ED-43cb-92C2-25804820EDAC}">
                        <c15:fullRef>
                          <c15:sqref>'2-1'!$B$13:$AM$13</c15:sqref>
                        </c15:fullRef>
                        <c15:formulaRef>
                          <c15:sqref>'2-1'!$R$13:$AM$13</c15:sqref>
                        </c15:formulaRef>
                      </c:ext>
                    </c:extLst>
                    <c:numCache>
                      <c:formatCode>#,##0</c:formatCode>
                      <c:ptCount val="22"/>
                      <c:pt idx="0">
                        <c:v>754</c:v>
                      </c:pt>
                      <c:pt idx="1">
                        <c:v>708</c:v>
                      </c:pt>
                      <c:pt idx="2">
                        <c:v>689</c:v>
                      </c:pt>
                      <c:pt idx="3">
                        <c:v>726</c:v>
                      </c:pt>
                      <c:pt idx="4">
                        <c:v>766</c:v>
                      </c:pt>
                      <c:pt idx="5">
                        <c:v>804</c:v>
                      </c:pt>
                      <c:pt idx="6">
                        <c:v>805</c:v>
                      </c:pt>
                      <c:pt idx="7">
                        <c:v>805</c:v>
                      </c:pt>
                      <c:pt idx="8">
                        <c:v>682</c:v>
                      </c:pt>
                      <c:pt idx="9">
                        <c:v>499</c:v>
                      </c:pt>
                      <c:pt idx="10">
                        <c:v>530</c:v>
                      </c:pt>
                      <c:pt idx="11">
                        <c:v>640</c:v>
                      </c:pt>
                      <c:pt idx="12">
                        <c:v>697</c:v>
                      </c:pt>
                      <c:pt idx="13">
                        <c:v>695</c:v>
                      </c:pt>
                      <c:pt idx="14">
                        <c:v>656</c:v>
                      </c:pt>
                      <c:pt idx="15">
                        <c:v>665</c:v>
                      </c:pt>
                      <c:pt idx="16">
                        <c:v>815</c:v>
                      </c:pt>
                      <c:pt idx="17">
                        <c:v>878</c:v>
                      </c:pt>
                      <c:pt idx="18">
                        <c:v>890</c:v>
                      </c:pt>
                      <c:pt idx="19">
                        <c:v>893</c:v>
                      </c:pt>
                      <c:pt idx="20">
                        <c:v>831</c:v>
                      </c:pt>
                      <c:pt idx="21">
                        <c:v>0</c:v>
                      </c:pt>
                    </c:numCache>
                  </c:numRef>
                </c:val>
                <c:extLst xmlns:c15="http://schemas.microsoft.com/office/drawing/2012/chart">
                  <c:ext xmlns:c16="http://schemas.microsoft.com/office/drawing/2014/chart" uri="{C3380CC4-5D6E-409C-BE32-E72D297353CC}">
                    <c16:uniqueId val="{0000000E-ADA9-4EE9-92F5-9E714B4F21E8}"/>
                  </c:ext>
                </c:extLst>
              </c15:ser>
            </c15:filteredBarSeries>
            <c15:filteredBarSeries>
              <c15:ser>
                <c:idx val="11"/>
                <c:order val="11"/>
                <c:tx>
                  <c:strRef>
                    <c:extLst xmlns:c15="http://schemas.microsoft.com/office/drawing/2012/chart">
                      <c:ext xmlns:c15="http://schemas.microsoft.com/office/drawing/2012/chart" uri="{02D57815-91ED-43cb-92C2-25804820EDAC}">
                        <c15:formulaRef>
                          <c15:sqref>'2-1'!$A$14</c15:sqref>
                        </c15:formulaRef>
                      </c:ext>
                    </c:extLst>
                    <c:strCache>
                      <c:ptCount val="1"/>
                      <c:pt idx="0">
                        <c:v>Bus occupants</c:v>
                      </c:pt>
                    </c:strCache>
                  </c:strRef>
                </c:tx>
                <c:spPr>
                  <a:gradFill rotWithShape="1">
                    <a:gsLst>
                      <a:gs pos="0">
                        <a:schemeClr val="accent6">
                          <a:lumMod val="60000"/>
                          <a:shade val="51000"/>
                          <a:satMod val="130000"/>
                        </a:schemeClr>
                      </a:gs>
                      <a:gs pos="80000">
                        <a:schemeClr val="accent6">
                          <a:lumMod val="60000"/>
                          <a:shade val="93000"/>
                          <a:satMod val="130000"/>
                        </a:schemeClr>
                      </a:gs>
                      <a:gs pos="100000">
                        <a:schemeClr val="accent6">
                          <a:lumMod val="60000"/>
                          <a:shade val="94000"/>
                          <a:satMod val="135000"/>
                        </a:schemeClr>
                      </a:gs>
                    </a:gsLst>
                    <a:lin ang="16200000" scaled="0"/>
                  </a:gradFill>
                  <a:ln>
                    <a:noFill/>
                  </a:ln>
                  <a:effectLst>
                    <a:outerShdw blurRad="40000" dist="23000" dir="5400000" rotWithShape="0">
                      <a:srgbClr val="000000">
                        <a:alpha val="35000"/>
                      </a:srgbClr>
                    </a:outerShdw>
                  </a:effectLst>
                </c:spPr>
                <c:invertIfNegative val="0"/>
                <c:cat>
                  <c:numRef>
                    <c:extLst>
                      <c:ext xmlns:c15="http://schemas.microsoft.com/office/drawing/2012/chart" uri="{02D57815-91ED-43cb-92C2-25804820EDAC}">
                        <c15:fullRef>
                          <c15:sqref>'2-1'!$B$2:$AM$2</c15:sqref>
                        </c15:fullRef>
                        <c15:formulaRef>
                          <c15:sqref>'2-1'!$R$2:$AM$2</c15:sqref>
                        </c15:formulaRef>
                      </c:ext>
                    </c:extLst>
                    <c:numCache>
                      <c:formatCode>General</c:formatCode>
                      <c:ptCount val="22"/>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numCache>
                  </c:numRef>
                </c:cat>
                <c:val>
                  <c:numRef>
                    <c:extLst>
                      <c:ext xmlns:c15="http://schemas.microsoft.com/office/drawing/2012/chart" uri="{02D57815-91ED-43cb-92C2-25804820EDAC}">
                        <c15:fullRef>
                          <c15:sqref>'2-1'!$B$14:$AM$14</c15:sqref>
                        </c15:fullRef>
                        <c15:formulaRef>
                          <c15:sqref>'2-1'!$R$14:$AM$14</c15:sqref>
                        </c15:formulaRef>
                      </c:ext>
                    </c:extLst>
                    <c:numCache>
                      <c:formatCode>#,##0</c:formatCode>
                      <c:ptCount val="22"/>
                      <c:pt idx="0">
                        <c:v>22</c:v>
                      </c:pt>
                      <c:pt idx="1">
                        <c:v>34</c:v>
                      </c:pt>
                      <c:pt idx="2">
                        <c:v>45</c:v>
                      </c:pt>
                      <c:pt idx="3">
                        <c:v>41</c:v>
                      </c:pt>
                      <c:pt idx="4">
                        <c:v>42</c:v>
                      </c:pt>
                      <c:pt idx="5">
                        <c:v>58</c:v>
                      </c:pt>
                      <c:pt idx="6">
                        <c:v>27</c:v>
                      </c:pt>
                      <c:pt idx="7">
                        <c:v>36</c:v>
                      </c:pt>
                      <c:pt idx="8">
                        <c:v>67</c:v>
                      </c:pt>
                      <c:pt idx="9">
                        <c:v>26</c:v>
                      </c:pt>
                      <c:pt idx="10">
                        <c:v>44</c:v>
                      </c:pt>
                      <c:pt idx="11">
                        <c:v>55</c:v>
                      </c:pt>
                      <c:pt idx="12">
                        <c:v>39</c:v>
                      </c:pt>
                      <c:pt idx="13">
                        <c:v>54</c:v>
                      </c:pt>
                      <c:pt idx="14">
                        <c:v>44</c:v>
                      </c:pt>
                      <c:pt idx="15">
                        <c:v>49</c:v>
                      </c:pt>
                      <c:pt idx="16">
                        <c:v>64</c:v>
                      </c:pt>
                      <c:pt idx="17">
                        <c:v>43</c:v>
                      </c:pt>
                      <c:pt idx="18">
                        <c:v>44</c:v>
                      </c:pt>
                      <c:pt idx="19">
                        <c:v>35</c:v>
                      </c:pt>
                      <c:pt idx="20">
                        <c:v>16</c:v>
                      </c:pt>
                      <c:pt idx="21">
                        <c:v>0</c:v>
                      </c:pt>
                    </c:numCache>
                  </c:numRef>
                </c:val>
                <c:extLst xmlns:c15="http://schemas.microsoft.com/office/drawing/2012/chart">
                  <c:ext xmlns:c16="http://schemas.microsoft.com/office/drawing/2014/chart" uri="{C3380CC4-5D6E-409C-BE32-E72D297353CC}">
                    <c16:uniqueId val="{0000000F-ADA9-4EE9-92F5-9E714B4F21E8}"/>
                  </c:ext>
                </c:extLst>
              </c15:ser>
            </c15:filteredBarSeries>
            <c15:filteredBarSeries>
              <c15:ser>
                <c:idx val="12"/>
                <c:order val="12"/>
                <c:tx>
                  <c:strRef>
                    <c:extLst xmlns:c15="http://schemas.microsoft.com/office/drawing/2012/chart">
                      <c:ext xmlns:c15="http://schemas.microsoft.com/office/drawing/2012/chart" uri="{02D57815-91ED-43cb-92C2-25804820EDAC}">
                        <c15:formulaRef>
                          <c15:sqref>'2-1'!$A$15</c15:sqref>
                        </c15:formulaRef>
                      </c:ext>
                    </c:extLst>
                    <c:strCache>
                      <c:ptCount val="1"/>
                      <c:pt idx="0">
                        <c:v>Pedestrians</c:v>
                      </c:pt>
                    </c:strCache>
                  </c:strRef>
                </c:tx>
                <c:spPr>
                  <a:gradFill rotWithShape="1">
                    <a:gsLst>
                      <a:gs pos="0">
                        <a:schemeClr val="accent1">
                          <a:lumMod val="80000"/>
                          <a:lumOff val="20000"/>
                          <a:shade val="51000"/>
                          <a:satMod val="130000"/>
                        </a:schemeClr>
                      </a:gs>
                      <a:gs pos="80000">
                        <a:schemeClr val="accent1">
                          <a:lumMod val="80000"/>
                          <a:lumOff val="20000"/>
                          <a:shade val="93000"/>
                          <a:satMod val="130000"/>
                        </a:schemeClr>
                      </a:gs>
                      <a:gs pos="100000">
                        <a:schemeClr val="accent1">
                          <a:lumMod val="80000"/>
                          <a:lumOff val="20000"/>
                          <a:shade val="94000"/>
                          <a:satMod val="135000"/>
                        </a:schemeClr>
                      </a:gs>
                    </a:gsLst>
                    <a:lin ang="16200000" scaled="0"/>
                  </a:gradFill>
                  <a:ln>
                    <a:noFill/>
                  </a:ln>
                  <a:effectLst>
                    <a:outerShdw blurRad="40000" dist="23000" dir="5400000" rotWithShape="0">
                      <a:srgbClr val="000000">
                        <a:alpha val="35000"/>
                      </a:srgbClr>
                    </a:outerShdw>
                  </a:effectLst>
                </c:spPr>
                <c:invertIfNegative val="0"/>
                <c:cat>
                  <c:numRef>
                    <c:extLst>
                      <c:ext xmlns:c15="http://schemas.microsoft.com/office/drawing/2012/chart" uri="{02D57815-91ED-43cb-92C2-25804820EDAC}">
                        <c15:fullRef>
                          <c15:sqref>'2-1'!$B$2:$AM$2</c15:sqref>
                        </c15:fullRef>
                        <c15:formulaRef>
                          <c15:sqref>'2-1'!$R$2:$AM$2</c15:sqref>
                        </c15:formulaRef>
                      </c:ext>
                    </c:extLst>
                    <c:numCache>
                      <c:formatCode>General</c:formatCode>
                      <c:ptCount val="22"/>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numCache>
                  </c:numRef>
                </c:cat>
                <c:val>
                  <c:numRef>
                    <c:extLst>
                      <c:ext xmlns:c15="http://schemas.microsoft.com/office/drawing/2012/chart" uri="{02D57815-91ED-43cb-92C2-25804820EDAC}">
                        <c15:fullRef>
                          <c15:sqref>'2-1'!$B$15:$AM$15</c15:sqref>
                        </c15:fullRef>
                        <c15:formulaRef>
                          <c15:sqref>'2-1'!$R$15:$AM$15</c15:sqref>
                        </c15:formulaRef>
                      </c:ext>
                    </c:extLst>
                    <c:numCache>
                      <c:formatCode>#,##0</c:formatCode>
                      <c:ptCount val="22"/>
                      <c:pt idx="0">
                        <c:v>4763</c:v>
                      </c:pt>
                      <c:pt idx="1">
                        <c:v>4901</c:v>
                      </c:pt>
                      <c:pt idx="2">
                        <c:v>4851</c:v>
                      </c:pt>
                      <c:pt idx="3">
                        <c:v>4774</c:v>
                      </c:pt>
                      <c:pt idx="4">
                        <c:v>4675</c:v>
                      </c:pt>
                      <c:pt idx="5">
                        <c:v>4892</c:v>
                      </c:pt>
                      <c:pt idx="6">
                        <c:v>4795</c:v>
                      </c:pt>
                      <c:pt idx="7">
                        <c:v>4699</c:v>
                      </c:pt>
                      <c:pt idx="8">
                        <c:v>4414</c:v>
                      </c:pt>
                      <c:pt idx="9">
                        <c:v>4109</c:v>
                      </c:pt>
                      <c:pt idx="10">
                        <c:v>4302</c:v>
                      </c:pt>
                      <c:pt idx="11">
                        <c:v>4457</c:v>
                      </c:pt>
                      <c:pt idx="12">
                        <c:v>4818</c:v>
                      </c:pt>
                      <c:pt idx="13">
                        <c:v>4779</c:v>
                      </c:pt>
                      <c:pt idx="14">
                        <c:v>4910</c:v>
                      </c:pt>
                      <c:pt idx="15">
                        <c:v>5494</c:v>
                      </c:pt>
                      <c:pt idx="16">
                        <c:v>6080</c:v>
                      </c:pt>
                      <c:pt idx="17">
                        <c:v>6075</c:v>
                      </c:pt>
                      <c:pt idx="18">
                        <c:v>6374</c:v>
                      </c:pt>
                      <c:pt idx="19">
                        <c:v>6272</c:v>
                      </c:pt>
                      <c:pt idx="20">
                        <c:v>6516</c:v>
                      </c:pt>
                      <c:pt idx="21">
                        <c:v>0</c:v>
                      </c:pt>
                    </c:numCache>
                  </c:numRef>
                </c:val>
                <c:extLst xmlns:c15="http://schemas.microsoft.com/office/drawing/2012/chart">
                  <c:ext xmlns:c16="http://schemas.microsoft.com/office/drawing/2014/chart" uri="{C3380CC4-5D6E-409C-BE32-E72D297353CC}">
                    <c16:uniqueId val="{00000010-ADA9-4EE9-92F5-9E714B4F21E8}"/>
                  </c:ext>
                </c:extLst>
              </c15:ser>
            </c15:filteredBarSeries>
            <c15:filteredBarSeries>
              <c15:ser>
                <c:idx val="13"/>
                <c:order val="13"/>
                <c:tx>
                  <c:strRef>
                    <c:extLst xmlns:c15="http://schemas.microsoft.com/office/drawing/2012/chart">
                      <c:ext xmlns:c15="http://schemas.microsoft.com/office/drawing/2012/chart" uri="{02D57815-91ED-43cb-92C2-25804820EDAC}">
                        <c15:formulaRef>
                          <c15:sqref>'2-1'!$A$16</c15:sqref>
                        </c15:formulaRef>
                      </c:ext>
                    </c:extLst>
                    <c:strCache>
                      <c:ptCount val="1"/>
                      <c:pt idx="0">
                        <c:v>Pedalcyclists</c:v>
                      </c:pt>
                    </c:strCache>
                  </c:strRef>
                </c:tx>
                <c:spPr>
                  <a:gradFill rotWithShape="1">
                    <a:gsLst>
                      <a:gs pos="0">
                        <a:schemeClr val="accent2">
                          <a:lumMod val="80000"/>
                          <a:lumOff val="20000"/>
                          <a:shade val="51000"/>
                          <a:satMod val="130000"/>
                        </a:schemeClr>
                      </a:gs>
                      <a:gs pos="80000">
                        <a:schemeClr val="accent2">
                          <a:lumMod val="80000"/>
                          <a:lumOff val="20000"/>
                          <a:shade val="93000"/>
                          <a:satMod val="130000"/>
                        </a:schemeClr>
                      </a:gs>
                      <a:gs pos="100000">
                        <a:schemeClr val="accent2">
                          <a:lumMod val="80000"/>
                          <a:lumOff val="20000"/>
                          <a:shade val="94000"/>
                          <a:satMod val="135000"/>
                        </a:schemeClr>
                      </a:gs>
                    </a:gsLst>
                    <a:lin ang="16200000" scaled="0"/>
                  </a:gradFill>
                  <a:ln>
                    <a:noFill/>
                  </a:ln>
                  <a:effectLst>
                    <a:outerShdw blurRad="40000" dist="23000" dir="5400000" rotWithShape="0">
                      <a:srgbClr val="000000">
                        <a:alpha val="35000"/>
                      </a:srgbClr>
                    </a:outerShdw>
                  </a:effectLst>
                </c:spPr>
                <c:invertIfNegative val="0"/>
                <c:cat>
                  <c:numRef>
                    <c:extLst>
                      <c:ext xmlns:c15="http://schemas.microsoft.com/office/drawing/2012/chart" uri="{02D57815-91ED-43cb-92C2-25804820EDAC}">
                        <c15:fullRef>
                          <c15:sqref>'2-1'!$B$2:$AM$2</c15:sqref>
                        </c15:fullRef>
                        <c15:formulaRef>
                          <c15:sqref>'2-1'!$R$2:$AM$2</c15:sqref>
                        </c15:formulaRef>
                      </c:ext>
                    </c:extLst>
                    <c:numCache>
                      <c:formatCode>General</c:formatCode>
                      <c:ptCount val="22"/>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numCache>
                  </c:numRef>
                </c:cat>
                <c:val>
                  <c:numRef>
                    <c:extLst>
                      <c:ext xmlns:c15="http://schemas.microsoft.com/office/drawing/2012/chart" uri="{02D57815-91ED-43cb-92C2-25804820EDAC}">
                        <c15:fullRef>
                          <c15:sqref>'2-1'!$B$16:$AM$16</c15:sqref>
                        </c15:fullRef>
                        <c15:formulaRef>
                          <c15:sqref>'2-1'!$R$16:$AM$16</c15:sqref>
                        </c15:formulaRef>
                      </c:ext>
                    </c:extLst>
                    <c:numCache>
                      <c:formatCode>#,##0</c:formatCode>
                      <c:ptCount val="22"/>
                      <c:pt idx="0">
                        <c:v>693</c:v>
                      </c:pt>
                      <c:pt idx="1">
                        <c:v>732</c:v>
                      </c:pt>
                      <c:pt idx="2">
                        <c:v>665</c:v>
                      </c:pt>
                      <c:pt idx="3">
                        <c:v>629</c:v>
                      </c:pt>
                      <c:pt idx="4">
                        <c:v>727</c:v>
                      </c:pt>
                      <c:pt idx="5">
                        <c:v>786</c:v>
                      </c:pt>
                      <c:pt idx="6">
                        <c:v>772</c:v>
                      </c:pt>
                      <c:pt idx="7">
                        <c:v>701</c:v>
                      </c:pt>
                      <c:pt idx="8">
                        <c:v>718</c:v>
                      </c:pt>
                      <c:pt idx="9">
                        <c:v>628</c:v>
                      </c:pt>
                      <c:pt idx="10">
                        <c:v>623</c:v>
                      </c:pt>
                      <c:pt idx="11">
                        <c:v>682</c:v>
                      </c:pt>
                      <c:pt idx="12">
                        <c:v>734</c:v>
                      </c:pt>
                      <c:pt idx="13">
                        <c:v>749</c:v>
                      </c:pt>
                      <c:pt idx="14">
                        <c:v>729</c:v>
                      </c:pt>
                      <c:pt idx="15">
                        <c:v>829</c:v>
                      </c:pt>
                      <c:pt idx="16">
                        <c:v>853</c:v>
                      </c:pt>
                      <c:pt idx="17">
                        <c:v>806</c:v>
                      </c:pt>
                      <c:pt idx="18">
                        <c:v>871</c:v>
                      </c:pt>
                      <c:pt idx="19">
                        <c:v>859</c:v>
                      </c:pt>
                      <c:pt idx="20">
                        <c:v>938</c:v>
                      </c:pt>
                      <c:pt idx="21">
                        <c:v>0</c:v>
                      </c:pt>
                    </c:numCache>
                  </c:numRef>
                </c:val>
                <c:extLst xmlns:c15="http://schemas.microsoft.com/office/drawing/2012/chart">
                  <c:ext xmlns:c16="http://schemas.microsoft.com/office/drawing/2014/chart" uri="{C3380CC4-5D6E-409C-BE32-E72D297353CC}">
                    <c16:uniqueId val="{00000011-ADA9-4EE9-92F5-9E714B4F21E8}"/>
                  </c:ext>
                </c:extLst>
              </c15:ser>
            </c15:filteredBarSeries>
            <c15:filteredBarSeries>
              <c15:ser>
                <c:idx val="14"/>
                <c:order val="14"/>
                <c:tx>
                  <c:v>Other incident</c:v>
                </c:tx>
                <c:spPr>
                  <a:gradFill rotWithShape="1">
                    <a:gsLst>
                      <a:gs pos="0">
                        <a:schemeClr val="accent3">
                          <a:lumMod val="80000"/>
                          <a:lumOff val="20000"/>
                          <a:shade val="51000"/>
                          <a:satMod val="130000"/>
                        </a:schemeClr>
                      </a:gs>
                      <a:gs pos="80000">
                        <a:schemeClr val="accent3">
                          <a:lumMod val="80000"/>
                          <a:lumOff val="20000"/>
                          <a:shade val="93000"/>
                          <a:satMod val="130000"/>
                        </a:schemeClr>
                      </a:gs>
                      <a:gs pos="100000">
                        <a:schemeClr val="accent3">
                          <a:lumMod val="80000"/>
                          <a:lumOff val="20000"/>
                          <a:shade val="94000"/>
                          <a:satMod val="135000"/>
                        </a:schemeClr>
                      </a:gs>
                    </a:gsLst>
                    <a:lin ang="16200000" scaled="0"/>
                  </a:gradFill>
                  <a:ln>
                    <a:noFill/>
                  </a:ln>
                  <a:effectLst>
                    <a:outerShdw blurRad="40000" dist="23000" dir="5400000" rotWithShape="0">
                      <a:srgbClr val="000000">
                        <a:alpha val="35000"/>
                      </a:srgbClr>
                    </a:outerShdw>
                  </a:effectLst>
                </c:spPr>
                <c:invertIfNegative val="0"/>
                <c:cat>
                  <c:numRef>
                    <c:extLst>
                      <c:ext xmlns:c15="http://schemas.microsoft.com/office/drawing/2012/chart" uri="{02D57815-91ED-43cb-92C2-25804820EDAC}">
                        <c15:fullRef>
                          <c15:sqref>'2-1'!$B$2:$AM$2</c15:sqref>
                        </c15:fullRef>
                        <c15:formulaRef>
                          <c15:sqref>'2-1'!$R$2:$AM$2</c15:sqref>
                        </c15:formulaRef>
                      </c:ext>
                    </c:extLst>
                    <c:numCache>
                      <c:formatCode>General</c:formatCode>
                      <c:ptCount val="22"/>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numCache>
                  </c:numRef>
                </c:cat>
                <c:val>
                  <c:numRef>
                    <c:extLst>
                      <c:ext xmlns:c15="http://schemas.microsoft.com/office/drawing/2012/chart" uri="{02D57815-91ED-43cb-92C2-25804820EDAC}">
                        <c15:fullRef>
                          <c15:sqref>'2-1'!$B$17:$AM$17</c15:sqref>
                        </c15:fullRef>
                        <c15:formulaRef>
                          <c15:sqref>'2-1'!$R$17:$AM$17</c15:sqref>
                        </c15:formulaRef>
                      </c:ext>
                    </c:extLst>
                    <c:numCache>
                      <c:formatCode>#,##0</c:formatCode>
                      <c:ptCount val="22"/>
                      <c:pt idx="0">
                        <c:v>591</c:v>
                      </c:pt>
                      <c:pt idx="1">
                        <c:v>581</c:v>
                      </c:pt>
                      <c:pt idx="2">
                        <c:v>642</c:v>
                      </c:pt>
                      <c:pt idx="3">
                        <c:v>729</c:v>
                      </c:pt>
                      <c:pt idx="4">
                        <c:v>732</c:v>
                      </c:pt>
                      <c:pt idx="5">
                        <c:v>845</c:v>
                      </c:pt>
                      <c:pt idx="6">
                        <c:v>786</c:v>
                      </c:pt>
                      <c:pt idx="7">
                        <c:v>772</c:v>
                      </c:pt>
                      <c:pt idx="8">
                        <c:v>768</c:v>
                      </c:pt>
                      <c:pt idx="9">
                        <c:v>705</c:v>
                      </c:pt>
                      <c:pt idx="10">
                        <c:v>709</c:v>
                      </c:pt>
                      <c:pt idx="11">
                        <c:v>699</c:v>
                      </c:pt>
                      <c:pt idx="12">
                        <c:v>729</c:v>
                      </c:pt>
                      <c:pt idx="13">
                        <c:v>701</c:v>
                      </c:pt>
                      <c:pt idx="14">
                        <c:v>761</c:v>
                      </c:pt>
                      <c:pt idx="15">
                        <c:v>777</c:v>
                      </c:pt>
                      <c:pt idx="16">
                        <c:v>870</c:v>
                      </c:pt>
                      <c:pt idx="17">
                        <c:v>782</c:v>
                      </c:pt>
                      <c:pt idx="18">
                        <c:v>773</c:v>
                      </c:pt>
                      <c:pt idx="19">
                        <c:v>880</c:v>
                      </c:pt>
                      <c:pt idx="20">
                        <c:v>1120</c:v>
                      </c:pt>
                      <c:pt idx="21">
                        <c:v>0</c:v>
                      </c:pt>
                    </c:numCache>
                  </c:numRef>
                </c:val>
                <c:extLst xmlns:c15="http://schemas.microsoft.com/office/drawing/2012/chart">
                  <c:ext xmlns:c16="http://schemas.microsoft.com/office/drawing/2014/chart" uri="{C3380CC4-5D6E-409C-BE32-E72D297353CC}">
                    <c16:uniqueId val="{00000012-ADA9-4EE9-92F5-9E714B4F21E8}"/>
                  </c:ext>
                </c:extLst>
              </c15:ser>
            </c15:filteredBarSeries>
            <c15:filteredBarSeries>
              <c15:ser>
                <c:idx val="15"/>
                <c:order val="15"/>
                <c:tx>
                  <c:v>Railroad, total</c:v>
                </c:tx>
                <c:spPr>
                  <a:gradFill rotWithShape="1">
                    <a:gsLst>
                      <a:gs pos="0">
                        <a:schemeClr val="accent4">
                          <a:lumMod val="80000"/>
                          <a:lumOff val="20000"/>
                          <a:shade val="51000"/>
                          <a:satMod val="130000"/>
                        </a:schemeClr>
                      </a:gs>
                      <a:gs pos="80000">
                        <a:schemeClr val="accent4">
                          <a:lumMod val="80000"/>
                          <a:lumOff val="20000"/>
                          <a:shade val="93000"/>
                          <a:satMod val="130000"/>
                        </a:schemeClr>
                      </a:gs>
                      <a:gs pos="100000">
                        <a:schemeClr val="accent4">
                          <a:lumMod val="80000"/>
                          <a:lumOff val="20000"/>
                          <a:shade val="94000"/>
                          <a:satMod val="135000"/>
                        </a:schemeClr>
                      </a:gs>
                    </a:gsLst>
                    <a:lin ang="16200000" scaled="0"/>
                  </a:gradFill>
                  <a:ln>
                    <a:noFill/>
                  </a:ln>
                  <a:effectLst>
                    <a:outerShdw blurRad="40000" dist="23000" dir="5400000" rotWithShape="0">
                      <a:srgbClr val="000000">
                        <a:alpha val="35000"/>
                      </a:srgbClr>
                    </a:outerShdw>
                  </a:effectLst>
                </c:spPr>
                <c:invertIfNegative val="0"/>
                <c:cat>
                  <c:numRef>
                    <c:extLst>
                      <c:ext xmlns:c15="http://schemas.microsoft.com/office/drawing/2012/chart" uri="{02D57815-91ED-43cb-92C2-25804820EDAC}">
                        <c15:fullRef>
                          <c15:sqref>'2-1'!$B$2:$AM$2</c15:sqref>
                        </c15:fullRef>
                        <c15:formulaRef>
                          <c15:sqref>'2-1'!$R$2:$AM$2</c15:sqref>
                        </c15:formulaRef>
                      </c:ext>
                    </c:extLst>
                    <c:numCache>
                      <c:formatCode>General</c:formatCode>
                      <c:ptCount val="22"/>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numCache>
                  </c:numRef>
                </c:cat>
                <c:val>
                  <c:numRef>
                    <c:extLst>
                      <c:ext xmlns:c15="http://schemas.microsoft.com/office/drawing/2012/chart" uri="{02D57815-91ED-43cb-92C2-25804820EDAC}">
                        <c15:fullRef>
                          <c15:sqref>'2-1'!$B$18:$AM$18</c15:sqref>
                        </c15:fullRef>
                        <c15:formulaRef>
                          <c15:sqref>'2-1'!$R$18:$AM$18</c15:sqref>
                        </c15:formulaRef>
                      </c:ext>
                    </c:extLst>
                    <c:numCache>
                      <c:formatCode>#,##0</c:formatCode>
                      <c:ptCount val="22"/>
                      <c:pt idx="0">
                        <c:v>937</c:v>
                      </c:pt>
                      <c:pt idx="1">
                        <c:v>971</c:v>
                      </c:pt>
                      <c:pt idx="2">
                        <c:v>951</c:v>
                      </c:pt>
                      <c:pt idx="3">
                        <c:v>865</c:v>
                      </c:pt>
                      <c:pt idx="4">
                        <c:v>891</c:v>
                      </c:pt>
                      <c:pt idx="5">
                        <c:v>884</c:v>
                      </c:pt>
                      <c:pt idx="6">
                        <c:v>903</c:v>
                      </c:pt>
                      <c:pt idx="7">
                        <c:v>851</c:v>
                      </c:pt>
                      <c:pt idx="8">
                        <c:v>804</c:v>
                      </c:pt>
                      <c:pt idx="9">
                        <c:v>695</c:v>
                      </c:pt>
                      <c:pt idx="10">
                        <c:v>735</c:v>
                      </c:pt>
                      <c:pt idx="11">
                        <c:v>681</c:v>
                      </c:pt>
                      <c:pt idx="12">
                        <c:v>669</c:v>
                      </c:pt>
                      <c:pt idx="13">
                        <c:v>702</c:v>
                      </c:pt>
                      <c:pt idx="14">
                        <c:v>767</c:v>
                      </c:pt>
                      <c:pt idx="15">
                        <c:v>749</c:v>
                      </c:pt>
                      <c:pt idx="16">
                        <c:v>761</c:v>
                      </c:pt>
                      <c:pt idx="17">
                        <c:v>817</c:v>
                      </c:pt>
                      <c:pt idx="18" formatCode="\(\R\)\ #,##0">
                        <c:v>794</c:v>
                      </c:pt>
                      <c:pt idx="19" formatCode="\(\R\)\ #,##0">
                        <c:v>855</c:v>
                      </c:pt>
                      <c:pt idx="20" formatCode="\(\R\)\ #,##0">
                        <c:v>743</c:v>
                      </c:pt>
                      <c:pt idx="21" formatCode="\(\R\)\ #,##0">
                        <c:v>890</c:v>
                      </c:pt>
                    </c:numCache>
                  </c:numRef>
                </c:val>
                <c:extLst xmlns:c15="http://schemas.microsoft.com/office/drawing/2012/chart">
                  <c:ext xmlns:c16="http://schemas.microsoft.com/office/drawing/2014/chart" uri="{C3380CC4-5D6E-409C-BE32-E72D297353CC}">
                    <c16:uniqueId val="{00000013-ADA9-4EE9-92F5-9E714B4F21E8}"/>
                  </c:ext>
                </c:extLst>
              </c15:ser>
            </c15:filteredBarSeries>
            <c15:filteredBarSeries>
              <c15:ser>
                <c:idx val="20"/>
                <c:order val="20"/>
                <c:tx>
                  <c:v>Transit, total</c:v>
                </c:tx>
                <c:spPr>
                  <a:gradFill rotWithShape="1">
                    <a:gsLst>
                      <a:gs pos="0">
                        <a:schemeClr val="accent3">
                          <a:lumMod val="80000"/>
                          <a:shade val="51000"/>
                          <a:satMod val="130000"/>
                        </a:schemeClr>
                      </a:gs>
                      <a:gs pos="80000">
                        <a:schemeClr val="accent3">
                          <a:lumMod val="80000"/>
                          <a:shade val="93000"/>
                          <a:satMod val="130000"/>
                        </a:schemeClr>
                      </a:gs>
                      <a:gs pos="100000">
                        <a:schemeClr val="accent3">
                          <a:lumMod val="80000"/>
                          <a:shade val="94000"/>
                          <a:satMod val="135000"/>
                        </a:schemeClr>
                      </a:gs>
                    </a:gsLst>
                    <a:lin ang="16200000" scaled="0"/>
                  </a:gradFill>
                  <a:ln>
                    <a:noFill/>
                  </a:ln>
                  <a:effectLst>
                    <a:outerShdw blurRad="40000" dist="23000" dir="5400000" rotWithShape="0">
                      <a:srgbClr val="000000">
                        <a:alpha val="35000"/>
                      </a:srgbClr>
                    </a:outerShdw>
                  </a:effectLst>
                </c:spPr>
                <c:invertIfNegative val="0"/>
                <c:cat>
                  <c:numRef>
                    <c:extLst>
                      <c:ext xmlns:c15="http://schemas.microsoft.com/office/drawing/2012/chart" uri="{02D57815-91ED-43cb-92C2-25804820EDAC}">
                        <c15:fullRef>
                          <c15:sqref>'2-1'!$B$2:$AM$2</c15:sqref>
                        </c15:fullRef>
                        <c15:formulaRef>
                          <c15:sqref>'2-1'!$R$2:$AM$2</c15:sqref>
                        </c15:formulaRef>
                      </c:ext>
                    </c:extLst>
                    <c:numCache>
                      <c:formatCode>General</c:formatCode>
                      <c:ptCount val="22"/>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numCache>
                  </c:numRef>
                </c:cat>
                <c:val>
                  <c:numRef>
                    <c:extLst>
                      <c:ext xmlns:c15="http://schemas.microsoft.com/office/drawing/2012/chart" uri="{02D57815-91ED-43cb-92C2-25804820EDAC}">
                        <c15:fullRef>
                          <c15:sqref>'2-1'!$B$23:$AM$23</c15:sqref>
                        </c15:fullRef>
                        <c15:formulaRef>
                          <c15:sqref>'2-1'!$R$23:$AM$23</c15:sqref>
                        </c15:formulaRef>
                      </c:ext>
                    </c:extLst>
                    <c:numCache>
                      <c:formatCode>#,##0</c:formatCode>
                      <c:ptCount val="22"/>
                      <c:pt idx="0">
                        <c:v>295</c:v>
                      </c:pt>
                      <c:pt idx="1">
                        <c:v>267</c:v>
                      </c:pt>
                      <c:pt idx="2" formatCode="\(\R\)\ #,##0">
                        <c:v>166</c:v>
                      </c:pt>
                      <c:pt idx="3" formatCode="\(\R\)\ #,##0">
                        <c:v>187</c:v>
                      </c:pt>
                      <c:pt idx="4" formatCode="\(\R\)\ #,##0">
                        <c:v>161</c:v>
                      </c:pt>
                      <c:pt idx="5" formatCode="\(\R\)\ #,##0">
                        <c:v>142</c:v>
                      </c:pt>
                      <c:pt idx="6" formatCode="\(\R\)\ #,##0">
                        <c:v>150</c:v>
                      </c:pt>
                      <c:pt idx="7" formatCode="\(\R\)\ #,##0">
                        <c:v>165</c:v>
                      </c:pt>
                      <c:pt idx="8">
                        <c:v>195</c:v>
                      </c:pt>
                      <c:pt idx="9">
                        <c:v>238</c:v>
                      </c:pt>
                      <c:pt idx="10">
                        <c:v>224</c:v>
                      </c:pt>
                      <c:pt idx="11">
                        <c:v>227</c:v>
                      </c:pt>
                      <c:pt idx="12">
                        <c:v>265</c:v>
                      </c:pt>
                      <c:pt idx="13">
                        <c:v>273</c:v>
                      </c:pt>
                      <c:pt idx="14">
                        <c:v>240</c:v>
                      </c:pt>
                      <c:pt idx="15">
                        <c:v>251</c:v>
                      </c:pt>
                      <c:pt idx="16">
                        <c:v>259</c:v>
                      </c:pt>
                      <c:pt idx="17">
                        <c:v>249</c:v>
                      </c:pt>
                      <c:pt idx="18">
                        <c:v>260</c:v>
                      </c:pt>
                      <c:pt idx="19">
                        <c:v>268</c:v>
                      </c:pt>
                      <c:pt idx="20">
                        <c:v>289</c:v>
                      </c:pt>
                      <c:pt idx="21" formatCode="\(\R\)\ #,##0">
                        <c:v>322</c:v>
                      </c:pt>
                    </c:numCache>
                  </c:numRef>
                </c:val>
                <c:extLst xmlns:c15="http://schemas.microsoft.com/office/drawing/2012/chart">
                  <c:ext xmlns:c16="http://schemas.microsoft.com/office/drawing/2014/chart" uri="{C3380CC4-5D6E-409C-BE32-E72D297353CC}">
                    <c16:uniqueId val="{00000014-ADA9-4EE9-92F5-9E714B4F21E8}"/>
                  </c:ext>
                </c:extLst>
              </c15:ser>
            </c15:filteredBarSeries>
            <c15:filteredBarSeries>
              <c15:ser>
                <c:idx val="21"/>
                <c:order val="21"/>
                <c:tx>
                  <c:strRef>
                    <c:extLst xmlns:c15="http://schemas.microsoft.com/office/drawing/2012/chart">
                      <c:ext xmlns:c15="http://schemas.microsoft.com/office/drawing/2012/chart" uri="{02D57815-91ED-43cb-92C2-25804820EDAC}">
                        <c15:formulaRef>
                          <c15:sqref>'2-1'!$A$24</c15:sqref>
                        </c15:formulaRef>
                      </c:ext>
                    </c:extLst>
                    <c:strCache>
                      <c:ptCount val="1"/>
                      <c:pt idx="0">
                        <c:v>Passenger/Occupant</c:v>
                      </c:pt>
                    </c:strCache>
                  </c:strRef>
                </c:tx>
                <c:spPr>
                  <a:gradFill rotWithShape="1">
                    <a:gsLst>
                      <a:gs pos="0">
                        <a:schemeClr val="accent4">
                          <a:lumMod val="80000"/>
                          <a:shade val="51000"/>
                          <a:satMod val="130000"/>
                        </a:schemeClr>
                      </a:gs>
                      <a:gs pos="80000">
                        <a:schemeClr val="accent4">
                          <a:lumMod val="80000"/>
                          <a:shade val="93000"/>
                          <a:satMod val="130000"/>
                        </a:schemeClr>
                      </a:gs>
                      <a:gs pos="100000">
                        <a:schemeClr val="accent4">
                          <a:lumMod val="80000"/>
                          <a:shade val="94000"/>
                          <a:satMod val="135000"/>
                        </a:schemeClr>
                      </a:gs>
                    </a:gsLst>
                    <a:lin ang="16200000" scaled="0"/>
                  </a:gradFill>
                  <a:ln>
                    <a:noFill/>
                  </a:ln>
                  <a:effectLst>
                    <a:outerShdw blurRad="40000" dist="23000" dir="5400000" rotWithShape="0">
                      <a:srgbClr val="000000">
                        <a:alpha val="35000"/>
                      </a:srgbClr>
                    </a:outerShdw>
                  </a:effectLst>
                </c:spPr>
                <c:invertIfNegative val="0"/>
                <c:cat>
                  <c:numRef>
                    <c:extLst>
                      <c:ext xmlns:c15="http://schemas.microsoft.com/office/drawing/2012/chart" uri="{02D57815-91ED-43cb-92C2-25804820EDAC}">
                        <c15:fullRef>
                          <c15:sqref>'2-1'!$B$2:$AM$2</c15:sqref>
                        </c15:fullRef>
                        <c15:formulaRef>
                          <c15:sqref>'2-1'!$R$2:$AM$2</c15:sqref>
                        </c15:formulaRef>
                      </c:ext>
                    </c:extLst>
                    <c:numCache>
                      <c:formatCode>General</c:formatCode>
                      <c:ptCount val="22"/>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numCache>
                  </c:numRef>
                </c:cat>
                <c:val>
                  <c:numRef>
                    <c:extLst>
                      <c:ext xmlns:c15="http://schemas.microsoft.com/office/drawing/2012/chart" uri="{02D57815-91ED-43cb-92C2-25804820EDAC}">
                        <c15:fullRef>
                          <c15:sqref>'2-1'!$B$24:$AM$24</c15:sqref>
                        </c15:fullRef>
                        <c15:formulaRef>
                          <c15:sqref>'2-1'!$R$24:$AM$24</c15:sqref>
                        </c15:formulaRef>
                      </c:ext>
                    </c:extLst>
                    <c:numCache>
                      <c:formatCode>#,##0</c:formatCode>
                      <c:ptCount val="22"/>
                      <c:pt idx="0">
                        <c:v>0</c:v>
                      </c:pt>
                      <c:pt idx="1">
                        <c:v>0</c:v>
                      </c:pt>
                      <c:pt idx="2">
                        <c:v>47</c:v>
                      </c:pt>
                      <c:pt idx="3">
                        <c:v>51</c:v>
                      </c:pt>
                      <c:pt idx="4">
                        <c:v>33</c:v>
                      </c:pt>
                      <c:pt idx="5">
                        <c:v>48</c:v>
                      </c:pt>
                      <c:pt idx="6">
                        <c:v>20</c:v>
                      </c:pt>
                      <c:pt idx="7">
                        <c:v>26</c:v>
                      </c:pt>
                      <c:pt idx="8">
                        <c:v>28</c:v>
                      </c:pt>
                      <c:pt idx="9">
                        <c:v>44</c:v>
                      </c:pt>
                      <c:pt idx="10">
                        <c:v>42</c:v>
                      </c:pt>
                      <c:pt idx="11">
                        <c:v>42</c:v>
                      </c:pt>
                      <c:pt idx="12">
                        <c:v>67</c:v>
                      </c:pt>
                      <c:pt idx="13">
                        <c:v>56</c:v>
                      </c:pt>
                      <c:pt idx="14">
                        <c:v>54</c:v>
                      </c:pt>
                      <c:pt idx="15">
                        <c:v>29</c:v>
                      </c:pt>
                      <c:pt idx="16">
                        <c:v>52</c:v>
                      </c:pt>
                      <c:pt idx="17">
                        <c:v>47</c:v>
                      </c:pt>
                      <c:pt idx="18">
                        <c:v>41</c:v>
                      </c:pt>
                      <c:pt idx="19">
                        <c:v>53</c:v>
                      </c:pt>
                      <c:pt idx="20">
                        <c:v>55</c:v>
                      </c:pt>
                      <c:pt idx="21" formatCode="\(\R\)\ #,##0">
                        <c:v>56</c:v>
                      </c:pt>
                    </c:numCache>
                  </c:numRef>
                </c:val>
                <c:extLst xmlns:c15="http://schemas.microsoft.com/office/drawing/2012/chart">
                  <c:ext xmlns:c16="http://schemas.microsoft.com/office/drawing/2014/chart" uri="{C3380CC4-5D6E-409C-BE32-E72D297353CC}">
                    <c16:uniqueId val="{00000015-ADA9-4EE9-92F5-9E714B4F21E8}"/>
                  </c:ext>
                </c:extLst>
              </c15:ser>
            </c15:filteredBarSeries>
            <c15:filteredBarSeries>
              <c15:ser>
                <c:idx val="22"/>
                <c:order val="22"/>
                <c:tx>
                  <c:strRef>
                    <c:extLst xmlns:c15="http://schemas.microsoft.com/office/drawing/2012/chart">
                      <c:ext xmlns:c15="http://schemas.microsoft.com/office/drawing/2012/chart" uri="{02D57815-91ED-43cb-92C2-25804820EDAC}">
                        <c15:formulaRef>
                          <c15:sqref>'2-1'!$A$25</c15:sqref>
                        </c15:formulaRef>
                      </c:ext>
                    </c:extLst>
                    <c:strCache>
                      <c:ptCount val="1"/>
                      <c:pt idx="0">
                        <c:v>Employee/Worker</c:v>
                      </c:pt>
                    </c:strCache>
                  </c:strRef>
                </c:tx>
                <c:spPr>
                  <a:gradFill rotWithShape="1">
                    <a:gsLst>
                      <a:gs pos="0">
                        <a:schemeClr val="accent5">
                          <a:lumMod val="80000"/>
                          <a:shade val="51000"/>
                          <a:satMod val="130000"/>
                        </a:schemeClr>
                      </a:gs>
                      <a:gs pos="80000">
                        <a:schemeClr val="accent5">
                          <a:lumMod val="80000"/>
                          <a:shade val="93000"/>
                          <a:satMod val="130000"/>
                        </a:schemeClr>
                      </a:gs>
                      <a:gs pos="100000">
                        <a:schemeClr val="accent5">
                          <a:lumMod val="80000"/>
                          <a:shade val="94000"/>
                          <a:satMod val="135000"/>
                        </a:schemeClr>
                      </a:gs>
                    </a:gsLst>
                    <a:lin ang="16200000" scaled="0"/>
                  </a:gradFill>
                  <a:ln>
                    <a:noFill/>
                  </a:ln>
                  <a:effectLst>
                    <a:outerShdw blurRad="40000" dist="23000" dir="5400000" rotWithShape="0">
                      <a:srgbClr val="000000">
                        <a:alpha val="35000"/>
                      </a:srgbClr>
                    </a:outerShdw>
                  </a:effectLst>
                </c:spPr>
                <c:invertIfNegative val="0"/>
                <c:cat>
                  <c:numRef>
                    <c:extLst>
                      <c:ext xmlns:c15="http://schemas.microsoft.com/office/drawing/2012/chart" uri="{02D57815-91ED-43cb-92C2-25804820EDAC}">
                        <c15:fullRef>
                          <c15:sqref>'2-1'!$B$2:$AM$2</c15:sqref>
                        </c15:fullRef>
                        <c15:formulaRef>
                          <c15:sqref>'2-1'!$R$2:$AM$2</c15:sqref>
                        </c15:formulaRef>
                      </c:ext>
                    </c:extLst>
                    <c:numCache>
                      <c:formatCode>General</c:formatCode>
                      <c:ptCount val="22"/>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numCache>
                  </c:numRef>
                </c:cat>
                <c:val>
                  <c:numRef>
                    <c:extLst>
                      <c:ext xmlns:c15="http://schemas.microsoft.com/office/drawing/2012/chart" uri="{02D57815-91ED-43cb-92C2-25804820EDAC}">
                        <c15:fullRef>
                          <c15:sqref>'2-1'!$B$25:$AM$25</c15:sqref>
                        </c15:fullRef>
                        <c15:formulaRef>
                          <c15:sqref>'2-1'!$R$25:$AM$25</c15:sqref>
                        </c15:formulaRef>
                      </c:ext>
                    </c:extLst>
                    <c:numCache>
                      <c:formatCode>#,##0</c:formatCode>
                      <c:ptCount val="22"/>
                      <c:pt idx="0">
                        <c:v>0</c:v>
                      </c:pt>
                      <c:pt idx="1">
                        <c:v>0</c:v>
                      </c:pt>
                      <c:pt idx="2">
                        <c:v>5</c:v>
                      </c:pt>
                      <c:pt idx="3">
                        <c:v>8</c:v>
                      </c:pt>
                      <c:pt idx="4">
                        <c:v>8</c:v>
                      </c:pt>
                      <c:pt idx="5">
                        <c:v>7</c:v>
                      </c:pt>
                      <c:pt idx="6">
                        <c:v>9</c:v>
                      </c:pt>
                      <c:pt idx="7">
                        <c:v>9</c:v>
                      </c:pt>
                      <c:pt idx="8">
                        <c:v>6</c:v>
                      </c:pt>
                      <c:pt idx="9">
                        <c:v>11</c:v>
                      </c:pt>
                      <c:pt idx="10">
                        <c:v>6</c:v>
                      </c:pt>
                      <c:pt idx="11">
                        <c:v>3</c:v>
                      </c:pt>
                      <c:pt idx="12">
                        <c:v>5</c:v>
                      </c:pt>
                      <c:pt idx="13">
                        <c:v>11</c:v>
                      </c:pt>
                      <c:pt idx="14">
                        <c:v>5</c:v>
                      </c:pt>
                      <c:pt idx="15">
                        <c:v>3</c:v>
                      </c:pt>
                      <c:pt idx="16">
                        <c:v>8</c:v>
                      </c:pt>
                      <c:pt idx="17">
                        <c:v>6</c:v>
                      </c:pt>
                      <c:pt idx="18">
                        <c:v>11</c:v>
                      </c:pt>
                      <c:pt idx="19">
                        <c:v>5</c:v>
                      </c:pt>
                      <c:pt idx="20">
                        <c:v>9</c:v>
                      </c:pt>
                      <c:pt idx="21">
                        <c:v>14</c:v>
                      </c:pt>
                    </c:numCache>
                  </c:numRef>
                </c:val>
                <c:extLst xmlns:c15="http://schemas.microsoft.com/office/drawing/2012/chart">
                  <c:ext xmlns:c16="http://schemas.microsoft.com/office/drawing/2014/chart" uri="{C3380CC4-5D6E-409C-BE32-E72D297353CC}">
                    <c16:uniqueId val="{00000016-ADA9-4EE9-92F5-9E714B4F21E8}"/>
                  </c:ext>
                </c:extLst>
              </c15:ser>
            </c15:filteredBarSeries>
            <c15:filteredBarSeries>
              <c15:ser>
                <c:idx val="23"/>
                <c:order val="23"/>
                <c:tx>
                  <c:strRef>
                    <c:extLst xmlns:c15="http://schemas.microsoft.com/office/drawing/2012/chart">
                      <c:ext xmlns:c15="http://schemas.microsoft.com/office/drawing/2012/chart" uri="{02D57815-91ED-43cb-92C2-25804820EDAC}">
                        <c15:formulaRef>
                          <c15:sqref>'2-1'!$A$26</c15:sqref>
                        </c15:formulaRef>
                      </c:ext>
                    </c:extLst>
                    <c:strCache>
                      <c:ptCount val="1"/>
                      <c:pt idx="0">
                        <c:v>Other incident</c:v>
                      </c:pt>
                    </c:strCache>
                  </c:strRef>
                </c:tx>
                <c:spPr>
                  <a:gradFill rotWithShape="1">
                    <a:gsLst>
                      <a:gs pos="0">
                        <a:schemeClr val="accent6">
                          <a:lumMod val="80000"/>
                          <a:shade val="51000"/>
                          <a:satMod val="130000"/>
                        </a:schemeClr>
                      </a:gs>
                      <a:gs pos="80000">
                        <a:schemeClr val="accent6">
                          <a:lumMod val="80000"/>
                          <a:shade val="93000"/>
                          <a:satMod val="130000"/>
                        </a:schemeClr>
                      </a:gs>
                      <a:gs pos="100000">
                        <a:schemeClr val="accent6">
                          <a:lumMod val="80000"/>
                          <a:shade val="94000"/>
                          <a:satMod val="135000"/>
                        </a:schemeClr>
                      </a:gs>
                    </a:gsLst>
                    <a:lin ang="16200000" scaled="0"/>
                  </a:gradFill>
                  <a:ln>
                    <a:noFill/>
                  </a:ln>
                  <a:effectLst>
                    <a:outerShdw blurRad="40000" dist="23000" dir="5400000" rotWithShape="0">
                      <a:srgbClr val="000000">
                        <a:alpha val="35000"/>
                      </a:srgbClr>
                    </a:outerShdw>
                  </a:effectLst>
                </c:spPr>
                <c:invertIfNegative val="0"/>
                <c:cat>
                  <c:numRef>
                    <c:extLst>
                      <c:ext xmlns:c15="http://schemas.microsoft.com/office/drawing/2012/chart" uri="{02D57815-91ED-43cb-92C2-25804820EDAC}">
                        <c15:fullRef>
                          <c15:sqref>'2-1'!$B$2:$AM$2</c15:sqref>
                        </c15:fullRef>
                        <c15:formulaRef>
                          <c15:sqref>'2-1'!$R$2:$AM$2</c15:sqref>
                        </c15:formulaRef>
                      </c:ext>
                    </c:extLst>
                    <c:numCache>
                      <c:formatCode>General</c:formatCode>
                      <c:ptCount val="22"/>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numCache>
                  </c:numRef>
                </c:cat>
                <c:val>
                  <c:numRef>
                    <c:extLst>
                      <c:ext xmlns:c15="http://schemas.microsoft.com/office/drawing/2012/chart" uri="{02D57815-91ED-43cb-92C2-25804820EDAC}">
                        <c15:fullRef>
                          <c15:sqref>'2-1'!$B$26:$AM$26</c15:sqref>
                        </c15:fullRef>
                        <c15:formulaRef>
                          <c15:sqref>'2-1'!$R$26:$AM$26</c15:sqref>
                        </c15:formulaRef>
                      </c:ext>
                    </c:extLst>
                    <c:numCache>
                      <c:formatCode>#,##0</c:formatCode>
                      <c:ptCount val="22"/>
                      <c:pt idx="0">
                        <c:v>0</c:v>
                      </c:pt>
                      <c:pt idx="1">
                        <c:v>0</c:v>
                      </c:pt>
                      <c:pt idx="2" formatCode="\(\R\)\ #,##0">
                        <c:v>114</c:v>
                      </c:pt>
                      <c:pt idx="3" formatCode="\(\R\)\ #,##0">
                        <c:v>128</c:v>
                      </c:pt>
                      <c:pt idx="4" formatCode="\(\R\)\ #,##0">
                        <c:v>120</c:v>
                      </c:pt>
                      <c:pt idx="5" formatCode="\(\R\)\ #,##0">
                        <c:v>87</c:v>
                      </c:pt>
                      <c:pt idx="6" formatCode="\(\R\)\ #,##0">
                        <c:v>121</c:v>
                      </c:pt>
                      <c:pt idx="7" formatCode="\(\R\)\ #,##0">
                        <c:v>130</c:v>
                      </c:pt>
                      <c:pt idx="8">
                        <c:v>161</c:v>
                      </c:pt>
                      <c:pt idx="9">
                        <c:v>183</c:v>
                      </c:pt>
                      <c:pt idx="10">
                        <c:v>176</c:v>
                      </c:pt>
                      <c:pt idx="11">
                        <c:v>182</c:v>
                      </c:pt>
                      <c:pt idx="12">
                        <c:v>193</c:v>
                      </c:pt>
                      <c:pt idx="13">
                        <c:v>206</c:v>
                      </c:pt>
                      <c:pt idx="14">
                        <c:v>181</c:v>
                      </c:pt>
                      <c:pt idx="15">
                        <c:v>219</c:v>
                      </c:pt>
                      <c:pt idx="16">
                        <c:v>199</c:v>
                      </c:pt>
                      <c:pt idx="17">
                        <c:v>196</c:v>
                      </c:pt>
                      <c:pt idx="18">
                        <c:v>208</c:v>
                      </c:pt>
                      <c:pt idx="19">
                        <c:v>210</c:v>
                      </c:pt>
                      <c:pt idx="20">
                        <c:v>225</c:v>
                      </c:pt>
                      <c:pt idx="21" formatCode="\(\R\)\ #,##0">
                        <c:v>252</c:v>
                      </c:pt>
                    </c:numCache>
                  </c:numRef>
                </c:val>
                <c:extLst xmlns:c15="http://schemas.microsoft.com/office/drawing/2012/chart">
                  <c:ext xmlns:c16="http://schemas.microsoft.com/office/drawing/2014/chart" uri="{C3380CC4-5D6E-409C-BE32-E72D297353CC}">
                    <c16:uniqueId val="{00000017-ADA9-4EE9-92F5-9E714B4F21E8}"/>
                  </c:ext>
                </c:extLst>
              </c15:ser>
            </c15:filteredBarSeries>
            <c15:filteredBarSeries>
              <c15:ser>
                <c:idx val="24"/>
                <c:order val="24"/>
                <c:tx>
                  <c:strRef>
                    <c:extLst xmlns:c15="http://schemas.microsoft.com/office/drawing/2012/chart">
                      <c:ext xmlns:c15="http://schemas.microsoft.com/office/drawing/2012/chart" uri="{02D57815-91ED-43cb-92C2-25804820EDAC}">
                        <c15:formulaRef>
                          <c15:sqref>'2-1'!$A$27</c15:sqref>
                        </c15:formulaRef>
                      </c:ext>
                    </c:extLst>
                    <c:strCache>
                      <c:ptCount val="1"/>
                      <c:pt idx="0">
                        <c:v>Water, total j</c:v>
                      </c:pt>
                    </c:strCache>
                  </c:strRef>
                </c:tx>
                <c:spPr>
                  <a:gradFill rotWithShape="1">
                    <a:gsLst>
                      <a:gs pos="0">
                        <a:schemeClr val="accent1">
                          <a:lumMod val="60000"/>
                          <a:lumOff val="40000"/>
                          <a:shade val="51000"/>
                          <a:satMod val="130000"/>
                        </a:schemeClr>
                      </a:gs>
                      <a:gs pos="80000">
                        <a:schemeClr val="accent1">
                          <a:lumMod val="60000"/>
                          <a:lumOff val="40000"/>
                          <a:shade val="93000"/>
                          <a:satMod val="130000"/>
                        </a:schemeClr>
                      </a:gs>
                      <a:gs pos="100000">
                        <a:schemeClr val="accent1">
                          <a:lumMod val="60000"/>
                          <a:lumOff val="40000"/>
                          <a:shade val="94000"/>
                          <a:satMod val="135000"/>
                        </a:schemeClr>
                      </a:gs>
                    </a:gsLst>
                    <a:lin ang="16200000" scaled="0"/>
                  </a:gradFill>
                  <a:ln>
                    <a:noFill/>
                  </a:ln>
                  <a:effectLst>
                    <a:outerShdw blurRad="40000" dist="23000" dir="5400000" rotWithShape="0">
                      <a:srgbClr val="000000">
                        <a:alpha val="35000"/>
                      </a:srgbClr>
                    </a:outerShdw>
                  </a:effectLst>
                </c:spPr>
                <c:invertIfNegative val="0"/>
                <c:cat>
                  <c:numRef>
                    <c:extLst>
                      <c:ext xmlns:c15="http://schemas.microsoft.com/office/drawing/2012/chart" uri="{02D57815-91ED-43cb-92C2-25804820EDAC}">
                        <c15:fullRef>
                          <c15:sqref>'2-1'!$B$2:$AM$2</c15:sqref>
                        </c15:fullRef>
                        <c15:formulaRef>
                          <c15:sqref>'2-1'!$R$2:$AM$2</c15:sqref>
                        </c15:formulaRef>
                      </c:ext>
                    </c:extLst>
                    <c:numCache>
                      <c:formatCode>General</c:formatCode>
                      <c:ptCount val="22"/>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numCache>
                  </c:numRef>
                </c:cat>
                <c:val>
                  <c:numRef>
                    <c:extLst>
                      <c:ext xmlns:c15="http://schemas.microsoft.com/office/drawing/2012/chart" uri="{02D57815-91ED-43cb-92C2-25804820EDAC}">
                        <c15:fullRef>
                          <c15:sqref>'2-1'!$B$27:$AM$27</c15:sqref>
                        </c15:fullRef>
                        <c15:formulaRef>
                          <c15:sqref>'2-1'!$R$27:$AM$27</c15:sqref>
                        </c15:formulaRef>
                      </c:ext>
                    </c:extLst>
                    <c:numCache>
                      <c:formatCode>#,##0</c:formatCode>
                      <c:ptCount val="22"/>
                      <c:pt idx="0">
                        <c:v>701</c:v>
                      </c:pt>
                      <c:pt idx="1">
                        <c:v>681</c:v>
                      </c:pt>
                      <c:pt idx="2">
                        <c:v>890</c:v>
                      </c:pt>
                      <c:pt idx="3">
                        <c:v>844</c:v>
                      </c:pt>
                      <c:pt idx="4">
                        <c:v>815</c:v>
                      </c:pt>
                      <c:pt idx="5">
                        <c:v>829</c:v>
                      </c:pt>
                      <c:pt idx="6">
                        <c:v>883</c:v>
                      </c:pt>
                      <c:pt idx="7">
                        <c:v>842</c:v>
                      </c:pt>
                      <c:pt idx="8">
                        <c:v>854</c:v>
                      </c:pt>
                      <c:pt idx="9">
                        <c:v>865</c:v>
                      </c:pt>
                      <c:pt idx="10">
                        <c:v>821</c:v>
                      </c:pt>
                      <c:pt idx="11">
                        <c:v>904</c:v>
                      </c:pt>
                      <c:pt idx="12">
                        <c:v>765</c:v>
                      </c:pt>
                      <c:pt idx="13">
                        <c:v>650</c:v>
                      </c:pt>
                      <c:pt idx="14">
                        <c:v>674</c:v>
                      </c:pt>
                      <c:pt idx="15">
                        <c:v>700</c:v>
                      </c:pt>
                      <c:pt idx="16">
                        <c:v>737</c:v>
                      </c:pt>
                      <c:pt idx="17">
                        <c:v>709</c:v>
                      </c:pt>
                      <c:pt idx="18">
                        <c:v>682</c:v>
                      </c:pt>
                      <c:pt idx="19">
                        <c:v>707</c:v>
                      </c:pt>
                      <c:pt idx="20" formatCode="\(\R\)\ #,##0">
                        <c:v>838</c:v>
                      </c:pt>
                      <c:pt idx="21">
                        <c:v>696</c:v>
                      </c:pt>
                    </c:numCache>
                  </c:numRef>
                </c:val>
                <c:extLst xmlns:c15="http://schemas.microsoft.com/office/drawing/2012/chart">
                  <c:ext xmlns:c16="http://schemas.microsoft.com/office/drawing/2014/chart" uri="{C3380CC4-5D6E-409C-BE32-E72D297353CC}">
                    <c16:uniqueId val="{00000018-ADA9-4EE9-92F5-9E714B4F21E8}"/>
                  </c:ext>
                </c:extLst>
              </c15:ser>
            </c15:filteredBarSeries>
            <c15:filteredBarSeries>
              <c15:ser>
                <c:idx val="25"/>
                <c:order val="25"/>
                <c:tx>
                  <c:v>Passenger vessel</c:v>
                </c:tx>
                <c:spPr>
                  <a:gradFill rotWithShape="1">
                    <a:gsLst>
                      <a:gs pos="0">
                        <a:schemeClr val="accent2">
                          <a:lumMod val="60000"/>
                          <a:lumOff val="40000"/>
                          <a:shade val="51000"/>
                          <a:satMod val="130000"/>
                        </a:schemeClr>
                      </a:gs>
                      <a:gs pos="80000">
                        <a:schemeClr val="accent2">
                          <a:lumMod val="60000"/>
                          <a:lumOff val="40000"/>
                          <a:shade val="93000"/>
                          <a:satMod val="130000"/>
                        </a:schemeClr>
                      </a:gs>
                      <a:gs pos="100000">
                        <a:schemeClr val="accent2">
                          <a:lumMod val="60000"/>
                          <a:lumOff val="40000"/>
                          <a:shade val="94000"/>
                          <a:satMod val="135000"/>
                        </a:schemeClr>
                      </a:gs>
                    </a:gsLst>
                    <a:lin ang="16200000" scaled="0"/>
                  </a:gradFill>
                  <a:ln>
                    <a:noFill/>
                  </a:ln>
                  <a:effectLst>
                    <a:outerShdw blurRad="40000" dist="23000" dir="5400000" rotWithShape="0">
                      <a:srgbClr val="000000">
                        <a:alpha val="35000"/>
                      </a:srgbClr>
                    </a:outerShdw>
                  </a:effectLst>
                </c:spPr>
                <c:invertIfNegative val="0"/>
                <c:cat>
                  <c:numRef>
                    <c:extLst>
                      <c:ext xmlns:c15="http://schemas.microsoft.com/office/drawing/2012/chart" uri="{02D57815-91ED-43cb-92C2-25804820EDAC}">
                        <c15:fullRef>
                          <c15:sqref>'2-1'!$B$2:$AM$2</c15:sqref>
                        </c15:fullRef>
                        <c15:formulaRef>
                          <c15:sqref>'2-1'!$R$2:$AM$2</c15:sqref>
                        </c15:formulaRef>
                      </c:ext>
                    </c:extLst>
                    <c:numCache>
                      <c:formatCode>General</c:formatCode>
                      <c:ptCount val="22"/>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numCache>
                  </c:numRef>
                </c:cat>
                <c:val>
                  <c:numRef>
                    <c:extLst>
                      <c:ext xmlns:c15="http://schemas.microsoft.com/office/drawing/2012/chart" uri="{02D57815-91ED-43cb-92C2-25804820EDAC}">
                        <c15:fullRef>
                          <c15:sqref>'2-1'!$B$28:$AM$28</c15:sqref>
                        </c15:fullRef>
                        <c15:formulaRef>
                          <c15:sqref>'2-1'!$R$28:$AM$28</c15:sqref>
                        </c15:formulaRef>
                      </c:ext>
                    </c:extLst>
                    <c:numCache>
                      <c:formatCode>#,##0</c:formatCode>
                      <c:ptCount val="22"/>
                      <c:pt idx="0">
                        <c:v>0</c:v>
                      </c:pt>
                      <c:pt idx="1">
                        <c:v>0</c:v>
                      </c:pt>
                      <c:pt idx="2">
                        <c:v>48</c:v>
                      </c:pt>
                      <c:pt idx="3">
                        <c:v>52</c:v>
                      </c:pt>
                      <c:pt idx="4">
                        <c:v>55</c:v>
                      </c:pt>
                      <c:pt idx="5">
                        <c:v>52</c:v>
                      </c:pt>
                      <c:pt idx="6">
                        <c:v>91</c:v>
                      </c:pt>
                      <c:pt idx="7">
                        <c:v>79</c:v>
                      </c:pt>
                      <c:pt idx="8">
                        <c:v>65</c:v>
                      </c:pt>
                      <c:pt idx="9">
                        <c:v>62</c:v>
                      </c:pt>
                      <c:pt idx="10">
                        <c:v>87</c:v>
                      </c:pt>
                      <c:pt idx="11">
                        <c:v>96</c:v>
                      </c:pt>
                      <c:pt idx="12">
                        <c:v>84</c:v>
                      </c:pt>
                      <c:pt idx="13">
                        <c:v>26</c:v>
                      </c:pt>
                      <c:pt idx="14">
                        <c:v>14</c:v>
                      </c:pt>
                      <c:pt idx="15">
                        <c:v>15</c:v>
                      </c:pt>
                      <c:pt idx="16">
                        <c:v>7</c:v>
                      </c:pt>
                      <c:pt idx="17">
                        <c:v>8</c:v>
                      </c:pt>
                      <c:pt idx="18">
                        <c:v>24</c:v>
                      </c:pt>
                      <c:pt idx="19">
                        <c:v>44</c:v>
                      </c:pt>
                      <c:pt idx="20" formatCode="\(\R\)\ #,##0">
                        <c:v>15</c:v>
                      </c:pt>
                      <c:pt idx="21">
                        <c:v>11</c:v>
                      </c:pt>
                    </c:numCache>
                  </c:numRef>
                </c:val>
                <c:extLst xmlns:c15="http://schemas.microsoft.com/office/drawing/2012/chart">
                  <c:ext xmlns:c16="http://schemas.microsoft.com/office/drawing/2014/chart" uri="{C3380CC4-5D6E-409C-BE32-E72D297353CC}">
                    <c16:uniqueId val="{00000019-ADA9-4EE9-92F5-9E714B4F21E8}"/>
                  </c:ext>
                </c:extLst>
              </c15:ser>
            </c15:filteredBarSeries>
            <c15:filteredBarSeries>
              <c15:ser>
                <c:idx val="26"/>
                <c:order val="26"/>
                <c:tx>
                  <c:v>Freight vessel</c:v>
                </c:tx>
                <c:spPr>
                  <a:gradFill rotWithShape="1">
                    <a:gsLst>
                      <a:gs pos="0">
                        <a:schemeClr val="accent3">
                          <a:lumMod val="60000"/>
                          <a:lumOff val="40000"/>
                          <a:shade val="51000"/>
                          <a:satMod val="130000"/>
                        </a:schemeClr>
                      </a:gs>
                      <a:gs pos="80000">
                        <a:schemeClr val="accent3">
                          <a:lumMod val="60000"/>
                          <a:lumOff val="40000"/>
                          <a:shade val="93000"/>
                          <a:satMod val="130000"/>
                        </a:schemeClr>
                      </a:gs>
                      <a:gs pos="100000">
                        <a:schemeClr val="accent3">
                          <a:lumMod val="60000"/>
                          <a:lumOff val="40000"/>
                          <a:shade val="94000"/>
                          <a:satMod val="135000"/>
                        </a:schemeClr>
                      </a:gs>
                    </a:gsLst>
                    <a:lin ang="16200000" scaled="0"/>
                  </a:gradFill>
                  <a:ln>
                    <a:noFill/>
                  </a:ln>
                  <a:effectLst>
                    <a:outerShdw blurRad="40000" dist="23000" dir="5400000" rotWithShape="0">
                      <a:srgbClr val="000000">
                        <a:alpha val="35000"/>
                      </a:srgbClr>
                    </a:outerShdw>
                  </a:effectLst>
                </c:spPr>
                <c:invertIfNegative val="0"/>
                <c:cat>
                  <c:numRef>
                    <c:extLst>
                      <c:ext xmlns:c15="http://schemas.microsoft.com/office/drawing/2012/chart" uri="{02D57815-91ED-43cb-92C2-25804820EDAC}">
                        <c15:fullRef>
                          <c15:sqref>'2-1'!$B$2:$AM$2</c15:sqref>
                        </c15:fullRef>
                        <c15:formulaRef>
                          <c15:sqref>'2-1'!$R$2:$AM$2</c15:sqref>
                        </c15:formulaRef>
                      </c:ext>
                    </c:extLst>
                    <c:numCache>
                      <c:formatCode>General</c:formatCode>
                      <c:ptCount val="22"/>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numCache>
                  </c:numRef>
                </c:cat>
                <c:val>
                  <c:numRef>
                    <c:extLst>
                      <c:ext xmlns:c15="http://schemas.microsoft.com/office/drawing/2012/chart" uri="{02D57815-91ED-43cb-92C2-25804820EDAC}">
                        <c15:fullRef>
                          <c15:sqref>'2-1'!$B$29:$AM$29</c15:sqref>
                        </c15:fullRef>
                        <c15:formulaRef>
                          <c15:sqref>'2-1'!$R$29:$AM$29</c15:sqref>
                        </c15:formulaRef>
                      </c:ext>
                    </c:extLst>
                    <c:numCache>
                      <c:formatCode>#,##0</c:formatCode>
                      <c:ptCount val="22"/>
                      <c:pt idx="0">
                        <c:v>0</c:v>
                      </c:pt>
                      <c:pt idx="1">
                        <c:v>0</c:v>
                      </c:pt>
                      <c:pt idx="2">
                        <c:v>48</c:v>
                      </c:pt>
                      <c:pt idx="3">
                        <c:v>39</c:v>
                      </c:pt>
                      <c:pt idx="4">
                        <c:v>37</c:v>
                      </c:pt>
                      <c:pt idx="5">
                        <c:v>33</c:v>
                      </c:pt>
                      <c:pt idx="6">
                        <c:v>37</c:v>
                      </c:pt>
                      <c:pt idx="7">
                        <c:v>42</c:v>
                      </c:pt>
                      <c:pt idx="8">
                        <c:v>34</c:v>
                      </c:pt>
                      <c:pt idx="9">
                        <c:v>30</c:v>
                      </c:pt>
                      <c:pt idx="10">
                        <c:v>22</c:v>
                      </c:pt>
                      <c:pt idx="11">
                        <c:v>18</c:v>
                      </c:pt>
                      <c:pt idx="12">
                        <c:v>14</c:v>
                      </c:pt>
                      <c:pt idx="13">
                        <c:v>19</c:v>
                      </c:pt>
                      <c:pt idx="14">
                        <c:v>18</c:v>
                      </c:pt>
                      <c:pt idx="15">
                        <c:v>41</c:v>
                      </c:pt>
                      <c:pt idx="16">
                        <c:v>12</c:v>
                      </c:pt>
                      <c:pt idx="17">
                        <c:v>11</c:v>
                      </c:pt>
                      <c:pt idx="18">
                        <c:v>10</c:v>
                      </c:pt>
                      <c:pt idx="19">
                        <c:v>10</c:v>
                      </c:pt>
                      <c:pt idx="20" formatCode="\(\R\)\ #,##0">
                        <c:v>16</c:v>
                      </c:pt>
                      <c:pt idx="21">
                        <c:v>8</c:v>
                      </c:pt>
                    </c:numCache>
                  </c:numRef>
                </c:val>
                <c:extLst xmlns:c15="http://schemas.microsoft.com/office/drawing/2012/chart">
                  <c:ext xmlns:c16="http://schemas.microsoft.com/office/drawing/2014/chart" uri="{C3380CC4-5D6E-409C-BE32-E72D297353CC}">
                    <c16:uniqueId val="{0000001A-ADA9-4EE9-92F5-9E714B4F21E8}"/>
                  </c:ext>
                </c:extLst>
              </c15:ser>
            </c15:filteredBarSeries>
            <c15:filteredBarSeries>
              <c15:ser>
                <c:idx val="27"/>
                <c:order val="27"/>
                <c:tx>
                  <c:v>Industrial/Other</c:v>
                </c:tx>
                <c:spPr>
                  <a:gradFill rotWithShape="1">
                    <a:gsLst>
                      <a:gs pos="0">
                        <a:schemeClr val="accent4">
                          <a:lumMod val="60000"/>
                          <a:lumOff val="40000"/>
                          <a:shade val="51000"/>
                          <a:satMod val="130000"/>
                        </a:schemeClr>
                      </a:gs>
                      <a:gs pos="80000">
                        <a:schemeClr val="accent4">
                          <a:lumMod val="60000"/>
                          <a:lumOff val="40000"/>
                          <a:shade val="93000"/>
                          <a:satMod val="130000"/>
                        </a:schemeClr>
                      </a:gs>
                      <a:gs pos="100000">
                        <a:schemeClr val="accent4">
                          <a:lumMod val="60000"/>
                          <a:lumOff val="40000"/>
                          <a:shade val="94000"/>
                          <a:satMod val="135000"/>
                        </a:schemeClr>
                      </a:gs>
                    </a:gsLst>
                    <a:lin ang="16200000" scaled="0"/>
                  </a:gradFill>
                  <a:ln>
                    <a:noFill/>
                  </a:ln>
                  <a:effectLst>
                    <a:outerShdw blurRad="40000" dist="23000" dir="5400000" rotWithShape="0">
                      <a:srgbClr val="000000">
                        <a:alpha val="35000"/>
                      </a:srgbClr>
                    </a:outerShdw>
                  </a:effectLst>
                </c:spPr>
                <c:invertIfNegative val="0"/>
                <c:cat>
                  <c:numRef>
                    <c:extLst>
                      <c:ext xmlns:c15="http://schemas.microsoft.com/office/drawing/2012/chart" uri="{02D57815-91ED-43cb-92C2-25804820EDAC}">
                        <c15:fullRef>
                          <c15:sqref>'2-1'!$B$2:$AM$2</c15:sqref>
                        </c15:fullRef>
                        <c15:formulaRef>
                          <c15:sqref>'2-1'!$R$2:$AM$2</c15:sqref>
                        </c15:formulaRef>
                      </c:ext>
                    </c:extLst>
                    <c:numCache>
                      <c:formatCode>General</c:formatCode>
                      <c:ptCount val="22"/>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numCache>
                  </c:numRef>
                </c:cat>
                <c:val>
                  <c:numRef>
                    <c:extLst>
                      <c:ext xmlns:c15="http://schemas.microsoft.com/office/drawing/2012/chart" uri="{02D57815-91ED-43cb-92C2-25804820EDAC}">
                        <c15:fullRef>
                          <c15:sqref>'2-1'!$B$30:$AM$30</c15:sqref>
                        </c15:fullRef>
                        <c15:formulaRef>
                          <c15:sqref>'2-1'!$R$30:$AM$30</c15:sqref>
                        </c15:formulaRef>
                      </c:ext>
                    </c:extLst>
                    <c:numCache>
                      <c:formatCode>#,##0</c:formatCode>
                      <c:ptCount val="22"/>
                      <c:pt idx="0">
                        <c:v>0</c:v>
                      </c:pt>
                      <c:pt idx="1">
                        <c:v>0</c:v>
                      </c:pt>
                      <c:pt idx="2">
                        <c:v>44</c:v>
                      </c:pt>
                      <c:pt idx="3">
                        <c:v>50</c:v>
                      </c:pt>
                      <c:pt idx="4">
                        <c:v>47</c:v>
                      </c:pt>
                      <c:pt idx="5">
                        <c:v>47</c:v>
                      </c:pt>
                      <c:pt idx="6">
                        <c:v>45</c:v>
                      </c:pt>
                      <c:pt idx="7">
                        <c:v>36</c:v>
                      </c:pt>
                      <c:pt idx="8">
                        <c:v>46</c:v>
                      </c:pt>
                      <c:pt idx="9">
                        <c:v>37</c:v>
                      </c:pt>
                      <c:pt idx="10">
                        <c:v>40</c:v>
                      </c:pt>
                      <c:pt idx="11">
                        <c:v>32</c:v>
                      </c:pt>
                      <c:pt idx="12">
                        <c:v>16</c:v>
                      </c:pt>
                      <c:pt idx="13">
                        <c:v>45</c:v>
                      </c:pt>
                      <c:pt idx="14">
                        <c:v>32</c:v>
                      </c:pt>
                      <c:pt idx="15">
                        <c:v>18</c:v>
                      </c:pt>
                      <c:pt idx="16">
                        <c:v>17</c:v>
                      </c:pt>
                      <c:pt idx="17">
                        <c:v>32</c:v>
                      </c:pt>
                      <c:pt idx="18">
                        <c:v>15</c:v>
                      </c:pt>
                      <c:pt idx="19">
                        <c:v>40</c:v>
                      </c:pt>
                      <c:pt idx="20" formatCode="\(\R\)\ #,##0">
                        <c:v>40</c:v>
                      </c:pt>
                      <c:pt idx="21">
                        <c:v>19</c:v>
                      </c:pt>
                    </c:numCache>
                  </c:numRef>
                </c:val>
                <c:extLst xmlns:c15="http://schemas.microsoft.com/office/drawing/2012/chart">
                  <c:ext xmlns:c16="http://schemas.microsoft.com/office/drawing/2014/chart" uri="{C3380CC4-5D6E-409C-BE32-E72D297353CC}">
                    <c16:uniqueId val="{0000001B-ADA9-4EE9-92F5-9E714B4F21E8}"/>
                  </c:ext>
                </c:extLst>
              </c15:ser>
            </c15:filteredBarSeries>
            <c15:filteredBarSeries>
              <c15:ser>
                <c:idx val="28"/>
                <c:order val="28"/>
                <c:tx>
                  <c:v>Recreational boating</c:v>
                </c:tx>
                <c:spPr>
                  <a:gradFill rotWithShape="1">
                    <a:gsLst>
                      <a:gs pos="0">
                        <a:schemeClr val="accent5">
                          <a:lumMod val="60000"/>
                          <a:lumOff val="40000"/>
                          <a:shade val="51000"/>
                          <a:satMod val="130000"/>
                        </a:schemeClr>
                      </a:gs>
                      <a:gs pos="80000">
                        <a:schemeClr val="accent5">
                          <a:lumMod val="60000"/>
                          <a:lumOff val="40000"/>
                          <a:shade val="93000"/>
                          <a:satMod val="130000"/>
                        </a:schemeClr>
                      </a:gs>
                      <a:gs pos="100000">
                        <a:schemeClr val="accent5">
                          <a:lumMod val="60000"/>
                          <a:lumOff val="40000"/>
                          <a:shade val="94000"/>
                          <a:satMod val="135000"/>
                        </a:schemeClr>
                      </a:gs>
                    </a:gsLst>
                    <a:lin ang="16200000" scaled="0"/>
                  </a:gradFill>
                  <a:ln>
                    <a:noFill/>
                  </a:ln>
                  <a:effectLst>
                    <a:outerShdw blurRad="40000" dist="23000" dir="5400000" rotWithShape="0">
                      <a:srgbClr val="000000">
                        <a:alpha val="35000"/>
                      </a:srgbClr>
                    </a:outerShdw>
                  </a:effectLst>
                </c:spPr>
                <c:invertIfNegative val="0"/>
                <c:cat>
                  <c:numRef>
                    <c:extLst>
                      <c:ext xmlns:c15="http://schemas.microsoft.com/office/drawing/2012/chart" uri="{02D57815-91ED-43cb-92C2-25804820EDAC}">
                        <c15:fullRef>
                          <c15:sqref>'2-1'!$B$2:$AM$2</c15:sqref>
                        </c15:fullRef>
                        <c15:formulaRef>
                          <c15:sqref>'2-1'!$R$2:$AM$2</c15:sqref>
                        </c15:formulaRef>
                      </c:ext>
                    </c:extLst>
                    <c:numCache>
                      <c:formatCode>General</c:formatCode>
                      <c:ptCount val="22"/>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numCache>
                  </c:numRef>
                </c:cat>
                <c:val>
                  <c:numRef>
                    <c:extLst>
                      <c:ext xmlns:c15="http://schemas.microsoft.com/office/drawing/2012/chart" uri="{02D57815-91ED-43cb-92C2-25804820EDAC}">
                        <c15:fullRef>
                          <c15:sqref>'2-1'!$B$31:$AM$31</c15:sqref>
                        </c15:fullRef>
                        <c15:formulaRef>
                          <c15:sqref>'2-1'!$R$31:$AM$31</c15:sqref>
                        </c15:formulaRef>
                      </c:ext>
                    </c:extLst>
                    <c:numCache>
                      <c:formatCode>#,##0</c:formatCode>
                      <c:ptCount val="22"/>
                      <c:pt idx="0">
                        <c:v>701</c:v>
                      </c:pt>
                      <c:pt idx="1">
                        <c:v>681</c:v>
                      </c:pt>
                      <c:pt idx="2">
                        <c:v>750</c:v>
                      </c:pt>
                      <c:pt idx="3">
                        <c:v>703</c:v>
                      </c:pt>
                      <c:pt idx="4">
                        <c:v>676</c:v>
                      </c:pt>
                      <c:pt idx="5">
                        <c:v>697</c:v>
                      </c:pt>
                      <c:pt idx="6">
                        <c:v>710</c:v>
                      </c:pt>
                      <c:pt idx="7">
                        <c:v>685</c:v>
                      </c:pt>
                      <c:pt idx="8">
                        <c:v>709</c:v>
                      </c:pt>
                      <c:pt idx="9">
                        <c:v>736</c:v>
                      </c:pt>
                      <c:pt idx="10">
                        <c:v>672</c:v>
                      </c:pt>
                      <c:pt idx="11">
                        <c:v>758</c:v>
                      </c:pt>
                      <c:pt idx="12">
                        <c:v>651</c:v>
                      </c:pt>
                      <c:pt idx="13">
                        <c:v>560</c:v>
                      </c:pt>
                      <c:pt idx="14">
                        <c:v>610</c:v>
                      </c:pt>
                      <c:pt idx="15">
                        <c:v>626</c:v>
                      </c:pt>
                      <c:pt idx="16">
                        <c:v>701</c:v>
                      </c:pt>
                      <c:pt idx="17">
                        <c:v>658</c:v>
                      </c:pt>
                      <c:pt idx="18">
                        <c:v>633</c:v>
                      </c:pt>
                      <c:pt idx="19">
                        <c:v>613</c:v>
                      </c:pt>
                      <c:pt idx="20">
                        <c:v>767</c:v>
                      </c:pt>
                      <c:pt idx="21">
                        <c:v>658</c:v>
                      </c:pt>
                    </c:numCache>
                  </c:numRef>
                </c:val>
                <c:extLst xmlns:c15="http://schemas.microsoft.com/office/drawing/2012/chart">
                  <c:ext xmlns:c16="http://schemas.microsoft.com/office/drawing/2014/chart" uri="{C3380CC4-5D6E-409C-BE32-E72D297353CC}">
                    <c16:uniqueId val="{0000001C-ADA9-4EE9-92F5-9E714B4F21E8}"/>
                  </c:ext>
                </c:extLst>
              </c15:ser>
            </c15:filteredBarSeries>
            <c15:filteredBarSeries>
              <c15:ser>
                <c:idx val="29"/>
                <c:order val="29"/>
                <c:tx>
                  <c:strRef>
                    <c:extLst xmlns:c15="http://schemas.microsoft.com/office/drawing/2012/chart">
                      <c:ext xmlns:c15="http://schemas.microsoft.com/office/drawing/2012/chart" uri="{02D57815-91ED-43cb-92C2-25804820EDAC}">
                        <c15:formulaRef>
                          <c15:sqref>'2-1'!$A$32</c15:sqref>
                        </c15:formulaRef>
                      </c:ext>
                    </c:extLst>
                    <c:strCache>
                      <c:ptCount val="1"/>
                      <c:pt idx="0">
                        <c:v>Pipeline, total</c:v>
                      </c:pt>
                    </c:strCache>
                  </c:strRef>
                </c:tx>
                <c:spPr>
                  <a:gradFill rotWithShape="1">
                    <a:gsLst>
                      <a:gs pos="0">
                        <a:schemeClr val="accent6">
                          <a:lumMod val="60000"/>
                          <a:lumOff val="40000"/>
                          <a:shade val="51000"/>
                          <a:satMod val="130000"/>
                        </a:schemeClr>
                      </a:gs>
                      <a:gs pos="80000">
                        <a:schemeClr val="accent6">
                          <a:lumMod val="60000"/>
                          <a:lumOff val="40000"/>
                          <a:shade val="93000"/>
                          <a:satMod val="130000"/>
                        </a:schemeClr>
                      </a:gs>
                      <a:gs pos="100000">
                        <a:schemeClr val="accent6">
                          <a:lumMod val="60000"/>
                          <a:lumOff val="40000"/>
                          <a:shade val="94000"/>
                          <a:satMod val="135000"/>
                        </a:schemeClr>
                      </a:gs>
                    </a:gsLst>
                    <a:lin ang="16200000" scaled="0"/>
                  </a:gradFill>
                  <a:ln>
                    <a:noFill/>
                  </a:ln>
                  <a:effectLst>
                    <a:outerShdw blurRad="40000" dist="23000" dir="5400000" rotWithShape="0">
                      <a:srgbClr val="000000">
                        <a:alpha val="35000"/>
                      </a:srgbClr>
                    </a:outerShdw>
                  </a:effectLst>
                </c:spPr>
                <c:invertIfNegative val="0"/>
                <c:cat>
                  <c:numRef>
                    <c:extLst>
                      <c:ext xmlns:c15="http://schemas.microsoft.com/office/drawing/2012/chart" uri="{02D57815-91ED-43cb-92C2-25804820EDAC}">
                        <c15:fullRef>
                          <c15:sqref>'2-1'!$B$2:$AM$2</c15:sqref>
                        </c15:fullRef>
                        <c15:formulaRef>
                          <c15:sqref>'2-1'!$R$2:$AM$2</c15:sqref>
                        </c15:formulaRef>
                      </c:ext>
                    </c:extLst>
                    <c:numCache>
                      <c:formatCode>General</c:formatCode>
                      <c:ptCount val="22"/>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numCache>
                  </c:numRef>
                </c:cat>
                <c:val>
                  <c:numRef>
                    <c:extLst>
                      <c:ext xmlns:c15="http://schemas.microsoft.com/office/drawing/2012/chart" uri="{02D57815-91ED-43cb-92C2-25804820EDAC}">
                        <c15:fullRef>
                          <c15:sqref>'2-1'!$B$32:$AM$32</c15:sqref>
                        </c15:fullRef>
                        <c15:formulaRef>
                          <c15:sqref>'2-1'!$R$32:$AM$32</c15:sqref>
                        </c15:formulaRef>
                      </c:ext>
                    </c:extLst>
                    <c:numCache>
                      <c:formatCode>#,##0</c:formatCode>
                      <c:ptCount val="22"/>
                      <c:pt idx="0">
                        <c:v>38</c:v>
                      </c:pt>
                      <c:pt idx="1">
                        <c:v>7</c:v>
                      </c:pt>
                      <c:pt idx="2">
                        <c:v>12</c:v>
                      </c:pt>
                      <c:pt idx="3">
                        <c:v>12</c:v>
                      </c:pt>
                      <c:pt idx="4">
                        <c:v>23</c:v>
                      </c:pt>
                      <c:pt idx="5">
                        <c:v>17</c:v>
                      </c:pt>
                      <c:pt idx="6">
                        <c:v>21</c:v>
                      </c:pt>
                      <c:pt idx="7">
                        <c:v>15</c:v>
                      </c:pt>
                      <c:pt idx="8">
                        <c:v>8</c:v>
                      </c:pt>
                      <c:pt idx="9">
                        <c:v>13</c:v>
                      </c:pt>
                      <c:pt idx="10">
                        <c:v>22</c:v>
                      </c:pt>
                      <c:pt idx="11">
                        <c:v>13</c:v>
                      </c:pt>
                      <c:pt idx="12">
                        <c:v>12</c:v>
                      </c:pt>
                      <c:pt idx="13">
                        <c:v>9</c:v>
                      </c:pt>
                      <c:pt idx="14">
                        <c:v>19</c:v>
                      </c:pt>
                      <c:pt idx="15">
                        <c:v>11</c:v>
                      </c:pt>
                      <c:pt idx="16">
                        <c:v>16</c:v>
                      </c:pt>
                      <c:pt idx="17">
                        <c:v>7</c:v>
                      </c:pt>
                      <c:pt idx="18">
                        <c:v>7</c:v>
                      </c:pt>
                      <c:pt idx="19">
                        <c:v>11</c:v>
                      </c:pt>
                      <c:pt idx="20">
                        <c:v>15</c:v>
                      </c:pt>
                      <c:pt idx="21">
                        <c:v>13</c:v>
                      </c:pt>
                    </c:numCache>
                  </c:numRef>
                </c:val>
                <c:extLst xmlns:c15="http://schemas.microsoft.com/office/drawing/2012/chart">
                  <c:ext xmlns:c16="http://schemas.microsoft.com/office/drawing/2014/chart" uri="{C3380CC4-5D6E-409C-BE32-E72D297353CC}">
                    <c16:uniqueId val="{0000001D-ADA9-4EE9-92F5-9E714B4F21E8}"/>
                  </c:ext>
                </c:extLst>
              </c15:ser>
            </c15:filteredBarSeries>
            <c15:filteredBarSeries>
              <c15:ser>
                <c:idx val="30"/>
                <c:order val="30"/>
                <c:tx>
                  <c:strRef>
                    <c:extLst xmlns:c15="http://schemas.microsoft.com/office/drawing/2012/chart">
                      <c:ext xmlns:c15="http://schemas.microsoft.com/office/drawing/2012/chart" uri="{02D57815-91ED-43cb-92C2-25804820EDAC}">
                        <c15:formulaRef>
                          <c15:sqref>'2-1'!$A$33</c15:sqref>
                        </c15:formulaRef>
                      </c:ext>
                    </c:extLst>
                    <c:strCache>
                      <c:ptCount val="1"/>
                      <c:pt idx="0">
                        <c:v>Hazardous liquid pipeline</c:v>
                      </c:pt>
                    </c:strCache>
                  </c:strRef>
                </c:tx>
                <c:spPr>
                  <a:gradFill rotWithShape="1">
                    <a:gsLst>
                      <a:gs pos="0">
                        <a:schemeClr val="accent1">
                          <a:lumMod val="50000"/>
                          <a:shade val="51000"/>
                          <a:satMod val="130000"/>
                        </a:schemeClr>
                      </a:gs>
                      <a:gs pos="80000">
                        <a:schemeClr val="accent1">
                          <a:lumMod val="50000"/>
                          <a:shade val="93000"/>
                          <a:satMod val="130000"/>
                        </a:schemeClr>
                      </a:gs>
                      <a:gs pos="100000">
                        <a:schemeClr val="accent1">
                          <a:lumMod val="50000"/>
                          <a:shade val="94000"/>
                          <a:satMod val="135000"/>
                        </a:schemeClr>
                      </a:gs>
                    </a:gsLst>
                    <a:lin ang="16200000" scaled="0"/>
                  </a:gradFill>
                  <a:ln>
                    <a:noFill/>
                  </a:ln>
                  <a:effectLst>
                    <a:outerShdw blurRad="40000" dist="23000" dir="5400000" rotWithShape="0">
                      <a:srgbClr val="000000">
                        <a:alpha val="35000"/>
                      </a:srgbClr>
                    </a:outerShdw>
                  </a:effectLst>
                </c:spPr>
                <c:invertIfNegative val="0"/>
                <c:cat>
                  <c:numRef>
                    <c:extLst>
                      <c:ext xmlns:c15="http://schemas.microsoft.com/office/drawing/2012/chart" uri="{02D57815-91ED-43cb-92C2-25804820EDAC}">
                        <c15:fullRef>
                          <c15:sqref>'2-1'!$B$2:$AM$2</c15:sqref>
                        </c15:fullRef>
                        <c15:formulaRef>
                          <c15:sqref>'2-1'!$R$2:$AM$2</c15:sqref>
                        </c15:formulaRef>
                      </c:ext>
                    </c:extLst>
                    <c:numCache>
                      <c:formatCode>General</c:formatCode>
                      <c:ptCount val="22"/>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numCache>
                  </c:numRef>
                </c:cat>
                <c:val>
                  <c:numRef>
                    <c:extLst>
                      <c:ext xmlns:c15="http://schemas.microsoft.com/office/drawing/2012/chart" uri="{02D57815-91ED-43cb-92C2-25804820EDAC}">
                        <c15:fullRef>
                          <c15:sqref>'2-1'!$B$33:$AM$33</c15:sqref>
                        </c15:fullRef>
                        <c15:formulaRef>
                          <c15:sqref>'2-1'!$R$33:$AM$33</c15:sqref>
                        </c15:formulaRef>
                      </c:ext>
                    </c:extLst>
                    <c:numCache>
                      <c:formatCode>#,##0</c:formatCode>
                      <c:ptCount val="22"/>
                      <c:pt idx="0">
                        <c:v>1</c:v>
                      </c:pt>
                      <c:pt idx="1">
                        <c:v>0</c:v>
                      </c:pt>
                      <c:pt idx="2">
                        <c:v>1</c:v>
                      </c:pt>
                      <c:pt idx="3">
                        <c:v>0</c:v>
                      </c:pt>
                      <c:pt idx="4">
                        <c:v>5</c:v>
                      </c:pt>
                      <c:pt idx="5">
                        <c:v>2</c:v>
                      </c:pt>
                      <c:pt idx="6">
                        <c:v>0</c:v>
                      </c:pt>
                      <c:pt idx="7">
                        <c:v>4</c:v>
                      </c:pt>
                      <c:pt idx="8">
                        <c:v>2</c:v>
                      </c:pt>
                      <c:pt idx="9">
                        <c:v>4</c:v>
                      </c:pt>
                      <c:pt idx="10">
                        <c:v>1</c:v>
                      </c:pt>
                      <c:pt idx="11">
                        <c:v>0</c:v>
                      </c:pt>
                      <c:pt idx="12">
                        <c:v>3</c:v>
                      </c:pt>
                      <c:pt idx="13">
                        <c:v>1</c:v>
                      </c:pt>
                      <c:pt idx="14">
                        <c:v>0</c:v>
                      </c:pt>
                      <c:pt idx="15">
                        <c:v>1</c:v>
                      </c:pt>
                      <c:pt idx="16">
                        <c:v>3</c:v>
                      </c:pt>
                      <c:pt idx="17">
                        <c:v>1</c:v>
                      </c:pt>
                      <c:pt idx="18">
                        <c:v>0</c:v>
                      </c:pt>
                      <c:pt idx="19">
                        <c:v>0</c:v>
                      </c:pt>
                      <c:pt idx="20">
                        <c:v>5</c:v>
                      </c:pt>
                      <c:pt idx="21">
                        <c:v>0</c:v>
                      </c:pt>
                    </c:numCache>
                  </c:numRef>
                </c:val>
                <c:extLst xmlns:c15="http://schemas.microsoft.com/office/drawing/2012/chart">
                  <c:ext xmlns:c16="http://schemas.microsoft.com/office/drawing/2014/chart" uri="{C3380CC4-5D6E-409C-BE32-E72D297353CC}">
                    <c16:uniqueId val="{0000001E-ADA9-4EE9-92F5-9E714B4F21E8}"/>
                  </c:ext>
                </c:extLst>
              </c15:ser>
            </c15:filteredBarSeries>
            <c15:filteredBarSeries>
              <c15:ser>
                <c:idx val="31"/>
                <c:order val="31"/>
                <c:tx>
                  <c:strRef>
                    <c:extLst xmlns:c15="http://schemas.microsoft.com/office/drawing/2012/chart">
                      <c:ext xmlns:c15="http://schemas.microsoft.com/office/drawing/2012/chart" uri="{02D57815-91ED-43cb-92C2-25804820EDAC}">
                        <c15:formulaRef>
                          <c15:sqref>'2-1'!$A$34</c15:sqref>
                        </c15:formulaRef>
                      </c:ext>
                    </c:extLst>
                    <c:strCache>
                      <c:ptCount val="1"/>
                      <c:pt idx="0">
                        <c:v>Gas pipeline</c:v>
                      </c:pt>
                    </c:strCache>
                  </c:strRef>
                </c:tx>
                <c:spPr>
                  <a:gradFill rotWithShape="1">
                    <a:gsLst>
                      <a:gs pos="0">
                        <a:schemeClr val="accent2">
                          <a:lumMod val="50000"/>
                          <a:shade val="51000"/>
                          <a:satMod val="130000"/>
                        </a:schemeClr>
                      </a:gs>
                      <a:gs pos="80000">
                        <a:schemeClr val="accent2">
                          <a:lumMod val="50000"/>
                          <a:shade val="93000"/>
                          <a:satMod val="130000"/>
                        </a:schemeClr>
                      </a:gs>
                      <a:gs pos="100000">
                        <a:schemeClr val="accent2">
                          <a:lumMod val="50000"/>
                          <a:shade val="94000"/>
                          <a:satMod val="135000"/>
                        </a:schemeClr>
                      </a:gs>
                    </a:gsLst>
                    <a:lin ang="16200000" scaled="0"/>
                  </a:gradFill>
                  <a:ln>
                    <a:noFill/>
                  </a:ln>
                  <a:effectLst>
                    <a:outerShdw blurRad="40000" dist="23000" dir="5400000" rotWithShape="0">
                      <a:srgbClr val="000000">
                        <a:alpha val="35000"/>
                      </a:srgbClr>
                    </a:outerShdw>
                  </a:effectLst>
                </c:spPr>
                <c:invertIfNegative val="0"/>
                <c:cat>
                  <c:numRef>
                    <c:extLst>
                      <c:ext xmlns:c15="http://schemas.microsoft.com/office/drawing/2012/chart" uri="{02D57815-91ED-43cb-92C2-25804820EDAC}">
                        <c15:fullRef>
                          <c15:sqref>'2-1'!$B$2:$AM$2</c15:sqref>
                        </c15:fullRef>
                        <c15:formulaRef>
                          <c15:sqref>'2-1'!$R$2:$AM$2</c15:sqref>
                        </c15:formulaRef>
                      </c:ext>
                    </c:extLst>
                    <c:numCache>
                      <c:formatCode>General</c:formatCode>
                      <c:ptCount val="22"/>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numCache>
                  </c:numRef>
                </c:cat>
                <c:val>
                  <c:numRef>
                    <c:extLst>
                      <c:ext xmlns:c15="http://schemas.microsoft.com/office/drawing/2012/chart" uri="{02D57815-91ED-43cb-92C2-25804820EDAC}">
                        <c15:fullRef>
                          <c15:sqref>'2-1'!$B$34:$AM$34</c15:sqref>
                        </c15:fullRef>
                        <c15:formulaRef>
                          <c15:sqref>'2-1'!$R$34:$AM$34</c15:sqref>
                        </c15:formulaRef>
                      </c:ext>
                    </c:extLst>
                    <c:numCache>
                      <c:formatCode>#,##0</c:formatCode>
                      <c:ptCount val="22"/>
                      <c:pt idx="0">
                        <c:v>37</c:v>
                      </c:pt>
                      <c:pt idx="1">
                        <c:v>7</c:v>
                      </c:pt>
                      <c:pt idx="2">
                        <c:v>11</c:v>
                      </c:pt>
                      <c:pt idx="3">
                        <c:v>12</c:v>
                      </c:pt>
                      <c:pt idx="4">
                        <c:v>18</c:v>
                      </c:pt>
                      <c:pt idx="5">
                        <c:v>15</c:v>
                      </c:pt>
                      <c:pt idx="6">
                        <c:v>21</c:v>
                      </c:pt>
                      <c:pt idx="7">
                        <c:v>11</c:v>
                      </c:pt>
                      <c:pt idx="8">
                        <c:v>6</c:v>
                      </c:pt>
                      <c:pt idx="9">
                        <c:v>9</c:v>
                      </c:pt>
                      <c:pt idx="10">
                        <c:v>21</c:v>
                      </c:pt>
                      <c:pt idx="11">
                        <c:v>13</c:v>
                      </c:pt>
                      <c:pt idx="12">
                        <c:v>9</c:v>
                      </c:pt>
                      <c:pt idx="13">
                        <c:v>8</c:v>
                      </c:pt>
                      <c:pt idx="14">
                        <c:v>19</c:v>
                      </c:pt>
                      <c:pt idx="15">
                        <c:v>10</c:v>
                      </c:pt>
                      <c:pt idx="16">
                        <c:v>13</c:v>
                      </c:pt>
                      <c:pt idx="17">
                        <c:v>6</c:v>
                      </c:pt>
                      <c:pt idx="18">
                        <c:v>7</c:v>
                      </c:pt>
                      <c:pt idx="19">
                        <c:v>11</c:v>
                      </c:pt>
                      <c:pt idx="20">
                        <c:v>10</c:v>
                      </c:pt>
                      <c:pt idx="21">
                        <c:v>13</c:v>
                      </c:pt>
                    </c:numCache>
                  </c:numRef>
                </c:val>
                <c:extLst xmlns:c15="http://schemas.microsoft.com/office/drawing/2012/chart">
                  <c:ext xmlns:c16="http://schemas.microsoft.com/office/drawing/2014/chart" uri="{C3380CC4-5D6E-409C-BE32-E72D297353CC}">
                    <c16:uniqueId val="{0000001F-ADA9-4EE9-92F5-9E714B4F21E8}"/>
                  </c:ext>
                </c:extLst>
              </c15:ser>
            </c15:filteredBarSeries>
            <c15:filteredBarSeries>
              <c15:ser>
                <c:idx val="32"/>
                <c:order val="32"/>
                <c:tx>
                  <c:strRef>
                    <c:extLst xmlns:c15="http://schemas.microsoft.com/office/drawing/2012/chart">
                      <c:ext xmlns:c15="http://schemas.microsoft.com/office/drawing/2012/chart" uri="{02D57815-91ED-43cb-92C2-25804820EDAC}">
                        <c15:formulaRef>
                          <c15:sqref>'2-1'!$A$35</c15:sqref>
                        </c15:formulaRef>
                      </c:ext>
                    </c:extLst>
                    <c:strCache>
                      <c:ptCount val="1"/>
                      <c:pt idx="0">
                        <c:v>Other counts, redundant with above</c:v>
                      </c:pt>
                    </c:strCache>
                  </c:strRef>
                </c:tx>
                <c:spPr>
                  <a:gradFill rotWithShape="1">
                    <a:gsLst>
                      <a:gs pos="0">
                        <a:schemeClr val="accent3">
                          <a:lumMod val="50000"/>
                          <a:shade val="51000"/>
                          <a:satMod val="130000"/>
                        </a:schemeClr>
                      </a:gs>
                      <a:gs pos="80000">
                        <a:schemeClr val="accent3">
                          <a:lumMod val="50000"/>
                          <a:shade val="93000"/>
                          <a:satMod val="130000"/>
                        </a:schemeClr>
                      </a:gs>
                      <a:gs pos="100000">
                        <a:schemeClr val="accent3">
                          <a:lumMod val="50000"/>
                          <a:shade val="94000"/>
                          <a:satMod val="135000"/>
                        </a:schemeClr>
                      </a:gs>
                    </a:gsLst>
                    <a:lin ang="16200000" scaled="0"/>
                  </a:gradFill>
                  <a:ln>
                    <a:noFill/>
                  </a:ln>
                  <a:effectLst>
                    <a:outerShdw blurRad="40000" dist="23000" dir="5400000" rotWithShape="0">
                      <a:srgbClr val="000000">
                        <a:alpha val="35000"/>
                      </a:srgbClr>
                    </a:outerShdw>
                  </a:effectLst>
                </c:spPr>
                <c:invertIfNegative val="0"/>
                <c:cat>
                  <c:numRef>
                    <c:extLst>
                      <c:ext xmlns:c15="http://schemas.microsoft.com/office/drawing/2012/chart" uri="{02D57815-91ED-43cb-92C2-25804820EDAC}">
                        <c15:fullRef>
                          <c15:sqref>'2-1'!$B$2:$AM$2</c15:sqref>
                        </c15:fullRef>
                        <c15:formulaRef>
                          <c15:sqref>'2-1'!$R$2:$AM$2</c15:sqref>
                        </c15:formulaRef>
                      </c:ext>
                    </c:extLst>
                    <c:numCache>
                      <c:formatCode>General</c:formatCode>
                      <c:ptCount val="22"/>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numCache>
                  </c:numRef>
                </c:cat>
                <c:val>
                  <c:numRef>
                    <c:extLst>
                      <c:ext xmlns:c15="http://schemas.microsoft.com/office/drawing/2012/chart" uri="{02D57815-91ED-43cb-92C2-25804820EDAC}">
                        <c15:fullRef>
                          <c15:sqref>'2-1'!$B$35:$AM$35</c15:sqref>
                        </c15:fullRef>
                        <c15:formulaRef>
                          <c15:sqref>'2-1'!$R$35:$AM$35</c15:sqref>
                        </c15:formulaRef>
                      </c:ext>
                    </c:extLst>
                    <c:numCache>
                      <c:formatCode>#,##0</c:formatCode>
                      <c:ptCount val="22"/>
                    </c:numCache>
                  </c:numRef>
                </c:val>
                <c:extLst xmlns:c15="http://schemas.microsoft.com/office/drawing/2012/chart">
                  <c:ext xmlns:c16="http://schemas.microsoft.com/office/drawing/2014/chart" uri="{C3380CC4-5D6E-409C-BE32-E72D297353CC}">
                    <c16:uniqueId val="{00000020-ADA9-4EE9-92F5-9E714B4F21E8}"/>
                  </c:ext>
                </c:extLst>
              </c15:ser>
            </c15:filteredBarSeries>
            <c15:filteredBarSeries>
              <c15:ser>
                <c:idx val="33"/>
                <c:order val="33"/>
                <c:tx>
                  <c:strRef>
                    <c:extLst xmlns:c15="http://schemas.microsoft.com/office/drawing/2012/chart">
                      <c:ext xmlns:c15="http://schemas.microsoft.com/office/drawing/2012/chart" uri="{02D57815-91ED-43cb-92C2-25804820EDAC}">
                        <c15:formulaRef>
                          <c15:sqref>'2-1'!$A$36</c15:sqref>
                        </c15:formulaRef>
                      </c:ext>
                    </c:extLst>
                    <c:strCache>
                      <c:ptCount val="1"/>
                      <c:pt idx="0">
                        <c:v>Railroad, killed at public crossing with motor vehicle</c:v>
                      </c:pt>
                    </c:strCache>
                  </c:strRef>
                </c:tx>
                <c:spPr>
                  <a:gradFill rotWithShape="1">
                    <a:gsLst>
                      <a:gs pos="0">
                        <a:schemeClr val="accent4">
                          <a:lumMod val="50000"/>
                          <a:shade val="51000"/>
                          <a:satMod val="130000"/>
                        </a:schemeClr>
                      </a:gs>
                      <a:gs pos="80000">
                        <a:schemeClr val="accent4">
                          <a:lumMod val="50000"/>
                          <a:shade val="93000"/>
                          <a:satMod val="130000"/>
                        </a:schemeClr>
                      </a:gs>
                      <a:gs pos="100000">
                        <a:schemeClr val="accent4">
                          <a:lumMod val="50000"/>
                          <a:shade val="94000"/>
                          <a:satMod val="135000"/>
                        </a:schemeClr>
                      </a:gs>
                    </a:gsLst>
                    <a:lin ang="16200000" scaled="0"/>
                  </a:gradFill>
                  <a:ln>
                    <a:noFill/>
                  </a:ln>
                  <a:effectLst>
                    <a:outerShdw blurRad="40000" dist="23000" dir="5400000" rotWithShape="0">
                      <a:srgbClr val="000000">
                        <a:alpha val="35000"/>
                      </a:srgbClr>
                    </a:outerShdw>
                  </a:effectLst>
                </c:spPr>
                <c:invertIfNegative val="0"/>
                <c:cat>
                  <c:numRef>
                    <c:extLst>
                      <c:ext xmlns:c15="http://schemas.microsoft.com/office/drawing/2012/chart" uri="{02D57815-91ED-43cb-92C2-25804820EDAC}">
                        <c15:fullRef>
                          <c15:sqref>'2-1'!$B$2:$AM$2</c15:sqref>
                        </c15:fullRef>
                        <c15:formulaRef>
                          <c15:sqref>'2-1'!$R$2:$AM$2</c15:sqref>
                        </c15:formulaRef>
                      </c:ext>
                    </c:extLst>
                    <c:numCache>
                      <c:formatCode>General</c:formatCode>
                      <c:ptCount val="22"/>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numCache>
                  </c:numRef>
                </c:cat>
                <c:val>
                  <c:numRef>
                    <c:extLst>
                      <c:ext xmlns:c15="http://schemas.microsoft.com/office/drawing/2012/chart" uri="{02D57815-91ED-43cb-92C2-25804820EDAC}">
                        <c15:fullRef>
                          <c15:sqref>'2-1'!$B$36:$AM$36</c15:sqref>
                        </c15:fullRef>
                        <c15:formulaRef>
                          <c15:sqref>'2-1'!$R$36:$AM$36</c15:sqref>
                        </c15:formulaRef>
                      </c:ext>
                    </c:extLst>
                    <c:numCache>
                      <c:formatCode>#,##0</c:formatCode>
                      <c:ptCount val="22"/>
                      <c:pt idx="0">
                        <c:v>306</c:v>
                      </c:pt>
                      <c:pt idx="1">
                        <c:v>315</c:v>
                      </c:pt>
                      <c:pt idx="2">
                        <c:v>271</c:v>
                      </c:pt>
                      <c:pt idx="3">
                        <c:v>249</c:v>
                      </c:pt>
                      <c:pt idx="4">
                        <c:v>256</c:v>
                      </c:pt>
                      <c:pt idx="5">
                        <c:v>258</c:v>
                      </c:pt>
                      <c:pt idx="6">
                        <c:v>267</c:v>
                      </c:pt>
                      <c:pt idx="7">
                        <c:v>227</c:v>
                      </c:pt>
                      <c:pt idx="8">
                        <c:v>199</c:v>
                      </c:pt>
                      <c:pt idx="9">
                        <c:v>161</c:v>
                      </c:pt>
                      <c:pt idx="10">
                        <c:v>136</c:v>
                      </c:pt>
                      <c:pt idx="11">
                        <c:v>138</c:v>
                      </c:pt>
                      <c:pt idx="12">
                        <c:v>135</c:v>
                      </c:pt>
                      <c:pt idx="13">
                        <c:v>141</c:v>
                      </c:pt>
                      <c:pt idx="14">
                        <c:v>144</c:v>
                      </c:pt>
                      <c:pt idx="15">
                        <c:v>128</c:v>
                      </c:pt>
                      <c:pt idx="16">
                        <c:v>130</c:v>
                      </c:pt>
                      <c:pt idx="17">
                        <c:v>140</c:v>
                      </c:pt>
                      <c:pt idx="18">
                        <c:v>132</c:v>
                      </c:pt>
                      <c:pt idx="19">
                        <c:v>128</c:v>
                      </c:pt>
                      <c:pt idx="20">
                        <c:v>94</c:v>
                      </c:pt>
                      <c:pt idx="21" formatCode="\(\R\)\ #,##0">
                        <c:v>128</c:v>
                      </c:pt>
                    </c:numCache>
                  </c:numRef>
                </c:val>
                <c:extLst xmlns:c15="http://schemas.microsoft.com/office/drawing/2012/chart">
                  <c:ext xmlns:c16="http://schemas.microsoft.com/office/drawing/2014/chart" uri="{C3380CC4-5D6E-409C-BE32-E72D297353CC}">
                    <c16:uniqueId val="{00000021-ADA9-4EE9-92F5-9E714B4F21E8}"/>
                  </c:ext>
                </c:extLst>
              </c15:ser>
            </c15:filteredBarSeries>
            <c15:filteredBarSeries>
              <c15:ser>
                <c:idx val="34"/>
                <c:order val="34"/>
                <c:tx>
                  <c:strRef>
                    <c:extLst xmlns:c15="http://schemas.microsoft.com/office/drawing/2012/chart">
                      <c:ext xmlns:c15="http://schemas.microsoft.com/office/drawing/2012/chart" uri="{02D57815-91ED-43cb-92C2-25804820EDAC}">
                        <c15:formulaRef>
                          <c15:sqref>'2-1'!$A$37</c15:sqref>
                        </c15:formulaRef>
                      </c:ext>
                    </c:extLst>
                    <c:strCache>
                      <c:ptCount val="1"/>
                      <c:pt idx="0">
                        <c:v>Rail, passenger</c:v>
                      </c:pt>
                    </c:strCache>
                  </c:strRef>
                </c:tx>
                <c:spPr>
                  <a:gradFill rotWithShape="1">
                    <a:gsLst>
                      <a:gs pos="0">
                        <a:schemeClr val="accent5">
                          <a:lumMod val="50000"/>
                          <a:shade val="51000"/>
                          <a:satMod val="130000"/>
                        </a:schemeClr>
                      </a:gs>
                      <a:gs pos="80000">
                        <a:schemeClr val="accent5">
                          <a:lumMod val="50000"/>
                          <a:shade val="93000"/>
                          <a:satMod val="130000"/>
                        </a:schemeClr>
                      </a:gs>
                      <a:gs pos="100000">
                        <a:schemeClr val="accent5">
                          <a:lumMod val="50000"/>
                          <a:shade val="94000"/>
                          <a:satMod val="135000"/>
                        </a:schemeClr>
                      </a:gs>
                    </a:gsLst>
                    <a:lin ang="16200000" scaled="0"/>
                  </a:gradFill>
                  <a:ln>
                    <a:noFill/>
                  </a:ln>
                  <a:effectLst>
                    <a:outerShdw blurRad="40000" dist="23000" dir="5400000" rotWithShape="0">
                      <a:srgbClr val="000000">
                        <a:alpha val="35000"/>
                      </a:srgbClr>
                    </a:outerShdw>
                  </a:effectLst>
                </c:spPr>
                <c:invertIfNegative val="0"/>
                <c:cat>
                  <c:numRef>
                    <c:extLst>
                      <c:ext xmlns:c15="http://schemas.microsoft.com/office/drawing/2012/chart" uri="{02D57815-91ED-43cb-92C2-25804820EDAC}">
                        <c15:fullRef>
                          <c15:sqref>'2-1'!$B$2:$AM$2</c15:sqref>
                        </c15:fullRef>
                        <c15:formulaRef>
                          <c15:sqref>'2-1'!$R$2:$AM$2</c15:sqref>
                        </c15:formulaRef>
                      </c:ext>
                    </c:extLst>
                    <c:numCache>
                      <c:formatCode>General</c:formatCode>
                      <c:ptCount val="22"/>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numCache>
                  </c:numRef>
                </c:cat>
                <c:val>
                  <c:numRef>
                    <c:extLst>
                      <c:ext xmlns:c15="http://schemas.microsoft.com/office/drawing/2012/chart" uri="{02D57815-91ED-43cb-92C2-25804820EDAC}">
                        <c15:fullRef>
                          <c15:sqref>'2-1'!$B$37:$AM$37</c15:sqref>
                        </c15:fullRef>
                        <c15:formulaRef>
                          <c15:sqref>'2-1'!$R$37:$AM$37</c15:sqref>
                        </c15:formulaRef>
                      </c:ext>
                    </c:extLst>
                    <c:numCache>
                      <c:formatCode>#,##0</c:formatCode>
                      <c:ptCount val="22"/>
                      <c:pt idx="0">
                        <c:v>220</c:v>
                      </c:pt>
                      <c:pt idx="1">
                        <c:v>242</c:v>
                      </c:pt>
                      <c:pt idx="2">
                        <c:v>226</c:v>
                      </c:pt>
                      <c:pt idx="3">
                        <c:v>183</c:v>
                      </c:pt>
                      <c:pt idx="4">
                        <c:v>201</c:v>
                      </c:pt>
                      <c:pt idx="5">
                        <c:v>202</c:v>
                      </c:pt>
                      <c:pt idx="6">
                        <c:v>180</c:v>
                      </c:pt>
                      <c:pt idx="7">
                        <c:v>216</c:v>
                      </c:pt>
                      <c:pt idx="8">
                        <c:v>229</c:v>
                      </c:pt>
                      <c:pt idx="9">
                        <c:v>214</c:v>
                      </c:pt>
                      <c:pt idx="10">
                        <c:v>215</c:v>
                      </c:pt>
                      <c:pt idx="11">
                        <c:v>189</c:v>
                      </c:pt>
                      <c:pt idx="12">
                        <c:v>194</c:v>
                      </c:pt>
                      <c:pt idx="13">
                        <c:v>197</c:v>
                      </c:pt>
                      <c:pt idx="14">
                        <c:v>219</c:v>
                      </c:pt>
                      <c:pt idx="15">
                        <c:v>249</c:v>
                      </c:pt>
                      <c:pt idx="16">
                        <c:v>254</c:v>
                      </c:pt>
                      <c:pt idx="17">
                        <c:v>307</c:v>
                      </c:pt>
                      <c:pt idx="18" formatCode="\(\R\)\ #,##0">
                        <c:v>255</c:v>
                      </c:pt>
                      <c:pt idx="19" formatCode="\(\R\)\ #,##0">
                        <c:v>266</c:v>
                      </c:pt>
                      <c:pt idx="20" formatCode="\(\R\)\ #,##0">
                        <c:v>197</c:v>
                      </c:pt>
                      <c:pt idx="21" formatCode="\(\R\)\ #,##0">
                        <c:v>234</c:v>
                      </c:pt>
                    </c:numCache>
                  </c:numRef>
                </c:val>
                <c:extLst xmlns:c15="http://schemas.microsoft.com/office/drawing/2012/chart">
                  <c:ext xmlns:c16="http://schemas.microsoft.com/office/drawing/2014/chart" uri="{C3380CC4-5D6E-409C-BE32-E72D297353CC}">
                    <c16:uniqueId val="{00000022-ADA9-4EE9-92F5-9E714B4F21E8}"/>
                  </c:ext>
                </c:extLst>
              </c15:ser>
            </c15:filteredBarSeries>
            <c15:filteredBarSeries>
              <c15:ser>
                <c:idx val="35"/>
                <c:order val="35"/>
                <c:tx>
                  <c:strRef>
                    <c:extLst xmlns:c15="http://schemas.microsoft.com/office/drawing/2012/chart">
                      <c:ext xmlns:c15="http://schemas.microsoft.com/office/drawing/2012/chart" uri="{02D57815-91ED-43cb-92C2-25804820EDAC}">
                        <c15:formulaRef>
                          <c15:sqref>'2-1'!$A$38</c15:sqref>
                        </c15:formulaRef>
                      </c:ext>
                    </c:extLst>
                    <c:strCache>
                      <c:ptCount val="1"/>
                      <c:pt idx="0">
                        <c:v>Train accidents</c:v>
                      </c:pt>
                    </c:strCache>
                  </c:strRef>
                </c:tx>
                <c:spPr>
                  <a:gradFill rotWithShape="1">
                    <a:gsLst>
                      <a:gs pos="0">
                        <a:schemeClr val="accent6">
                          <a:lumMod val="50000"/>
                          <a:shade val="51000"/>
                          <a:satMod val="130000"/>
                        </a:schemeClr>
                      </a:gs>
                      <a:gs pos="80000">
                        <a:schemeClr val="accent6">
                          <a:lumMod val="50000"/>
                          <a:shade val="93000"/>
                          <a:satMod val="130000"/>
                        </a:schemeClr>
                      </a:gs>
                      <a:gs pos="100000">
                        <a:schemeClr val="accent6">
                          <a:lumMod val="50000"/>
                          <a:shade val="94000"/>
                          <a:satMod val="135000"/>
                        </a:schemeClr>
                      </a:gs>
                    </a:gsLst>
                    <a:lin ang="16200000" scaled="0"/>
                  </a:gradFill>
                  <a:ln>
                    <a:noFill/>
                  </a:ln>
                  <a:effectLst>
                    <a:outerShdw blurRad="40000" dist="23000" dir="5400000" rotWithShape="0">
                      <a:srgbClr val="000000">
                        <a:alpha val="35000"/>
                      </a:srgbClr>
                    </a:outerShdw>
                  </a:effectLst>
                </c:spPr>
                <c:invertIfNegative val="0"/>
                <c:cat>
                  <c:numRef>
                    <c:extLst>
                      <c:ext xmlns:c15="http://schemas.microsoft.com/office/drawing/2012/chart" uri="{02D57815-91ED-43cb-92C2-25804820EDAC}">
                        <c15:fullRef>
                          <c15:sqref>'2-1'!$B$2:$AM$2</c15:sqref>
                        </c15:fullRef>
                        <c15:formulaRef>
                          <c15:sqref>'2-1'!$R$2:$AM$2</c15:sqref>
                        </c15:formulaRef>
                      </c:ext>
                    </c:extLst>
                    <c:numCache>
                      <c:formatCode>General</c:formatCode>
                      <c:ptCount val="22"/>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numCache>
                  </c:numRef>
                </c:cat>
                <c:val>
                  <c:numRef>
                    <c:extLst>
                      <c:ext xmlns:c15="http://schemas.microsoft.com/office/drawing/2012/chart" uri="{02D57815-91ED-43cb-92C2-25804820EDAC}">
                        <c15:fullRef>
                          <c15:sqref>'2-1'!$B$38:$AM$38</c15:sqref>
                        </c15:fullRef>
                        <c15:formulaRef>
                          <c15:sqref>'2-1'!$R$38:$AM$38</c15:sqref>
                        </c15:formulaRef>
                      </c:ext>
                    </c:extLst>
                    <c:numCache>
                      <c:formatCode>#,##0</c:formatCode>
                      <c:ptCount val="22"/>
                      <c:pt idx="0">
                        <c:v>2</c:v>
                      </c:pt>
                      <c:pt idx="1">
                        <c:v>1</c:v>
                      </c:pt>
                      <c:pt idx="2">
                        <c:v>7</c:v>
                      </c:pt>
                      <c:pt idx="3">
                        <c:v>1</c:v>
                      </c:pt>
                      <c:pt idx="4">
                        <c:v>2</c:v>
                      </c:pt>
                      <c:pt idx="5">
                        <c:v>14</c:v>
                      </c:pt>
                      <c:pt idx="6">
                        <c:v>0</c:v>
                      </c:pt>
                      <c:pt idx="7">
                        <c:v>2</c:v>
                      </c:pt>
                      <c:pt idx="8">
                        <c:v>25</c:v>
                      </c:pt>
                      <c:pt idx="9">
                        <c:v>1</c:v>
                      </c:pt>
                      <c:pt idx="10">
                        <c:v>4</c:v>
                      </c:pt>
                      <c:pt idx="11">
                        <c:v>0</c:v>
                      </c:pt>
                      <c:pt idx="12">
                        <c:v>0</c:v>
                      </c:pt>
                      <c:pt idx="13">
                        <c:v>5</c:v>
                      </c:pt>
                      <c:pt idx="14">
                        <c:v>3</c:v>
                      </c:pt>
                      <c:pt idx="15">
                        <c:v>10</c:v>
                      </c:pt>
                      <c:pt idx="16">
                        <c:v>4</c:v>
                      </c:pt>
                      <c:pt idx="17">
                        <c:v>5</c:v>
                      </c:pt>
                      <c:pt idx="18">
                        <c:v>3</c:v>
                      </c:pt>
                      <c:pt idx="19">
                        <c:v>3</c:v>
                      </c:pt>
                      <c:pt idx="20">
                        <c:v>1</c:v>
                      </c:pt>
                      <c:pt idx="21">
                        <c:v>7</c:v>
                      </c:pt>
                    </c:numCache>
                  </c:numRef>
                </c:val>
                <c:extLst xmlns:c15="http://schemas.microsoft.com/office/drawing/2012/chart">
                  <c:ext xmlns:c16="http://schemas.microsoft.com/office/drawing/2014/chart" uri="{C3380CC4-5D6E-409C-BE32-E72D297353CC}">
                    <c16:uniqueId val="{00000023-ADA9-4EE9-92F5-9E714B4F21E8}"/>
                  </c:ext>
                </c:extLst>
              </c15:ser>
            </c15:filteredBarSeries>
            <c15:filteredBarSeries>
              <c15:ser>
                <c:idx val="36"/>
                <c:order val="36"/>
                <c:tx>
                  <c:strRef>
                    <c:extLst xmlns:c15="http://schemas.microsoft.com/office/drawing/2012/chart">
                      <c:ext xmlns:c15="http://schemas.microsoft.com/office/drawing/2012/chart" uri="{02D57815-91ED-43cb-92C2-25804820EDAC}">
                        <c15:formulaRef>
                          <c15:sqref>'2-1'!$A$39</c15:sqref>
                        </c15:formulaRef>
                      </c:ext>
                    </c:extLst>
                    <c:strCache>
                      <c:ptCount val="1"/>
                      <c:pt idx="0">
                        <c:v>Highway-rail grade crossingo</c:v>
                      </c:pt>
                    </c:strCache>
                  </c:strRef>
                </c:tx>
                <c:spPr>
                  <a:gradFill rotWithShape="1">
                    <a:gsLst>
                      <a:gs pos="0">
                        <a:schemeClr val="accent1">
                          <a:lumMod val="70000"/>
                          <a:lumOff val="30000"/>
                          <a:shade val="51000"/>
                          <a:satMod val="130000"/>
                        </a:schemeClr>
                      </a:gs>
                      <a:gs pos="80000">
                        <a:schemeClr val="accent1">
                          <a:lumMod val="70000"/>
                          <a:lumOff val="30000"/>
                          <a:shade val="93000"/>
                          <a:satMod val="130000"/>
                        </a:schemeClr>
                      </a:gs>
                      <a:gs pos="100000">
                        <a:schemeClr val="accent1">
                          <a:lumMod val="70000"/>
                          <a:lumOff val="30000"/>
                          <a:shade val="94000"/>
                          <a:satMod val="135000"/>
                        </a:schemeClr>
                      </a:gs>
                    </a:gsLst>
                    <a:lin ang="16200000" scaled="0"/>
                  </a:gradFill>
                  <a:ln>
                    <a:noFill/>
                  </a:ln>
                  <a:effectLst>
                    <a:outerShdw blurRad="40000" dist="23000" dir="5400000" rotWithShape="0">
                      <a:srgbClr val="000000">
                        <a:alpha val="35000"/>
                      </a:srgbClr>
                    </a:outerShdw>
                  </a:effectLst>
                </c:spPr>
                <c:invertIfNegative val="0"/>
                <c:cat>
                  <c:numRef>
                    <c:extLst>
                      <c:ext xmlns:c15="http://schemas.microsoft.com/office/drawing/2012/chart" uri="{02D57815-91ED-43cb-92C2-25804820EDAC}">
                        <c15:fullRef>
                          <c15:sqref>'2-1'!$B$2:$AM$2</c15:sqref>
                        </c15:fullRef>
                        <c15:formulaRef>
                          <c15:sqref>'2-1'!$R$2:$AM$2</c15:sqref>
                        </c15:formulaRef>
                      </c:ext>
                    </c:extLst>
                    <c:numCache>
                      <c:formatCode>General</c:formatCode>
                      <c:ptCount val="22"/>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numCache>
                  </c:numRef>
                </c:cat>
                <c:val>
                  <c:numRef>
                    <c:extLst>
                      <c:ext xmlns:c15="http://schemas.microsoft.com/office/drawing/2012/chart" uri="{02D57815-91ED-43cb-92C2-25804820EDAC}">
                        <c15:fullRef>
                          <c15:sqref>'2-1'!$B$39:$AM$39</c15:sqref>
                        </c15:fullRef>
                        <c15:formulaRef>
                          <c15:sqref>'2-1'!$R$39:$AM$39</c15:sqref>
                        </c15:formulaRef>
                      </c:ext>
                    </c:extLst>
                    <c:numCache>
                      <c:formatCode>#,##0</c:formatCode>
                      <c:ptCount val="22"/>
                      <c:pt idx="0">
                        <c:v>72</c:v>
                      </c:pt>
                      <c:pt idx="1">
                        <c:v>95</c:v>
                      </c:pt>
                      <c:pt idx="2">
                        <c:v>69</c:v>
                      </c:pt>
                      <c:pt idx="3">
                        <c:v>72</c:v>
                      </c:pt>
                      <c:pt idx="4">
                        <c:v>72</c:v>
                      </c:pt>
                      <c:pt idx="5">
                        <c:v>70</c:v>
                      </c:pt>
                      <c:pt idx="6">
                        <c:v>74</c:v>
                      </c:pt>
                      <c:pt idx="7">
                        <c:v>87</c:v>
                      </c:pt>
                      <c:pt idx="8">
                        <c:v>70</c:v>
                      </c:pt>
                      <c:pt idx="9">
                        <c:v>82</c:v>
                      </c:pt>
                      <c:pt idx="10">
                        <c:v>74</c:v>
                      </c:pt>
                      <c:pt idx="11">
                        <c:v>58</c:v>
                      </c:pt>
                      <c:pt idx="12">
                        <c:v>62</c:v>
                      </c:pt>
                      <c:pt idx="13">
                        <c:v>75</c:v>
                      </c:pt>
                      <c:pt idx="14">
                        <c:v>61</c:v>
                      </c:pt>
                      <c:pt idx="15">
                        <c:v>82</c:v>
                      </c:pt>
                      <c:pt idx="16">
                        <c:v>88</c:v>
                      </c:pt>
                      <c:pt idx="17">
                        <c:v>99</c:v>
                      </c:pt>
                      <c:pt idx="18">
                        <c:v>80</c:v>
                      </c:pt>
                      <c:pt idx="19" formatCode="\(\R\)\ #,##0">
                        <c:v>114</c:v>
                      </c:pt>
                      <c:pt idx="20" formatCode="\(\R\)\ #,##0">
                        <c:v>61</c:v>
                      </c:pt>
                      <c:pt idx="21" formatCode="\(\R\)\ #,##0">
                        <c:v>64</c:v>
                      </c:pt>
                    </c:numCache>
                  </c:numRef>
                </c:val>
                <c:extLst xmlns:c15="http://schemas.microsoft.com/office/drawing/2012/chart">
                  <c:ext xmlns:c16="http://schemas.microsoft.com/office/drawing/2014/chart" uri="{C3380CC4-5D6E-409C-BE32-E72D297353CC}">
                    <c16:uniqueId val="{00000024-ADA9-4EE9-92F5-9E714B4F21E8}"/>
                  </c:ext>
                </c:extLst>
              </c15:ser>
            </c15:filteredBarSeries>
            <c15:filteredBarSeries>
              <c15:ser>
                <c:idx val="37"/>
                <c:order val="37"/>
                <c:tx>
                  <c:strRef>
                    <c:extLst xmlns:c15="http://schemas.microsoft.com/office/drawing/2012/chart">
                      <c:ext xmlns:c15="http://schemas.microsoft.com/office/drawing/2012/chart" uri="{02D57815-91ED-43cb-92C2-25804820EDAC}">
                        <c15:formulaRef>
                          <c15:sqref>'2-1'!$A$40</c15:sqref>
                        </c15:formulaRef>
                      </c:ext>
                    </c:extLst>
                    <c:strCache>
                      <c:ptCount val="1"/>
                      <c:pt idx="0">
                        <c:v>Trespassers</c:v>
                      </c:pt>
                    </c:strCache>
                  </c:strRef>
                </c:tx>
                <c:spPr>
                  <a:gradFill rotWithShape="1">
                    <a:gsLst>
                      <a:gs pos="0">
                        <a:schemeClr val="accent2">
                          <a:lumMod val="70000"/>
                          <a:lumOff val="30000"/>
                          <a:shade val="51000"/>
                          <a:satMod val="130000"/>
                        </a:schemeClr>
                      </a:gs>
                      <a:gs pos="80000">
                        <a:schemeClr val="accent2">
                          <a:lumMod val="70000"/>
                          <a:lumOff val="30000"/>
                          <a:shade val="93000"/>
                          <a:satMod val="130000"/>
                        </a:schemeClr>
                      </a:gs>
                      <a:gs pos="100000">
                        <a:schemeClr val="accent2">
                          <a:lumMod val="70000"/>
                          <a:lumOff val="30000"/>
                          <a:shade val="94000"/>
                          <a:satMod val="135000"/>
                        </a:schemeClr>
                      </a:gs>
                    </a:gsLst>
                    <a:lin ang="16200000" scaled="0"/>
                  </a:gradFill>
                  <a:ln>
                    <a:noFill/>
                  </a:ln>
                  <a:effectLst>
                    <a:outerShdw blurRad="40000" dist="23000" dir="5400000" rotWithShape="0">
                      <a:srgbClr val="000000">
                        <a:alpha val="35000"/>
                      </a:srgbClr>
                    </a:outerShdw>
                  </a:effectLst>
                </c:spPr>
                <c:invertIfNegative val="0"/>
                <c:cat>
                  <c:numRef>
                    <c:extLst>
                      <c:ext xmlns:c15="http://schemas.microsoft.com/office/drawing/2012/chart" uri="{02D57815-91ED-43cb-92C2-25804820EDAC}">
                        <c15:fullRef>
                          <c15:sqref>'2-1'!$B$2:$AM$2</c15:sqref>
                        </c15:fullRef>
                        <c15:formulaRef>
                          <c15:sqref>'2-1'!$R$2:$AM$2</c15:sqref>
                        </c15:formulaRef>
                      </c:ext>
                    </c:extLst>
                    <c:numCache>
                      <c:formatCode>General</c:formatCode>
                      <c:ptCount val="22"/>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numCache>
                  </c:numRef>
                </c:cat>
                <c:val>
                  <c:numRef>
                    <c:extLst>
                      <c:ext xmlns:c15="http://schemas.microsoft.com/office/drawing/2012/chart" uri="{02D57815-91ED-43cb-92C2-25804820EDAC}">
                        <c15:fullRef>
                          <c15:sqref>'2-1'!$B$40:$AM$40</c15:sqref>
                        </c15:fullRef>
                        <c15:formulaRef>
                          <c15:sqref>'2-1'!$R$40:$AM$40</c15:sqref>
                        </c15:formulaRef>
                      </c:ext>
                    </c:extLst>
                    <c:numCache>
                      <c:formatCode>#,##0</c:formatCode>
                      <c:ptCount val="22"/>
                      <c:pt idx="0">
                        <c:v>135</c:v>
                      </c:pt>
                      <c:pt idx="1">
                        <c:v>138</c:v>
                      </c:pt>
                      <c:pt idx="2">
                        <c:v>141</c:v>
                      </c:pt>
                      <c:pt idx="3">
                        <c:v>104</c:v>
                      </c:pt>
                      <c:pt idx="4">
                        <c:v>117</c:v>
                      </c:pt>
                      <c:pt idx="5">
                        <c:v>109</c:v>
                      </c:pt>
                      <c:pt idx="6">
                        <c:v>100</c:v>
                      </c:pt>
                      <c:pt idx="7">
                        <c:v>116</c:v>
                      </c:pt>
                      <c:pt idx="8">
                        <c:v>127</c:v>
                      </c:pt>
                      <c:pt idx="9">
                        <c:v>125</c:v>
                      </c:pt>
                      <c:pt idx="10">
                        <c:v>131</c:v>
                      </c:pt>
                      <c:pt idx="11">
                        <c:v>123</c:v>
                      </c:pt>
                      <c:pt idx="12">
                        <c:v>121</c:v>
                      </c:pt>
                      <c:pt idx="13">
                        <c:v>110</c:v>
                      </c:pt>
                      <c:pt idx="14">
                        <c:v>146</c:v>
                      </c:pt>
                      <c:pt idx="15">
                        <c:v>150</c:v>
                      </c:pt>
                      <c:pt idx="16">
                        <c:v>157</c:v>
                      </c:pt>
                      <c:pt idx="17">
                        <c:v>189</c:v>
                      </c:pt>
                      <c:pt idx="18" formatCode="\(\R\)\ #,##0">
                        <c:v>158</c:v>
                      </c:pt>
                      <c:pt idx="19">
                        <c:v>143</c:v>
                      </c:pt>
                      <c:pt idx="20" formatCode="\(\R\)\ #,##0">
                        <c:v>131</c:v>
                      </c:pt>
                      <c:pt idx="21" formatCode="\(\R\)\ #,##0">
                        <c:v>160</c:v>
                      </c:pt>
                    </c:numCache>
                  </c:numRef>
                </c:val>
                <c:extLst xmlns:c15="http://schemas.microsoft.com/office/drawing/2012/chart">
                  <c:ext xmlns:c16="http://schemas.microsoft.com/office/drawing/2014/chart" uri="{C3380CC4-5D6E-409C-BE32-E72D297353CC}">
                    <c16:uniqueId val="{00000025-ADA9-4EE9-92F5-9E714B4F21E8}"/>
                  </c:ext>
                </c:extLst>
              </c15:ser>
            </c15:filteredBarSeries>
            <c15:filteredBarSeries>
              <c15:ser>
                <c:idx val="38"/>
                <c:order val="38"/>
                <c:tx>
                  <c:strRef>
                    <c:extLst xmlns:c15="http://schemas.microsoft.com/office/drawing/2012/chart">
                      <c:ext xmlns:c15="http://schemas.microsoft.com/office/drawing/2012/chart" uri="{02D57815-91ED-43cb-92C2-25804820EDAC}">
                        <c15:formulaRef>
                          <c15:sqref>'2-1'!$A$41</c15:sqref>
                        </c15:formulaRef>
                      </c:ext>
                    </c:extLst>
                    <c:strCache>
                      <c:ptCount val="1"/>
                      <c:pt idx="0">
                        <c:v>Rail, other</c:v>
                      </c:pt>
                    </c:strCache>
                  </c:strRef>
                </c:tx>
                <c:spPr>
                  <a:gradFill rotWithShape="1">
                    <a:gsLst>
                      <a:gs pos="0">
                        <a:schemeClr val="accent3">
                          <a:lumMod val="70000"/>
                          <a:lumOff val="30000"/>
                          <a:shade val="51000"/>
                          <a:satMod val="130000"/>
                        </a:schemeClr>
                      </a:gs>
                      <a:gs pos="80000">
                        <a:schemeClr val="accent3">
                          <a:lumMod val="70000"/>
                          <a:lumOff val="30000"/>
                          <a:shade val="93000"/>
                          <a:satMod val="130000"/>
                        </a:schemeClr>
                      </a:gs>
                      <a:gs pos="100000">
                        <a:schemeClr val="accent3">
                          <a:lumMod val="70000"/>
                          <a:lumOff val="30000"/>
                          <a:shade val="94000"/>
                          <a:satMod val="135000"/>
                        </a:schemeClr>
                      </a:gs>
                    </a:gsLst>
                    <a:lin ang="16200000" scaled="0"/>
                  </a:gradFill>
                  <a:ln>
                    <a:noFill/>
                  </a:ln>
                  <a:effectLst>
                    <a:outerShdw blurRad="40000" dist="23000" dir="5400000" rotWithShape="0">
                      <a:srgbClr val="000000">
                        <a:alpha val="35000"/>
                      </a:srgbClr>
                    </a:outerShdw>
                  </a:effectLst>
                </c:spPr>
                <c:invertIfNegative val="0"/>
                <c:cat>
                  <c:numRef>
                    <c:extLst>
                      <c:ext xmlns:c15="http://schemas.microsoft.com/office/drawing/2012/chart" uri="{02D57815-91ED-43cb-92C2-25804820EDAC}">
                        <c15:fullRef>
                          <c15:sqref>'2-1'!$B$2:$AM$2</c15:sqref>
                        </c15:fullRef>
                        <c15:formulaRef>
                          <c15:sqref>'2-1'!$R$2:$AM$2</c15:sqref>
                        </c15:formulaRef>
                      </c:ext>
                    </c:extLst>
                    <c:numCache>
                      <c:formatCode>General</c:formatCode>
                      <c:ptCount val="22"/>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numCache>
                  </c:numRef>
                </c:cat>
                <c:val>
                  <c:numRef>
                    <c:extLst>
                      <c:ext xmlns:c15="http://schemas.microsoft.com/office/drawing/2012/chart" uri="{02D57815-91ED-43cb-92C2-25804820EDAC}">
                        <c15:fullRef>
                          <c15:sqref>'2-1'!$B$41:$AM$41</c15:sqref>
                        </c15:fullRef>
                        <c15:formulaRef>
                          <c15:sqref>'2-1'!$R$41:$AM$41</c15:sqref>
                        </c15:formulaRef>
                      </c:ext>
                    </c:extLst>
                    <c:numCache>
                      <c:formatCode>#,##0</c:formatCode>
                      <c:ptCount val="22"/>
                      <c:pt idx="0">
                        <c:v>11</c:v>
                      </c:pt>
                      <c:pt idx="1">
                        <c:v>8</c:v>
                      </c:pt>
                      <c:pt idx="2">
                        <c:v>9</c:v>
                      </c:pt>
                      <c:pt idx="3">
                        <c:v>6</c:v>
                      </c:pt>
                      <c:pt idx="4">
                        <c:v>10</c:v>
                      </c:pt>
                      <c:pt idx="5">
                        <c:v>9</c:v>
                      </c:pt>
                      <c:pt idx="6">
                        <c:v>6</c:v>
                      </c:pt>
                      <c:pt idx="7">
                        <c:v>11</c:v>
                      </c:pt>
                      <c:pt idx="8">
                        <c:v>7</c:v>
                      </c:pt>
                      <c:pt idx="9">
                        <c:v>6</c:v>
                      </c:pt>
                      <c:pt idx="10">
                        <c:v>6</c:v>
                      </c:pt>
                      <c:pt idx="11">
                        <c:v>8</c:v>
                      </c:pt>
                      <c:pt idx="12">
                        <c:v>11</c:v>
                      </c:pt>
                      <c:pt idx="13">
                        <c:v>7</c:v>
                      </c:pt>
                      <c:pt idx="14">
                        <c:v>9</c:v>
                      </c:pt>
                      <c:pt idx="15">
                        <c:v>7</c:v>
                      </c:pt>
                      <c:pt idx="16">
                        <c:v>5</c:v>
                      </c:pt>
                      <c:pt idx="17">
                        <c:v>14</c:v>
                      </c:pt>
                      <c:pt idx="18">
                        <c:v>14</c:v>
                      </c:pt>
                      <c:pt idx="19">
                        <c:v>6</c:v>
                      </c:pt>
                      <c:pt idx="20">
                        <c:v>4</c:v>
                      </c:pt>
                      <c:pt idx="21">
                        <c:v>3</c:v>
                      </c:pt>
                    </c:numCache>
                  </c:numRef>
                </c:val>
                <c:extLst xmlns:c15="http://schemas.microsoft.com/office/drawing/2012/chart">
                  <c:ext xmlns:c16="http://schemas.microsoft.com/office/drawing/2014/chart" uri="{C3380CC4-5D6E-409C-BE32-E72D297353CC}">
                    <c16:uniqueId val="{00000026-ADA9-4EE9-92F5-9E714B4F21E8}"/>
                  </c:ext>
                </c:extLst>
              </c15:ser>
            </c15:filteredBarSeries>
            <c15:filteredBarSeries>
              <c15:ser>
                <c:idx val="39"/>
                <c:order val="39"/>
                <c:tx>
                  <c:strRef>
                    <c:extLst xmlns:c15="http://schemas.microsoft.com/office/drawing/2012/chart">
                      <c:ext xmlns:c15="http://schemas.microsoft.com/office/drawing/2012/chart" uri="{02D57815-91ED-43cb-92C2-25804820EDAC}">
                        <c15:formulaRef>
                          <c15:sqref>'2-1'!$A$42</c15:sqref>
                        </c15:formulaRef>
                      </c:ext>
                    </c:extLst>
                    <c:strCache>
                      <c:ptCount val="1"/>
                      <c:pt idx="0">
                        <c:v>Rail, freight</c:v>
                      </c:pt>
                    </c:strCache>
                  </c:strRef>
                </c:tx>
                <c:spPr>
                  <a:gradFill rotWithShape="1">
                    <a:gsLst>
                      <a:gs pos="0">
                        <a:schemeClr val="accent4">
                          <a:lumMod val="70000"/>
                          <a:lumOff val="30000"/>
                          <a:shade val="51000"/>
                          <a:satMod val="130000"/>
                        </a:schemeClr>
                      </a:gs>
                      <a:gs pos="80000">
                        <a:schemeClr val="accent4">
                          <a:lumMod val="70000"/>
                          <a:lumOff val="30000"/>
                          <a:shade val="93000"/>
                          <a:satMod val="130000"/>
                        </a:schemeClr>
                      </a:gs>
                      <a:gs pos="100000">
                        <a:schemeClr val="accent4">
                          <a:lumMod val="70000"/>
                          <a:lumOff val="30000"/>
                          <a:shade val="94000"/>
                          <a:satMod val="135000"/>
                        </a:schemeClr>
                      </a:gs>
                    </a:gsLst>
                    <a:lin ang="16200000" scaled="0"/>
                  </a:gradFill>
                  <a:ln>
                    <a:noFill/>
                  </a:ln>
                  <a:effectLst>
                    <a:outerShdw blurRad="40000" dist="23000" dir="5400000" rotWithShape="0">
                      <a:srgbClr val="000000">
                        <a:alpha val="35000"/>
                      </a:srgbClr>
                    </a:outerShdw>
                  </a:effectLst>
                </c:spPr>
                <c:invertIfNegative val="0"/>
                <c:cat>
                  <c:numRef>
                    <c:extLst>
                      <c:ext xmlns:c15="http://schemas.microsoft.com/office/drawing/2012/chart" uri="{02D57815-91ED-43cb-92C2-25804820EDAC}">
                        <c15:fullRef>
                          <c15:sqref>'2-1'!$B$2:$AM$2</c15:sqref>
                        </c15:fullRef>
                        <c15:formulaRef>
                          <c15:sqref>'2-1'!$R$2:$AM$2</c15:sqref>
                        </c15:formulaRef>
                      </c:ext>
                    </c:extLst>
                    <c:numCache>
                      <c:formatCode>General</c:formatCode>
                      <c:ptCount val="22"/>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numCache>
                  </c:numRef>
                </c:cat>
                <c:val>
                  <c:numRef>
                    <c:extLst>
                      <c:ext xmlns:c15="http://schemas.microsoft.com/office/drawing/2012/chart" uri="{02D57815-91ED-43cb-92C2-25804820EDAC}">
                        <c15:fullRef>
                          <c15:sqref>'2-1'!$B$42:$AM$42</c15:sqref>
                        </c15:fullRef>
                        <c15:formulaRef>
                          <c15:sqref>'2-1'!$R$42:$AM$42</c15:sqref>
                        </c15:formulaRef>
                      </c:ext>
                    </c:extLst>
                    <c:numCache>
                      <c:formatCode>#,##0</c:formatCode>
                      <c:ptCount val="22"/>
                      <c:pt idx="0">
                        <c:v>717</c:v>
                      </c:pt>
                      <c:pt idx="1">
                        <c:v>729</c:v>
                      </c:pt>
                      <c:pt idx="2">
                        <c:v>725</c:v>
                      </c:pt>
                      <c:pt idx="3">
                        <c:v>682</c:v>
                      </c:pt>
                      <c:pt idx="4">
                        <c:v>690</c:v>
                      </c:pt>
                      <c:pt idx="5">
                        <c:v>682</c:v>
                      </c:pt>
                      <c:pt idx="6">
                        <c:v>723</c:v>
                      </c:pt>
                      <c:pt idx="7">
                        <c:v>635</c:v>
                      </c:pt>
                      <c:pt idx="8">
                        <c:v>575</c:v>
                      </c:pt>
                      <c:pt idx="9">
                        <c:v>481</c:v>
                      </c:pt>
                      <c:pt idx="10">
                        <c:v>520</c:v>
                      </c:pt>
                      <c:pt idx="11">
                        <c:v>492</c:v>
                      </c:pt>
                      <c:pt idx="12">
                        <c:v>475</c:v>
                      </c:pt>
                      <c:pt idx="13">
                        <c:v>505</c:v>
                      </c:pt>
                      <c:pt idx="14">
                        <c:v>551</c:v>
                      </c:pt>
                      <c:pt idx="15">
                        <c:v>500</c:v>
                      </c:pt>
                      <c:pt idx="16">
                        <c:v>507</c:v>
                      </c:pt>
                      <c:pt idx="17">
                        <c:v>510</c:v>
                      </c:pt>
                      <c:pt idx="18">
                        <c:v>539</c:v>
                      </c:pt>
                      <c:pt idx="19">
                        <c:v>590</c:v>
                      </c:pt>
                      <c:pt idx="20">
                        <c:v>546</c:v>
                      </c:pt>
                      <c:pt idx="21" formatCode="\(\R\)\ #,##0">
                        <c:v>656</c:v>
                      </c:pt>
                    </c:numCache>
                  </c:numRef>
                </c:val>
                <c:extLst xmlns:c15="http://schemas.microsoft.com/office/drawing/2012/chart">
                  <c:ext xmlns:c16="http://schemas.microsoft.com/office/drawing/2014/chart" uri="{C3380CC4-5D6E-409C-BE32-E72D297353CC}">
                    <c16:uniqueId val="{00000027-ADA9-4EE9-92F5-9E714B4F21E8}"/>
                  </c:ext>
                </c:extLst>
              </c15:ser>
            </c15:filteredBarSeries>
            <c15:filteredBarSeries>
              <c15:ser>
                <c:idx val="40"/>
                <c:order val="40"/>
                <c:tx>
                  <c:strRef>
                    <c:extLst xmlns:c15="http://schemas.microsoft.com/office/drawing/2012/chart">
                      <c:ext xmlns:c15="http://schemas.microsoft.com/office/drawing/2012/chart" uri="{02D57815-91ED-43cb-92C2-25804820EDAC}">
                        <c15:formulaRef>
                          <c15:sqref>'2-1'!$A$43</c15:sqref>
                        </c15:formulaRef>
                      </c:ext>
                    </c:extLst>
                    <c:strCache>
                      <c:ptCount val="1"/>
                      <c:pt idx="0">
                        <c:v>Train accidents</c:v>
                      </c:pt>
                    </c:strCache>
                  </c:strRef>
                </c:tx>
                <c:spPr>
                  <a:gradFill rotWithShape="1">
                    <a:gsLst>
                      <a:gs pos="0">
                        <a:schemeClr val="accent5">
                          <a:lumMod val="70000"/>
                          <a:lumOff val="30000"/>
                          <a:shade val="51000"/>
                          <a:satMod val="130000"/>
                        </a:schemeClr>
                      </a:gs>
                      <a:gs pos="80000">
                        <a:schemeClr val="accent5">
                          <a:lumMod val="70000"/>
                          <a:lumOff val="30000"/>
                          <a:shade val="93000"/>
                          <a:satMod val="130000"/>
                        </a:schemeClr>
                      </a:gs>
                      <a:gs pos="100000">
                        <a:schemeClr val="accent5">
                          <a:lumMod val="70000"/>
                          <a:lumOff val="30000"/>
                          <a:shade val="94000"/>
                          <a:satMod val="135000"/>
                        </a:schemeClr>
                      </a:gs>
                    </a:gsLst>
                    <a:lin ang="16200000" scaled="0"/>
                  </a:gradFill>
                  <a:ln>
                    <a:noFill/>
                  </a:ln>
                  <a:effectLst>
                    <a:outerShdw blurRad="40000" dist="23000" dir="5400000" rotWithShape="0">
                      <a:srgbClr val="000000">
                        <a:alpha val="35000"/>
                      </a:srgbClr>
                    </a:outerShdw>
                  </a:effectLst>
                </c:spPr>
                <c:invertIfNegative val="0"/>
                <c:cat>
                  <c:numRef>
                    <c:extLst>
                      <c:ext xmlns:c15="http://schemas.microsoft.com/office/drawing/2012/chart" uri="{02D57815-91ED-43cb-92C2-25804820EDAC}">
                        <c15:fullRef>
                          <c15:sqref>'2-1'!$B$2:$AM$2</c15:sqref>
                        </c15:fullRef>
                        <c15:formulaRef>
                          <c15:sqref>'2-1'!$R$2:$AM$2</c15:sqref>
                        </c15:formulaRef>
                      </c:ext>
                    </c:extLst>
                    <c:numCache>
                      <c:formatCode>General</c:formatCode>
                      <c:ptCount val="22"/>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numCache>
                  </c:numRef>
                </c:cat>
                <c:val>
                  <c:numRef>
                    <c:extLst>
                      <c:ext xmlns:c15="http://schemas.microsoft.com/office/drawing/2012/chart" uri="{02D57815-91ED-43cb-92C2-25804820EDAC}">
                        <c15:fullRef>
                          <c15:sqref>'2-1'!$B$43:$AM$43</c15:sqref>
                        </c15:fullRef>
                        <c15:formulaRef>
                          <c15:sqref>'2-1'!$R$43:$AM$43</c15:sqref>
                        </c15:formulaRef>
                      </c:ext>
                    </c:extLst>
                    <c:numCache>
                      <c:formatCode>#,##0</c:formatCode>
                      <c:ptCount val="22"/>
                      <c:pt idx="0">
                        <c:v>8</c:v>
                      </c:pt>
                      <c:pt idx="1">
                        <c:v>5</c:v>
                      </c:pt>
                      <c:pt idx="2">
                        <c:v>8</c:v>
                      </c:pt>
                      <c:pt idx="3">
                        <c:v>3</c:v>
                      </c:pt>
                      <c:pt idx="4">
                        <c:v>11</c:v>
                      </c:pt>
                      <c:pt idx="5">
                        <c:v>19</c:v>
                      </c:pt>
                      <c:pt idx="6">
                        <c:v>6</c:v>
                      </c:pt>
                      <c:pt idx="7">
                        <c:v>7</c:v>
                      </c:pt>
                      <c:pt idx="8">
                        <c:v>2</c:v>
                      </c:pt>
                      <c:pt idx="9">
                        <c:v>3</c:v>
                      </c:pt>
                      <c:pt idx="10">
                        <c:v>4</c:v>
                      </c:pt>
                      <c:pt idx="11">
                        <c:v>6</c:v>
                      </c:pt>
                      <c:pt idx="12">
                        <c:v>9</c:v>
                      </c:pt>
                      <c:pt idx="13">
                        <c:v>6</c:v>
                      </c:pt>
                      <c:pt idx="14">
                        <c:v>2</c:v>
                      </c:pt>
                      <c:pt idx="15">
                        <c:v>1</c:v>
                      </c:pt>
                      <c:pt idx="16">
                        <c:v>3</c:v>
                      </c:pt>
                      <c:pt idx="17">
                        <c:v>2</c:v>
                      </c:pt>
                      <c:pt idx="18">
                        <c:v>4</c:v>
                      </c:pt>
                      <c:pt idx="19">
                        <c:v>0</c:v>
                      </c:pt>
                      <c:pt idx="20">
                        <c:v>5</c:v>
                      </c:pt>
                      <c:pt idx="21">
                        <c:v>1</c:v>
                      </c:pt>
                    </c:numCache>
                  </c:numRef>
                </c:val>
                <c:extLst xmlns:c15="http://schemas.microsoft.com/office/drawing/2012/chart">
                  <c:ext xmlns:c16="http://schemas.microsoft.com/office/drawing/2014/chart" uri="{C3380CC4-5D6E-409C-BE32-E72D297353CC}">
                    <c16:uniqueId val="{00000028-ADA9-4EE9-92F5-9E714B4F21E8}"/>
                  </c:ext>
                </c:extLst>
              </c15:ser>
            </c15:filteredBarSeries>
            <c15:filteredBarSeries>
              <c15:ser>
                <c:idx val="41"/>
                <c:order val="41"/>
                <c:tx>
                  <c:strRef>
                    <c:extLst xmlns:c15="http://schemas.microsoft.com/office/drawing/2012/chart">
                      <c:ext xmlns:c15="http://schemas.microsoft.com/office/drawing/2012/chart" uri="{02D57815-91ED-43cb-92C2-25804820EDAC}">
                        <c15:formulaRef>
                          <c15:sqref>'2-1'!$A$44</c15:sqref>
                        </c15:formulaRef>
                      </c:ext>
                    </c:extLst>
                    <c:strCache>
                      <c:ptCount val="1"/>
                      <c:pt idx="0">
                        <c:v>Highway-rail grade crossingp</c:v>
                      </c:pt>
                    </c:strCache>
                  </c:strRef>
                </c:tx>
                <c:spPr>
                  <a:gradFill rotWithShape="1">
                    <a:gsLst>
                      <a:gs pos="0">
                        <a:schemeClr val="accent6">
                          <a:lumMod val="70000"/>
                          <a:lumOff val="30000"/>
                          <a:shade val="51000"/>
                          <a:satMod val="130000"/>
                        </a:schemeClr>
                      </a:gs>
                      <a:gs pos="80000">
                        <a:schemeClr val="accent6">
                          <a:lumMod val="70000"/>
                          <a:lumOff val="30000"/>
                          <a:shade val="93000"/>
                          <a:satMod val="130000"/>
                        </a:schemeClr>
                      </a:gs>
                      <a:gs pos="100000">
                        <a:schemeClr val="accent6">
                          <a:lumMod val="70000"/>
                          <a:lumOff val="30000"/>
                          <a:shade val="94000"/>
                          <a:satMod val="135000"/>
                        </a:schemeClr>
                      </a:gs>
                    </a:gsLst>
                    <a:lin ang="16200000" scaled="0"/>
                  </a:gradFill>
                  <a:ln>
                    <a:noFill/>
                  </a:ln>
                  <a:effectLst>
                    <a:outerShdw blurRad="40000" dist="23000" dir="5400000" rotWithShape="0">
                      <a:srgbClr val="000000">
                        <a:alpha val="35000"/>
                      </a:srgbClr>
                    </a:outerShdw>
                  </a:effectLst>
                </c:spPr>
                <c:invertIfNegative val="0"/>
                <c:cat>
                  <c:numRef>
                    <c:extLst>
                      <c:ext xmlns:c15="http://schemas.microsoft.com/office/drawing/2012/chart" uri="{02D57815-91ED-43cb-92C2-25804820EDAC}">
                        <c15:fullRef>
                          <c15:sqref>'2-1'!$B$2:$AM$2</c15:sqref>
                        </c15:fullRef>
                        <c15:formulaRef>
                          <c15:sqref>'2-1'!$R$2:$AM$2</c15:sqref>
                        </c15:formulaRef>
                      </c:ext>
                    </c:extLst>
                    <c:numCache>
                      <c:formatCode>General</c:formatCode>
                      <c:ptCount val="22"/>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numCache>
                  </c:numRef>
                </c:cat>
                <c:val>
                  <c:numRef>
                    <c:extLst>
                      <c:ext xmlns:c15="http://schemas.microsoft.com/office/drawing/2012/chart" uri="{02D57815-91ED-43cb-92C2-25804820EDAC}">
                        <c15:fullRef>
                          <c15:sqref>'2-1'!$B$44:$AM$44</c15:sqref>
                        </c15:fullRef>
                        <c15:formulaRef>
                          <c15:sqref>'2-1'!$R$44:$AM$44</c15:sqref>
                        </c15:formulaRef>
                      </c:ext>
                    </c:extLst>
                    <c:numCache>
                      <c:formatCode>#,##0</c:formatCode>
                      <c:ptCount val="22"/>
                      <c:pt idx="0">
                        <c:v>353</c:v>
                      </c:pt>
                      <c:pt idx="1">
                        <c:v>326</c:v>
                      </c:pt>
                      <c:pt idx="2">
                        <c:v>288</c:v>
                      </c:pt>
                      <c:pt idx="3">
                        <c:v>262</c:v>
                      </c:pt>
                      <c:pt idx="4">
                        <c:v>299</c:v>
                      </c:pt>
                      <c:pt idx="5">
                        <c:v>289</c:v>
                      </c:pt>
                      <c:pt idx="6">
                        <c:v>295</c:v>
                      </c:pt>
                      <c:pt idx="7">
                        <c:v>252</c:v>
                      </c:pt>
                      <c:pt idx="8">
                        <c:v>220</c:v>
                      </c:pt>
                      <c:pt idx="9">
                        <c:v>166</c:v>
                      </c:pt>
                      <c:pt idx="10">
                        <c:v>187</c:v>
                      </c:pt>
                      <c:pt idx="11">
                        <c:v>188</c:v>
                      </c:pt>
                      <c:pt idx="12">
                        <c:v>169</c:v>
                      </c:pt>
                      <c:pt idx="13">
                        <c:v>157</c:v>
                      </c:pt>
                      <c:pt idx="14">
                        <c:v>202</c:v>
                      </c:pt>
                      <c:pt idx="15">
                        <c:v>155</c:v>
                      </c:pt>
                      <c:pt idx="16">
                        <c:v>167</c:v>
                      </c:pt>
                      <c:pt idx="17">
                        <c:v>172</c:v>
                      </c:pt>
                      <c:pt idx="18">
                        <c:v>178</c:v>
                      </c:pt>
                      <c:pt idx="19">
                        <c:v>177</c:v>
                      </c:pt>
                      <c:pt idx="20">
                        <c:v>134</c:v>
                      </c:pt>
                      <c:pt idx="21" formatCode="\(\R\)\ #,##0">
                        <c:v>172</c:v>
                      </c:pt>
                    </c:numCache>
                  </c:numRef>
                </c:val>
                <c:extLst xmlns:c15="http://schemas.microsoft.com/office/drawing/2012/chart">
                  <c:ext xmlns:c16="http://schemas.microsoft.com/office/drawing/2014/chart" uri="{C3380CC4-5D6E-409C-BE32-E72D297353CC}">
                    <c16:uniqueId val="{00000029-ADA9-4EE9-92F5-9E714B4F21E8}"/>
                  </c:ext>
                </c:extLst>
              </c15:ser>
            </c15:filteredBarSeries>
            <c15:filteredBarSeries>
              <c15:ser>
                <c:idx val="42"/>
                <c:order val="42"/>
                <c:tx>
                  <c:strRef>
                    <c:extLst xmlns:c15="http://schemas.microsoft.com/office/drawing/2012/chart">
                      <c:ext xmlns:c15="http://schemas.microsoft.com/office/drawing/2012/chart" uri="{02D57815-91ED-43cb-92C2-25804820EDAC}">
                        <c15:formulaRef>
                          <c15:sqref>'2-1'!$A$45</c15:sqref>
                        </c15:formulaRef>
                      </c:ext>
                    </c:extLst>
                    <c:strCache>
                      <c:ptCount val="1"/>
                      <c:pt idx="0">
                        <c:v>Trespassers</c:v>
                      </c:pt>
                    </c:strCache>
                  </c:strRef>
                </c:tx>
                <c:spPr>
                  <a:gradFill rotWithShape="1">
                    <a:gsLst>
                      <a:gs pos="0">
                        <a:schemeClr val="accent1">
                          <a:lumMod val="70000"/>
                          <a:shade val="51000"/>
                          <a:satMod val="130000"/>
                        </a:schemeClr>
                      </a:gs>
                      <a:gs pos="80000">
                        <a:schemeClr val="accent1">
                          <a:lumMod val="70000"/>
                          <a:shade val="93000"/>
                          <a:satMod val="130000"/>
                        </a:schemeClr>
                      </a:gs>
                      <a:gs pos="100000">
                        <a:schemeClr val="accent1">
                          <a:lumMod val="70000"/>
                          <a:shade val="94000"/>
                          <a:satMod val="135000"/>
                        </a:schemeClr>
                      </a:gs>
                    </a:gsLst>
                    <a:lin ang="16200000" scaled="0"/>
                  </a:gradFill>
                  <a:ln>
                    <a:noFill/>
                  </a:ln>
                  <a:effectLst>
                    <a:outerShdw blurRad="40000" dist="23000" dir="5400000" rotWithShape="0">
                      <a:srgbClr val="000000">
                        <a:alpha val="35000"/>
                      </a:srgbClr>
                    </a:outerShdw>
                  </a:effectLst>
                </c:spPr>
                <c:invertIfNegative val="0"/>
                <c:cat>
                  <c:numRef>
                    <c:extLst>
                      <c:ext xmlns:c15="http://schemas.microsoft.com/office/drawing/2012/chart" uri="{02D57815-91ED-43cb-92C2-25804820EDAC}">
                        <c15:fullRef>
                          <c15:sqref>'2-1'!$B$2:$AM$2</c15:sqref>
                        </c15:fullRef>
                        <c15:formulaRef>
                          <c15:sqref>'2-1'!$R$2:$AM$2</c15:sqref>
                        </c15:formulaRef>
                      </c:ext>
                    </c:extLst>
                    <c:numCache>
                      <c:formatCode>General</c:formatCode>
                      <c:ptCount val="22"/>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numCache>
                  </c:numRef>
                </c:cat>
                <c:val>
                  <c:numRef>
                    <c:extLst>
                      <c:ext xmlns:c15="http://schemas.microsoft.com/office/drawing/2012/chart" uri="{02D57815-91ED-43cb-92C2-25804820EDAC}">
                        <c15:fullRef>
                          <c15:sqref>'2-1'!$B$45:$AM$45</c15:sqref>
                        </c15:fullRef>
                        <c15:formulaRef>
                          <c15:sqref>'2-1'!$R$45:$AM$45</c15:sqref>
                        </c15:formulaRef>
                      </c:ext>
                    </c:extLst>
                    <c:numCache>
                      <c:formatCode>#,##0</c:formatCode>
                      <c:ptCount val="22"/>
                      <c:pt idx="0">
                        <c:v>328</c:v>
                      </c:pt>
                      <c:pt idx="1">
                        <c:v>373</c:v>
                      </c:pt>
                      <c:pt idx="2">
                        <c:v>399</c:v>
                      </c:pt>
                      <c:pt idx="3">
                        <c:v>394</c:v>
                      </c:pt>
                      <c:pt idx="4">
                        <c:v>355</c:v>
                      </c:pt>
                      <c:pt idx="5">
                        <c:v>349</c:v>
                      </c:pt>
                      <c:pt idx="6">
                        <c:v>411</c:v>
                      </c:pt>
                      <c:pt idx="7">
                        <c:v>354</c:v>
                      </c:pt>
                      <c:pt idx="8">
                        <c:v>330</c:v>
                      </c:pt>
                      <c:pt idx="9">
                        <c:v>291</c:v>
                      </c:pt>
                      <c:pt idx="10">
                        <c:v>310</c:v>
                      </c:pt>
                      <c:pt idx="11">
                        <c:v>276</c:v>
                      </c:pt>
                      <c:pt idx="12">
                        <c:v>284</c:v>
                      </c:pt>
                      <c:pt idx="13">
                        <c:v>317</c:v>
                      </c:pt>
                      <c:pt idx="14">
                        <c:v>325</c:v>
                      </c:pt>
                      <c:pt idx="15">
                        <c:v>300</c:v>
                      </c:pt>
                      <c:pt idx="16">
                        <c:v>311</c:v>
                      </c:pt>
                      <c:pt idx="17">
                        <c:v>316</c:v>
                      </c:pt>
                      <c:pt idx="18">
                        <c:v>341</c:v>
                      </c:pt>
                      <c:pt idx="19">
                        <c:v>393</c:v>
                      </c:pt>
                      <c:pt idx="20">
                        <c:v>387</c:v>
                      </c:pt>
                      <c:pt idx="21">
                        <c:v>454</c:v>
                      </c:pt>
                    </c:numCache>
                  </c:numRef>
                </c:val>
                <c:extLst xmlns:c15="http://schemas.microsoft.com/office/drawing/2012/chart">
                  <c:ext xmlns:c16="http://schemas.microsoft.com/office/drawing/2014/chart" uri="{C3380CC4-5D6E-409C-BE32-E72D297353CC}">
                    <c16:uniqueId val="{0000002A-ADA9-4EE9-92F5-9E714B4F21E8}"/>
                  </c:ext>
                </c:extLst>
              </c15:ser>
            </c15:filteredBarSeries>
            <c15:filteredBarSeries>
              <c15:ser>
                <c:idx val="43"/>
                <c:order val="43"/>
                <c:tx>
                  <c:strRef>
                    <c:extLst xmlns:c15="http://schemas.microsoft.com/office/drawing/2012/chart">
                      <c:ext xmlns:c15="http://schemas.microsoft.com/office/drawing/2012/chart" uri="{02D57815-91ED-43cb-92C2-25804820EDAC}">
                        <c15:formulaRef>
                          <c15:sqref>'2-1'!$A$46</c15:sqref>
                        </c15:formulaRef>
                      </c:ext>
                    </c:extLst>
                    <c:strCache>
                      <c:ptCount val="1"/>
                      <c:pt idx="0">
                        <c:v>Rail, other</c:v>
                      </c:pt>
                    </c:strCache>
                  </c:strRef>
                </c:tx>
                <c:spPr>
                  <a:gradFill rotWithShape="1">
                    <a:gsLst>
                      <a:gs pos="0">
                        <a:schemeClr val="accent2">
                          <a:lumMod val="70000"/>
                          <a:shade val="51000"/>
                          <a:satMod val="130000"/>
                        </a:schemeClr>
                      </a:gs>
                      <a:gs pos="80000">
                        <a:schemeClr val="accent2">
                          <a:lumMod val="70000"/>
                          <a:shade val="93000"/>
                          <a:satMod val="130000"/>
                        </a:schemeClr>
                      </a:gs>
                      <a:gs pos="100000">
                        <a:schemeClr val="accent2">
                          <a:lumMod val="70000"/>
                          <a:shade val="94000"/>
                          <a:satMod val="135000"/>
                        </a:schemeClr>
                      </a:gs>
                    </a:gsLst>
                    <a:lin ang="16200000" scaled="0"/>
                  </a:gradFill>
                  <a:ln>
                    <a:noFill/>
                  </a:ln>
                  <a:effectLst>
                    <a:outerShdw blurRad="40000" dist="23000" dir="5400000" rotWithShape="0">
                      <a:srgbClr val="000000">
                        <a:alpha val="35000"/>
                      </a:srgbClr>
                    </a:outerShdw>
                  </a:effectLst>
                </c:spPr>
                <c:invertIfNegative val="0"/>
                <c:cat>
                  <c:numRef>
                    <c:extLst>
                      <c:ext xmlns:c15="http://schemas.microsoft.com/office/drawing/2012/chart" uri="{02D57815-91ED-43cb-92C2-25804820EDAC}">
                        <c15:fullRef>
                          <c15:sqref>'2-1'!$B$2:$AM$2</c15:sqref>
                        </c15:fullRef>
                        <c15:formulaRef>
                          <c15:sqref>'2-1'!$R$2:$AM$2</c15:sqref>
                        </c15:formulaRef>
                      </c:ext>
                    </c:extLst>
                    <c:numCache>
                      <c:formatCode>General</c:formatCode>
                      <c:ptCount val="22"/>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numCache>
                  </c:numRef>
                </c:cat>
                <c:val>
                  <c:numRef>
                    <c:extLst>
                      <c:ext xmlns:c15="http://schemas.microsoft.com/office/drawing/2012/chart" uri="{02D57815-91ED-43cb-92C2-25804820EDAC}">
                        <c15:fullRef>
                          <c15:sqref>'2-1'!$B$46:$AM$46</c15:sqref>
                        </c15:fullRef>
                        <c15:formulaRef>
                          <c15:sqref>'2-1'!$R$46:$AM$46</c15:sqref>
                        </c15:formulaRef>
                      </c:ext>
                    </c:extLst>
                    <c:numCache>
                      <c:formatCode>#,##0</c:formatCode>
                      <c:ptCount val="22"/>
                      <c:pt idx="0">
                        <c:v>28</c:v>
                      </c:pt>
                      <c:pt idx="1">
                        <c:v>25</c:v>
                      </c:pt>
                      <c:pt idx="2">
                        <c:v>30</c:v>
                      </c:pt>
                      <c:pt idx="3">
                        <c:v>23</c:v>
                      </c:pt>
                      <c:pt idx="4">
                        <c:v>25</c:v>
                      </c:pt>
                      <c:pt idx="5">
                        <c:v>25</c:v>
                      </c:pt>
                      <c:pt idx="6">
                        <c:v>11</c:v>
                      </c:pt>
                      <c:pt idx="7">
                        <c:v>22</c:v>
                      </c:pt>
                      <c:pt idx="8">
                        <c:v>23</c:v>
                      </c:pt>
                      <c:pt idx="9">
                        <c:v>21</c:v>
                      </c:pt>
                      <c:pt idx="10">
                        <c:v>19</c:v>
                      </c:pt>
                      <c:pt idx="11">
                        <c:v>22</c:v>
                      </c:pt>
                      <c:pt idx="12">
                        <c:v>13</c:v>
                      </c:pt>
                      <c:pt idx="13">
                        <c:v>25</c:v>
                      </c:pt>
                      <c:pt idx="14">
                        <c:v>22</c:v>
                      </c:pt>
                      <c:pt idx="15">
                        <c:v>44</c:v>
                      </c:pt>
                      <c:pt idx="16">
                        <c:v>26</c:v>
                      </c:pt>
                      <c:pt idx="17">
                        <c:v>20</c:v>
                      </c:pt>
                      <c:pt idx="18">
                        <c:v>16</c:v>
                      </c:pt>
                      <c:pt idx="19">
                        <c:v>20</c:v>
                      </c:pt>
                      <c:pt idx="20">
                        <c:v>20</c:v>
                      </c:pt>
                      <c:pt idx="21">
                        <c:v>29</c:v>
                      </c:pt>
                    </c:numCache>
                  </c:numRef>
                </c:val>
                <c:extLst xmlns:c15="http://schemas.microsoft.com/office/drawing/2012/chart">
                  <c:ext xmlns:c16="http://schemas.microsoft.com/office/drawing/2014/chart" uri="{C3380CC4-5D6E-409C-BE32-E72D297353CC}">
                    <c16:uniqueId val="{0000002B-ADA9-4EE9-92F5-9E714B4F21E8}"/>
                  </c:ext>
                </c:extLst>
              </c15:ser>
            </c15:filteredBarSeries>
            <c15:filteredBarSeries>
              <c15:ser>
                <c:idx val="44"/>
                <c:order val="44"/>
                <c:tx>
                  <c:strRef>
                    <c:extLst xmlns:c15="http://schemas.microsoft.com/office/drawing/2012/chart">
                      <c:ext xmlns:c15="http://schemas.microsoft.com/office/drawing/2012/chart" uri="{02D57815-91ED-43cb-92C2-25804820EDAC}">
                        <c15:formulaRef>
                          <c15:sqref>'2-1'!$A$47</c15:sqref>
                        </c15:formulaRef>
                      </c:ext>
                    </c:extLst>
                    <c:strCache>
                      <c:ptCount val="1"/>
                      <c:pt idx="0">
                        <c:v>Transit, non-rail</c:v>
                      </c:pt>
                    </c:strCache>
                  </c:strRef>
                </c:tx>
                <c:spPr>
                  <a:gradFill rotWithShape="1">
                    <a:gsLst>
                      <a:gs pos="0">
                        <a:schemeClr val="accent3">
                          <a:lumMod val="70000"/>
                          <a:shade val="51000"/>
                          <a:satMod val="130000"/>
                        </a:schemeClr>
                      </a:gs>
                      <a:gs pos="80000">
                        <a:schemeClr val="accent3">
                          <a:lumMod val="70000"/>
                          <a:shade val="93000"/>
                          <a:satMod val="130000"/>
                        </a:schemeClr>
                      </a:gs>
                      <a:gs pos="100000">
                        <a:schemeClr val="accent3">
                          <a:lumMod val="70000"/>
                          <a:shade val="94000"/>
                          <a:satMod val="135000"/>
                        </a:schemeClr>
                      </a:gs>
                    </a:gsLst>
                    <a:lin ang="16200000" scaled="0"/>
                  </a:gradFill>
                  <a:ln>
                    <a:noFill/>
                  </a:ln>
                  <a:effectLst>
                    <a:outerShdw blurRad="40000" dist="23000" dir="5400000" rotWithShape="0">
                      <a:srgbClr val="000000">
                        <a:alpha val="35000"/>
                      </a:srgbClr>
                    </a:outerShdw>
                  </a:effectLst>
                </c:spPr>
                <c:invertIfNegative val="0"/>
                <c:cat>
                  <c:numRef>
                    <c:extLst>
                      <c:ext xmlns:c15="http://schemas.microsoft.com/office/drawing/2012/chart" uri="{02D57815-91ED-43cb-92C2-25804820EDAC}">
                        <c15:fullRef>
                          <c15:sqref>'2-1'!$B$2:$AM$2</c15:sqref>
                        </c15:fullRef>
                        <c15:formulaRef>
                          <c15:sqref>'2-1'!$R$2:$AM$2</c15:sqref>
                        </c15:formulaRef>
                      </c:ext>
                    </c:extLst>
                    <c:numCache>
                      <c:formatCode>General</c:formatCode>
                      <c:ptCount val="22"/>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numCache>
                  </c:numRef>
                </c:cat>
                <c:val>
                  <c:numRef>
                    <c:extLst>
                      <c:ext xmlns:c15="http://schemas.microsoft.com/office/drawing/2012/chart" uri="{02D57815-91ED-43cb-92C2-25804820EDAC}">
                        <c15:fullRef>
                          <c15:sqref>'2-1'!$B$47:$AM$47</c15:sqref>
                        </c15:fullRef>
                        <c15:formulaRef>
                          <c15:sqref>'2-1'!$R$47:$AM$47</c15:sqref>
                        </c15:formulaRef>
                      </c:ext>
                    </c:extLst>
                    <c:numCache>
                      <c:formatCode>#,##0</c:formatCode>
                      <c:ptCount val="22"/>
                      <c:pt idx="0">
                        <c:v>98</c:v>
                      </c:pt>
                      <c:pt idx="1">
                        <c:v>100</c:v>
                      </c:pt>
                      <c:pt idx="2" formatCode="\(\R\)\ #,##0">
                        <c:v>90</c:v>
                      </c:pt>
                      <c:pt idx="3">
                        <c:v>136</c:v>
                      </c:pt>
                      <c:pt idx="4" formatCode="\(\R\)\ #,##0">
                        <c:v>93</c:v>
                      </c:pt>
                      <c:pt idx="5">
                        <c:v>92</c:v>
                      </c:pt>
                      <c:pt idx="6" formatCode="\(\R\)\ #,##0">
                        <c:v>117</c:v>
                      </c:pt>
                      <c:pt idx="7" formatCode="\(\R\)\ #,##0">
                        <c:v>113</c:v>
                      </c:pt>
                      <c:pt idx="8">
                        <c:v>91</c:v>
                      </c:pt>
                      <c:pt idx="9">
                        <c:v>96</c:v>
                      </c:pt>
                      <c:pt idx="10">
                        <c:v>102</c:v>
                      </c:pt>
                      <c:pt idx="11">
                        <c:v>97</c:v>
                      </c:pt>
                      <c:pt idx="12">
                        <c:v>115</c:v>
                      </c:pt>
                      <c:pt idx="13">
                        <c:v>124</c:v>
                      </c:pt>
                      <c:pt idx="14">
                        <c:v>104</c:v>
                      </c:pt>
                      <c:pt idx="15">
                        <c:v>105</c:v>
                      </c:pt>
                      <c:pt idx="16">
                        <c:v>109</c:v>
                      </c:pt>
                      <c:pt idx="17">
                        <c:v>98</c:v>
                      </c:pt>
                      <c:pt idx="18">
                        <c:v>86</c:v>
                      </c:pt>
                      <c:pt idx="19">
                        <c:v>95</c:v>
                      </c:pt>
                      <c:pt idx="20">
                        <c:v>113</c:v>
                      </c:pt>
                      <c:pt idx="21" formatCode="\(\R\)\ #,##0">
                        <c:v>146</c:v>
                      </c:pt>
                    </c:numCache>
                  </c:numRef>
                </c:val>
                <c:extLst xmlns:c15="http://schemas.microsoft.com/office/drawing/2012/chart">
                  <c:ext xmlns:c16="http://schemas.microsoft.com/office/drawing/2014/chart" uri="{C3380CC4-5D6E-409C-BE32-E72D297353CC}">
                    <c16:uniqueId val="{0000002C-ADA9-4EE9-92F5-9E714B4F21E8}"/>
                  </c:ext>
                </c:extLst>
              </c15:ser>
            </c15:filteredBarSeries>
            <c15:filteredBarSeries>
              <c15:ser>
                <c:idx val="45"/>
                <c:order val="45"/>
                <c:tx>
                  <c:strRef>
                    <c:extLst xmlns:c15="http://schemas.microsoft.com/office/drawing/2012/chart">
                      <c:ext xmlns:c15="http://schemas.microsoft.com/office/drawing/2012/chart" uri="{02D57815-91ED-43cb-92C2-25804820EDAC}">
                        <c15:formulaRef>
                          <c15:sqref>'2-1'!$A$48</c15:sqref>
                        </c15:formulaRef>
                      </c:ext>
                    </c:extLst>
                    <c:strCache>
                      <c:ptCount val="1"/>
                      <c:pt idx="0">
                        <c:v>Transit, rail</c:v>
                      </c:pt>
                    </c:strCache>
                  </c:strRef>
                </c:tx>
                <c:spPr>
                  <a:gradFill rotWithShape="1">
                    <a:gsLst>
                      <a:gs pos="0">
                        <a:schemeClr val="accent4">
                          <a:lumMod val="70000"/>
                          <a:shade val="51000"/>
                          <a:satMod val="130000"/>
                        </a:schemeClr>
                      </a:gs>
                      <a:gs pos="80000">
                        <a:schemeClr val="accent4">
                          <a:lumMod val="70000"/>
                          <a:shade val="93000"/>
                          <a:satMod val="130000"/>
                        </a:schemeClr>
                      </a:gs>
                      <a:gs pos="100000">
                        <a:schemeClr val="accent4">
                          <a:lumMod val="70000"/>
                          <a:shade val="94000"/>
                          <a:satMod val="135000"/>
                        </a:schemeClr>
                      </a:gs>
                    </a:gsLst>
                    <a:lin ang="16200000" scaled="0"/>
                  </a:gradFill>
                  <a:ln>
                    <a:noFill/>
                  </a:ln>
                  <a:effectLst>
                    <a:outerShdw blurRad="40000" dist="23000" dir="5400000" rotWithShape="0">
                      <a:srgbClr val="000000">
                        <a:alpha val="35000"/>
                      </a:srgbClr>
                    </a:outerShdw>
                  </a:effectLst>
                </c:spPr>
                <c:invertIfNegative val="0"/>
                <c:cat>
                  <c:numRef>
                    <c:extLst>
                      <c:ext xmlns:c15="http://schemas.microsoft.com/office/drawing/2012/chart" uri="{02D57815-91ED-43cb-92C2-25804820EDAC}">
                        <c15:fullRef>
                          <c15:sqref>'2-1'!$B$2:$AM$2</c15:sqref>
                        </c15:fullRef>
                        <c15:formulaRef>
                          <c15:sqref>'2-1'!$R$2:$AM$2</c15:sqref>
                        </c15:formulaRef>
                      </c:ext>
                    </c:extLst>
                    <c:numCache>
                      <c:formatCode>General</c:formatCode>
                      <c:ptCount val="22"/>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numCache>
                  </c:numRef>
                </c:cat>
                <c:val>
                  <c:numRef>
                    <c:extLst>
                      <c:ext xmlns:c15="http://schemas.microsoft.com/office/drawing/2012/chart" uri="{02D57815-91ED-43cb-92C2-25804820EDAC}">
                        <c15:fullRef>
                          <c15:sqref>'2-1'!$B$48:$AM$48</c15:sqref>
                        </c15:fullRef>
                        <c15:formulaRef>
                          <c15:sqref>'2-1'!$R$48:$AM$48</c15:sqref>
                        </c15:formulaRef>
                      </c:ext>
                    </c:extLst>
                    <c:numCache>
                      <c:formatCode>#,##0</c:formatCode>
                      <c:ptCount val="22"/>
                      <c:pt idx="0">
                        <c:v>197</c:v>
                      </c:pt>
                      <c:pt idx="1">
                        <c:v>167</c:v>
                      </c:pt>
                      <c:pt idx="2" formatCode="\(\R\)\ #,##0">
                        <c:v>76</c:v>
                      </c:pt>
                      <c:pt idx="3" formatCode="\(\R\)\ #,##0">
                        <c:v>51</c:v>
                      </c:pt>
                      <c:pt idx="4" formatCode="\(\R\)\ #,##0">
                        <c:v>68</c:v>
                      </c:pt>
                      <c:pt idx="5" formatCode="\(\R\)\ #,##0">
                        <c:v>50</c:v>
                      </c:pt>
                      <c:pt idx="6" formatCode="\(\R\)\ #,##0">
                        <c:v>33</c:v>
                      </c:pt>
                      <c:pt idx="7" formatCode="\(\R\)\ #,##0">
                        <c:v>52</c:v>
                      </c:pt>
                      <c:pt idx="8">
                        <c:v>104</c:v>
                      </c:pt>
                      <c:pt idx="9">
                        <c:v>142</c:v>
                      </c:pt>
                      <c:pt idx="10">
                        <c:v>122</c:v>
                      </c:pt>
                      <c:pt idx="11">
                        <c:v>130</c:v>
                      </c:pt>
                      <c:pt idx="12">
                        <c:v>150</c:v>
                      </c:pt>
                      <c:pt idx="13">
                        <c:v>149</c:v>
                      </c:pt>
                      <c:pt idx="14">
                        <c:v>136</c:v>
                      </c:pt>
                      <c:pt idx="15">
                        <c:v>146</c:v>
                      </c:pt>
                      <c:pt idx="16">
                        <c:v>150</c:v>
                      </c:pt>
                      <c:pt idx="17">
                        <c:v>151</c:v>
                      </c:pt>
                      <c:pt idx="18">
                        <c:v>174</c:v>
                      </c:pt>
                      <c:pt idx="19">
                        <c:v>173</c:v>
                      </c:pt>
                      <c:pt idx="20">
                        <c:v>176</c:v>
                      </c:pt>
                      <c:pt idx="21">
                        <c:v>176</c:v>
                      </c:pt>
                    </c:numCache>
                  </c:numRef>
                </c:val>
                <c:extLst xmlns:c15="http://schemas.microsoft.com/office/drawing/2012/chart">
                  <c:ext xmlns:c16="http://schemas.microsoft.com/office/drawing/2014/chart" uri="{C3380CC4-5D6E-409C-BE32-E72D297353CC}">
                    <c16:uniqueId val="{0000002D-ADA9-4EE9-92F5-9E714B4F21E8}"/>
                  </c:ext>
                </c:extLst>
              </c15:ser>
            </c15:filteredBarSeries>
            <c15:filteredBarSeries>
              <c15:ser>
                <c:idx val="46"/>
                <c:order val="46"/>
                <c:tx>
                  <c:strRef>
                    <c:extLst xmlns:c15="http://schemas.microsoft.com/office/drawing/2012/chart">
                      <c:ext xmlns:c15="http://schemas.microsoft.com/office/drawing/2012/chart" uri="{02D57815-91ED-43cb-92C2-25804820EDAC}">
                        <c15:formulaRef>
                          <c15:sqref>'2-1'!$A$49</c15:sqref>
                        </c15:formulaRef>
                      </c:ext>
                    </c:extLst>
                    <c:strCache>
                      <c:ptCount val="1"/>
                      <c:pt idx="0">
                        <c:v>Water, Vessel-relatedq</c:v>
                      </c:pt>
                    </c:strCache>
                  </c:strRef>
                </c:tx>
                <c:spPr>
                  <a:gradFill rotWithShape="1">
                    <a:gsLst>
                      <a:gs pos="0">
                        <a:schemeClr val="accent5">
                          <a:lumMod val="70000"/>
                          <a:shade val="51000"/>
                          <a:satMod val="130000"/>
                        </a:schemeClr>
                      </a:gs>
                      <a:gs pos="80000">
                        <a:schemeClr val="accent5">
                          <a:lumMod val="70000"/>
                          <a:shade val="93000"/>
                          <a:satMod val="130000"/>
                        </a:schemeClr>
                      </a:gs>
                      <a:gs pos="100000">
                        <a:schemeClr val="accent5">
                          <a:lumMod val="70000"/>
                          <a:shade val="94000"/>
                          <a:satMod val="135000"/>
                        </a:schemeClr>
                      </a:gs>
                    </a:gsLst>
                    <a:lin ang="16200000" scaled="0"/>
                  </a:gradFill>
                  <a:ln>
                    <a:noFill/>
                  </a:ln>
                  <a:effectLst>
                    <a:outerShdw blurRad="40000" dist="23000" dir="5400000" rotWithShape="0">
                      <a:srgbClr val="000000">
                        <a:alpha val="35000"/>
                      </a:srgbClr>
                    </a:outerShdw>
                  </a:effectLst>
                </c:spPr>
                <c:invertIfNegative val="0"/>
                <c:cat>
                  <c:numRef>
                    <c:extLst>
                      <c:ext xmlns:c15="http://schemas.microsoft.com/office/drawing/2012/chart" uri="{02D57815-91ED-43cb-92C2-25804820EDAC}">
                        <c15:fullRef>
                          <c15:sqref>'2-1'!$B$2:$AM$2</c15:sqref>
                        </c15:fullRef>
                        <c15:formulaRef>
                          <c15:sqref>'2-1'!$R$2:$AM$2</c15:sqref>
                        </c15:formulaRef>
                      </c:ext>
                    </c:extLst>
                    <c:numCache>
                      <c:formatCode>General</c:formatCode>
                      <c:ptCount val="22"/>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numCache>
                  </c:numRef>
                </c:cat>
                <c:val>
                  <c:numRef>
                    <c:extLst>
                      <c:ext xmlns:c15="http://schemas.microsoft.com/office/drawing/2012/chart" uri="{02D57815-91ED-43cb-92C2-25804820EDAC}">
                        <c15:fullRef>
                          <c15:sqref>'2-1'!$B$49:$AM$49</c15:sqref>
                        </c15:fullRef>
                        <c15:formulaRef>
                          <c15:sqref>'2-1'!$R$49:$AM$49</c15:sqref>
                        </c15:formulaRef>
                      </c:ext>
                    </c:extLst>
                    <c:numCache>
                      <c:formatCode>#,##0</c:formatCode>
                      <c:ptCount val="22"/>
                      <c:pt idx="0">
                        <c:v>53</c:v>
                      </c:pt>
                      <c:pt idx="1">
                        <c:v>53</c:v>
                      </c:pt>
                      <c:pt idx="2">
                        <c:v>29</c:v>
                      </c:pt>
                      <c:pt idx="3">
                        <c:v>44</c:v>
                      </c:pt>
                      <c:pt idx="4">
                        <c:v>65</c:v>
                      </c:pt>
                      <c:pt idx="5">
                        <c:v>46</c:v>
                      </c:pt>
                      <c:pt idx="6">
                        <c:v>45</c:v>
                      </c:pt>
                      <c:pt idx="7">
                        <c:v>31</c:v>
                      </c:pt>
                      <c:pt idx="8">
                        <c:v>31</c:v>
                      </c:pt>
                      <c:pt idx="9">
                        <c:v>34</c:v>
                      </c:pt>
                      <c:pt idx="10">
                        <c:v>37</c:v>
                      </c:pt>
                      <c:pt idx="11">
                        <c:v>27</c:v>
                      </c:pt>
                      <c:pt idx="12">
                        <c:v>25</c:v>
                      </c:pt>
                      <c:pt idx="13">
                        <c:v>16</c:v>
                      </c:pt>
                      <c:pt idx="14">
                        <c:v>14</c:v>
                      </c:pt>
                      <c:pt idx="15">
                        <c:v>46</c:v>
                      </c:pt>
                      <c:pt idx="16">
                        <c:v>18</c:v>
                      </c:pt>
                      <c:pt idx="17">
                        <c:v>24</c:v>
                      </c:pt>
                      <c:pt idx="18">
                        <c:v>32</c:v>
                      </c:pt>
                      <c:pt idx="19">
                        <c:v>57</c:v>
                      </c:pt>
                      <c:pt idx="20" formatCode="\(\R\)\ #,##0">
                        <c:v>37</c:v>
                      </c:pt>
                      <c:pt idx="21" formatCode="\(\R\)\ #,##0">
                        <c:v>3</c:v>
                      </c:pt>
                    </c:numCache>
                  </c:numRef>
                </c:val>
                <c:extLst xmlns:c15="http://schemas.microsoft.com/office/drawing/2012/chart">
                  <c:ext xmlns:c16="http://schemas.microsoft.com/office/drawing/2014/chart" uri="{C3380CC4-5D6E-409C-BE32-E72D297353CC}">
                    <c16:uniqueId val="{0000002E-ADA9-4EE9-92F5-9E714B4F21E8}"/>
                  </c:ext>
                </c:extLst>
              </c15:ser>
            </c15:filteredBarSeries>
            <c15:filteredBarSeries>
              <c15:ser>
                <c:idx val="47"/>
                <c:order val="47"/>
                <c:tx>
                  <c:strRef>
                    <c:extLst xmlns:c15="http://schemas.microsoft.com/office/drawing/2012/chart">
                      <c:ext xmlns:c15="http://schemas.microsoft.com/office/drawing/2012/chart" uri="{02D57815-91ED-43cb-92C2-25804820EDAC}">
                        <c15:formulaRef>
                          <c15:sqref>'2-1'!$A$50</c15:sqref>
                        </c15:formulaRef>
                      </c:ext>
                    </c:extLst>
                    <c:strCache>
                      <c:ptCount val="1"/>
                      <c:pt idx="0">
                        <c:v>Water, Not related to vessel casualtiesr</c:v>
                      </c:pt>
                    </c:strCache>
                  </c:strRef>
                </c:tx>
                <c:spPr>
                  <a:gradFill rotWithShape="1">
                    <a:gsLst>
                      <a:gs pos="0">
                        <a:schemeClr val="accent6">
                          <a:lumMod val="70000"/>
                          <a:shade val="51000"/>
                          <a:satMod val="130000"/>
                        </a:schemeClr>
                      </a:gs>
                      <a:gs pos="80000">
                        <a:schemeClr val="accent6">
                          <a:lumMod val="70000"/>
                          <a:shade val="93000"/>
                          <a:satMod val="130000"/>
                        </a:schemeClr>
                      </a:gs>
                      <a:gs pos="100000">
                        <a:schemeClr val="accent6">
                          <a:lumMod val="70000"/>
                          <a:shade val="94000"/>
                          <a:satMod val="135000"/>
                        </a:schemeClr>
                      </a:gs>
                    </a:gsLst>
                    <a:lin ang="16200000" scaled="0"/>
                  </a:gradFill>
                  <a:ln>
                    <a:noFill/>
                  </a:ln>
                  <a:effectLst>
                    <a:outerShdw blurRad="40000" dist="23000" dir="5400000" rotWithShape="0">
                      <a:srgbClr val="000000">
                        <a:alpha val="35000"/>
                      </a:srgbClr>
                    </a:outerShdw>
                  </a:effectLst>
                </c:spPr>
                <c:invertIfNegative val="0"/>
                <c:cat>
                  <c:numRef>
                    <c:extLst>
                      <c:ext xmlns:c15="http://schemas.microsoft.com/office/drawing/2012/chart" uri="{02D57815-91ED-43cb-92C2-25804820EDAC}">
                        <c15:fullRef>
                          <c15:sqref>'2-1'!$B$2:$AM$2</c15:sqref>
                        </c15:fullRef>
                        <c15:formulaRef>
                          <c15:sqref>'2-1'!$R$2:$AM$2</c15:sqref>
                        </c15:formulaRef>
                      </c:ext>
                    </c:extLst>
                    <c:numCache>
                      <c:formatCode>General</c:formatCode>
                      <c:ptCount val="22"/>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numCache>
                  </c:numRef>
                </c:cat>
                <c:val>
                  <c:numRef>
                    <c:extLst>
                      <c:ext xmlns:c15="http://schemas.microsoft.com/office/drawing/2012/chart" uri="{02D57815-91ED-43cb-92C2-25804820EDAC}">
                        <c15:fullRef>
                          <c15:sqref>'2-1'!$B$50:$AM$50</c15:sqref>
                        </c15:fullRef>
                        <c15:formulaRef>
                          <c15:sqref>'2-1'!$R$50:$AM$50</c15:sqref>
                        </c15:formulaRef>
                      </c:ext>
                    </c:extLst>
                    <c:numCache>
                      <c:formatCode>#,##0</c:formatCode>
                      <c:ptCount val="22"/>
                      <c:pt idx="0">
                        <c:v>134</c:v>
                      </c:pt>
                      <c:pt idx="1">
                        <c:v>94</c:v>
                      </c:pt>
                      <c:pt idx="2">
                        <c:v>64</c:v>
                      </c:pt>
                      <c:pt idx="3">
                        <c:v>76</c:v>
                      </c:pt>
                      <c:pt idx="4">
                        <c:v>69</c:v>
                      </c:pt>
                      <c:pt idx="5">
                        <c:v>67</c:v>
                      </c:pt>
                      <c:pt idx="6">
                        <c:v>70</c:v>
                      </c:pt>
                      <c:pt idx="7">
                        <c:v>65</c:v>
                      </c:pt>
                      <c:pt idx="8">
                        <c:v>82</c:v>
                      </c:pt>
                      <c:pt idx="9">
                        <c:v>72</c:v>
                      </c:pt>
                      <c:pt idx="10">
                        <c:v>58</c:v>
                      </c:pt>
                      <c:pt idx="11">
                        <c:v>43</c:v>
                      </c:pt>
                      <c:pt idx="12">
                        <c:v>60</c:v>
                      </c:pt>
                      <c:pt idx="13">
                        <c:v>74</c:v>
                      </c:pt>
                      <c:pt idx="14">
                        <c:v>50</c:v>
                      </c:pt>
                      <c:pt idx="15">
                        <c:v>28</c:v>
                      </c:pt>
                      <c:pt idx="16">
                        <c:v>18</c:v>
                      </c:pt>
                      <c:pt idx="17">
                        <c:v>27</c:v>
                      </c:pt>
                      <c:pt idx="18">
                        <c:v>17</c:v>
                      </c:pt>
                      <c:pt idx="19">
                        <c:v>37</c:v>
                      </c:pt>
                      <c:pt idx="20" formatCode="\(\R\)\ #,##0">
                        <c:v>34</c:v>
                      </c:pt>
                      <c:pt idx="21" formatCode="\(\R\)\ #,##0">
                        <c:v>35</c:v>
                      </c:pt>
                    </c:numCache>
                  </c:numRef>
                </c:val>
                <c:extLst xmlns:c15="http://schemas.microsoft.com/office/drawing/2012/chart">
                  <c:ext xmlns:c16="http://schemas.microsoft.com/office/drawing/2014/chart" uri="{C3380CC4-5D6E-409C-BE32-E72D297353CC}">
                    <c16:uniqueId val="{0000002F-ADA9-4EE9-92F5-9E714B4F21E8}"/>
                  </c:ext>
                </c:extLst>
              </c15:ser>
            </c15:filteredBarSeries>
          </c:ext>
        </c:extLst>
      </c:barChart>
      <c:catAx>
        <c:axId val="825549808"/>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25543248"/>
        <c:crosses val="autoZero"/>
        <c:auto val="1"/>
        <c:lblAlgn val="ctr"/>
        <c:lblOffset val="100"/>
        <c:noMultiLvlLbl val="0"/>
      </c:catAx>
      <c:valAx>
        <c:axId val="825543248"/>
        <c:scaling>
          <c:orientation val="minMax"/>
        </c:scaling>
        <c:delete val="0"/>
        <c:axPos val="l"/>
        <c:majorGridlines>
          <c:spPr>
            <a:ln w="9525" cap="flat" cmpd="sng" algn="ctr">
              <a:solidFill>
                <a:schemeClr val="tx2">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25549808"/>
        <c:crosses val="autoZero"/>
        <c:crossBetween val="between"/>
      </c:valAx>
      <c:spPr>
        <a:noFill/>
        <a:ln>
          <a:noFill/>
        </a:ln>
        <a:effectLst/>
      </c:spPr>
    </c:plotArea>
    <c:legend>
      <c:legendPos val="t"/>
      <c:layout>
        <c:manualLayout>
          <c:xMode val="edge"/>
          <c:yMode val="edge"/>
          <c:x val="0.13076150527912983"/>
          <c:y val="8.9343832020997369E-2"/>
          <c:w val="0.60606722987751527"/>
          <c:h val="5.7398376291814324E-2"/>
        </c:manualLayout>
      </c:layout>
      <c:overlay val="1"/>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Transit Fatalities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barChart>
        <c:barDir val="col"/>
        <c:grouping val="clustered"/>
        <c:varyColors val="0"/>
        <c:ser>
          <c:idx val="23"/>
          <c:order val="21"/>
          <c:tx>
            <c:strRef>
              <c:f>'2-1'!$A$26</c:f>
              <c:strCache>
                <c:ptCount val="1"/>
                <c:pt idx="0">
                  <c:v>Other incident</c:v>
                </c:pt>
              </c:strCache>
              <c:extLst xmlns:c15="http://schemas.microsoft.com/office/drawing/2012/chart"/>
            </c:strRef>
          </c:tx>
          <c:spPr>
            <a:gradFill rotWithShape="1">
              <a:gsLst>
                <a:gs pos="0">
                  <a:schemeClr val="accent6">
                    <a:lumMod val="80000"/>
                    <a:shade val="51000"/>
                    <a:satMod val="130000"/>
                  </a:schemeClr>
                </a:gs>
                <a:gs pos="80000">
                  <a:schemeClr val="accent6">
                    <a:lumMod val="80000"/>
                    <a:shade val="93000"/>
                    <a:satMod val="130000"/>
                  </a:schemeClr>
                </a:gs>
                <a:gs pos="100000">
                  <a:schemeClr val="accent6">
                    <a:lumMod val="80000"/>
                    <a:shade val="94000"/>
                    <a:satMod val="135000"/>
                  </a:schemeClr>
                </a:gs>
              </a:gsLst>
              <a:lin ang="16200000" scaled="0"/>
            </a:gradFill>
            <a:ln>
              <a:noFill/>
            </a:ln>
            <a:effectLst>
              <a:outerShdw blurRad="40000" dist="23000" dir="5400000" rotWithShape="0">
                <a:srgbClr val="000000">
                  <a:alpha val="35000"/>
                </a:srgbClr>
              </a:outerShdw>
            </a:effectLst>
          </c:spPr>
          <c:invertIfNegative val="0"/>
          <c:cat>
            <c:numRef>
              <c:extLst>
                <c:ext xmlns:c15="http://schemas.microsoft.com/office/drawing/2012/chart" uri="{02D57815-91ED-43cb-92C2-25804820EDAC}">
                  <c15:fullRef>
                    <c15:sqref>'2-1'!$B$2:$AM$2</c15:sqref>
                  </c15:fullRef>
                </c:ext>
              </c:extLst>
              <c:f>'2-1'!$T$2:$AM$2</c:f>
              <c:numCache>
                <c:formatCode>General</c:formatCode>
                <c:ptCount val="20"/>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pt idx="14">
                  <c:v>2016</c:v>
                </c:pt>
                <c:pt idx="15">
                  <c:v>2017</c:v>
                </c:pt>
                <c:pt idx="16">
                  <c:v>2018</c:v>
                </c:pt>
                <c:pt idx="17">
                  <c:v>2019</c:v>
                </c:pt>
                <c:pt idx="18">
                  <c:v>2020</c:v>
                </c:pt>
                <c:pt idx="19">
                  <c:v>2021</c:v>
                </c:pt>
              </c:numCache>
            </c:numRef>
          </c:cat>
          <c:val>
            <c:numRef>
              <c:extLst>
                <c:ext xmlns:c15="http://schemas.microsoft.com/office/drawing/2012/chart" uri="{02D57815-91ED-43cb-92C2-25804820EDAC}">
                  <c15:fullRef>
                    <c15:sqref>'2-1'!$B$26:$AM$26</c15:sqref>
                  </c15:fullRef>
                </c:ext>
              </c:extLst>
              <c:f>'2-1'!$T$26:$AM$26</c:f>
              <c:numCache>
                <c:formatCode>#,##0</c:formatCode>
                <c:ptCount val="20"/>
                <c:pt idx="0" formatCode="\(\R\)\ #,##0">
                  <c:v>114</c:v>
                </c:pt>
                <c:pt idx="1" formatCode="\(\R\)\ #,##0">
                  <c:v>128</c:v>
                </c:pt>
                <c:pt idx="2" formatCode="\(\R\)\ #,##0">
                  <c:v>120</c:v>
                </c:pt>
                <c:pt idx="3" formatCode="\(\R\)\ #,##0">
                  <c:v>87</c:v>
                </c:pt>
                <c:pt idx="4" formatCode="\(\R\)\ #,##0">
                  <c:v>121</c:v>
                </c:pt>
                <c:pt idx="5" formatCode="\(\R\)\ #,##0">
                  <c:v>130</c:v>
                </c:pt>
                <c:pt idx="6">
                  <c:v>161</c:v>
                </c:pt>
                <c:pt idx="7">
                  <c:v>183</c:v>
                </c:pt>
                <c:pt idx="8">
                  <c:v>176</c:v>
                </c:pt>
                <c:pt idx="9">
                  <c:v>182</c:v>
                </c:pt>
                <c:pt idx="10">
                  <c:v>193</c:v>
                </c:pt>
                <c:pt idx="11">
                  <c:v>206</c:v>
                </c:pt>
                <c:pt idx="12">
                  <c:v>181</c:v>
                </c:pt>
                <c:pt idx="13">
                  <c:v>219</c:v>
                </c:pt>
                <c:pt idx="14">
                  <c:v>199</c:v>
                </c:pt>
                <c:pt idx="15">
                  <c:v>196</c:v>
                </c:pt>
                <c:pt idx="16">
                  <c:v>208</c:v>
                </c:pt>
                <c:pt idx="17">
                  <c:v>210</c:v>
                </c:pt>
                <c:pt idx="18">
                  <c:v>225</c:v>
                </c:pt>
                <c:pt idx="19" formatCode="\(\R\)\ #,##0">
                  <c:v>252</c:v>
                </c:pt>
              </c:numCache>
            </c:numRef>
          </c:val>
          <c:extLst>
            <c:ext xmlns:c16="http://schemas.microsoft.com/office/drawing/2014/chart" uri="{C3380CC4-5D6E-409C-BE32-E72D297353CC}">
              <c16:uniqueId val="{00000000-65D2-4695-AA55-B945283BA58D}"/>
            </c:ext>
          </c:extLst>
        </c:ser>
        <c:ser>
          <c:idx val="21"/>
          <c:order val="22"/>
          <c:tx>
            <c:strRef>
              <c:f>'2-1'!$A$24</c:f>
              <c:strCache>
                <c:ptCount val="1"/>
                <c:pt idx="0">
                  <c:v>Passenger/Occupant</c:v>
                </c:pt>
              </c:strCache>
              <c:extLst xmlns:c15="http://schemas.microsoft.com/office/drawing/2012/chart"/>
            </c:strRef>
          </c:tx>
          <c:spPr>
            <a:gradFill rotWithShape="1">
              <a:gsLst>
                <a:gs pos="0">
                  <a:schemeClr val="accent4">
                    <a:lumMod val="80000"/>
                    <a:shade val="51000"/>
                    <a:satMod val="130000"/>
                  </a:schemeClr>
                </a:gs>
                <a:gs pos="80000">
                  <a:schemeClr val="accent4">
                    <a:lumMod val="80000"/>
                    <a:shade val="93000"/>
                    <a:satMod val="130000"/>
                  </a:schemeClr>
                </a:gs>
                <a:gs pos="100000">
                  <a:schemeClr val="accent4">
                    <a:lumMod val="80000"/>
                    <a:shade val="94000"/>
                    <a:satMod val="135000"/>
                  </a:schemeClr>
                </a:gs>
              </a:gsLst>
              <a:lin ang="16200000" scaled="0"/>
            </a:gradFill>
            <a:ln>
              <a:noFill/>
            </a:ln>
            <a:effectLst>
              <a:outerShdw blurRad="40000" dist="23000" dir="5400000" rotWithShape="0">
                <a:srgbClr val="000000">
                  <a:alpha val="35000"/>
                </a:srgbClr>
              </a:outerShdw>
            </a:effectLst>
          </c:spPr>
          <c:invertIfNegative val="0"/>
          <c:cat>
            <c:numRef>
              <c:extLst>
                <c:ext xmlns:c15="http://schemas.microsoft.com/office/drawing/2012/chart" uri="{02D57815-91ED-43cb-92C2-25804820EDAC}">
                  <c15:fullRef>
                    <c15:sqref>'2-1'!$B$2:$AM$2</c15:sqref>
                  </c15:fullRef>
                </c:ext>
              </c:extLst>
              <c:f>'2-1'!$T$2:$AM$2</c:f>
              <c:numCache>
                <c:formatCode>General</c:formatCode>
                <c:ptCount val="20"/>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pt idx="14">
                  <c:v>2016</c:v>
                </c:pt>
                <c:pt idx="15">
                  <c:v>2017</c:v>
                </c:pt>
                <c:pt idx="16">
                  <c:v>2018</c:v>
                </c:pt>
                <c:pt idx="17">
                  <c:v>2019</c:v>
                </c:pt>
                <c:pt idx="18">
                  <c:v>2020</c:v>
                </c:pt>
                <c:pt idx="19">
                  <c:v>2021</c:v>
                </c:pt>
              </c:numCache>
            </c:numRef>
          </c:cat>
          <c:val>
            <c:numRef>
              <c:extLst>
                <c:ext xmlns:c15="http://schemas.microsoft.com/office/drawing/2012/chart" uri="{02D57815-91ED-43cb-92C2-25804820EDAC}">
                  <c15:fullRef>
                    <c15:sqref>'2-1'!$B$24:$AM$24</c15:sqref>
                  </c15:fullRef>
                </c:ext>
              </c:extLst>
              <c:f>'2-1'!$T$24:$AM$24</c:f>
              <c:numCache>
                <c:formatCode>#,##0</c:formatCode>
                <c:ptCount val="20"/>
                <c:pt idx="0">
                  <c:v>47</c:v>
                </c:pt>
                <c:pt idx="1">
                  <c:v>51</c:v>
                </c:pt>
                <c:pt idx="2">
                  <c:v>33</c:v>
                </c:pt>
                <c:pt idx="3">
                  <c:v>48</c:v>
                </c:pt>
                <c:pt idx="4">
                  <c:v>20</c:v>
                </c:pt>
                <c:pt idx="5">
                  <c:v>26</c:v>
                </c:pt>
                <c:pt idx="6">
                  <c:v>28</c:v>
                </c:pt>
                <c:pt idx="7">
                  <c:v>44</c:v>
                </c:pt>
                <c:pt idx="8">
                  <c:v>42</c:v>
                </c:pt>
                <c:pt idx="9">
                  <c:v>42</c:v>
                </c:pt>
                <c:pt idx="10">
                  <c:v>67</c:v>
                </c:pt>
                <c:pt idx="11">
                  <c:v>56</c:v>
                </c:pt>
                <c:pt idx="12">
                  <c:v>54</c:v>
                </c:pt>
                <c:pt idx="13">
                  <c:v>29</c:v>
                </c:pt>
                <c:pt idx="14">
                  <c:v>52</c:v>
                </c:pt>
                <c:pt idx="15">
                  <c:v>47</c:v>
                </c:pt>
                <c:pt idx="16">
                  <c:v>41</c:v>
                </c:pt>
                <c:pt idx="17">
                  <c:v>53</c:v>
                </c:pt>
                <c:pt idx="18">
                  <c:v>55</c:v>
                </c:pt>
                <c:pt idx="19" formatCode="\(\R\)\ #,##0">
                  <c:v>56</c:v>
                </c:pt>
              </c:numCache>
            </c:numRef>
          </c:val>
          <c:extLst>
            <c:ext xmlns:c16="http://schemas.microsoft.com/office/drawing/2014/chart" uri="{C3380CC4-5D6E-409C-BE32-E72D297353CC}">
              <c16:uniqueId val="{00000001-65D2-4695-AA55-B945283BA58D}"/>
            </c:ext>
          </c:extLst>
        </c:ser>
        <c:ser>
          <c:idx val="22"/>
          <c:order val="23"/>
          <c:tx>
            <c:strRef>
              <c:f>'2-1'!$A$25</c:f>
              <c:strCache>
                <c:ptCount val="1"/>
                <c:pt idx="0">
                  <c:v>Employee/Worker</c:v>
                </c:pt>
              </c:strCache>
              <c:extLst xmlns:c15="http://schemas.microsoft.com/office/drawing/2012/chart"/>
            </c:strRef>
          </c:tx>
          <c:spPr>
            <a:gradFill rotWithShape="1">
              <a:gsLst>
                <a:gs pos="0">
                  <a:schemeClr val="accent5">
                    <a:lumMod val="80000"/>
                    <a:shade val="51000"/>
                    <a:satMod val="130000"/>
                  </a:schemeClr>
                </a:gs>
                <a:gs pos="80000">
                  <a:schemeClr val="accent5">
                    <a:lumMod val="80000"/>
                    <a:shade val="93000"/>
                    <a:satMod val="130000"/>
                  </a:schemeClr>
                </a:gs>
                <a:gs pos="100000">
                  <a:schemeClr val="accent5">
                    <a:lumMod val="80000"/>
                    <a:shade val="94000"/>
                    <a:satMod val="135000"/>
                  </a:schemeClr>
                </a:gs>
              </a:gsLst>
              <a:lin ang="16200000" scaled="0"/>
            </a:gradFill>
            <a:ln>
              <a:noFill/>
            </a:ln>
            <a:effectLst>
              <a:outerShdw blurRad="40000" dist="23000" dir="5400000" rotWithShape="0">
                <a:srgbClr val="000000">
                  <a:alpha val="35000"/>
                </a:srgbClr>
              </a:outerShdw>
            </a:effectLst>
          </c:spPr>
          <c:invertIfNegative val="0"/>
          <c:cat>
            <c:numRef>
              <c:extLst>
                <c:ext xmlns:c15="http://schemas.microsoft.com/office/drawing/2012/chart" uri="{02D57815-91ED-43cb-92C2-25804820EDAC}">
                  <c15:fullRef>
                    <c15:sqref>'2-1'!$B$2:$AM$2</c15:sqref>
                  </c15:fullRef>
                </c:ext>
              </c:extLst>
              <c:f>'2-1'!$T$2:$AM$2</c:f>
              <c:numCache>
                <c:formatCode>General</c:formatCode>
                <c:ptCount val="20"/>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pt idx="14">
                  <c:v>2016</c:v>
                </c:pt>
                <c:pt idx="15">
                  <c:v>2017</c:v>
                </c:pt>
                <c:pt idx="16">
                  <c:v>2018</c:v>
                </c:pt>
                <c:pt idx="17">
                  <c:v>2019</c:v>
                </c:pt>
                <c:pt idx="18">
                  <c:v>2020</c:v>
                </c:pt>
                <c:pt idx="19">
                  <c:v>2021</c:v>
                </c:pt>
              </c:numCache>
            </c:numRef>
          </c:cat>
          <c:val>
            <c:numRef>
              <c:extLst>
                <c:ext xmlns:c15="http://schemas.microsoft.com/office/drawing/2012/chart" uri="{02D57815-91ED-43cb-92C2-25804820EDAC}">
                  <c15:fullRef>
                    <c15:sqref>'2-1'!$B$25:$AM$25</c15:sqref>
                  </c15:fullRef>
                </c:ext>
              </c:extLst>
              <c:f>'2-1'!$T$25:$AM$25</c:f>
              <c:numCache>
                <c:formatCode>#,##0</c:formatCode>
                <c:ptCount val="20"/>
                <c:pt idx="0">
                  <c:v>5</c:v>
                </c:pt>
                <c:pt idx="1">
                  <c:v>8</c:v>
                </c:pt>
                <c:pt idx="2">
                  <c:v>8</c:v>
                </c:pt>
                <c:pt idx="3">
                  <c:v>7</c:v>
                </c:pt>
                <c:pt idx="4">
                  <c:v>9</c:v>
                </c:pt>
                <c:pt idx="5">
                  <c:v>9</c:v>
                </c:pt>
                <c:pt idx="6">
                  <c:v>6</c:v>
                </c:pt>
                <c:pt idx="7">
                  <c:v>11</c:v>
                </c:pt>
                <c:pt idx="8">
                  <c:v>6</c:v>
                </c:pt>
                <c:pt idx="9">
                  <c:v>3</c:v>
                </c:pt>
                <c:pt idx="10">
                  <c:v>5</c:v>
                </c:pt>
                <c:pt idx="11">
                  <c:v>11</c:v>
                </c:pt>
                <c:pt idx="12">
                  <c:v>5</c:v>
                </c:pt>
                <c:pt idx="13">
                  <c:v>3</c:v>
                </c:pt>
                <c:pt idx="14">
                  <c:v>8</c:v>
                </c:pt>
                <c:pt idx="15">
                  <c:v>6</c:v>
                </c:pt>
                <c:pt idx="16">
                  <c:v>11</c:v>
                </c:pt>
                <c:pt idx="17">
                  <c:v>5</c:v>
                </c:pt>
                <c:pt idx="18">
                  <c:v>9</c:v>
                </c:pt>
                <c:pt idx="19">
                  <c:v>14</c:v>
                </c:pt>
              </c:numCache>
            </c:numRef>
          </c:val>
          <c:extLst>
            <c:ext xmlns:c16="http://schemas.microsoft.com/office/drawing/2014/chart" uri="{C3380CC4-5D6E-409C-BE32-E72D297353CC}">
              <c16:uniqueId val="{00000002-65D2-4695-AA55-B945283BA58D}"/>
            </c:ext>
          </c:extLst>
        </c:ser>
        <c:dLbls>
          <c:showLegendKey val="0"/>
          <c:showVal val="0"/>
          <c:showCatName val="0"/>
          <c:showSerName val="0"/>
          <c:showPercent val="0"/>
          <c:showBubbleSize val="0"/>
        </c:dLbls>
        <c:gapWidth val="150"/>
        <c:axId val="825549808"/>
        <c:axId val="825543248"/>
        <c:extLst>
          <c:ext xmlns:c15="http://schemas.microsoft.com/office/drawing/2012/chart" uri="{02D57815-91ED-43cb-92C2-25804820EDAC}">
            <c15:filteredBarSeries>
              <c15:ser>
                <c:idx val="0"/>
                <c:order val="0"/>
                <c:tx>
                  <c:strRef>
                    <c:extLst>
                      <c:ext uri="{02D57815-91ED-43cb-92C2-25804820EDAC}">
                        <c15:formulaRef>
                          <c15:sqref>'2-1'!$A$3</c15:sqref>
                        </c15:formulaRef>
                      </c:ext>
                    </c:extLst>
                    <c:strCache>
                      <c:ptCount val="1"/>
                      <c:pt idx="0">
                        <c:v>TOTAL fatalities</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invertIfNegative val="0"/>
                <c:cat>
                  <c:numRef>
                    <c:extLst>
                      <c:ext uri="{02D57815-91ED-43cb-92C2-25804820EDAC}">
                        <c15:fullRef>
                          <c15:sqref>'2-1'!$B$2:$AM$2</c15:sqref>
                        </c15:fullRef>
                        <c15:formulaRef>
                          <c15:sqref>'2-1'!$T$2:$AM$2</c15:sqref>
                        </c15:formulaRef>
                      </c:ext>
                    </c:extLst>
                    <c:numCache>
                      <c:formatCode>General</c:formatCode>
                      <c:ptCount val="20"/>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pt idx="14">
                        <c:v>2016</c:v>
                      </c:pt>
                      <c:pt idx="15">
                        <c:v>2017</c:v>
                      </c:pt>
                      <c:pt idx="16">
                        <c:v>2018</c:v>
                      </c:pt>
                      <c:pt idx="17">
                        <c:v>2019</c:v>
                      </c:pt>
                      <c:pt idx="18">
                        <c:v>2020</c:v>
                      </c:pt>
                      <c:pt idx="19">
                        <c:v>2021</c:v>
                      </c:pt>
                    </c:numCache>
                  </c:numRef>
                </c:cat>
                <c:val>
                  <c:numRef>
                    <c:extLst>
                      <c:ext uri="{02D57815-91ED-43cb-92C2-25804820EDAC}">
                        <c15:fullRef>
                          <c15:sqref>'2-1'!$B$3:$AM$3</c15:sqref>
                        </c15:fullRef>
                        <c15:formulaRef>
                          <c15:sqref>'2-1'!$T$3:$AM$3</c15:sqref>
                        </c15:formulaRef>
                      </c:ext>
                    </c:extLst>
                    <c:numCache>
                      <c:formatCode>#,##0</c:formatCode>
                      <c:ptCount val="20"/>
                      <c:pt idx="0" formatCode="\(\R\)\ #,##0">
                        <c:v>45279</c:v>
                      </c:pt>
                      <c:pt idx="1" formatCode="\(\R\)\ #,##0">
                        <c:v>45106</c:v>
                      </c:pt>
                      <c:pt idx="2" formatCode="\(\R\)\ #,##0">
                        <c:v>45014</c:v>
                      </c:pt>
                      <c:pt idx="3" formatCode="\(\R\)\ #,##0">
                        <c:v>45633</c:v>
                      </c:pt>
                      <c:pt idx="4" formatCode="\(\R\)\ #,##0">
                        <c:v>45055</c:v>
                      </c:pt>
                      <c:pt idx="5" formatCode="\(\R\)\ #,##0">
                        <c:v>43332</c:v>
                      </c:pt>
                      <c:pt idx="6">
                        <c:v>39562</c:v>
                      </c:pt>
                      <c:pt idx="7">
                        <c:v>35978</c:v>
                      </c:pt>
                      <c:pt idx="8">
                        <c:v>35040</c:v>
                      </c:pt>
                      <c:pt idx="9">
                        <c:v>34568</c:v>
                      </c:pt>
                      <c:pt idx="10">
                        <c:v>35693</c:v>
                      </c:pt>
                      <c:pt idx="11">
                        <c:v>34691</c:v>
                      </c:pt>
                      <c:pt idx="12">
                        <c:v>34638</c:v>
                      </c:pt>
                      <c:pt idx="13">
                        <c:v>37368</c:v>
                      </c:pt>
                      <c:pt idx="14">
                        <c:v>39748</c:v>
                      </c:pt>
                      <c:pt idx="15">
                        <c:v>39364</c:v>
                      </c:pt>
                      <c:pt idx="16" formatCode="\(\R\)\ #,##0">
                        <c:v>38755</c:v>
                      </c:pt>
                      <c:pt idx="17" formatCode="\(\R\)\ #,##0">
                        <c:v>38425</c:v>
                      </c:pt>
                      <c:pt idx="18" formatCode="\(\R\)\ #,##0">
                        <c:v>40851</c:v>
                      </c:pt>
                      <c:pt idx="19">
                        <c:v>0</c:v>
                      </c:pt>
                    </c:numCache>
                  </c:numRef>
                </c:val>
                <c:extLst>
                  <c:ext xmlns:c16="http://schemas.microsoft.com/office/drawing/2014/chart" uri="{C3380CC4-5D6E-409C-BE32-E72D297353CC}">
                    <c16:uniqueId val="{00000003-65D2-4695-AA55-B945283BA58D}"/>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'2-1'!$A$4</c15:sqref>
                        </c15:formulaRef>
                      </c:ext>
                    </c:extLst>
                    <c:strCache>
                      <c:ptCount val="1"/>
                      <c:pt idx="0">
                        <c:v>Air, total</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c:spPr>
                <c:invertIfNegative val="0"/>
                <c:cat>
                  <c:numRef>
                    <c:extLst>
                      <c:ext xmlns:c15="http://schemas.microsoft.com/office/drawing/2012/chart" uri="{02D57815-91ED-43cb-92C2-25804820EDAC}">
                        <c15:fullRef>
                          <c15:sqref>'2-1'!$B$2:$AM$2</c15:sqref>
                        </c15:fullRef>
                        <c15:formulaRef>
                          <c15:sqref>'2-1'!$T$2:$AM$2</c15:sqref>
                        </c15:formulaRef>
                      </c:ext>
                    </c:extLst>
                    <c:numCache>
                      <c:formatCode>General</c:formatCode>
                      <c:ptCount val="20"/>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pt idx="14">
                        <c:v>2016</c:v>
                      </c:pt>
                      <c:pt idx="15">
                        <c:v>2017</c:v>
                      </c:pt>
                      <c:pt idx="16">
                        <c:v>2018</c:v>
                      </c:pt>
                      <c:pt idx="17">
                        <c:v>2019</c:v>
                      </c:pt>
                      <c:pt idx="18">
                        <c:v>2020</c:v>
                      </c:pt>
                      <c:pt idx="19">
                        <c:v>2021</c:v>
                      </c:pt>
                    </c:numCache>
                  </c:numRef>
                </c:cat>
                <c:val>
                  <c:numRef>
                    <c:extLst>
                      <c:ext xmlns:c15="http://schemas.microsoft.com/office/drawing/2012/chart" uri="{02D57815-91ED-43cb-92C2-25804820EDAC}">
                        <c15:fullRef>
                          <c15:sqref>'2-1'!$B$4:$AM$4</c15:sqref>
                        </c15:fullRef>
                        <c15:formulaRef>
                          <c15:sqref>'2-1'!$T$4:$AM$4</c15:sqref>
                        </c15:formulaRef>
                      </c:ext>
                    </c:extLst>
                    <c:numCache>
                      <c:formatCode>#,##0</c:formatCode>
                      <c:ptCount val="20"/>
                      <c:pt idx="0">
                        <c:v>616</c:v>
                      </c:pt>
                      <c:pt idx="1">
                        <c:v>699</c:v>
                      </c:pt>
                      <c:pt idx="2">
                        <c:v>637</c:v>
                      </c:pt>
                      <c:pt idx="3">
                        <c:v>601</c:v>
                      </c:pt>
                      <c:pt idx="4">
                        <c:v>774</c:v>
                      </c:pt>
                      <c:pt idx="5">
                        <c:v>540</c:v>
                      </c:pt>
                      <c:pt idx="6">
                        <c:v>568</c:v>
                      </c:pt>
                      <c:pt idx="7">
                        <c:v>541</c:v>
                      </c:pt>
                      <c:pt idx="8">
                        <c:v>477</c:v>
                      </c:pt>
                      <c:pt idx="9">
                        <c:v>499</c:v>
                      </c:pt>
                      <c:pt idx="10">
                        <c:v>450</c:v>
                      </c:pt>
                      <c:pt idx="11">
                        <c:v>429</c:v>
                      </c:pt>
                      <c:pt idx="12">
                        <c:v>442</c:v>
                      </c:pt>
                      <c:pt idx="13">
                        <c:v>406</c:v>
                      </c:pt>
                      <c:pt idx="14">
                        <c:v>408</c:v>
                      </c:pt>
                      <c:pt idx="15">
                        <c:v>347</c:v>
                      </c:pt>
                      <c:pt idx="16">
                        <c:v>395</c:v>
                      </c:pt>
                      <c:pt idx="17">
                        <c:v>452</c:v>
                      </c:pt>
                      <c:pt idx="18">
                        <c:v>349</c:v>
                      </c:pt>
                      <c:pt idx="19">
                        <c:v>0</c:v>
                      </c:pt>
                    </c:numCache>
                  </c:numRef>
                </c:val>
                <c:extLst xmlns:c15="http://schemas.microsoft.com/office/drawing/2012/chart">
                  <c:ext xmlns:c16="http://schemas.microsoft.com/office/drawing/2014/chart" uri="{C3380CC4-5D6E-409C-BE32-E72D297353CC}">
                    <c16:uniqueId val="{00000004-65D2-4695-AA55-B945283BA58D}"/>
                  </c:ext>
                </c:extLst>
              </c15:ser>
            </c15:filteredBarSeries>
            <c15:filteredBarSeries>
              <c15:ser>
                <c:idx val="5"/>
                <c:order val="2"/>
                <c:tx>
                  <c:v>General aviation</c:v>
                </c:tx>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c:spPr>
                <c:invertIfNegative val="0"/>
                <c:cat>
                  <c:numRef>
                    <c:extLst>
                      <c:ext xmlns:c15="http://schemas.microsoft.com/office/drawing/2012/chart" uri="{02D57815-91ED-43cb-92C2-25804820EDAC}">
                        <c15:fullRef>
                          <c15:sqref>'2-1'!$B$2:$AM$2</c15:sqref>
                        </c15:fullRef>
                        <c15:formulaRef>
                          <c15:sqref>'2-1'!$T$2:$AM$2</c15:sqref>
                        </c15:formulaRef>
                      </c:ext>
                    </c:extLst>
                    <c:numCache>
                      <c:formatCode>General</c:formatCode>
                      <c:ptCount val="20"/>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pt idx="14">
                        <c:v>2016</c:v>
                      </c:pt>
                      <c:pt idx="15">
                        <c:v>2017</c:v>
                      </c:pt>
                      <c:pt idx="16">
                        <c:v>2018</c:v>
                      </c:pt>
                      <c:pt idx="17">
                        <c:v>2019</c:v>
                      </c:pt>
                      <c:pt idx="18">
                        <c:v>2020</c:v>
                      </c:pt>
                      <c:pt idx="19">
                        <c:v>2021</c:v>
                      </c:pt>
                    </c:numCache>
                  </c:numRef>
                </c:cat>
                <c:val>
                  <c:numRef>
                    <c:extLst>
                      <c:ext xmlns:c15="http://schemas.microsoft.com/office/drawing/2012/chart" uri="{02D57815-91ED-43cb-92C2-25804820EDAC}">
                        <c15:fullRef>
                          <c15:sqref>'2-1'!$B$8:$AM$8</c15:sqref>
                        </c15:fullRef>
                        <c15:formulaRef>
                          <c15:sqref>'2-1'!$T$8:$AM$8</c15:sqref>
                        </c15:formulaRef>
                      </c:ext>
                    </c:extLst>
                    <c:numCache>
                      <c:formatCode>#,##0</c:formatCode>
                      <c:ptCount val="20"/>
                      <c:pt idx="0">
                        <c:v>581</c:v>
                      </c:pt>
                      <c:pt idx="1">
                        <c:v>633</c:v>
                      </c:pt>
                      <c:pt idx="2">
                        <c:v>559</c:v>
                      </c:pt>
                      <c:pt idx="3">
                        <c:v>563</c:v>
                      </c:pt>
                      <c:pt idx="4">
                        <c:v>706</c:v>
                      </c:pt>
                      <c:pt idx="5">
                        <c:v>496</c:v>
                      </c:pt>
                      <c:pt idx="6">
                        <c:v>496</c:v>
                      </c:pt>
                      <c:pt idx="7">
                        <c:v>481</c:v>
                      </c:pt>
                      <c:pt idx="8">
                        <c:v>458</c:v>
                      </c:pt>
                      <c:pt idx="9">
                        <c:v>458</c:v>
                      </c:pt>
                      <c:pt idx="10">
                        <c:v>438</c:v>
                      </c:pt>
                      <c:pt idx="11">
                        <c:v>390</c:v>
                      </c:pt>
                      <c:pt idx="12">
                        <c:v>422</c:v>
                      </c:pt>
                      <c:pt idx="13">
                        <c:v>378</c:v>
                      </c:pt>
                      <c:pt idx="14">
                        <c:v>386</c:v>
                      </c:pt>
                      <c:pt idx="15">
                        <c:v>331</c:v>
                      </c:pt>
                      <c:pt idx="16">
                        <c:v>379</c:v>
                      </c:pt>
                      <c:pt idx="17">
                        <c:v>414</c:v>
                      </c:pt>
                      <c:pt idx="18">
                        <c:v>332</c:v>
                      </c:pt>
                      <c:pt idx="19">
                        <c:v>0</c:v>
                      </c:pt>
                    </c:numCache>
                  </c:numRef>
                </c:val>
                <c:extLst xmlns:c15="http://schemas.microsoft.com/office/drawing/2012/chart">
                  <c:ext xmlns:c16="http://schemas.microsoft.com/office/drawing/2014/chart" uri="{C3380CC4-5D6E-409C-BE32-E72D297353CC}">
                    <c16:uniqueId val="{00000005-65D2-4695-AA55-B945283BA58D}"/>
                  </c:ext>
                </c:extLst>
              </c15:ser>
            </c15:filteredBarSeries>
            <c15:filteredBarSeries>
              <c15:ser>
                <c:idx val="3"/>
                <c:order val="3"/>
                <c:tx>
                  <c:v>Commuter carrier</c:v>
                </c:tx>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c:spPr>
                <c:invertIfNegative val="0"/>
                <c:cat>
                  <c:numRef>
                    <c:extLst>
                      <c:ext xmlns:c15="http://schemas.microsoft.com/office/drawing/2012/chart" uri="{02D57815-91ED-43cb-92C2-25804820EDAC}">
                        <c15:fullRef>
                          <c15:sqref>'2-1'!$B$2:$AM$2</c15:sqref>
                        </c15:fullRef>
                        <c15:formulaRef>
                          <c15:sqref>'2-1'!$T$2:$AM$2</c15:sqref>
                        </c15:formulaRef>
                      </c:ext>
                    </c:extLst>
                    <c:numCache>
                      <c:formatCode>General</c:formatCode>
                      <c:ptCount val="20"/>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pt idx="14">
                        <c:v>2016</c:v>
                      </c:pt>
                      <c:pt idx="15">
                        <c:v>2017</c:v>
                      </c:pt>
                      <c:pt idx="16">
                        <c:v>2018</c:v>
                      </c:pt>
                      <c:pt idx="17">
                        <c:v>2019</c:v>
                      </c:pt>
                      <c:pt idx="18">
                        <c:v>2020</c:v>
                      </c:pt>
                      <c:pt idx="19">
                        <c:v>2021</c:v>
                      </c:pt>
                    </c:numCache>
                  </c:numRef>
                </c:cat>
                <c:val>
                  <c:numRef>
                    <c:extLst>
                      <c:ext xmlns:c15="http://schemas.microsoft.com/office/drawing/2012/chart" uri="{02D57815-91ED-43cb-92C2-25804820EDAC}">
                        <c15:fullRef>
                          <c15:sqref>'2-1'!$B$6:$AM$6</c15:sqref>
                        </c15:fullRef>
                        <c15:formulaRef>
                          <c15:sqref>'2-1'!$T$6:$AM$6</c15:sqref>
                        </c15:formulaRef>
                      </c:ext>
                    </c:extLst>
                    <c:numCache>
                      <c:formatCode>#,##0</c:formatCode>
                      <c:ptCount val="20"/>
                      <c:pt idx="0">
                        <c:v>0</c:v>
                      </c:pt>
                      <c:pt idx="1">
                        <c:v>2</c:v>
                      </c:pt>
                      <c:pt idx="2">
                        <c:v>0</c:v>
                      </c:pt>
                      <c:pt idx="3">
                        <c:v>0</c:v>
                      </c:pt>
                      <c:pt idx="4">
                        <c:v>2</c:v>
                      </c:pt>
                      <c:pt idx="5">
                        <c:v>0</c:v>
                      </c:pt>
                      <c:pt idx="6">
                        <c:v>0</c:v>
                      </c:pt>
                      <c:pt idx="7">
                        <c:v>0</c:v>
                      </c:pt>
                      <c:pt idx="8">
                        <c:v>0</c:v>
                      </c:pt>
                      <c:pt idx="9">
                        <c:v>0</c:v>
                      </c:pt>
                      <c:pt idx="10">
                        <c:v>0</c:v>
                      </c:pt>
                      <c:pt idx="11">
                        <c:v>5</c:v>
                      </c:pt>
                      <c:pt idx="12">
                        <c:v>0</c:v>
                      </c:pt>
                      <c:pt idx="13">
                        <c:v>1</c:v>
                      </c:pt>
                      <c:pt idx="14">
                        <c:v>8</c:v>
                      </c:pt>
                      <c:pt idx="15">
                        <c:v>0</c:v>
                      </c:pt>
                      <c:pt idx="16">
                        <c:v>0</c:v>
                      </c:pt>
                      <c:pt idx="17">
                        <c:v>2</c:v>
                      </c:pt>
                      <c:pt idx="18">
                        <c:v>5</c:v>
                      </c:pt>
                      <c:pt idx="19">
                        <c:v>0</c:v>
                      </c:pt>
                    </c:numCache>
                  </c:numRef>
                </c:val>
                <c:extLst xmlns:c15="http://schemas.microsoft.com/office/drawing/2012/chart">
                  <c:ext xmlns:c16="http://schemas.microsoft.com/office/drawing/2014/chart" uri="{C3380CC4-5D6E-409C-BE32-E72D297353CC}">
                    <c16:uniqueId val="{00000006-65D2-4695-AA55-B945283BA58D}"/>
                  </c:ext>
                </c:extLst>
              </c15:ser>
            </c15:filteredBarSeries>
            <c15:filteredBarSeries>
              <c15:ser>
                <c:idx val="4"/>
                <c:order val="4"/>
                <c:tx>
                  <c:v>On-demand air taxi</c:v>
                </c:tx>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c:spPr>
                <c:invertIfNegative val="0"/>
                <c:cat>
                  <c:numRef>
                    <c:extLst>
                      <c:ext xmlns:c15="http://schemas.microsoft.com/office/drawing/2012/chart" uri="{02D57815-91ED-43cb-92C2-25804820EDAC}">
                        <c15:fullRef>
                          <c15:sqref>'2-1'!$B$2:$AM$2</c15:sqref>
                        </c15:fullRef>
                        <c15:formulaRef>
                          <c15:sqref>'2-1'!$T$2:$AM$2</c15:sqref>
                        </c15:formulaRef>
                      </c:ext>
                    </c:extLst>
                    <c:numCache>
                      <c:formatCode>General</c:formatCode>
                      <c:ptCount val="20"/>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pt idx="14">
                        <c:v>2016</c:v>
                      </c:pt>
                      <c:pt idx="15">
                        <c:v>2017</c:v>
                      </c:pt>
                      <c:pt idx="16">
                        <c:v>2018</c:v>
                      </c:pt>
                      <c:pt idx="17">
                        <c:v>2019</c:v>
                      </c:pt>
                      <c:pt idx="18">
                        <c:v>2020</c:v>
                      </c:pt>
                      <c:pt idx="19">
                        <c:v>2021</c:v>
                      </c:pt>
                    </c:numCache>
                  </c:numRef>
                </c:cat>
                <c:val>
                  <c:numRef>
                    <c:extLst>
                      <c:ext xmlns:c15="http://schemas.microsoft.com/office/drawing/2012/chart" uri="{02D57815-91ED-43cb-92C2-25804820EDAC}">
                        <c15:fullRef>
                          <c15:sqref>'2-1'!$B$7:$AM$7</c15:sqref>
                        </c15:fullRef>
                        <c15:formulaRef>
                          <c15:sqref>'2-1'!$T$7:$AM$7</c15:sqref>
                        </c15:formulaRef>
                      </c:ext>
                    </c:extLst>
                    <c:numCache>
                      <c:formatCode>#,##0</c:formatCode>
                      <c:ptCount val="20"/>
                      <c:pt idx="0">
                        <c:v>35</c:v>
                      </c:pt>
                      <c:pt idx="1">
                        <c:v>42</c:v>
                      </c:pt>
                      <c:pt idx="2">
                        <c:v>64</c:v>
                      </c:pt>
                      <c:pt idx="3">
                        <c:v>18</c:v>
                      </c:pt>
                      <c:pt idx="4">
                        <c:v>16</c:v>
                      </c:pt>
                      <c:pt idx="5">
                        <c:v>43</c:v>
                      </c:pt>
                      <c:pt idx="6">
                        <c:v>69</c:v>
                      </c:pt>
                      <c:pt idx="7">
                        <c:v>17</c:v>
                      </c:pt>
                      <c:pt idx="8">
                        <c:v>17</c:v>
                      </c:pt>
                      <c:pt idx="9">
                        <c:v>41</c:v>
                      </c:pt>
                      <c:pt idx="10">
                        <c:v>12</c:v>
                      </c:pt>
                      <c:pt idx="11">
                        <c:v>25</c:v>
                      </c:pt>
                      <c:pt idx="12">
                        <c:v>20</c:v>
                      </c:pt>
                      <c:pt idx="13">
                        <c:v>27</c:v>
                      </c:pt>
                      <c:pt idx="14">
                        <c:v>19</c:v>
                      </c:pt>
                      <c:pt idx="15">
                        <c:v>16</c:v>
                      </c:pt>
                      <c:pt idx="16">
                        <c:v>16</c:v>
                      </c:pt>
                      <c:pt idx="17">
                        <c:v>32</c:v>
                      </c:pt>
                      <c:pt idx="18">
                        <c:v>21</c:v>
                      </c:pt>
                      <c:pt idx="19">
                        <c:v>0</c:v>
                      </c:pt>
                    </c:numCache>
                  </c:numRef>
                </c:val>
                <c:extLst xmlns:c15="http://schemas.microsoft.com/office/drawing/2012/chart">
                  <c:ext xmlns:c16="http://schemas.microsoft.com/office/drawing/2014/chart" uri="{C3380CC4-5D6E-409C-BE32-E72D297353CC}">
                    <c16:uniqueId val="{00000007-65D2-4695-AA55-B945283BA58D}"/>
                  </c:ext>
                </c:extLst>
              </c15:ser>
            </c15:filteredBarSeries>
            <c15:filteredBarSeries>
              <c15:ser>
                <c:idx val="2"/>
                <c:order val="5"/>
                <c:tx>
                  <c:v>U.S. air carrier</c:v>
                </c:tx>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c:spPr>
                <c:invertIfNegative val="0"/>
                <c:cat>
                  <c:numRef>
                    <c:extLst>
                      <c:ext xmlns:c15="http://schemas.microsoft.com/office/drawing/2012/chart" uri="{02D57815-91ED-43cb-92C2-25804820EDAC}">
                        <c15:fullRef>
                          <c15:sqref>'2-1'!$B$2:$AM$2</c15:sqref>
                        </c15:fullRef>
                        <c15:formulaRef>
                          <c15:sqref>'2-1'!$T$2:$AM$2</c15:sqref>
                        </c15:formulaRef>
                      </c:ext>
                    </c:extLst>
                    <c:numCache>
                      <c:formatCode>General</c:formatCode>
                      <c:ptCount val="20"/>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pt idx="14">
                        <c:v>2016</c:v>
                      </c:pt>
                      <c:pt idx="15">
                        <c:v>2017</c:v>
                      </c:pt>
                      <c:pt idx="16">
                        <c:v>2018</c:v>
                      </c:pt>
                      <c:pt idx="17">
                        <c:v>2019</c:v>
                      </c:pt>
                      <c:pt idx="18">
                        <c:v>2020</c:v>
                      </c:pt>
                      <c:pt idx="19">
                        <c:v>2021</c:v>
                      </c:pt>
                    </c:numCache>
                  </c:numRef>
                </c:cat>
                <c:val>
                  <c:numRef>
                    <c:extLst>
                      <c:ext xmlns:c15="http://schemas.microsoft.com/office/drawing/2012/chart" uri="{02D57815-91ED-43cb-92C2-25804820EDAC}">
                        <c15:fullRef>
                          <c15:sqref>'2-1'!$B$5:$AM$5</c15:sqref>
                        </c15:fullRef>
                        <c15:formulaRef>
                          <c15:sqref>'2-1'!$T$5:$AM$5</c15:sqref>
                        </c15:formulaRef>
                      </c:ext>
                    </c:extLst>
                    <c:numCache>
                      <c:formatCode>#,##0</c:formatCode>
                      <c:ptCount val="20"/>
                      <c:pt idx="0">
                        <c:v>0</c:v>
                      </c:pt>
                      <c:pt idx="1">
                        <c:v>22</c:v>
                      </c:pt>
                      <c:pt idx="2">
                        <c:v>14</c:v>
                      </c:pt>
                      <c:pt idx="3">
                        <c:v>22</c:v>
                      </c:pt>
                      <c:pt idx="4">
                        <c:v>50</c:v>
                      </c:pt>
                      <c:pt idx="5">
                        <c:v>1</c:v>
                      </c:pt>
                      <c:pt idx="6">
                        <c:v>3</c:v>
                      </c:pt>
                      <c:pt idx="7">
                        <c:v>52</c:v>
                      </c:pt>
                      <c:pt idx="8">
                        <c:v>2</c:v>
                      </c:pt>
                      <c:pt idx="9">
                        <c:v>0</c:v>
                      </c:pt>
                      <c:pt idx="10">
                        <c:v>0</c:v>
                      </c:pt>
                      <c:pt idx="11">
                        <c:v>9</c:v>
                      </c:pt>
                      <c:pt idx="12">
                        <c:v>0</c:v>
                      </c:pt>
                      <c:pt idx="13">
                        <c:v>0</c:v>
                      </c:pt>
                      <c:pt idx="14">
                        <c:v>0</c:v>
                      </c:pt>
                      <c:pt idx="15">
                        <c:v>0</c:v>
                      </c:pt>
                      <c:pt idx="16">
                        <c:v>1</c:v>
                      </c:pt>
                      <c:pt idx="17">
                        <c:v>4</c:v>
                      </c:pt>
                      <c:pt idx="18">
                        <c:v>0</c:v>
                      </c:pt>
                      <c:pt idx="19">
                        <c:v>0</c:v>
                      </c:pt>
                    </c:numCache>
                  </c:numRef>
                </c:val>
                <c:extLst xmlns:c15="http://schemas.microsoft.com/office/drawing/2012/chart">
                  <c:ext xmlns:c16="http://schemas.microsoft.com/office/drawing/2014/chart" uri="{C3380CC4-5D6E-409C-BE32-E72D297353CC}">
                    <c16:uniqueId val="{00000008-65D2-4695-AA55-B945283BA58D}"/>
                  </c:ext>
                </c:extLst>
              </c15:ser>
            </c15:filteredBarSeries>
            <c15:filteredBarSeries>
              <c15:ser>
                <c:idx val="6"/>
                <c:order val="6"/>
                <c:tx>
                  <c:strRef>
                    <c:extLst xmlns:c15="http://schemas.microsoft.com/office/drawing/2012/chart">
                      <c:ext xmlns:c15="http://schemas.microsoft.com/office/drawing/2012/chart" uri="{02D57815-91ED-43cb-92C2-25804820EDAC}">
                        <c15:formulaRef>
                          <c15:sqref>'2-1'!$A$9</c15:sqref>
                        </c15:formulaRef>
                      </c:ext>
                    </c:extLst>
                    <c:strCache>
                      <c:ptCount val="1"/>
                      <c:pt idx="0">
                        <c:v>Highway, total</c:v>
                      </c:pt>
                    </c:strCache>
                  </c:strRef>
                </c:tx>
                <c:spPr>
                  <a:gradFill rotWithShape="1">
                    <a:gsLst>
                      <a:gs pos="0">
                        <a:schemeClr val="accent1">
                          <a:lumMod val="60000"/>
                          <a:shade val="51000"/>
                          <a:satMod val="130000"/>
                        </a:schemeClr>
                      </a:gs>
                      <a:gs pos="80000">
                        <a:schemeClr val="accent1">
                          <a:lumMod val="60000"/>
                          <a:shade val="93000"/>
                          <a:satMod val="130000"/>
                        </a:schemeClr>
                      </a:gs>
                      <a:gs pos="100000">
                        <a:schemeClr val="accent1">
                          <a:lumMod val="60000"/>
                          <a:shade val="94000"/>
                          <a:satMod val="135000"/>
                        </a:schemeClr>
                      </a:gs>
                    </a:gsLst>
                    <a:lin ang="16200000" scaled="0"/>
                  </a:gradFill>
                  <a:ln>
                    <a:noFill/>
                  </a:ln>
                  <a:effectLst>
                    <a:outerShdw blurRad="40000" dist="23000" dir="5400000" rotWithShape="0">
                      <a:srgbClr val="000000">
                        <a:alpha val="35000"/>
                      </a:srgbClr>
                    </a:outerShdw>
                  </a:effectLst>
                </c:spPr>
                <c:invertIfNegative val="0"/>
                <c:cat>
                  <c:numRef>
                    <c:extLst>
                      <c:ext xmlns:c15="http://schemas.microsoft.com/office/drawing/2012/chart" uri="{02D57815-91ED-43cb-92C2-25804820EDAC}">
                        <c15:fullRef>
                          <c15:sqref>'2-1'!$B$2:$AM$2</c15:sqref>
                        </c15:fullRef>
                        <c15:formulaRef>
                          <c15:sqref>'2-1'!$T$2:$AM$2</c15:sqref>
                        </c15:formulaRef>
                      </c:ext>
                    </c:extLst>
                    <c:numCache>
                      <c:formatCode>General</c:formatCode>
                      <c:ptCount val="20"/>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pt idx="14">
                        <c:v>2016</c:v>
                      </c:pt>
                      <c:pt idx="15">
                        <c:v>2017</c:v>
                      </c:pt>
                      <c:pt idx="16">
                        <c:v>2018</c:v>
                      </c:pt>
                      <c:pt idx="17">
                        <c:v>2019</c:v>
                      </c:pt>
                      <c:pt idx="18">
                        <c:v>2020</c:v>
                      </c:pt>
                      <c:pt idx="19">
                        <c:v>2021</c:v>
                      </c:pt>
                    </c:numCache>
                  </c:numRef>
                </c:cat>
                <c:val>
                  <c:numRef>
                    <c:extLst>
                      <c:ext xmlns:c15="http://schemas.microsoft.com/office/drawing/2012/chart" uri="{02D57815-91ED-43cb-92C2-25804820EDAC}">
                        <c15:fullRef>
                          <c15:sqref>'2-1'!$B$9:$AM$9</c15:sqref>
                        </c15:fullRef>
                        <c15:formulaRef>
                          <c15:sqref>'2-1'!$T$9:$AM$9</c15:sqref>
                        </c15:formulaRef>
                      </c:ext>
                    </c:extLst>
                    <c:numCache>
                      <c:formatCode>#,##0</c:formatCode>
                      <c:ptCount val="20"/>
                      <c:pt idx="0">
                        <c:v>43005</c:v>
                      </c:pt>
                      <c:pt idx="1">
                        <c:v>42884</c:v>
                      </c:pt>
                      <c:pt idx="2">
                        <c:v>42836</c:v>
                      </c:pt>
                      <c:pt idx="3">
                        <c:v>43510</c:v>
                      </c:pt>
                      <c:pt idx="4">
                        <c:v>42708</c:v>
                      </c:pt>
                      <c:pt idx="5">
                        <c:v>41259</c:v>
                      </c:pt>
                      <c:pt idx="6">
                        <c:v>37423</c:v>
                      </c:pt>
                      <c:pt idx="7">
                        <c:v>33883</c:v>
                      </c:pt>
                      <c:pt idx="8">
                        <c:v>32999</c:v>
                      </c:pt>
                      <c:pt idx="9">
                        <c:v>32479</c:v>
                      </c:pt>
                      <c:pt idx="10">
                        <c:v>33782</c:v>
                      </c:pt>
                      <c:pt idx="11">
                        <c:v>32893</c:v>
                      </c:pt>
                      <c:pt idx="12">
                        <c:v>32744</c:v>
                      </c:pt>
                      <c:pt idx="13">
                        <c:v>35484</c:v>
                      </c:pt>
                      <c:pt idx="14">
                        <c:v>37806</c:v>
                      </c:pt>
                      <c:pt idx="15">
                        <c:v>37473</c:v>
                      </c:pt>
                      <c:pt idx="16">
                        <c:v>36835</c:v>
                      </c:pt>
                      <c:pt idx="17">
                        <c:v>36355</c:v>
                      </c:pt>
                      <c:pt idx="18">
                        <c:v>38824</c:v>
                      </c:pt>
                      <c:pt idx="19">
                        <c:v>0</c:v>
                      </c:pt>
                    </c:numCache>
                  </c:numRef>
                </c:val>
                <c:extLst xmlns:c15="http://schemas.microsoft.com/office/drawing/2012/chart">
                  <c:ext xmlns:c16="http://schemas.microsoft.com/office/drawing/2014/chart" uri="{C3380CC4-5D6E-409C-BE32-E72D297353CC}">
                    <c16:uniqueId val="{00000009-65D2-4695-AA55-B945283BA58D}"/>
                  </c:ext>
                </c:extLst>
              </c15:ser>
            </c15:filteredBarSeries>
            <c15:filteredBarSeries>
              <c15:ser>
                <c:idx val="7"/>
                <c:order val="7"/>
                <c:tx>
                  <c:strRef>
                    <c:extLst xmlns:c15="http://schemas.microsoft.com/office/drawing/2012/chart">
                      <c:ext xmlns:c15="http://schemas.microsoft.com/office/drawing/2012/chart" uri="{02D57815-91ED-43cb-92C2-25804820EDAC}">
                        <c15:formulaRef>
                          <c15:sqref>'2-1'!$A$10</c15:sqref>
                        </c15:formulaRef>
                      </c:ext>
                    </c:extLst>
                    <c:strCache>
                      <c:ptCount val="1"/>
                      <c:pt idx="0">
                        <c:v>Passenger car occupants</c:v>
                      </c:pt>
                    </c:strCache>
                  </c:strRef>
                </c:tx>
                <c:spPr>
                  <a:gradFill rotWithShape="1">
                    <a:gsLst>
                      <a:gs pos="0">
                        <a:schemeClr val="accent2">
                          <a:lumMod val="60000"/>
                          <a:shade val="51000"/>
                          <a:satMod val="130000"/>
                        </a:schemeClr>
                      </a:gs>
                      <a:gs pos="80000">
                        <a:schemeClr val="accent2">
                          <a:lumMod val="60000"/>
                          <a:shade val="93000"/>
                          <a:satMod val="130000"/>
                        </a:schemeClr>
                      </a:gs>
                      <a:gs pos="100000">
                        <a:schemeClr val="accent2">
                          <a:lumMod val="60000"/>
                          <a:shade val="94000"/>
                          <a:satMod val="135000"/>
                        </a:schemeClr>
                      </a:gs>
                    </a:gsLst>
                    <a:lin ang="16200000" scaled="0"/>
                  </a:gradFill>
                  <a:ln>
                    <a:noFill/>
                  </a:ln>
                  <a:effectLst>
                    <a:outerShdw blurRad="40000" dist="23000" dir="5400000" rotWithShape="0">
                      <a:srgbClr val="000000">
                        <a:alpha val="35000"/>
                      </a:srgbClr>
                    </a:outerShdw>
                  </a:effectLst>
                </c:spPr>
                <c:invertIfNegative val="0"/>
                <c:cat>
                  <c:numRef>
                    <c:extLst>
                      <c:ext xmlns:c15="http://schemas.microsoft.com/office/drawing/2012/chart" uri="{02D57815-91ED-43cb-92C2-25804820EDAC}">
                        <c15:fullRef>
                          <c15:sqref>'2-1'!$B$2:$AM$2</c15:sqref>
                        </c15:fullRef>
                        <c15:formulaRef>
                          <c15:sqref>'2-1'!$T$2:$AM$2</c15:sqref>
                        </c15:formulaRef>
                      </c:ext>
                    </c:extLst>
                    <c:numCache>
                      <c:formatCode>General</c:formatCode>
                      <c:ptCount val="20"/>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pt idx="14">
                        <c:v>2016</c:v>
                      </c:pt>
                      <c:pt idx="15">
                        <c:v>2017</c:v>
                      </c:pt>
                      <c:pt idx="16">
                        <c:v>2018</c:v>
                      </c:pt>
                      <c:pt idx="17">
                        <c:v>2019</c:v>
                      </c:pt>
                      <c:pt idx="18">
                        <c:v>2020</c:v>
                      </c:pt>
                      <c:pt idx="19">
                        <c:v>2021</c:v>
                      </c:pt>
                    </c:numCache>
                  </c:numRef>
                </c:cat>
                <c:val>
                  <c:numRef>
                    <c:extLst>
                      <c:ext xmlns:c15="http://schemas.microsoft.com/office/drawing/2012/chart" uri="{02D57815-91ED-43cb-92C2-25804820EDAC}">
                        <c15:fullRef>
                          <c15:sqref>'2-1'!$B$10:$AM$10</c15:sqref>
                        </c15:fullRef>
                        <c15:formulaRef>
                          <c15:sqref>'2-1'!$T$10:$AM$10</c15:sqref>
                        </c15:formulaRef>
                      </c:ext>
                    </c:extLst>
                    <c:numCache>
                      <c:formatCode>#,##0</c:formatCode>
                      <c:ptCount val="20"/>
                      <c:pt idx="0">
                        <c:v>20569</c:v>
                      </c:pt>
                      <c:pt idx="1">
                        <c:v>19725</c:v>
                      </c:pt>
                      <c:pt idx="2">
                        <c:v>19192</c:v>
                      </c:pt>
                      <c:pt idx="3">
                        <c:v>18512</c:v>
                      </c:pt>
                      <c:pt idx="4">
                        <c:v>17925</c:v>
                      </c:pt>
                      <c:pt idx="5">
                        <c:v>16614</c:v>
                      </c:pt>
                      <c:pt idx="6">
                        <c:v>14646</c:v>
                      </c:pt>
                      <c:pt idx="7">
                        <c:v>13135</c:v>
                      </c:pt>
                      <c:pt idx="8">
                        <c:v>12491</c:v>
                      </c:pt>
                      <c:pt idx="9">
                        <c:v>12014</c:v>
                      </c:pt>
                      <c:pt idx="10">
                        <c:v>12361</c:v>
                      </c:pt>
                      <c:pt idx="11">
                        <c:v>12037</c:v>
                      </c:pt>
                      <c:pt idx="12">
                        <c:v>11947</c:v>
                      </c:pt>
                      <c:pt idx="13">
                        <c:v>12763</c:v>
                      </c:pt>
                      <c:pt idx="14">
                        <c:v>13508</c:v>
                      </c:pt>
                      <c:pt idx="15">
                        <c:v>13477</c:v>
                      </c:pt>
                      <c:pt idx="16">
                        <c:v>12888</c:v>
                      </c:pt>
                      <c:pt idx="17">
                        <c:v>12355</c:v>
                      </c:pt>
                      <c:pt idx="18">
                        <c:v>13472</c:v>
                      </c:pt>
                      <c:pt idx="19">
                        <c:v>0</c:v>
                      </c:pt>
                    </c:numCache>
                  </c:numRef>
                </c:val>
                <c:extLst xmlns:c15="http://schemas.microsoft.com/office/drawing/2012/chart">
                  <c:ext xmlns:c16="http://schemas.microsoft.com/office/drawing/2014/chart" uri="{C3380CC4-5D6E-409C-BE32-E72D297353CC}">
                    <c16:uniqueId val="{0000000A-65D2-4695-AA55-B945283BA58D}"/>
                  </c:ext>
                </c:extLst>
              </c15:ser>
            </c15:filteredBarSeries>
            <c15:filteredBarSeries>
              <c15:ser>
                <c:idx val="8"/>
                <c:order val="8"/>
                <c:tx>
                  <c:strRef>
                    <c:extLst xmlns:c15="http://schemas.microsoft.com/office/drawing/2012/chart">
                      <c:ext xmlns:c15="http://schemas.microsoft.com/office/drawing/2012/chart" uri="{02D57815-91ED-43cb-92C2-25804820EDAC}">
                        <c15:formulaRef>
                          <c15:sqref>'2-1'!$A$11</c15:sqref>
                        </c15:formulaRef>
                      </c:ext>
                    </c:extLst>
                    <c:strCache>
                      <c:ptCount val="1"/>
                      <c:pt idx="0">
                        <c:v>Motorcyclists</c:v>
                      </c:pt>
                    </c:strCache>
                  </c:strRef>
                </c:tx>
                <c:spPr>
                  <a:gradFill rotWithShape="1">
                    <a:gsLst>
                      <a:gs pos="0">
                        <a:schemeClr val="accent3">
                          <a:lumMod val="60000"/>
                          <a:shade val="51000"/>
                          <a:satMod val="130000"/>
                        </a:schemeClr>
                      </a:gs>
                      <a:gs pos="80000">
                        <a:schemeClr val="accent3">
                          <a:lumMod val="60000"/>
                          <a:shade val="93000"/>
                          <a:satMod val="130000"/>
                        </a:schemeClr>
                      </a:gs>
                      <a:gs pos="100000">
                        <a:schemeClr val="accent3">
                          <a:lumMod val="60000"/>
                          <a:shade val="94000"/>
                          <a:satMod val="135000"/>
                        </a:schemeClr>
                      </a:gs>
                    </a:gsLst>
                    <a:lin ang="16200000" scaled="0"/>
                  </a:gradFill>
                  <a:ln>
                    <a:noFill/>
                  </a:ln>
                  <a:effectLst>
                    <a:outerShdw blurRad="40000" dist="23000" dir="5400000" rotWithShape="0">
                      <a:srgbClr val="000000">
                        <a:alpha val="35000"/>
                      </a:srgbClr>
                    </a:outerShdw>
                  </a:effectLst>
                </c:spPr>
                <c:invertIfNegative val="0"/>
                <c:cat>
                  <c:numRef>
                    <c:extLst>
                      <c:ext xmlns:c15="http://schemas.microsoft.com/office/drawing/2012/chart" uri="{02D57815-91ED-43cb-92C2-25804820EDAC}">
                        <c15:fullRef>
                          <c15:sqref>'2-1'!$B$2:$AM$2</c15:sqref>
                        </c15:fullRef>
                        <c15:formulaRef>
                          <c15:sqref>'2-1'!$T$2:$AM$2</c15:sqref>
                        </c15:formulaRef>
                      </c:ext>
                    </c:extLst>
                    <c:numCache>
                      <c:formatCode>General</c:formatCode>
                      <c:ptCount val="20"/>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pt idx="14">
                        <c:v>2016</c:v>
                      </c:pt>
                      <c:pt idx="15">
                        <c:v>2017</c:v>
                      </c:pt>
                      <c:pt idx="16">
                        <c:v>2018</c:v>
                      </c:pt>
                      <c:pt idx="17">
                        <c:v>2019</c:v>
                      </c:pt>
                      <c:pt idx="18">
                        <c:v>2020</c:v>
                      </c:pt>
                      <c:pt idx="19">
                        <c:v>2021</c:v>
                      </c:pt>
                    </c:numCache>
                  </c:numRef>
                </c:cat>
                <c:val>
                  <c:numRef>
                    <c:extLst>
                      <c:ext xmlns:c15="http://schemas.microsoft.com/office/drawing/2012/chart" uri="{02D57815-91ED-43cb-92C2-25804820EDAC}">
                        <c15:fullRef>
                          <c15:sqref>'2-1'!$B$11:$AM$11</c15:sqref>
                        </c15:fullRef>
                        <c15:formulaRef>
                          <c15:sqref>'2-1'!$T$11:$AM$11</c15:sqref>
                        </c15:formulaRef>
                      </c:ext>
                    </c:extLst>
                    <c:numCache>
                      <c:formatCode>#,##0</c:formatCode>
                      <c:ptCount val="20"/>
                      <c:pt idx="0">
                        <c:v>3270</c:v>
                      </c:pt>
                      <c:pt idx="1">
                        <c:v>3714</c:v>
                      </c:pt>
                      <c:pt idx="2">
                        <c:v>4028</c:v>
                      </c:pt>
                      <c:pt idx="3">
                        <c:v>4576</c:v>
                      </c:pt>
                      <c:pt idx="4">
                        <c:v>4837</c:v>
                      </c:pt>
                      <c:pt idx="5">
                        <c:v>5174</c:v>
                      </c:pt>
                      <c:pt idx="6">
                        <c:v>5312</c:v>
                      </c:pt>
                      <c:pt idx="7">
                        <c:v>4469</c:v>
                      </c:pt>
                      <c:pt idx="8">
                        <c:v>4518</c:v>
                      </c:pt>
                      <c:pt idx="9">
                        <c:v>4630</c:v>
                      </c:pt>
                      <c:pt idx="10">
                        <c:v>4986</c:v>
                      </c:pt>
                      <c:pt idx="11">
                        <c:v>4692</c:v>
                      </c:pt>
                      <c:pt idx="12">
                        <c:v>4594</c:v>
                      </c:pt>
                      <c:pt idx="13">
                        <c:v>5029</c:v>
                      </c:pt>
                      <c:pt idx="14">
                        <c:v>5337</c:v>
                      </c:pt>
                      <c:pt idx="15">
                        <c:v>5226</c:v>
                      </c:pt>
                      <c:pt idx="16">
                        <c:v>5038</c:v>
                      </c:pt>
                      <c:pt idx="17">
                        <c:v>5044</c:v>
                      </c:pt>
                      <c:pt idx="18">
                        <c:v>5579</c:v>
                      </c:pt>
                      <c:pt idx="19">
                        <c:v>0</c:v>
                      </c:pt>
                    </c:numCache>
                  </c:numRef>
                </c:val>
                <c:extLst xmlns:c15="http://schemas.microsoft.com/office/drawing/2012/chart">
                  <c:ext xmlns:c16="http://schemas.microsoft.com/office/drawing/2014/chart" uri="{C3380CC4-5D6E-409C-BE32-E72D297353CC}">
                    <c16:uniqueId val="{0000000B-65D2-4695-AA55-B945283BA58D}"/>
                  </c:ext>
                </c:extLst>
              </c15:ser>
            </c15:filteredBarSeries>
            <c15:filteredBarSeries>
              <c15:ser>
                <c:idx val="9"/>
                <c:order val="9"/>
                <c:tx>
                  <c:v>Truck occupants, light</c:v>
                </c:tx>
                <c:spPr>
                  <a:gradFill rotWithShape="1">
                    <a:gsLst>
                      <a:gs pos="0">
                        <a:schemeClr val="accent4">
                          <a:lumMod val="60000"/>
                          <a:shade val="51000"/>
                          <a:satMod val="130000"/>
                        </a:schemeClr>
                      </a:gs>
                      <a:gs pos="80000">
                        <a:schemeClr val="accent4">
                          <a:lumMod val="60000"/>
                          <a:shade val="93000"/>
                          <a:satMod val="130000"/>
                        </a:schemeClr>
                      </a:gs>
                      <a:gs pos="100000">
                        <a:schemeClr val="accent4">
                          <a:lumMod val="60000"/>
                          <a:shade val="94000"/>
                          <a:satMod val="135000"/>
                        </a:schemeClr>
                      </a:gs>
                    </a:gsLst>
                    <a:lin ang="16200000" scaled="0"/>
                  </a:gradFill>
                  <a:ln>
                    <a:noFill/>
                  </a:ln>
                  <a:effectLst>
                    <a:outerShdw blurRad="40000" dist="23000" dir="5400000" rotWithShape="0">
                      <a:srgbClr val="000000">
                        <a:alpha val="35000"/>
                      </a:srgbClr>
                    </a:outerShdw>
                  </a:effectLst>
                </c:spPr>
                <c:invertIfNegative val="0"/>
                <c:cat>
                  <c:numRef>
                    <c:extLst>
                      <c:ext xmlns:c15="http://schemas.microsoft.com/office/drawing/2012/chart" uri="{02D57815-91ED-43cb-92C2-25804820EDAC}">
                        <c15:fullRef>
                          <c15:sqref>'2-1'!$B$2:$AM$2</c15:sqref>
                        </c15:fullRef>
                        <c15:formulaRef>
                          <c15:sqref>'2-1'!$T$2:$AM$2</c15:sqref>
                        </c15:formulaRef>
                      </c:ext>
                    </c:extLst>
                    <c:numCache>
                      <c:formatCode>General</c:formatCode>
                      <c:ptCount val="20"/>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pt idx="14">
                        <c:v>2016</c:v>
                      </c:pt>
                      <c:pt idx="15">
                        <c:v>2017</c:v>
                      </c:pt>
                      <c:pt idx="16">
                        <c:v>2018</c:v>
                      </c:pt>
                      <c:pt idx="17">
                        <c:v>2019</c:v>
                      </c:pt>
                      <c:pt idx="18">
                        <c:v>2020</c:v>
                      </c:pt>
                      <c:pt idx="19">
                        <c:v>2021</c:v>
                      </c:pt>
                    </c:numCache>
                  </c:numRef>
                </c:cat>
                <c:val>
                  <c:numRef>
                    <c:extLst>
                      <c:ext xmlns:c15="http://schemas.microsoft.com/office/drawing/2012/chart" uri="{02D57815-91ED-43cb-92C2-25804820EDAC}">
                        <c15:fullRef>
                          <c15:sqref>'2-1'!$B$12:$AM$12</c15:sqref>
                        </c15:fullRef>
                        <c15:formulaRef>
                          <c15:sqref>'2-1'!$T$12:$AM$12</c15:sqref>
                        </c15:formulaRef>
                      </c:ext>
                    </c:extLst>
                    <c:numCache>
                      <c:formatCode>#,##0</c:formatCode>
                      <c:ptCount val="20"/>
                      <c:pt idx="0">
                        <c:v>12274</c:v>
                      </c:pt>
                      <c:pt idx="1">
                        <c:v>12546</c:v>
                      </c:pt>
                      <c:pt idx="2">
                        <c:v>12674</c:v>
                      </c:pt>
                      <c:pt idx="3">
                        <c:v>13037</c:v>
                      </c:pt>
                      <c:pt idx="4">
                        <c:v>12761</c:v>
                      </c:pt>
                      <c:pt idx="5">
                        <c:v>12458</c:v>
                      </c:pt>
                      <c:pt idx="6">
                        <c:v>10816</c:v>
                      </c:pt>
                      <c:pt idx="7">
                        <c:v>10312</c:v>
                      </c:pt>
                      <c:pt idx="8">
                        <c:v>9782</c:v>
                      </c:pt>
                      <c:pt idx="9">
                        <c:v>9302</c:v>
                      </c:pt>
                      <c:pt idx="10">
                        <c:v>9418</c:v>
                      </c:pt>
                      <c:pt idx="11">
                        <c:v>9186</c:v>
                      </c:pt>
                      <c:pt idx="12">
                        <c:v>9103</c:v>
                      </c:pt>
                      <c:pt idx="13">
                        <c:v>9878</c:v>
                      </c:pt>
                      <c:pt idx="14">
                        <c:v>10279</c:v>
                      </c:pt>
                      <c:pt idx="15">
                        <c:v>10186</c:v>
                      </c:pt>
                      <c:pt idx="16">
                        <c:v>9957</c:v>
                      </c:pt>
                      <c:pt idx="17">
                        <c:v>10017</c:v>
                      </c:pt>
                      <c:pt idx="18">
                        <c:v>10352</c:v>
                      </c:pt>
                      <c:pt idx="19">
                        <c:v>0</c:v>
                      </c:pt>
                    </c:numCache>
                  </c:numRef>
                </c:val>
                <c:extLst xmlns:c15="http://schemas.microsoft.com/office/drawing/2012/chart">
                  <c:ext xmlns:c16="http://schemas.microsoft.com/office/drawing/2014/chart" uri="{C3380CC4-5D6E-409C-BE32-E72D297353CC}">
                    <c16:uniqueId val="{0000000C-65D2-4695-AA55-B945283BA58D}"/>
                  </c:ext>
                </c:extLst>
              </c15:ser>
            </c15:filteredBarSeries>
            <c15:filteredBarSeries>
              <c15:ser>
                <c:idx val="10"/>
                <c:order val="10"/>
                <c:tx>
                  <c:v>Truck occupants, large</c:v>
                </c:tx>
                <c:spPr>
                  <a:gradFill rotWithShape="1">
                    <a:gsLst>
                      <a:gs pos="0">
                        <a:schemeClr val="accent5">
                          <a:lumMod val="60000"/>
                          <a:shade val="51000"/>
                          <a:satMod val="130000"/>
                        </a:schemeClr>
                      </a:gs>
                      <a:gs pos="80000">
                        <a:schemeClr val="accent5">
                          <a:lumMod val="60000"/>
                          <a:shade val="93000"/>
                          <a:satMod val="130000"/>
                        </a:schemeClr>
                      </a:gs>
                      <a:gs pos="100000">
                        <a:schemeClr val="accent5">
                          <a:lumMod val="60000"/>
                          <a:shade val="94000"/>
                          <a:satMod val="135000"/>
                        </a:schemeClr>
                      </a:gs>
                    </a:gsLst>
                    <a:lin ang="16200000" scaled="0"/>
                  </a:gradFill>
                  <a:ln>
                    <a:noFill/>
                  </a:ln>
                  <a:effectLst>
                    <a:outerShdw blurRad="40000" dist="23000" dir="5400000" rotWithShape="0">
                      <a:srgbClr val="000000">
                        <a:alpha val="35000"/>
                      </a:srgbClr>
                    </a:outerShdw>
                  </a:effectLst>
                </c:spPr>
                <c:invertIfNegative val="0"/>
                <c:cat>
                  <c:numRef>
                    <c:extLst>
                      <c:ext xmlns:c15="http://schemas.microsoft.com/office/drawing/2012/chart" uri="{02D57815-91ED-43cb-92C2-25804820EDAC}">
                        <c15:fullRef>
                          <c15:sqref>'2-1'!$B$2:$AM$2</c15:sqref>
                        </c15:fullRef>
                        <c15:formulaRef>
                          <c15:sqref>'2-1'!$T$2:$AM$2</c15:sqref>
                        </c15:formulaRef>
                      </c:ext>
                    </c:extLst>
                    <c:numCache>
                      <c:formatCode>General</c:formatCode>
                      <c:ptCount val="20"/>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pt idx="14">
                        <c:v>2016</c:v>
                      </c:pt>
                      <c:pt idx="15">
                        <c:v>2017</c:v>
                      </c:pt>
                      <c:pt idx="16">
                        <c:v>2018</c:v>
                      </c:pt>
                      <c:pt idx="17">
                        <c:v>2019</c:v>
                      </c:pt>
                      <c:pt idx="18">
                        <c:v>2020</c:v>
                      </c:pt>
                      <c:pt idx="19">
                        <c:v>2021</c:v>
                      </c:pt>
                    </c:numCache>
                  </c:numRef>
                </c:cat>
                <c:val>
                  <c:numRef>
                    <c:extLst>
                      <c:ext xmlns:c15="http://schemas.microsoft.com/office/drawing/2012/chart" uri="{02D57815-91ED-43cb-92C2-25804820EDAC}">
                        <c15:fullRef>
                          <c15:sqref>'2-1'!$B$13:$AM$13</c15:sqref>
                        </c15:fullRef>
                        <c15:formulaRef>
                          <c15:sqref>'2-1'!$T$13:$AM$13</c15:sqref>
                        </c15:formulaRef>
                      </c:ext>
                    </c:extLst>
                    <c:numCache>
                      <c:formatCode>#,##0</c:formatCode>
                      <c:ptCount val="20"/>
                      <c:pt idx="0">
                        <c:v>689</c:v>
                      </c:pt>
                      <c:pt idx="1">
                        <c:v>726</c:v>
                      </c:pt>
                      <c:pt idx="2">
                        <c:v>766</c:v>
                      </c:pt>
                      <c:pt idx="3">
                        <c:v>804</c:v>
                      </c:pt>
                      <c:pt idx="4">
                        <c:v>805</c:v>
                      </c:pt>
                      <c:pt idx="5">
                        <c:v>805</c:v>
                      </c:pt>
                      <c:pt idx="6">
                        <c:v>682</c:v>
                      </c:pt>
                      <c:pt idx="7">
                        <c:v>499</c:v>
                      </c:pt>
                      <c:pt idx="8">
                        <c:v>530</c:v>
                      </c:pt>
                      <c:pt idx="9">
                        <c:v>640</c:v>
                      </c:pt>
                      <c:pt idx="10">
                        <c:v>697</c:v>
                      </c:pt>
                      <c:pt idx="11">
                        <c:v>695</c:v>
                      </c:pt>
                      <c:pt idx="12">
                        <c:v>656</c:v>
                      </c:pt>
                      <c:pt idx="13">
                        <c:v>665</c:v>
                      </c:pt>
                      <c:pt idx="14">
                        <c:v>815</c:v>
                      </c:pt>
                      <c:pt idx="15">
                        <c:v>878</c:v>
                      </c:pt>
                      <c:pt idx="16">
                        <c:v>890</c:v>
                      </c:pt>
                      <c:pt idx="17">
                        <c:v>893</c:v>
                      </c:pt>
                      <c:pt idx="18">
                        <c:v>831</c:v>
                      </c:pt>
                      <c:pt idx="19">
                        <c:v>0</c:v>
                      </c:pt>
                    </c:numCache>
                  </c:numRef>
                </c:val>
                <c:extLst xmlns:c15="http://schemas.microsoft.com/office/drawing/2012/chart">
                  <c:ext xmlns:c16="http://schemas.microsoft.com/office/drawing/2014/chart" uri="{C3380CC4-5D6E-409C-BE32-E72D297353CC}">
                    <c16:uniqueId val="{0000000D-65D2-4695-AA55-B945283BA58D}"/>
                  </c:ext>
                </c:extLst>
              </c15:ser>
            </c15:filteredBarSeries>
            <c15:filteredBarSeries>
              <c15:ser>
                <c:idx val="11"/>
                <c:order val="11"/>
                <c:tx>
                  <c:strRef>
                    <c:extLst xmlns:c15="http://schemas.microsoft.com/office/drawing/2012/chart">
                      <c:ext xmlns:c15="http://schemas.microsoft.com/office/drawing/2012/chart" uri="{02D57815-91ED-43cb-92C2-25804820EDAC}">
                        <c15:formulaRef>
                          <c15:sqref>'2-1'!$A$14</c15:sqref>
                        </c15:formulaRef>
                      </c:ext>
                    </c:extLst>
                    <c:strCache>
                      <c:ptCount val="1"/>
                      <c:pt idx="0">
                        <c:v>Bus occupants</c:v>
                      </c:pt>
                    </c:strCache>
                  </c:strRef>
                </c:tx>
                <c:spPr>
                  <a:gradFill rotWithShape="1">
                    <a:gsLst>
                      <a:gs pos="0">
                        <a:schemeClr val="accent6">
                          <a:lumMod val="60000"/>
                          <a:shade val="51000"/>
                          <a:satMod val="130000"/>
                        </a:schemeClr>
                      </a:gs>
                      <a:gs pos="80000">
                        <a:schemeClr val="accent6">
                          <a:lumMod val="60000"/>
                          <a:shade val="93000"/>
                          <a:satMod val="130000"/>
                        </a:schemeClr>
                      </a:gs>
                      <a:gs pos="100000">
                        <a:schemeClr val="accent6">
                          <a:lumMod val="60000"/>
                          <a:shade val="94000"/>
                          <a:satMod val="135000"/>
                        </a:schemeClr>
                      </a:gs>
                    </a:gsLst>
                    <a:lin ang="16200000" scaled="0"/>
                  </a:gradFill>
                  <a:ln>
                    <a:noFill/>
                  </a:ln>
                  <a:effectLst>
                    <a:outerShdw blurRad="40000" dist="23000" dir="5400000" rotWithShape="0">
                      <a:srgbClr val="000000">
                        <a:alpha val="35000"/>
                      </a:srgbClr>
                    </a:outerShdw>
                  </a:effectLst>
                </c:spPr>
                <c:invertIfNegative val="0"/>
                <c:cat>
                  <c:numRef>
                    <c:extLst>
                      <c:ext xmlns:c15="http://schemas.microsoft.com/office/drawing/2012/chart" uri="{02D57815-91ED-43cb-92C2-25804820EDAC}">
                        <c15:fullRef>
                          <c15:sqref>'2-1'!$B$2:$AM$2</c15:sqref>
                        </c15:fullRef>
                        <c15:formulaRef>
                          <c15:sqref>'2-1'!$T$2:$AM$2</c15:sqref>
                        </c15:formulaRef>
                      </c:ext>
                    </c:extLst>
                    <c:numCache>
                      <c:formatCode>General</c:formatCode>
                      <c:ptCount val="20"/>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pt idx="14">
                        <c:v>2016</c:v>
                      </c:pt>
                      <c:pt idx="15">
                        <c:v>2017</c:v>
                      </c:pt>
                      <c:pt idx="16">
                        <c:v>2018</c:v>
                      </c:pt>
                      <c:pt idx="17">
                        <c:v>2019</c:v>
                      </c:pt>
                      <c:pt idx="18">
                        <c:v>2020</c:v>
                      </c:pt>
                      <c:pt idx="19">
                        <c:v>2021</c:v>
                      </c:pt>
                    </c:numCache>
                  </c:numRef>
                </c:cat>
                <c:val>
                  <c:numRef>
                    <c:extLst>
                      <c:ext xmlns:c15="http://schemas.microsoft.com/office/drawing/2012/chart" uri="{02D57815-91ED-43cb-92C2-25804820EDAC}">
                        <c15:fullRef>
                          <c15:sqref>'2-1'!$B$14:$AM$14</c15:sqref>
                        </c15:fullRef>
                        <c15:formulaRef>
                          <c15:sqref>'2-1'!$T$14:$AM$14</c15:sqref>
                        </c15:formulaRef>
                      </c:ext>
                    </c:extLst>
                    <c:numCache>
                      <c:formatCode>#,##0</c:formatCode>
                      <c:ptCount val="20"/>
                      <c:pt idx="0">
                        <c:v>45</c:v>
                      </c:pt>
                      <c:pt idx="1">
                        <c:v>41</c:v>
                      </c:pt>
                      <c:pt idx="2">
                        <c:v>42</c:v>
                      </c:pt>
                      <c:pt idx="3">
                        <c:v>58</c:v>
                      </c:pt>
                      <c:pt idx="4">
                        <c:v>27</c:v>
                      </c:pt>
                      <c:pt idx="5">
                        <c:v>36</c:v>
                      </c:pt>
                      <c:pt idx="6">
                        <c:v>67</c:v>
                      </c:pt>
                      <c:pt idx="7">
                        <c:v>26</c:v>
                      </c:pt>
                      <c:pt idx="8">
                        <c:v>44</c:v>
                      </c:pt>
                      <c:pt idx="9">
                        <c:v>55</c:v>
                      </c:pt>
                      <c:pt idx="10">
                        <c:v>39</c:v>
                      </c:pt>
                      <c:pt idx="11">
                        <c:v>54</c:v>
                      </c:pt>
                      <c:pt idx="12">
                        <c:v>44</c:v>
                      </c:pt>
                      <c:pt idx="13">
                        <c:v>49</c:v>
                      </c:pt>
                      <c:pt idx="14">
                        <c:v>64</c:v>
                      </c:pt>
                      <c:pt idx="15">
                        <c:v>43</c:v>
                      </c:pt>
                      <c:pt idx="16">
                        <c:v>44</c:v>
                      </c:pt>
                      <c:pt idx="17">
                        <c:v>35</c:v>
                      </c:pt>
                      <c:pt idx="18">
                        <c:v>16</c:v>
                      </c:pt>
                      <c:pt idx="19">
                        <c:v>0</c:v>
                      </c:pt>
                    </c:numCache>
                  </c:numRef>
                </c:val>
                <c:extLst xmlns:c15="http://schemas.microsoft.com/office/drawing/2012/chart">
                  <c:ext xmlns:c16="http://schemas.microsoft.com/office/drawing/2014/chart" uri="{C3380CC4-5D6E-409C-BE32-E72D297353CC}">
                    <c16:uniqueId val="{0000000E-65D2-4695-AA55-B945283BA58D}"/>
                  </c:ext>
                </c:extLst>
              </c15:ser>
            </c15:filteredBarSeries>
            <c15:filteredBarSeries>
              <c15:ser>
                <c:idx val="12"/>
                <c:order val="12"/>
                <c:tx>
                  <c:strRef>
                    <c:extLst xmlns:c15="http://schemas.microsoft.com/office/drawing/2012/chart">
                      <c:ext xmlns:c15="http://schemas.microsoft.com/office/drawing/2012/chart" uri="{02D57815-91ED-43cb-92C2-25804820EDAC}">
                        <c15:formulaRef>
                          <c15:sqref>'2-1'!$A$15</c15:sqref>
                        </c15:formulaRef>
                      </c:ext>
                    </c:extLst>
                    <c:strCache>
                      <c:ptCount val="1"/>
                      <c:pt idx="0">
                        <c:v>Pedestrians</c:v>
                      </c:pt>
                    </c:strCache>
                  </c:strRef>
                </c:tx>
                <c:spPr>
                  <a:gradFill rotWithShape="1">
                    <a:gsLst>
                      <a:gs pos="0">
                        <a:schemeClr val="accent1">
                          <a:lumMod val="80000"/>
                          <a:lumOff val="20000"/>
                          <a:shade val="51000"/>
                          <a:satMod val="130000"/>
                        </a:schemeClr>
                      </a:gs>
                      <a:gs pos="80000">
                        <a:schemeClr val="accent1">
                          <a:lumMod val="80000"/>
                          <a:lumOff val="20000"/>
                          <a:shade val="93000"/>
                          <a:satMod val="130000"/>
                        </a:schemeClr>
                      </a:gs>
                      <a:gs pos="100000">
                        <a:schemeClr val="accent1">
                          <a:lumMod val="80000"/>
                          <a:lumOff val="20000"/>
                          <a:shade val="94000"/>
                          <a:satMod val="135000"/>
                        </a:schemeClr>
                      </a:gs>
                    </a:gsLst>
                    <a:lin ang="16200000" scaled="0"/>
                  </a:gradFill>
                  <a:ln>
                    <a:noFill/>
                  </a:ln>
                  <a:effectLst>
                    <a:outerShdw blurRad="40000" dist="23000" dir="5400000" rotWithShape="0">
                      <a:srgbClr val="000000">
                        <a:alpha val="35000"/>
                      </a:srgbClr>
                    </a:outerShdw>
                  </a:effectLst>
                </c:spPr>
                <c:invertIfNegative val="0"/>
                <c:cat>
                  <c:numRef>
                    <c:extLst>
                      <c:ext xmlns:c15="http://schemas.microsoft.com/office/drawing/2012/chart" uri="{02D57815-91ED-43cb-92C2-25804820EDAC}">
                        <c15:fullRef>
                          <c15:sqref>'2-1'!$B$2:$AM$2</c15:sqref>
                        </c15:fullRef>
                        <c15:formulaRef>
                          <c15:sqref>'2-1'!$T$2:$AM$2</c15:sqref>
                        </c15:formulaRef>
                      </c:ext>
                    </c:extLst>
                    <c:numCache>
                      <c:formatCode>General</c:formatCode>
                      <c:ptCount val="20"/>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pt idx="14">
                        <c:v>2016</c:v>
                      </c:pt>
                      <c:pt idx="15">
                        <c:v>2017</c:v>
                      </c:pt>
                      <c:pt idx="16">
                        <c:v>2018</c:v>
                      </c:pt>
                      <c:pt idx="17">
                        <c:v>2019</c:v>
                      </c:pt>
                      <c:pt idx="18">
                        <c:v>2020</c:v>
                      </c:pt>
                      <c:pt idx="19">
                        <c:v>2021</c:v>
                      </c:pt>
                    </c:numCache>
                  </c:numRef>
                </c:cat>
                <c:val>
                  <c:numRef>
                    <c:extLst>
                      <c:ext xmlns:c15="http://schemas.microsoft.com/office/drawing/2012/chart" uri="{02D57815-91ED-43cb-92C2-25804820EDAC}">
                        <c15:fullRef>
                          <c15:sqref>'2-1'!$B$15:$AM$15</c15:sqref>
                        </c15:fullRef>
                        <c15:formulaRef>
                          <c15:sqref>'2-1'!$T$15:$AM$15</c15:sqref>
                        </c15:formulaRef>
                      </c:ext>
                    </c:extLst>
                    <c:numCache>
                      <c:formatCode>#,##0</c:formatCode>
                      <c:ptCount val="20"/>
                      <c:pt idx="0">
                        <c:v>4851</c:v>
                      </c:pt>
                      <c:pt idx="1">
                        <c:v>4774</c:v>
                      </c:pt>
                      <c:pt idx="2">
                        <c:v>4675</c:v>
                      </c:pt>
                      <c:pt idx="3">
                        <c:v>4892</c:v>
                      </c:pt>
                      <c:pt idx="4">
                        <c:v>4795</c:v>
                      </c:pt>
                      <c:pt idx="5">
                        <c:v>4699</c:v>
                      </c:pt>
                      <c:pt idx="6">
                        <c:v>4414</c:v>
                      </c:pt>
                      <c:pt idx="7">
                        <c:v>4109</c:v>
                      </c:pt>
                      <c:pt idx="8">
                        <c:v>4302</c:v>
                      </c:pt>
                      <c:pt idx="9">
                        <c:v>4457</c:v>
                      </c:pt>
                      <c:pt idx="10">
                        <c:v>4818</c:v>
                      </c:pt>
                      <c:pt idx="11">
                        <c:v>4779</c:v>
                      </c:pt>
                      <c:pt idx="12">
                        <c:v>4910</c:v>
                      </c:pt>
                      <c:pt idx="13">
                        <c:v>5494</c:v>
                      </c:pt>
                      <c:pt idx="14">
                        <c:v>6080</c:v>
                      </c:pt>
                      <c:pt idx="15">
                        <c:v>6075</c:v>
                      </c:pt>
                      <c:pt idx="16">
                        <c:v>6374</c:v>
                      </c:pt>
                      <c:pt idx="17">
                        <c:v>6272</c:v>
                      </c:pt>
                      <c:pt idx="18">
                        <c:v>6516</c:v>
                      </c:pt>
                      <c:pt idx="19">
                        <c:v>0</c:v>
                      </c:pt>
                    </c:numCache>
                  </c:numRef>
                </c:val>
                <c:extLst xmlns:c15="http://schemas.microsoft.com/office/drawing/2012/chart">
                  <c:ext xmlns:c16="http://schemas.microsoft.com/office/drawing/2014/chart" uri="{C3380CC4-5D6E-409C-BE32-E72D297353CC}">
                    <c16:uniqueId val="{0000000F-65D2-4695-AA55-B945283BA58D}"/>
                  </c:ext>
                </c:extLst>
              </c15:ser>
            </c15:filteredBarSeries>
            <c15:filteredBarSeries>
              <c15:ser>
                <c:idx val="13"/>
                <c:order val="13"/>
                <c:tx>
                  <c:strRef>
                    <c:extLst xmlns:c15="http://schemas.microsoft.com/office/drawing/2012/chart">
                      <c:ext xmlns:c15="http://schemas.microsoft.com/office/drawing/2012/chart" uri="{02D57815-91ED-43cb-92C2-25804820EDAC}">
                        <c15:formulaRef>
                          <c15:sqref>'2-1'!$A$16</c15:sqref>
                        </c15:formulaRef>
                      </c:ext>
                    </c:extLst>
                    <c:strCache>
                      <c:ptCount val="1"/>
                      <c:pt idx="0">
                        <c:v>Pedalcyclists</c:v>
                      </c:pt>
                    </c:strCache>
                  </c:strRef>
                </c:tx>
                <c:spPr>
                  <a:gradFill rotWithShape="1">
                    <a:gsLst>
                      <a:gs pos="0">
                        <a:schemeClr val="accent2">
                          <a:lumMod val="80000"/>
                          <a:lumOff val="20000"/>
                          <a:shade val="51000"/>
                          <a:satMod val="130000"/>
                        </a:schemeClr>
                      </a:gs>
                      <a:gs pos="80000">
                        <a:schemeClr val="accent2">
                          <a:lumMod val="80000"/>
                          <a:lumOff val="20000"/>
                          <a:shade val="93000"/>
                          <a:satMod val="130000"/>
                        </a:schemeClr>
                      </a:gs>
                      <a:gs pos="100000">
                        <a:schemeClr val="accent2">
                          <a:lumMod val="80000"/>
                          <a:lumOff val="20000"/>
                          <a:shade val="94000"/>
                          <a:satMod val="135000"/>
                        </a:schemeClr>
                      </a:gs>
                    </a:gsLst>
                    <a:lin ang="16200000" scaled="0"/>
                  </a:gradFill>
                  <a:ln>
                    <a:noFill/>
                  </a:ln>
                  <a:effectLst>
                    <a:outerShdw blurRad="40000" dist="23000" dir="5400000" rotWithShape="0">
                      <a:srgbClr val="000000">
                        <a:alpha val="35000"/>
                      </a:srgbClr>
                    </a:outerShdw>
                  </a:effectLst>
                </c:spPr>
                <c:invertIfNegative val="0"/>
                <c:cat>
                  <c:numRef>
                    <c:extLst>
                      <c:ext xmlns:c15="http://schemas.microsoft.com/office/drawing/2012/chart" uri="{02D57815-91ED-43cb-92C2-25804820EDAC}">
                        <c15:fullRef>
                          <c15:sqref>'2-1'!$B$2:$AM$2</c15:sqref>
                        </c15:fullRef>
                        <c15:formulaRef>
                          <c15:sqref>'2-1'!$T$2:$AM$2</c15:sqref>
                        </c15:formulaRef>
                      </c:ext>
                    </c:extLst>
                    <c:numCache>
                      <c:formatCode>General</c:formatCode>
                      <c:ptCount val="20"/>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pt idx="14">
                        <c:v>2016</c:v>
                      </c:pt>
                      <c:pt idx="15">
                        <c:v>2017</c:v>
                      </c:pt>
                      <c:pt idx="16">
                        <c:v>2018</c:v>
                      </c:pt>
                      <c:pt idx="17">
                        <c:v>2019</c:v>
                      </c:pt>
                      <c:pt idx="18">
                        <c:v>2020</c:v>
                      </c:pt>
                      <c:pt idx="19">
                        <c:v>2021</c:v>
                      </c:pt>
                    </c:numCache>
                  </c:numRef>
                </c:cat>
                <c:val>
                  <c:numRef>
                    <c:extLst>
                      <c:ext xmlns:c15="http://schemas.microsoft.com/office/drawing/2012/chart" uri="{02D57815-91ED-43cb-92C2-25804820EDAC}">
                        <c15:fullRef>
                          <c15:sqref>'2-1'!$B$16:$AM$16</c15:sqref>
                        </c15:fullRef>
                        <c15:formulaRef>
                          <c15:sqref>'2-1'!$T$16:$AM$16</c15:sqref>
                        </c15:formulaRef>
                      </c:ext>
                    </c:extLst>
                    <c:numCache>
                      <c:formatCode>#,##0</c:formatCode>
                      <c:ptCount val="20"/>
                      <c:pt idx="0">
                        <c:v>665</c:v>
                      </c:pt>
                      <c:pt idx="1">
                        <c:v>629</c:v>
                      </c:pt>
                      <c:pt idx="2">
                        <c:v>727</c:v>
                      </c:pt>
                      <c:pt idx="3">
                        <c:v>786</c:v>
                      </c:pt>
                      <c:pt idx="4">
                        <c:v>772</c:v>
                      </c:pt>
                      <c:pt idx="5">
                        <c:v>701</c:v>
                      </c:pt>
                      <c:pt idx="6">
                        <c:v>718</c:v>
                      </c:pt>
                      <c:pt idx="7">
                        <c:v>628</c:v>
                      </c:pt>
                      <c:pt idx="8">
                        <c:v>623</c:v>
                      </c:pt>
                      <c:pt idx="9">
                        <c:v>682</c:v>
                      </c:pt>
                      <c:pt idx="10">
                        <c:v>734</c:v>
                      </c:pt>
                      <c:pt idx="11">
                        <c:v>749</c:v>
                      </c:pt>
                      <c:pt idx="12">
                        <c:v>729</c:v>
                      </c:pt>
                      <c:pt idx="13">
                        <c:v>829</c:v>
                      </c:pt>
                      <c:pt idx="14">
                        <c:v>853</c:v>
                      </c:pt>
                      <c:pt idx="15">
                        <c:v>806</c:v>
                      </c:pt>
                      <c:pt idx="16">
                        <c:v>871</c:v>
                      </c:pt>
                      <c:pt idx="17">
                        <c:v>859</c:v>
                      </c:pt>
                      <c:pt idx="18">
                        <c:v>938</c:v>
                      </c:pt>
                      <c:pt idx="19">
                        <c:v>0</c:v>
                      </c:pt>
                    </c:numCache>
                  </c:numRef>
                </c:val>
                <c:extLst xmlns:c15="http://schemas.microsoft.com/office/drawing/2012/chart">
                  <c:ext xmlns:c16="http://schemas.microsoft.com/office/drawing/2014/chart" uri="{C3380CC4-5D6E-409C-BE32-E72D297353CC}">
                    <c16:uniqueId val="{00000010-65D2-4695-AA55-B945283BA58D}"/>
                  </c:ext>
                </c:extLst>
              </c15:ser>
            </c15:filteredBarSeries>
            <c15:filteredBarSeries>
              <c15:ser>
                <c:idx val="14"/>
                <c:order val="14"/>
                <c:tx>
                  <c:v>Other incident</c:v>
                </c:tx>
                <c:spPr>
                  <a:gradFill rotWithShape="1">
                    <a:gsLst>
                      <a:gs pos="0">
                        <a:schemeClr val="accent3">
                          <a:lumMod val="80000"/>
                          <a:lumOff val="20000"/>
                          <a:shade val="51000"/>
                          <a:satMod val="130000"/>
                        </a:schemeClr>
                      </a:gs>
                      <a:gs pos="80000">
                        <a:schemeClr val="accent3">
                          <a:lumMod val="80000"/>
                          <a:lumOff val="20000"/>
                          <a:shade val="93000"/>
                          <a:satMod val="130000"/>
                        </a:schemeClr>
                      </a:gs>
                      <a:gs pos="100000">
                        <a:schemeClr val="accent3">
                          <a:lumMod val="80000"/>
                          <a:lumOff val="20000"/>
                          <a:shade val="94000"/>
                          <a:satMod val="135000"/>
                        </a:schemeClr>
                      </a:gs>
                    </a:gsLst>
                    <a:lin ang="16200000" scaled="0"/>
                  </a:gradFill>
                  <a:ln>
                    <a:noFill/>
                  </a:ln>
                  <a:effectLst>
                    <a:outerShdw blurRad="40000" dist="23000" dir="5400000" rotWithShape="0">
                      <a:srgbClr val="000000">
                        <a:alpha val="35000"/>
                      </a:srgbClr>
                    </a:outerShdw>
                  </a:effectLst>
                </c:spPr>
                <c:invertIfNegative val="0"/>
                <c:cat>
                  <c:numRef>
                    <c:extLst>
                      <c:ext xmlns:c15="http://schemas.microsoft.com/office/drawing/2012/chart" uri="{02D57815-91ED-43cb-92C2-25804820EDAC}">
                        <c15:fullRef>
                          <c15:sqref>'2-1'!$B$2:$AM$2</c15:sqref>
                        </c15:fullRef>
                        <c15:formulaRef>
                          <c15:sqref>'2-1'!$T$2:$AM$2</c15:sqref>
                        </c15:formulaRef>
                      </c:ext>
                    </c:extLst>
                    <c:numCache>
                      <c:formatCode>General</c:formatCode>
                      <c:ptCount val="20"/>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pt idx="14">
                        <c:v>2016</c:v>
                      </c:pt>
                      <c:pt idx="15">
                        <c:v>2017</c:v>
                      </c:pt>
                      <c:pt idx="16">
                        <c:v>2018</c:v>
                      </c:pt>
                      <c:pt idx="17">
                        <c:v>2019</c:v>
                      </c:pt>
                      <c:pt idx="18">
                        <c:v>2020</c:v>
                      </c:pt>
                      <c:pt idx="19">
                        <c:v>2021</c:v>
                      </c:pt>
                    </c:numCache>
                  </c:numRef>
                </c:cat>
                <c:val>
                  <c:numRef>
                    <c:extLst>
                      <c:ext xmlns:c15="http://schemas.microsoft.com/office/drawing/2012/chart" uri="{02D57815-91ED-43cb-92C2-25804820EDAC}">
                        <c15:fullRef>
                          <c15:sqref>'2-1'!$B$17:$AM$17</c15:sqref>
                        </c15:fullRef>
                        <c15:formulaRef>
                          <c15:sqref>'2-1'!$T$17:$AM$17</c15:sqref>
                        </c15:formulaRef>
                      </c:ext>
                    </c:extLst>
                    <c:numCache>
                      <c:formatCode>#,##0</c:formatCode>
                      <c:ptCount val="20"/>
                      <c:pt idx="0">
                        <c:v>642</c:v>
                      </c:pt>
                      <c:pt idx="1">
                        <c:v>729</c:v>
                      </c:pt>
                      <c:pt idx="2">
                        <c:v>732</c:v>
                      </c:pt>
                      <c:pt idx="3">
                        <c:v>845</c:v>
                      </c:pt>
                      <c:pt idx="4">
                        <c:v>786</c:v>
                      </c:pt>
                      <c:pt idx="5">
                        <c:v>772</c:v>
                      </c:pt>
                      <c:pt idx="6">
                        <c:v>768</c:v>
                      </c:pt>
                      <c:pt idx="7">
                        <c:v>705</c:v>
                      </c:pt>
                      <c:pt idx="8">
                        <c:v>709</c:v>
                      </c:pt>
                      <c:pt idx="9">
                        <c:v>699</c:v>
                      </c:pt>
                      <c:pt idx="10">
                        <c:v>729</c:v>
                      </c:pt>
                      <c:pt idx="11">
                        <c:v>701</c:v>
                      </c:pt>
                      <c:pt idx="12">
                        <c:v>761</c:v>
                      </c:pt>
                      <c:pt idx="13">
                        <c:v>777</c:v>
                      </c:pt>
                      <c:pt idx="14">
                        <c:v>870</c:v>
                      </c:pt>
                      <c:pt idx="15">
                        <c:v>782</c:v>
                      </c:pt>
                      <c:pt idx="16">
                        <c:v>773</c:v>
                      </c:pt>
                      <c:pt idx="17">
                        <c:v>880</c:v>
                      </c:pt>
                      <c:pt idx="18">
                        <c:v>1120</c:v>
                      </c:pt>
                      <c:pt idx="19">
                        <c:v>0</c:v>
                      </c:pt>
                    </c:numCache>
                  </c:numRef>
                </c:val>
                <c:extLst xmlns:c15="http://schemas.microsoft.com/office/drawing/2012/chart">
                  <c:ext xmlns:c16="http://schemas.microsoft.com/office/drawing/2014/chart" uri="{C3380CC4-5D6E-409C-BE32-E72D297353CC}">
                    <c16:uniqueId val="{00000011-65D2-4695-AA55-B945283BA58D}"/>
                  </c:ext>
                </c:extLst>
              </c15:ser>
            </c15:filteredBarSeries>
            <c15:filteredBarSeries>
              <c15:ser>
                <c:idx val="15"/>
                <c:order val="15"/>
                <c:tx>
                  <c:v>Railroad, total</c:v>
                </c:tx>
                <c:spPr>
                  <a:gradFill rotWithShape="1">
                    <a:gsLst>
                      <a:gs pos="0">
                        <a:schemeClr val="accent4">
                          <a:lumMod val="80000"/>
                          <a:lumOff val="20000"/>
                          <a:shade val="51000"/>
                          <a:satMod val="130000"/>
                        </a:schemeClr>
                      </a:gs>
                      <a:gs pos="80000">
                        <a:schemeClr val="accent4">
                          <a:lumMod val="80000"/>
                          <a:lumOff val="20000"/>
                          <a:shade val="93000"/>
                          <a:satMod val="130000"/>
                        </a:schemeClr>
                      </a:gs>
                      <a:gs pos="100000">
                        <a:schemeClr val="accent4">
                          <a:lumMod val="80000"/>
                          <a:lumOff val="20000"/>
                          <a:shade val="94000"/>
                          <a:satMod val="135000"/>
                        </a:schemeClr>
                      </a:gs>
                    </a:gsLst>
                    <a:lin ang="16200000" scaled="0"/>
                  </a:gradFill>
                  <a:ln>
                    <a:noFill/>
                  </a:ln>
                  <a:effectLst>
                    <a:outerShdw blurRad="40000" dist="23000" dir="5400000" rotWithShape="0">
                      <a:srgbClr val="000000">
                        <a:alpha val="35000"/>
                      </a:srgbClr>
                    </a:outerShdw>
                  </a:effectLst>
                </c:spPr>
                <c:invertIfNegative val="0"/>
                <c:cat>
                  <c:numRef>
                    <c:extLst>
                      <c:ext xmlns:c15="http://schemas.microsoft.com/office/drawing/2012/chart" uri="{02D57815-91ED-43cb-92C2-25804820EDAC}">
                        <c15:fullRef>
                          <c15:sqref>'2-1'!$B$2:$AM$2</c15:sqref>
                        </c15:fullRef>
                        <c15:formulaRef>
                          <c15:sqref>'2-1'!$T$2:$AM$2</c15:sqref>
                        </c15:formulaRef>
                      </c:ext>
                    </c:extLst>
                    <c:numCache>
                      <c:formatCode>General</c:formatCode>
                      <c:ptCount val="20"/>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pt idx="14">
                        <c:v>2016</c:v>
                      </c:pt>
                      <c:pt idx="15">
                        <c:v>2017</c:v>
                      </c:pt>
                      <c:pt idx="16">
                        <c:v>2018</c:v>
                      </c:pt>
                      <c:pt idx="17">
                        <c:v>2019</c:v>
                      </c:pt>
                      <c:pt idx="18">
                        <c:v>2020</c:v>
                      </c:pt>
                      <c:pt idx="19">
                        <c:v>2021</c:v>
                      </c:pt>
                    </c:numCache>
                  </c:numRef>
                </c:cat>
                <c:val>
                  <c:numRef>
                    <c:extLst>
                      <c:ext xmlns:c15="http://schemas.microsoft.com/office/drawing/2012/chart" uri="{02D57815-91ED-43cb-92C2-25804820EDAC}">
                        <c15:fullRef>
                          <c15:sqref>'2-1'!$B$18:$AM$18</c15:sqref>
                        </c15:fullRef>
                        <c15:formulaRef>
                          <c15:sqref>'2-1'!$T$18:$AM$18</c15:sqref>
                        </c15:formulaRef>
                      </c:ext>
                    </c:extLst>
                    <c:numCache>
                      <c:formatCode>#,##0</c:formatCode>
                      <c:ptCount val="20"/>
                      <c:pt idx="0">
                        <c:v>951</c:v>
                      </c:pt>
                      <c:pt idx="1">
                        <c:v>865</c:v>
                      </c:pt>
                      <c:pt idx="2">
                        <c:v>891</c:v>
                      </c:pt>
                      <c:pt idx="3">
                        <c:v>884</c:v>
                      </c:pt>
                      <c:pt idx="4">
                        <c:v>903</c:v>
                      </c:pt>
                      <c:pt idx="5">
                        <c:v>851</c:v>
                      </c:pt>
                      <c:pt idx="6">
                        <c:v>804</c:v>
                      </c:pt>
                      <c:pt idx="7">
                        <c:v>695</c:v>
                      </c:pt>
                      <c:pt idx="8">
                        <c:v>735</c:v>
                      </c:pt>
                      <c:pt idx="9">
                        <c:v>681</c:v>
                      </c:pt>
                      <c:pt idx="10">
                        <c:v>669</c:v>
                      </c:pt>
                      <c:pt idx="11">
                        <c:v>702</c:v>
                      </c:pt>
                      <c:pt idx="12">
                        <c:v>767</c:v>
                      </c:pt>
                      <c:pt idx="13">
                        <c:v>749</c:v>
                      </c:pt>
                      <c:pt idx="14">
                        <c:v>761</c:v>
                      </c:pt>
                      <c:pt idx="15">
                        <c:v>817</c:v>
                      </c:pt>
                      <c:pt idx="16" formatCode="\(\R\)\ #,##0">
                        <c:v>794</c:v>
                      </c:pt>
                      <c:pt idx="17" formatCode="\(\R\)\ #,##0">
                        <c:v>855</c:v>
                      </c:pt>
                      <c:pt idx="18" formatCode="\(\R\)\ #,##0">
                        <c:v>743</c:v>
                      </c:pt>
                      <c:pt idx="19" formatCode="\(\R\)\ #,##0">
                        <c:v>890</c:v>
                      </c:pt>
                    </c:numCache>
                  </c:numRef>
                </c:val>
                <c:extLst xmlns:c15="http://schemas.microsoft.com/office/drawing/2012/chart">
                  <c:ext xmlns:c16="http://schemas.microsoft.com/office/drawing/2014/chart" uri="{C3380CC4-5D6E-409C-BE32-E72D297353CC}">
                    <c16:uniqueId val="{00000012-65D2-4695-AA55-B945283BA58D}"/>
                  </c:ext>
                </c:extLst>
              </c15:ser>
            </c15:filteredBarSeries>
            <c15:filteredBarSeries>
              <c15:ser>
                <c:idx val="17"/>
                <c:order val="16"/>
                <c:tx>
                  <c:strRef>
                    <c:extLst xmlns:c15="http://schemas.microsoft.com/office/drawing/2012/chart">
                      <c:ext xmlns:c15="http://schemas.microsoft.com/office/drawing/2012/chart" uri="{02D57815-91ED-43cb-92C2-25804820EDAC}">
                        <c15:formulaRef>
                          <c15:sqref>'2-1'!$A$20</c15:sqref>
                        </c15:formulaRef>
                      </c:ext>
                    </c:extLst>
                    <c:strCache>
                      <c:ptCount val="1"/>
                      <c:pt idx="0">
                        <c:v>Highway-rail grade crossing</c:v>
                      </c:pt>
                    </c:strCache>
                  </c:strRef>
                </c:tx>
                <c:spPr>
                  <a:gradFill rotWithShape="1">
                    <a:gsLst>
                      <a:gs pos="0">
                        <a:schemeClr val="accent6">
                          <a:lumMod val="80000"/>
                          <a:lumOff val="20000"/>
                          <a:shade val="51000"/>
                          <a:satMod val="130000"/>
                        </a:schemeClr>
                      </a:gs>
                      <a:gs pos="80000">
                        <a:schemeClr val="accent6">
                          <a:lumMod val="80000"/>
                          <a:lumOff val="20000"/>
                          <a:shade val="93000"/>
                          <a:satMod val="130000"/>
                        </a:schemeClr>
                      </a:gs>
                      <a:gs pos="100000">
                        <a:schemeClr val="accent6">
                          <a:lumMod val="80000"/>
                          <a:lumOff val="20000"/>
                          <a:shade val="94000"/>
                          <a:satMod val="135000"/>
                        </a:schemeClr>
                      </a:gs>
                    </a:gsLst>
                    <a:lin ang="16200000" scaled="0"/>
                  </a:gradFill>
                  <a:ln>
                    <a:noFill/>
                  </a:ln>
                  <a:effectLst>
                    <a:outerShdw blurRad="40000" dist="23000" dir="5400000" rotWithShape="0">
                      <a:srgbClr val="000000">
                        <a:alpha val="35000"/>
                      </a:srgbClr>
                    </a:outerShdw>
                  </a:effectLst>
                </c:spPr>
                <c:invertIfNegative val="0"/>
                <c:cat>
                  <c:numRef>
                    <c:extLst>
                      <c:ext xmlns:c15="http://schemas.microsoft.com/office/drawing/2012/chart" uri="{02D57815-91ED-43cb-92C2-25804820EDAC}">
                        <c15:fullRef>
                          <c15:sqref>'2-1'!$B$2:$AM$2</c15:sqref>
                        </c15:fullRef>
                        <c15:formulaRef>
                          <c15:sqref>'2-1'!$T$2:$AM$2</c15:sqref>
                        </c15:formulaRef>
                      </c:ext>
                    </c:extLst>
                    <c:numCache>
                      <c:formatCode>General</c:formatCode>
                      <c:ptCount val="20"/>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pt idx="14">
                        <c:v>2016</c:v>
                      </c:pt>
                      <c:pt idx="15">
                        <c:v>2017</c:v>
                      </c:pt>
                      <c:pt idx="16">
                        <c:v>2018</c:v>
                      </c:pt>
                      <c:pt idx="17">
                        <c:v>2019</c:v>
                      </c:pt>
                      <c:pt idx="18">
                        <c:v>2020</c:v>
                      </c:pt>
                      <c:pt idx="19">
                        <c:v>2021</c:v>
                      </c:pt>
                    </c:numCache>
                  </c:numRef>
                </c:cat>
                <c:val>
                  <c:numRef>
                    <c:extLst>
                      <c:ext xmlns:c15="http://schemas.microsoft.com/office/drawing/2012/chart" uri="{02D57815-91ED-43cb-92C2-25804820EDAC}">
                        <c15:fullRef>
                          <c15:sqref>'2-1'!$B$20:$AM$20</c15:sqref>
                        </c15:fullRef>
                        <c15:formulaRef>
                          <c15:sqref>'2-1'!$T$20:$AM$20</c15:sqref>
                        </c15:formulaRef>
                      </c:ext>
                    </c:extLst>
                    <c:numCache>
                      <c:formatCode>#,##0</c:formatCode>
                      <c:ptCount val="20"/>
                      <c:pt idx="0">
                        <c:v>357</c:v>
                      </c:pt>
                      <c:pt idx="1">
                        <c:v>334</c:v>
                      </c:pt>
                      <c:pt idx="2">
                        <c:v>371</c:v>
                      </c:pt>
                      <c:pt idx="3">
                        <c:v>359</c:v>
                      </c:pt>
                      <c:pt idx="4">
                        <c:v>369</c:v>
                      </c:pt>
                      <c:pt idx="5">
                        <c:v>339</c:v>
                      </c:pt>
                      <c:pt idx="6">
                        <c:v>290</c:v>
                      </c:pt>
                      <c:pt idx="7">
                        <c:v>248</c:v>
                      </c:pt>
                      <c:pt idx="8">
                        <c:v>261</c:v>
                      </c:pt>
                      <c:pt idx="9">
                        <c:v>246</c:v>
                      </c:pt>
                      <c:pt idx="10">
                        <c:v>231</c:v>
                      </c:pt>
                      <c:pt idx="11">
                        <c:v>232</c:v>
                      </c:pt>
                      <c:pt idx="12">
                        <c:v>262</c:v>
                      </c:pt>
                      <c:pt idx="13">
                        <c:v>237</c:v>
                      </c:pt>
                      <c:pt idx="14">
                        <c:v>255</c:v>
                      </c:pt>
                      <c:pt idx="15">
                        <c:v>271</c:v>
                      </c:pt>
                      <c:pt idx="16">
                        <c:v>258</c:v>
                      </c:pt>
                      <c:pt idx="17" formatCode="\(\R\)\ #,##0">
                        <c:v>290</c:v>
                      </c:pt>
                      <c:pt idx="18" formatCode="\(\R\)\ #,##0">
                        <c:v>195</c:v>
                      </c:pt>
                      <c:pt idx="19" formatCode="\(\R\)\ #,##0">
                        <c:v>236</c:v>
                      </c:pt>
                    </c:numCache>
                  </c:numRef>
                </c:val>
                <c:extLst xmlns:c15="http://schemas.microsoft.com/office/drawing/2012/chart">
                  <c:ext xmlns:c16="http://schemas.microsoft.com/office/drawing/2014/chart" uri="{C3380CC4-5D6E-409C-BE32-E72D297353CC}">
                    <c16:uniqueId val="{00000013-65D2-4695-AA55-B945283BA58D}"/>
                  </c:ext>
                </c:extLst>
              </c15:ser>
            </c15:filteredBarSeries>
            <c15:filteredBarSeries>
              <c15:ser>
                <c:idx val="18"/>
                <c:order val="17"/>
                <c:tx>
                  <c:strRef>
                    <c:extLst xmlns:c15="http://schemas.microsoft.com/office/drawing/2012/chart">
                      <c:ext xmlns:c15="http://schemas.microsoft.com/office/drawing/2012/chart" uri="{02D57815-91ED-43cb-92C2-25804820EDAC}">
                        <c15:formulaRef>
                          <c15:sqref>'2-1'!$A$21</c15:sqref>
                        </c15:formulaRef>
                      </c:ext>
                    </c:extLst>
                    <c:strCache>
                      <c:ptCount val="1"/>
                      <c:pt idx="0">
                        <c:v>Trespassers</c:v>
                      </c:pt>
                    </c:strCache>
                  </c:strRef>
                </c:tx>
                <c:spPr>
                  <a:gradFill rotWithShape="1">
                    <a:gsLst>
                      <a:gs pos="0">
                        <a:schemeClr val="accent1">
                          <a:lumMod val="80000"/>
                          <a:shade val="51000"/>
                          <a:satMod val="130000"/>
                        </a:schemeClr>
                      </a:gs>
                      <a:gs pos="80000">
                        <a:schemeClr val="accent1">
                          <a:lumMod val="80000"/>
                          <a:shade val="93000"/>
                          <a:satMod val="130000"/>
                        </a:schemeClr>
                      </a:gs>
                      <a:gs pos="100000">
                        <a:schemeClr val="accent1">
                          <a:lumMod val="80000"/>
                          <a:shade val="94000"/>
                          <a:satMod val="135000"/>
                        </a:schemeClr>
                      </a:gs>
                    </a:gsLst>
                    <a:lin ang="16200000" scaled="0"/>
                  </a:gradFill>
                  <a:ln>
                    <a:noFill/>
                  </a:ln>
                  <a:effectLst>
                    <a:outerShdw blurRad="40000" dist="23000" dir="5400000" rotWithShape="0">
                      <a:srgbClr val="000000">
                        <a:alpha val="35000"/>
                      </a:srgbClr>
                    </a:outerShdw>
                  </a:effectLst>
                </c:spPr>
                <c:invertIfNegative val="0"/>
                <c:cat>
                  <c:numRef>
                    <c:extLst>
                      <c:ext xmlns:c15="http://schemas.microsoft.com/office/drawing/2012/chart" uri="{02D57815-91ED-43cb-92C2-25804820EDAC}">
                        <c15:fullRef>
                          <c15:sqref>'2-1'!$B$2:$AM$2</c15:sqref>
                        </c15:fullRef>
                        <c15:formulaRef>
                          <c15:sqref>'2-1'!$T$2:$AM$2</c15:sqref>
                        </c15:formulaRef>
                      </c:ext>
                    </c:extLst>
                    <c:numCache>
                      <c:formatCode>General</c:formatCode>
                      <c:ptCount val="20"/>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pt idx="14">
                        <c:v>2016</c:v>
                      </c:pt>
                      <c:pt idx="15">
                        <c:v>2017</c:v>
                      </c:pt>
                      <c:pt idx="16">
                        <c:v>2018</c:v>
                      </c:pt>
                      <c:pt idx="17">
                        <c:v>2019</c:v>
                      </c:pt>
                      <c:pt idx="18">
                        <c:v>2020</c:v>
                      </c:pt>
                      <c:pt idx="19">
                        <c:v>2021</c:v>
                      </c:pt>
                    </c:numCache>
                  </c:numRef>
                </c:cat>
                <c:val>
                  <c:numRef>
                    <c:extLst>
                      <c:ext xmlns:c15="http://schemas.microsoft.com/office/drawing/2012/chart" uri="{02D57815-91ED-43cb-92C2-25804820EDAC}">
                        <c15:fullRef>
                          <c15:sqref>'2-1'!$B$21:$AM$21</c15:sqref>
                        </c15:fullRef>
                        <c15:formulaRef>
                          <c15:sqref>'2-1'!$T$21:$AM$21</c15:sqref>
                        </c15:formulaRef>
                      </c:ext>
                    </c:extLst>
                    <c:numCache>
                      <c:formatCode>#,##0</c:formatCode>
                      <c:ptCount val="20"/>
                      <c:pt idx="0">
                        <c:v>540</c:v>
                      </c:pt>
                      <c:pt idx="1">
                        <c:v>498</c:v>
                      </c:pt>
                      <c:pt idx="2">
                        <c:v>472</c:v>
                      </c:pt>
                      <c:pt idx="3">
                        <c:v>458</c:v>
                      </c:pt>
                      <c:pt idx="4">
                        <c:v>511</c:v>
                      </c:pt>
                      <c:pt idx="5">
                        <c:v>470</c:v>
                      </c:pt>
                      <c:pt idx="6">
                        <c:v>457</c:v>
                      </c:pt>
                      <c:pt idx="7">
                        <c:v>416</c:v>
                      </c:pt>
                      <c:pt idx="8">
                        <c:v>441</c:v>
                      </c:pt>
                      <c:pt idx="9">
                        <c:v>399</c:v>
                      </c:pt>
                      <c:pt idx="10">
                        <c:v>405</c:v>
                      </c:pt>
                      <c:pt idx="11">
                        <c:v>427</c:v>
                      </c:pt>
                      <c:pt idx="12">
                        <c:v>469</c:v>
                      </c:pt>
                      <c:pt idx="13">
                        <c:v>450</c:v>
                      </c:pt>
                      <c:pt idx="14">
                        <c:v>468</c:v>
                      </c:pt>
                      <c:pt idx="15">
                        <c:v>505</c:v>
                      </c:pt>
                      <c:pt idx="16" formatCode="\(\R\)\ #,##0">
                        <c:v>499</c:v>
                      </c:pt>
                      <c:pt idx="17">
                        <c:v>536</c:v>
                      </c:pt>
                      <c:pt idx="18" formatCode="\(\R\)\ #,##0">
                        <c:v>518</c:v>
                      </c:pt>
                      <c:pt idx="19" formatCode="\(\R\)\ #,##0">
                        <c:v>614</c:v>
                      </c:pt>
                    </c:numCache>
                  </c:numRef>
                </c:val>
                <c:extLst xmlns:c15="http://schemas.microsoft.com/office/drawing/2012/chart">
                  <c:ext xmlns:c16="http://schemas.microsoft.com/office/drawing/2014/chart" uri="{C3380CC4-5D6E-409C-BE32-E72D297353CC}">
                    <c16:uniqueId val="{00000014-65D2-4695-AA55-B945283BA58D}"/>
                  </c:ext>
                </c:extLst>
              </c15:ser>
            </c15:filteredBarSeries>
            <c15:filteredBarSeries>
              <c15:ser>
                <c:idx val="16"/>
                <c:order val="18"/>
                <c:tx>
                  <c:strRef>
                    <c:extLst xmlns:c15="http://schemas.microsoft.com/office/drawing/2012/chart">
                      <c:ext xmlns:c15="http://schemas.microsoft.com/office/drawing/2012/chart" uri="{02D57815-91ED-43cb-92C2-25804820EDAC}">
                        <c15:formulaRef>
                          <c15:sqref>'2-1'!$A$19</c15:sqref>
                        </c15:formulaRef>
                      </c:ext>
                    </c:extLst>
                    <c:strCache>
                      <c:ptCount val="1"/>
                      <c:pt idx="0">
                        <c:v>Train accidents</c:v>
                      </c:pt>
                    </c:strCache>
                  </c:strRef>
                </c:tx>
                <c:spPr>
                  <a:gradFill rotWithShape="1">
                    <a:gsLst>
                      <a:gs pos="0">
                        <a:schemeClr val="accent5">
                          <a:lumMod val="80000"/>
                          <a:lumOff val="20000"/>
                          <a:shade val="51000"/>
                          <a:satMod val="130000"/>
                        </a:schemeClr>
                      </a:gs>
                      <a:gs pos="80000">
                        <a:schemeClr val="accent5">
                          <a:lumMod val="80000"/>
                          <a:lumOff val="20000"/>
                          <a:shade val="93000"/>
                          <a:satMod val="130000"/>
                        </a:schemeClr>
                      </a:gs>
                      <a:gs pos="100000">
                        <a:schemeClr val="accent5">
                          <a:lumMod val="80000"/>
                          <a:lumOff val="20000"/>
                          <a:shade val="94000"/>
                          <a:satMod val="135000"/>
                        </a:schemeClr>
                      </a:gs>
                    </a:gsLst>
                    <a:lin ang="16200000" scaled="0"/>
                  </a:gradFill>
                  <a:ln>
                    <a:noFill/>
                  </a:ln>
                  <a:effectLst>
                    <a:outerShdw blurRad="40000" dist="23000" dir="5400000" rotWithShape="0">
                      <a:srgbClr val="000000">
                        <a:alpha val="35000"/>
                      </a:srgbClr>
                    </a:outerShdw>
                  </a:effectLst>
                </c:spPr>
                <c:invertIfNegative val="0"/>
                <c:cat>
                  <c:numRef>
                    <c:extLst>
                      <c:ext xmlns:c15="http://schemas.microsoft.com/office/drawing/2012/chart" uri="{02D57815-91ED-43cb-92C2-25804820EDAC}">
                        <c15:fullRef>
                          <c15:sqref>'2-1'!$B$2:$AM$2</c15:sqref>
                        </c15:fullRef>
                        <c15:formulaRef>
                          <c15:sqref>'2-1'!$T$2:$AM$2</c15:sqref>
                        </c15:formulaRef>
                      </c:ext>
                    </c:extLst>
                    <c:numCache>
                      <c:formatCode>General</c:formatCode>
                      <c:ptCount val="20"/>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pt idx="14">
                        <c:v>2016</c:v>
                      </c:pt>
                      <c:pt idx="15">
                        <c:v>2017</c:v>
                      </c:pt>
                      <c:pt idx="16">
                        <c:v>2018</c:v>
                      </c:pt>
                      <c:pt idx="17">
                        <c:v>2019</c:v>
                      </c:pt>
                      <c:pt idx="18">
                        <c:v>2020</c:v>
                      </c:pt>
                      <c:pt idx="19">
                        <c:v>2021</c:v>
                      </c:pt>
                    </c:numCache>
                  </c:numRef>
                </c:cat>
                <c:val>
                  <c:numRef>
                    <c:extLst>
                      <c:ext xmlns:c15="http://schemas.microsoft.com/office/drawing/2012/chart" uri="{02D57815-91ED-43cb-92C2-25804820EDAC}">
                        <c15:fullRef>
                          <c15:sqref>'2-1'!$B$19:$AM$19</c15:sqref>
                        </c15:fullRef>
                        <c15:formulaRef>
                          <c15:sqref>'2-1'!$T$19:$AM$19</c15:sqref>
                        </c15:formulaRef>
                      </c:ext>
                    </c:extLst>
                    <c:numCache>
                      <c:formatCode>#,##0</c:formatCode>
                      <c:ptCount val="20"/>
                      <c:pt idx="0">
                        <c:v>15</c:v>
                      </c:pt>
                      <c:pt idx="1">
                        <c:v>4</c:v>
                      </c:pt>
                      <c:pt idx="2">
                        <c:v>13</c:v>
                      </c:pt>
                      <c:pt idx="3">
                        <c:v>33</c:v>
                      </c:pt>
                      <c:pt idx="4">
                        <c:v>6</c:v>
                      </c:pt>
                      <c:pt idx="5">
                        <c:v>9</c:v>
                      </c:pt>
                      <c:pt idx="6">
                        <c:v>27</c:v>
                      </c:pt>
                      <c:pt idx="7">
                        <c:v>4</c:v>
                      </c:pt>
                      <c:pt idx="8">
                        <c:v>8</c:v>
                      </c:pt>
                      <c:pt idx="9">
                        <c:v>6</c:v>
                      </c:pt>
                      <c:pt idx="10">
                        <c:v>9</c:v>
                      </c:pt>
                      <c:pt idx="11">
                        <c:v>11</c:v>
                      </c:pt>
                      <c:pt idx="12">
                        <c:v>5</c:v>
                      </c:pt>
                      <c:pt idx="13">
                        <c:v>11</c:v>
                      </c:pt>
                      <c:pt idx="14">
                        <c:v>7</c:v>
                      </c:pt>
                      <c:pt idx="15">
                        <c:v>7</c:v>
                      </c:pt>
                      <c:pt idx="16">
                        <c:v>7</c:v>
                      </c:pt>
                      <c:pt idx="17">
                        <c:v>3</c:v>
                      </c:pt>
                      <c:pt idx="18">
                        <c:v>6</c:v>
                      </c:pt>
                      <c:pt idx="19">
                        <c:v>8</c:v>
                      </c:pt>
                    </c:numCache>
                  </c:numRef>
                </c:val>
                <c:extLst xmlns:c15="http://schemas.microsoft.com/office/drawing/2012/chart">
                  <c:ext xmlns:c16="http://schemas.microsoft.com/office/drawing/2014/chart" uri="{C3380CC4-5D6E-409C-BE32-E72D297353CC}">
                    <c16:uniqueId val="{00000015-65D2-4695-AA55-B945283BA58D}"/>
                  </c:ext>
                </c:extLst>
              </c15:ser>
            </c15:filteredBarSeries>
            <c15:filteredBarSeries>
              <c15:ser>
                <c:idx val="19"/>
                <c:order val="19"/>
                <c:tx>
                  <c:v>Other incident</c:v>
                </c:tx>
                <c:spPr>
                  <a:gradFill rotWithShape="1">
                    <a:gsLst>
                      <a:gs pos="0">
                        <a:schemeClr val="accent2">
                          <a:lumMod val="80000"/>
                          <a:shade val="51000"/>
                          <a:satMod val="130000"/>
                        </a:schemeClr>
                      </a:gs>
                      <a:gs pos="80000">
                        <a:schemeClr val="accent2">
                          <a:lumMod val="80000"/>
                          <a:shade val="93000"/>
                          <a:satMod val="130000"/>
                        </a:schemeClr>
                      </a:gs>
                      <a:gs pos="100000">
                        <a:schemeClr val="accent2">
                          <a:lumMod val="80000"/>
                          <a:shade val="94000"/>
                          <a:satMod val="135000"/>
                        </a:schemeClr>
                      </a:gs>
                    </a:gsLst>
                    <a:lin ang="16200000" scaled="0"/>
                  </a:gradFill>
                  <a:ln>
                    <a:noFill/>
                  </a:ln>
                  <a:effectLst>
                    <a:outerShdw blurRad="40000" dist="23000" dir="5400000" rotWithShape="0">
                      <a:srgbClr val="000000">
                        <a:alpha val="35000"/>
                      </a:srgbClr>
                    </a:outerShdw>
                  </a:effectLst>
                </c:spPr>
                <c:invertIfNegative val="0"/>
                <c:cat>
                  <c:numRef>
                    <c:extLst>
                      <c:ext xmlns:c15="http://schemas.microsoft.com/office/drawing/2012/chart" uri="{02D57815-91ED-43cb-92C2-25804820EDAC}">
                        <c15:fullRef>
                          <c15:sqref>'2-1'!$B$2:$AM$2</c15:sqref>
                        </c15:fullRef>
                        <c15:formulaRef>
                          <c15:sqref>'2-1'!$T$2:$AM$2</c15:sqref>
                        </c15:formulaRef>
                      </c:ext>
                    </c:extLst>
                    <c:numCache>
                      <c:formatCode>General</c:formatCode>
                      <c:ptCount val="20"/>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pt idx="14">
                        <c:v>2016</c:v>
                      </c:pt>
                      <c:pt idx="15">
                        <c:v>2017</c:v>
                      </c:pt>
                      <c:pt idx="16">
                        <c:v>2018</c:v>
                      </c:pt>
                      <c:pt idx="17">
                        <c:v>2019</c:v>
                      </c:pt>
                      <c:pt idx="18">
                        <c:v>2020</c:v>
                      </c:pt>
                      <c:pt idx="19">
                        <c:v>2021</c:v>
                      </c:pt>
                    </c:numCache>
                  </c:numRef>
                </c:cat>
                <c:val>
                  <c:numRef>
                    <c:extLst>
                      <c:ext xmlns:c15="http://schemas.microsoft.com/office/drawing/2012/chart" uri="{02D57815-91ED-43cb-92C2-25804820EDAC}">
                        <c15:fullRef>
                          <c15:sqref>'2-1'!$B$22:$AM$22</c15:sqref>
                        </c15:fullRef>
                        <c15:formulaRef>
                          <c15:sqref>'2-1'!$T$22:$AM$22</c15:sqref>
                        </c15:formulaRef>
                      </c:ext>
                    </c:extLst>
                    <c:numCache>
                      <c:formatCode>#,##0</c:formatCode>
                      <c:ptCount val="20"/>
                      <c:pt idx="0">
                        <c:v>39</c:v>
                      </c:pt>
                      <c:pt idx="1">
                        <c:v>29</c:v>
                      </c:pt>
                      <c:pt idx="2">
                        <c:v>35</c:v>
                      </c:pt>
                      <c:pt idx="3">
                        <c:v>34</c:v>
                      </c:pt>
                      <c:pt idx="4">
                        <c:v>17</c:v>
                      </c:pt>
                      <c:pt idx="5">
                        <c:v>33</c:v>
                      </c:pt>
                      <c:pt idx="6">
                        <c:v>30</c:v>
                      </c:pt>
                      <c:pt idx="7">
                        <c:v>27</c:v>
                      </c:pt>
                      <c:pt idx="8">
                        <c:v>25</c:v>
                      </c:pt>
                      <c:pt idx="9">
                        <c:v>30</c:v>
                      </c:pt>
                      <c:pt idx="10">
                        <c:v>24</c:v>
                      </c:pt>
                      <c:pt idx="11">
                        <c:v>32</c:v>
                      </c:pt>
                      <c:pt idx="12">
                        <c:v>31</c:v>
                      </c:pt>
                      <c:pt idx="13">
                        <c:v>51</c:v>
                      </c:pt>
                      <c:pt idx="14">
                        <c:v>31</c:v>
                      </c:pt>
                      <c:pt idx="15">
                        <c:v>34</c:v>
                      </c:pt>
                      <c:pt idx="16">
                        <c:v>30</c:v>
                      </c:pt>
                      <c:pt idx="17">
                        <c:v>26</c:v>
                      </c:pt>
                      <c:pt idx="18">
                        <c:v>24</c:v>
                      </c:pt>
                      <c:pt idx="19">
                        <c:v>32</c:v>
                      </c:pt>
                    </c:numCache>
                  </c:numRef>
                </c:val>
                <c:extLst xmlns:c15="http://schemas.microsoft.com/office/drawing/2012/chart">
                  <c:ext xmlns:c16="http://schemas.microsoft.com/office/drawing/2014/chart" uri="{C3380CC4-5D6E-409C-BE32-E72D297353CC}">
                    <c16:uniqueId val="{00000016-65D2-4695-AA55-B945283BA58D}"/>
                  </c:ext>
                </c:extLst>
              </c15:ser>
            </c15:filteredBarSeries>
            <c15:filteredBarSeries>
              <c15:ser>
                <c:idx val="20"/>
                <c:order val="20"/>
                <c:tx>
                  <c:v>Transit, total</c:v>
                </c:tx>
                <c:spPr>
                  <a:gradFill rotWithShape="1">
                    <a:gsLst>
                      <a:gs pos="0">
                        <a:schemeClr val="accent3">
                          <a:lumMod val="80000"/>
                          <a:shade val="51000"/>
                          <a:satMod val="130000"/>
                        </a:schemeClr>
                      </a:gs>
                      <a:gs pos="80000">
                        <a:schemeClr val="accent3">
                          <a:lumMod val="80000"/>
                          <a:shade val="93000"/>
                          <a:satMod val="130000"/>
                        </a:schemeClr>
                      </a:gs>
                      <a:gs pos="100000">
                        <a:schemeClr val="accent3">
                          <a:lumMod val="80000"/>
                          <a:shade val="94000"/>
                          <a:satMod val="135000"/>
                        </a:schemeClr>
                      </a:gs>
                    </a:gsLst>
                    <a:lin ang="16200000" scaled="0"/>
                  </a:gradFill>
                  <a:ln>
                    <a:noFill/>
                  </a:ln>
                  <a:effectLst>
                    <a:outerShdw blurRad="40000" dist="23000" dir="5400000" rotWithShape="0">
                      <a:srgbClr val="000000">
                        <a:alpha val="35000"/>
                      </a:srgbClr>
                    </a:outerShdw>
                  </a:effectLst>
                </c:spPr>
                <c:invertIfNegative val="0"/>
                <c:cat>
                  <c:numRef>
                    <c:extLst>
                      <c:ext xmlns:c15="http://schemas.microsoft.com/office/drawing/2012/chart" uri="{02D57815-91ED-43cb-92C2-25804820EDAC}">
                        <c15:fullRef>
                          <c15:sqref>'2-1'!$B$2:$AM$2</c15:sqref>
                        </c15:fullRef>
                        <c15:formulaRef>
                          <c15:sqref>'2-1'!$T$2:$AM$2</c15:sqref>
                        </c15:formulaRef>
                      </c:ext>
                    </c:extLst>
                    <c:numCache>
                      <c:formatCode>General</c:formatCode>
                      <c:ptCount val="20"/>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pt idx="14">
                        <c:v>2016</c:v>
                      </c:pt>
                      <c:pt idx="15">
                        <c:v>2017</c:v>
                      </c:pt>
                      <c:pt idx="16">
                        <c:v>2018</c:v>
                      </c:pt>
                      <c:pt idx="17">
                        <c:v>2019</c:v>
                      </c:pt>
                      <c:pt idx="18">
                        <c:v>2020</c:v>
                      </c:pt>
                      <c:pt idx="19">
                        <c:v>2021</c:v>
                      </c:pt>
                    </c:numCache>
                  </c:numRef>
                </c:cat>
                <c:val>
                  <c:numRef>
                    <c:extLst>
                      <c:ext xmlns:c15="http://schemas.microsoft.com/office/drawing/2012/chart" uri="{02D57815-91ED-43cb-92C2-25804820EDAC}">
                        <c15:fullRef>
                          <c15:sqref>'2-1'!$B$23:$AM$23</c15:sqref>
                        </c15:fullRef>
                        <c15:formulaRef>
                          <c15:sqref>'2-1'!$T$23:$AM$23</c15:sqref>
                        </c15:formulaRef>
                      </c:ext>
                    </c:extLst>
                    <c:numCache>
                      <c:formatCode>#,##0</c:formatCode>
                      <c:ptCount val="20"/>
                      <c:pt idx="0" formatCode="\(\R\)\ #,##0">
                        <c:v>166</c:v>
                      </c:pt>
                      <c:pt idx="1" formatCode="\(\R\)\ #,##0">
                        <c:v>187</c:v>
                      </c:pt>
                      <c:pt idx="2" formatCode="\(\R\)\ #,##0">
                        <c:v>161</c:v>
                      </c:pt>
                      <c:pt idx="3" formatCode="\(\R\)\ #,##0">
                        <c:v>142</c:v>
                      </c:pt>
                      <c:pt idx="4" formatCode="\(\R\)\ #,##0">
                        <c:v>150</c:v>
                      </c:pt>
                      <c:pt idx="5" formatCode="\(\R\)\ #,##0">
                        <c:v>165</c:v>
                      </c:pt>
                      <c:pt idx="6">
                        <c:v>195</c:v>
                      </c:pt>
                      <c:pt idx="7">
                        <c:v>238</c:v>
                      </c:pt>
                      <c:pt idx="8">
                        <c:v>224</c:v>
                      </c:pt>
                      <c:pt idx="9">
                        <c:v>227</c:v>
                      </c:pt>
                      <c:pt idx="10">
                        <c:v>265</c:v>
                      </c:pt>
                      <c:pt idx="11">
                        <c:v>273</c:v>
                      </c:pt>
                      <c:pt idx="12">
                        <c:v>240</c:v>
                      </c:pt>
                      <c:pt idx="13">
                        <c:v>251</c:v>
                      </c:pt>
                      <c:pt idx="14">
                        <c:v>259</c:v>
                      </c:pt>
                      <c:pt idx="15">
                        <c:v>249</c:v>
                      </c:pt>
                      <c:pt idx="16">
                        <c:v>260</c:v>
                      </c:pt>
                      <c:pt idx="17">
                        <c:v>268</c:v>
                      </c:pt>
                      <c:pt idx="18">
                        <c:v>289</c:v>
                      </c:pt>
                      <c:pt idx="19" formatCode="\(\R\)\ #,##0">
                        <c:v>322</c:v>
                      </c:pt>
                    </c:numCache>
                  </c:numRef>
                </c:val>
                <c:extLst xmlns:c15="http://schemas.microsoft.com/office/drawing/2012/chart">
                  <c:ext xmlns:c16="http://schemas.microsoft.com/office/drawing/2014/chart" uri="{C3380CC4-5D6E-409C-BE32-E72D297353CC}">
                    <c16:uniqueId val="{00000017-65D2-4695-AA55-B945283BA58D}"/>
                  </c:ext>
                </c:extLst>
              </c15:ser>
            </c15:filteredBarSeries>
            <c15:filteredBarSeries>
              <c15:ser>
                <c:idx val="24"/>
                <c:order val="24"/>
                <c:tx>
                  <c:strRef>
                    <c:extLst xmlns:c15="http://schemas.microsoft.com/office/drawing/2012/chart">
                      <c:ext xmlns:c15="http://schemas.microsoft.com/office/drawing/2012/chart" uri="{02D57815-91ED-43cb-92C2-25804820EDAC}">
                        <c15:formulaRef>
                          <c15:sqref>'2-1'!$A$27</c15:sqref>
                        </c15:formulaRef>
                      </c:ext>
                    </c:extLst>
                    <c:strCache>
                      <c:ptCount val="1"/>
                      <c:pt idx="0">
                        <c:v>Water, total j</c:v>
                      </c:pt>
                    </c:strCache>
                  </c:strRef>
                </c:tx>
                <c:spPr>
                  <a:gradFill rotWithShape="1">
                    <a:gsLst>
                      <a:gs pos="0">
                        <a:schemeClr val="accent1">
                          <a:lumMod val="60000"/>
                          <a:lumOff val="40000"/>
                          <a:shade val="51000"/>
                          <a:satMod val="130000"/>
                        </a:schemeClr>
                      </a:gs>
                      <a:gs pos="80000">
                        <a:schemeClr val="accent1">
                          <a:lumMod val="60000"/>
                          <a:lumOff val="40000"/>
                          <a:shade val="93000"/>
                          <a:satMod val="130000"/>
                        </a:schemeClr>
                      </a:gs>
                      <a:gs pos="100000">
                        <a:schemeClr val="accent1">
                          <a:lumMod val="60000"/>
                          <a:lumOff val="40000"/>
                          <a:shade val="94000"/>
                          <a:satMod val="135000"/>
                        </a:schemeClr>
                      </a:gs>
                    </a:gsLst>
                    <a:lin ang="16200000" scaled="0"/>
                  </a:gradFill>
                  <a:ln>
                    <a:noFill/>
                  </a:ln>
                  <a:effectLst>
                    <a:outerShdw blurRad="40000" dist="23000" dir="5400000" rotWithShape="0">
                      <a:srgbClr val="000000">
                        <a:alpha val="35000"/>
                      </a:srgbClr>
                    </a:outerShdw>
                  </a:effectLst>
                </c:spPr>
                <c:invertIfNegative val="0"/>
                <c:cat>
                  <c:numRef>
                    <c:extLst>
                      <c:ext xmlns:c15="http://schemas.microsoft.com/office/drawing/2012/chart" uri="{02D57815-91ED-43cb-92C2-25804820EDAC}">
                        <c15:fullRef>
                          <c15:sqref>'2-1'!$B$2:$AM$2</c15:sqref>
                        </c15:fullRef>
                        <c15:formulaRef>
                          <c15:sqref>'2-1'!$T$2:$AM$2</c15:sqref>
                        </c15:formulaRef>
                      </c:ext>
                    </c:extLst>
                    <c:numCache>
                      <c:formatCode>General</c:formatCode>
                      <c:ptCount val="20"/>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pt idx="14">
                        <c:v>2016</c:v>
                      </c:pt>
                      <c:pt idx="15">
                        <c:v>2017</c:v>
                      </c:pt>
                      <c:pt idx="16">
                        <c:v>2018</c:v>
                      </c:pt>
                      <c:pt idx="17">
                        <c:v>2019</c:v>
                      </c:pt>
                      <c:pt idx="18">
                        <c:v>2020</c:v>
                      </c:pt>
                      <c:pt idx="19">
                        <c:v>2021</c:v>
                      </c:pt>
                    </c:numCache>
                  </c:numRef>
                </c:cat>
                <c:val>
                  <c:numRef>
                    <c:extLst>
                      <c:ext xmlns:c15="http://schemas.microsoft.com/office/drawing/2012/chart" uri="{02D57815-91ED-43cb-92C2-25804820EDAC}">
                        <c15:fullRef>
                          <c15:sqref>'2-1'!$B$27:$AM$27</c15:sqref>
                        </c15:fullRef>
                        <c15:formulaRef>
                          <c15:sqref>'2-1'!$T$27:$AM$27</c15:sqref>
                        </c15:formulaRef>
                      </c:ext>
                    </c:extLst>
                    <c:numCache>
                      <c:formatCode>#,##0</c:formatCode>
                      <c:ptCount val="20"/>
                      <c:pt idx="0">
                        <c:v>890</c:v>
                      </c:pt>
                      <c:pt idx="1">
                        <c:v>844</c:v>
                      </c:pt>
                      <c:pt idx="2">
                        <c:v>815</c:v>
                      </c:pt>
                      <c:pt idx="3">
                        <c:v>829</c:v>
                      </c:pt>
                      <c:pt idx="4">
                        <c:v>883</c:v>
                      </c:pt>
                      <c:pt idx="5">
                        <c:v>842</c:v>
                      </c:pt>
                      <c:pt idx="6">
                        <c:v>854</c:v>
                      </c:pt>
                      <c:pt idx="7">
                        <c:v>865</c:v>
                      </c:pt>
                      <c:pt idx="8">
                        <c:v>821</c:v>
                      </c:pt>
                      <c:pt idx="9">
                        <c:v>904</c:v>
                      </c:pt>
                      <c:pt idx="10">
                        <c:v>765</c:v>
                      </c:pt>
                      <c:pt idx="11">
                        <c:v>650</c:v>
                      </c:pt>
                      <c:pt idx="12">
                        <c:v>674</c:v>
                      </c:pt>
                      <c:pt idx="13">
                        <c:v>700</c:v>
                      </c:pt>
                      <c:pt idx="14">
                        <c:v>737</c:v>
                      </c:pt>
                      <c:pt idx="15">
                        <c:v>709</c:v>
                      </c:pt>
                      <c:pt idx="16">
                        <c:v>682</c:v>
                      </c:pt>
                      <c:pt idx="17">
                        <c:v>707</c:v>
                      </c:pt>
                      <c:pt idx="18" formatCode="\(\R\)\ #,##0">
                        <c:v>838</c:v>
                      </c:pt>
                      <c:pt idx="19">
                        <c:v>696</c:v>
                      </c:pt>
                    </c:numCache>
                  </c:numRef>
                </c:val>
                <c:extLst xmlns:c15="http://schemas.microsoft.com/office/drawing/2012/chart">
                  <c:ext xmlns:c16="http://schemas.microsoft.com/office/drawing/2014/chart" uri="{C3380CC4-5D6E-409C-BE32-E72D297353CC}">
                    <c16:uniqueId val="{00000018-65D2-4695-AA55-B945283BA58D}"/>
                  </c:ext>
                </c:extLst>
              </c15:ser>
            </c15:filteredBarSeries>
            <c15:filteredBarSeries>
              <c15:ser>
                <c:idx val="25"/>
                <c:order val="25"/>
                <c:tx>
                  <c:v>Passenger vessel</c:v>
                </c:tx>
                <c:spPr>
                  <a:gradFill rotWithShape="1">
                    <a:gsLst>
                      <a:gs pos="0">
                        <a:schemeClr val="accent2">
                          <a:lumMod val="60000"/>
                          <a:lumOff val="40000"/>
                          <a:shade val="51000"/>
                          <a:satMod val="130000"/>
                        </a:schemeClr>
                      </a:gs>
                      <a:gs pos="80000">
                        <a:schemeClr val="accent2">
                          <a:lumMod val="60000"/>
                          <a:lumOff val="40000"/>
                          <a:shade val="93000"/>
                          <a:satMod val="130000"/>
                        </a:schemeClr>
                      </a:gs>
                      <a:gs pos="100000">
                        <a:schemeClr val="accent2">
                          <a:lumMod val="60000"/>
                          <a:lumOff val="40000"/>
                          <a:shade val="94000"/>
                          <a:satMod val="135000"/>
                        </a:schemeClr>
                      </a:gs>
                    </a:gsLst>
                    <a:lin ang="16200000" scaled="0"/>
                  </a:gradFill>
                  <a:ln>
                    <a:noFill/>
                  </a:ln>
                  <a:effectLst>
                    <a:outerShdw blurRad="40000" dist="23000" dir="5400000" rotWithShape="0">
                      <a:srgbClr val="000000">
                        <a:alpha val="35000"/>
                      </a:srgbClr>
                    </a:outerShdw>
                  </a:effectLst>
                </c:spPr>
                <c:invertIfNegative val="0"/>
                <c:cat>
                  <c:numRef>
                    <c:extLst>
                      <c:ext xmlns:c15="http://schemas.microsoft.com/office/drawing/2012/chart" uri="{02D57815-91ED-43cb-92C2-25804820EDAC}">
                        <c15:fullRef>
                          <c15:sqref>'2-1'!$B$2:$AM$2</c15:sqref>
                        </c15:fullRef>
                        <c15:formulaRef>
                          <c15:sqref>'2-1'!$T$2:$AM$2</c15:sqref>
                        </c15:formulaRef>
                      </c:ext>
                    </c:extLst>
                    <c:numCache>
                      <c:formatCode>General</c:formatCode>
                      <c:ptCount val="20"/>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pt idx="14">
                        <c:v>2016</c:v>
                      </c:pt>
                      <c:pt idx="15">
                        <c:v>2017</c:v>
                      </c:pt>
                      <c:pt idx="16">
                        <c:v>2018</c:v>
                      </c:pt>
                      <c:pt idx="17">
                        <c:v>2019</c:v>
                      </c:pt>
                      <c:pt idx="18">
                        <c:v>2020</c:v>
                      </c:pt>
                      <c:pt idx="19">
                        <c:v>2021</c:v>
                      </c:pt>
                    </c:numCache>
                  </c:numRef>
                </c:cat>
                <c:val>
                  <c:numRef>
                    <c:extLst>
                      <c:ext xmlns:c15="http://schemas.microsoft.com/office/drawing/2012/chart" uri="{02D57815-91ED-43cb-92C2-25804820EDAC}">
                        <c15:fullRef>
                          <c15:sqref>'2-1'!$B$28:$AM$28</c15:sqref>
                        </c15:fullRef>
                        <c15:formulaRef>
                          <c15:sqref>'2-1'!$T$28:$AM$28</c15:sqref>
                        </c15:formulaRef>
                      </c:ext>
                    </c:extLst>
                    <c:numCache>
                      <c:formatCode>#,##0</c:formatCode>
                      <c:ptCount val="20"/>
                      <c:pt idx="0">
                        <c:v>48</c:v>
                      </c:pt>
                      <c:pt idx="1">
                        <c:v>52</c:v>
                      </c:pt>
                      <c:pt idx="2">
                        <c:v>55</c:v>
                      </c:pt>
                      <c:pt idx="3">
                        <c:v>52</c:v>
                      </c:pt>
                      <c:pt idx="4">
                        <c:v>91</c:v>
                      </c:pt>
                      <c:pt idx="5">
                        <c:v>79</c:v>
                      </c:pt>
                      <c:pt idx="6">
                        <c:v>65</c:v>
                      </c:pt>
                      <c:pt idx="7">
                        <c:v>62</c:v>
                      </c:pt>
                      <c:pt idx="8">
                        <c:v>87</c:v>
                      </c:pt>
                      <c:pt idx="9">
                        <c:v>96</c:v>
                      </c:pt>
                      <c:pt idx="10">
                        <c:v>84</c:v>
                      </c:pt>
                      <c:pt idx="11">
                        <c:v>26</c:v>
                      </c:pt>
                      <c:pt idx="12">
                        <c:v>14</c:v>
                      </c:pt>
                      <c:pt idx="13">
                        <c:v>15</c:v>
                      </c:pt>
                      <c:pt idx="14">
                        <c:v>7</c:v>
                      </c:pt>
                      <c:pt idx="15">
                        <c:v>8</c:v>
                      </c:pt>
                      <c:pt idx="16">
                        <c:v>24</c:v>
                      </c:pt>
                      <c:pt idx="17">
                        <c:v>44</c:v>
                      </c:pt>
                      <c:pt idx="18" formatCode="\(\R\)\ #,##0">
                        <c:v>15</c:v>
                      </c:pt>
                      <c:pt idx="19">
                        <c:v>11</c:v>
                      </c:pt>
                    </c:numCache>
                  </c:numRef>
                </c:val>
                <c:extLst xmlns:c15="http://schemas.microsoft.com/office/drawing/2012/chart">
                  <c:ext xmlns:c16="http://schemas.microsoft.com/office/drawing/2014/chart" uri="{C3380CC4-5D6E-409C-BE32-E72D297353CC}">
                    <c16:uniqueId val="{00000019-65D2-4695-AA55-B945283BA58D}"/>
                  </c:ext>
                </c:extLst>
              </c15:ser>
            </c15:filteredBarSeries>
            <c15:filteredBarSeries>
              <c15:ser>
                <c:idx val="26"/>
                <c:order val="26"/>
                <c:tx>
                  <c:v>Freight vessel</c:v>
                </c:tx>
                <c:spPr>
                  <a:gradFill rotWithShape="1">
                    <a:gsLst>
                      <a:gs pos="0">
                        <a:schemeClr val="accent3">
                          <a:lumMod val="60000"/>
                          <a:lumOff val="40000"/>
                          <a:shade val="51000"/>
                          <a:satMod val="130000"/>
                        </a:schemeClr>
                      </a:gs>
                      <a:gs pos="80000">
                        <a:schemeClr val="accent3">
                          <a:lumMod val="60000"/>
                          <a:lumOff val="40000"/>
                          <a:shade val="93000"/>
                          <a:satMod val="130000"/>
                        </a:schemeClr>
                      </a:gs>
                      <a:gs pos="100000">
                        <a:schemeClr val="accent3">
                          <a:lumMod val="60000"/>
                          <a:lumOff val="40000"/>
                          <a:shade val="94000"/>
                          <a:satMod val="135000"/>
                        </a:schemeClr>
                      </a:gs>
                    </a:gsLst>
                    <a:lin ang="16200000" scaled="0"/>
                  </a:gradFill>
                  <a:ln>
                    <a:noFill/>
                  </a:ln>
                  <a:effectLst>
                    <a:outerShdw blurRad="40000" dist="23000" dir="5400000" rotWithShape="0">
                      <a:srgbClr val="000000">
                        <a:alpha val="35000"/>
                      </a:srgbClr>
                    </a:outerShdw>
                  </a:effectLst>
                </c:spPr>
                <c:invertIfNegative val="0"/>
                <c:cat>
                  <c:numRef>
                    <c:extLst>
                      <c:ext xmlns:c15="http://schemas.microsoft.com/office/drawing/2012/chart" uri="{02D57815-91ED-43cb-92C2-25804820EDAC}">
                        <c15:fullRef>
                          <c15:sqref>'2-1'!$B$2:$AM$2</c15:sqref>
                        </c15:fullRef>
                        <c15:formulaRef>
                          <c15:sqref>'2-1'!$T$2:$AM$2</c15:sqref>
                        </c15:formulaRef>
                      </c:ext>
                    </c:extLst>
                    <c:numCache>
                      <c:formatCode>General</c:formatCode>
                      <c:ptCount val="20"/>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pt idx="14">
                        <c:v>2016</c:v>
                      </c:pt>
                      <c:pt idx="15">
                        <c:v>2017</c:v>
                      </c:pt>
                      <c:pt idx="16">
                        <c:v>2018</c:v>
                      </c:pt>
                      <c:pt idx="17">
                        <c:v>2019</c:v>
                      </c:pt>
                      <c:pt idx="18">
                        <c:v>2020</c:v>
                      </c:pt>
                      <c:pt idx="19">
                        <c:v>2021</c:v>
                      </c:pt>
                    </c:numCache>
                  </c:numRef>
                </c:cat>
                <c:val>
                  <c:numRef>
                    <c:extLst>
                      <c:ext xmlns:c15="http://schemas.microsoft.com/office/drawing/2012/chart" uri="{02D57815-91ED-43cb-92C2-25804820EDAC}">
                        <c15:fullRef>
                          <c15:sqref>'2-1'!$B$29:$AM$29</c15:sqref>
                        </c15:fullRef>
                        <c15:formulaRef>
                          <c15:sqref>'2-1'!$T$29:$AM$29</c15:sqref>
                        </c15:formulaRef>
                      </c:ext>
                    </c:extLst>
                    <c:numCache>
                      <c:formatCode>#,##0</c:formatCode>
                      <c:ptCount val="20"/>
                      <c:pt idx="0">
                        <c:v>48</c:v>
                      </c:pt>
                      <c:pt idx="1">
                        <c:v>39</c:v>
                      </c:pt>
                      <c:pt idx="2">
                        <c:v>37</c:v>
                      </c:pt>
                      <c:pt idx="3">
                        <c:v>33</c:v>
                      </c:pt>
                      <c:pt idx="4">
                        <c:v>37</c:v>
                      </c:pt>
                      <c:pt idx="5">
                        <c:v>42</c:v>
                      </c:pt>
                      <c:pt idx="6">
                        <c:v>34</c:v>
                      </c:pt>
                      <c:pt idx="7">
                        <c:v>30</c:v>
                      </c:pt>
                      <c:pt idx="8">
                        <c:v>22</c:v>
                      </c:pt>
                      <c:pt idx="9">
                        <c:v>18</c:v>
                      </c:pt>
                      <c:pt idx="10">
                        <c:v>14</c:v>
                      </c:pt>
                      <c:pt idx="11">
                        <c:v>19</c:v>
                      </c:pt>
                      <c:pt idx="12">
                        <c:v>18</c:v>
                      </c:pt>
                      <c:pt idx="13">
                        <c:v>41</c:v>
                      </c:pt>
                      <c:pt idx="14">
                        <c:v>12</c:v>
                      </c:pt>
                      <c:pt idx="15">
                        <c:v>11</c:v>
                      </c:pt>
                      <c:pt idx="16">
                        <c:v>10</c:v>
                      </c:pt>
                      <c:pt idx="17">
                        <c:v>10</c:v>
                      </c:pt>
                      <c:pt idx="18" formatCode="\(\R\)\ #,##0">
                        <c:v>16</c:v>
                      </c:pt>
                      <c:pt idx="19">
                        <c:v>8</c:v>
                      </c:pt>
                    </c:numCache>
                  </c:numRef>
                </c:val>
                <c:extLst xmlns:c15="http://schemas.microsoft.com/office/drawing/2012/chart">
                  <c:ext xmlns:c16="http://schemas.microsoft.com/office/drawing/2014/chart" uri="{C3380CC4-5D6E-409C-BE32-E72D297353CC}">
                    <c16:uniqueId val="{0000001A-65D2-4695-AA55-B945283BA58D}"/>
                  </c:ext>
                </c:extLst>
              </c15:ser>
            </c15:filteredBarSeries>
            <c15:filteredBarSeries>
              <c15:ser>
                <c:idx val="27"/>
                <c:order val="27"/>
                <c:tx>
                  <c:v>Industrial/Other</c:v>
                </c:tx>
                <c:spPr>
                  <a:gradFill rotWithShape="1">
                    <a:gsLst>
                      <a:gs pos="0">
                        <a:schemeClr val="accent4">
                          <a:lumMod val="60000"/>
                          <a:lumOff val="40000"/>
                          <a:shade val="51000"/>
                          <a:satMod val="130000"/>
                        </a:schemeClr>
                      </a:gs>
                      <a:gs pos="80000">
                        <a:schemeClr val="accent4">
                          <a:lumMod val="60000"/>
                          <a:lumOff val="40000"/>
                          <a:shade val="93000"/>
                          <a:satMod val="130000"/>
                        </a:schemeClr>
                      </a:gs>
                      <a:gs pos="100000">
                        <a:schemeClr val="accent4">
                          <a:lumMod val="60000"/>
                          <a:lumOff val="40000"/>
                          <a:shade val="94000"/>
                          <a:satMod val="135000"/>
                        </a:schemeClr>
                      </a:gs>
                    </a:gsLst>
                    <a:lin ang="16200000" scaled="0"/>
                  </a:gradFill>
                  <a:ln>
                    <a:noFill/>
                  </a:ln>
                  <a:effectLst>
                    <a:outerShdw blurRad="40000" dist="23000" dir="5400000" rotWithShape="0">
                      <a:srgbClr val="000000">
                        <a:alpha val="35000"/>
                      </a:srgbClr>
                    </a:outerShdw>
                  </a:effectLst>
                </c:spPr>
                <c:invertIfNegative val="0"/>
                <c:cat>
                  <c:numRef>
                    <c:extLst>
                      <c:ext xmlns:c15="http://schemas.microsoft.com/office/drawing/2012/chart" uri="{02D57815-91ED-43cb-92C2-25804820EDAC}">
                        <c15:fullRef>
                          <c15:sqref>'2-1'!$B$2:$AM$2</c15:sqref>
                        </c15:fullRef>
                        <c15:formulaRef>
                          <c15:sqref>'2-1'!$T$2:$AM$2</c15:sqref>
                        </c15:formulaRef>
                      </c:ext>
                    </c:extLst>
                    <c:numCache>
                      <c:formatCode>General</c:formatCode>
                      <c:ptCount val="20"/>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pt idx="14">
                        <c:v>2016</c:v>
                      </c:pt>
                      <c:pt idx="15">
                        <c:v>2017</c:v>
                      </c:pt>
                      <c:pt idx="16">
                        <c:v>2018</c:v>
                      </c:pt>
                      <c:pt idx="17">
                        <c:v>2019</c:v>
                      </c:pt>
                      <c:pt idx="18">
                        <c:v>2020</c:v>
                      </c:pt>
                      <c:pt idx="19">
                        <c:v>2021</c:v>
                      </c:pt>
                    </c:numCache>
                  </c:numRef>
                </c:cat>
                <c:val>
                  <c:numRef>
                    <c:extLst>
                      <c:ext xmlns:c15="http://schemas.microsoft.com/office/drawing/2012/chart" uri="{02D57815-91ED-43cb-92C2-25804820EDAC}">
                        <c15:fullRef>
                          <c15:sqref>'2-1'!$B$30:$AM$30</c15:sqref>
                        </c15:fullRef>
                        <c15:formulaRef>
                          <c15:sqref>'2-1'!$T$30:$AM$30</c15:sqref>
                        </c15:formulaRef>
                      </c:ext>
                    </c:extLst>
                    <c:numCache>
                      <c:formatCode>#,##0</c:formatCode>
                      <c:ptCount val="20"/>
                      <c:pt idx="0">
                        <c:v>44</c:v>
                      </c:pt>
                      <c:pt idx="1">
                        <c:v>50</c:v>
                      </c:pt>
                      <c:pt idx="2">
                        <c:v>47</c:v>
                      </c:pt>
                      <c:pt idx="3">
                        <c:v>47</c:v>
                      </c:pt>
                      <c:pt idx="4">
                        <c:v>45</c:v>
                      </c:pt>
                      <c:pt idx="5">
                        <c:v>36</c:v>
                      </c:pt>
                      <c:pt idx="6">
                        <c:v>46</c:v>
                      </c:pt>
                      <c:pt idx="7">
                        <c:v>37</c:v>
                      </c:pt>
                      <c:pt idx="8">
                        <c:v>40</c:v>
                      </c:pt>
                      <c:pt idx="9">
                        <c:v>32</c:v>
                      </c:pt>
                      <c:pt idx="10">
                        <c:v>16</c:v>
                      </c:pt>
                      <c:pt idx="11">
                        <c:v>45</c:v>
                      </c:pt>
                      <c:pt idx="12">
                        <c:v>32</c:v>
                      </c:pt>
                      <c:pt idx="13">
                        <c:v>18</c:v>
                      </c:pt>
                      <c:pt idx="14">
                        <c:v>17</c:v>
                      </c:pt>
                      <c:pt idx="15">
                        <c:v>32</c:v>
                      </c:pt>
                      <c:pt idx="16">
                        <c:v>15</c:v>
                      </c:pt>
                      <c:pt idx="17">
                        <c:v>40</c:v>
                      </c:pt>
                      <c:pt idx="18" formatCode="\(\R\)\ #,##0">
                        <c:v>40</c:v>
                      </c:pt>
                      <c:pt idx="19">
                        <c:v>19</c:v>
                      </c:pt>
                    </c:numCache>
                  </c:numRef>
                </c:val>
                <c:extLst xmlns:c15="http://schemas.microsoft.com/office/drawing/2012/chart">
                  <c:ext xmlns:c16="http://schemas.microsoft.com/office/drawing/2014/chart" uri="{C3380CC4-5D6E-409C-BE32-E72D297353CC}">
                    <c16:uniqueId val="{0000001B-65D2-4695-AA55-B945283BA58D}"/>
                  </c:ext>
                </c:extLst>
              </c15:ser>
            </c15:filteredBarSeries>
            <c15:filteredBarSeries>
              <c15:ser>
                <c:idx val="28"/>
                <c:order val="28"/>
                <c:tx>
                  <c:v>Recreational boating</c:v>
                </c:tx>
                <c:spPr>
                  <a:gradFill rotWithShape="1">
                    <a:gsLst>
                      <a:gs pos="0">
                        <a:schemeClr val="accent5">
                          <a:lumMod val="60000"/>
                          <a:lumOff val="40000"/>
                          <a:shade val="51000"/>
                          <a:satMod val="130000"/>
                        </a:schemeClr>
                      </a:gs>
                      <a:gs pos="80000">
                        <a:schemeClr val="accent5">
                          <a:lumMod val="60000"/>
                          <a:lumOff val="40000"/>
                          <a:shade val="93000"/>
                          <a:satMod val="130000"/>
                        </a:schemeClr>
                      </a:gs>
                      <a:gs pos="100000">
                        <a:schemeClr val="accent5">
                          <a:lumMod val="60000"/>
                          <a:lumOff val="40000"/>
                          <a:shade val="94000"/>
                          <a:satMod val="135000"/>
                        </a:schemeClr>
                      </a:gs>
                    </a:gsLst>
                    <a:lin ang="16200000" scaled="0"/>
                  </a:gradFill>
                  <a:ln>
                    <a:noFill/>
                  </a:ln>
                  <a:effectLst>
                    <a:outerShdw blurRad="40000" dist="23000" dir="5400000" rotWithShape="0">
                      <a:srgbClr val="000000">
                        <a:alpha val="35000"/>
                      </a:srgbClr>
                    </a:outerShdw>
                  </a:effectLst>
                </c:spPr>
                <c:invertIfNegative val="0"/>
                <c:cat>
                  <c:numRef>
                    <c:extLst>
                      <c:ext xmlns:c15="http://schemas.microsoft.com/office/drawing/2012/chart" uri="{02D57815-91ED-43cb-92C2-25804820EDAC}">
                        <c15:fullRef>
                          <c15:sqref>'2-1'!$B$2:$AM$2</c15:sqref>
                        </c15:fullRef>
                        <c15:formulaRef>
                          <c15:sqref>'2-1'!$T$2:$AM$2</c15:sqref>
                        </c15:formulaRef>
                      </c:ext>
                    </c:extLst>
                    <c:numCache>
                      <c:formatCode>General</c:formatCode>
                      <c:ptCount val="20"/>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pt idx="14">
                        <c:v>2016</c:v>
                      </c:pt>
                      <c:pt idx="15">
                        <c:v>2017</c:v>
                      </c:pt>
                      <c:pt idx="16">
                        <c:v>2018</c:v>
                      </c:pt>
                      <c:pt idx="17">
                        <c:v>2019</c:v>
                      </c:pt>
                      <c:pt idx="18">
                        <c:v>2020</c:v>
                      </c:pt>
                      <c:pt idx="19">
                        <c:v>2021</c:v>
                      </c:pt>
                    </c:numCache>
                  </c:numRef>
                </c:cat>
                <c:val>
                  <c:numRef>
                    <c:extLst>
                      <c:ext xmlns:c15="http://schemas.microsoft.com/office/drawing/2012/chart" uri="{02D57815-91ED-43cb-92C2-25804820EDAC}">
                        <c15:fullRef>
                          <c15:sqref>'2-1'!$B$31:$AM$31</c15:sqref>
                        </c15:fullRef>
                        <c15:formulaRef>
                          <c15:sqref>'2-1'!$T$31:$AM$31</c15:sqref>
                        </c15:formulaRef>
                      </c:ext>
                    </c:extLst>
                    <c:numCache>
                      <c:formatCode>#,##0</c:formatCode>
                      <c:ptCount val="20"/>
                      <c:pt idx="0">
                        <c:v>750</c:v>
                      </c:pt>
                      <c:pt idx="1">
                        <c:v>703</c:v>
                      </c:pt>
                      <c:pt idx="2">
                        <c:v>676</c:v>
                      </c:pt>
                      <c:pt idx="3">
                        <c:v>697</c:v>
                      </c:pt>
                      <c:pt idx="4">
                        <c:v>710</c:v>
                      </c:pt>
                      <c:pt idx="5">
                        <c:v>685</c:v>
                      </c:pt>
                      <c:pt idx="6">
                        <c:v>709</c:v>
                      </c:pt>
                      <c:pt idx="7">
                        <c:v>736</c:v>
                      </c:pt>
                      <c:pt idx="8">
                        <c:v>672</c:v>
                      </c:pt>
                      <c:pt idx="9">
                        <c:v>758</c:v>
                      </c:pt>
                      <c:pt idx="10">
                        <c:v>651</c:v>
                      </c:pt>
                      <c:pt idx="11">
                        <c:v>560</c:v>
                      </c:pt>
                      <c:pt idx="12">
                        <c:v>610</c:v>
                      </c:pt>
                      <c:pt idx="13">
                        <c:v>626</c:v>
                      </c:pt>
                      <c:pt idx="14">
                        <c:v>701</c:v>
                      </c:pt>
                      <c:pt idx="15">
                        <c:v>658</c:v>
                      </c:pt>
                      <c:pt idx="16">
                        <c:v>633</c:v>
                      </c:pt>
                      <c:pt idx="17">
                        <c:v>613</c:v>
                      </c:pt>
                      <c:pt idx="18">
                        <c:v>767</c:v>
                      </c:pt>
                      <c:pt idx="19">
                        <c:v>658</c:v>
                      </c:pt>
                    </c:numCache>
                  </c:numRef>
                </c:val>
                <c:extLst xmlns:c15="http://schemas.microsoft.com/office/drawing/2012/chart">
                  <c:ext xmlns:c16="http://schemas.microsoft.com/office/drawing/2014/chart" uri="{C3380CC4-5D6E-409C-BE32-E72D297353CC}">
                    <c16:uniqueId val="{0000001C-65D2-4695-AA55-B945283BA58D}"/>
                  </c:ext>
                </c:extLst>
              </c15:ser>
            </c15:filteredBarSeries>
            <c15:filteredBarSeries>
              <c15:ser>
                <c:idx val="29"/>
                <c:order val="29"/>
                <c:tx>
                  <c:strRef>
                    <c:extLst xmlns:c15="http://schemas.microsoft.com/office/drawing/2012/chart">
                      <c:ext xmlns:c15="http://schemas.microsoft.com/office/drawing/2012/chart" uri="{02D57815-91ED-43cb-92C2-25804820EDAC}">
                        <c15:formulaRef>
                          <c15:sqref>'2-1'!$A$32</c15:sqref>
                        </c15:formulaRef>
                      </c:ext>
                    </c:extLst>
                    <c:strCache>
                      <c:ptCount val="1"/>
                      <c:pt idx="0">
                        <c:v>Pipeline, total</c:v>
                      </c:pt>
                    </c:strCache>
                  </c:strRef>
                </c:tx>
                <c:spPr>
                  <a:gradFill rotWithShape="1">
                    <a:gsLst>
                      <a:gs pos="0">
                        <a:schemeClr val="accent6">
                          <a:lumMod val="60000"/>
                          <a:lumOff val="40000"/>
                          <a:shade val="51000"/>
                          <a:satMod val="130000"/>
                        </a:schemeClr>
                      </a:gs>
                      <a:gs pos="80000">
                        <a:schemeClr val="accent6">
                          <a:lumMod val="60000"/>
                          <a:lumOff val="40000"/>
                          <a:shade val="93000"/>
                          <a:satMod val="130000"/>
                        </a:schemeClr>
                      </a:gs>
                      <a:gs pos="100000">
                        <a:schemeClr val="accent6">
                          <a:lumMod val="60000"/>
                          <a:lumOff val="40000"/>
                          <a:shade val="94000"/>
                          <a:satMod val="135000"/>
                        </a:schemeClr>
                      </a:gs>
                    </a:gsLst>
                    <a:lin ang="16200000" scaled="0"/>
                  </a:gradFill>
                  <a:ln>
                    <a:noFill/>
                  </a:ln>
                  <a:effectLst>
                    <a:outerShdw blurRad="40000" dist="23000" dir="5400000" rotWithShape="0">
                      <a:srgbClr val="000000">
                        <a:alpha val="35000"/>
                      </a:srgbClr>
                    </a:outerShdw>
                  </a:effectLst>
                </c:spPr>
                <c:invertIfNegative val="0"/>
                <c:cat>
                  <c:numRef>
                    <c:extLst>
                      <c:ext xmlns:c15="http://schemas.microsoft.com/office/drawing/2012/chart" uri="{02D57815-91ED-43cb-92C2-25804820EDAC}">
                        <c15:fullRef>
                          <c15:sqref>'2-1'!$B$2:$AM$2</c15:sqref>
                        </c15:fullRef>
                        <c15:formulaRef>
                          <c15:sqref>'2-1'!$T$2:$AM$2</c15:sqref>
                        </c15:formulaRef>
                      </c:ext>
                    </c:extLst>
                    <c:numCache>
                      <c:formatCode>General</c:formatCode>
                      <c:ptCount val="20"/>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pt idx="14">
                        <c:v>2016</c:v>
                      </c:pt>
                      <c:pt idx="15">
                        <c:v>2017</c:v>
                      </c:pt>
                      <c:pt idx="16">
                        <c:v>2018</c:v>
                      </c:pt>
                      <c:pt idx="17">
                        <c:v>2019</c:v>
                      </c:pt>
                      <c:pt idx="18">
                        <c:v>2020</c:v>
                      </c:pt>
                      <c:pt idx="19">
                        <c:v>2021</c:v>
                      </c:pt>
                    </c:numCache>
                  </c:numRef>
                </c:cat>
                <c:val>
                  <c:numRef>
                    <c:extLst>
                      <c:ext xmlns:c15="http://schemas.microsoft.com/office/drawing/2012/chart" uri="{02D57815-91ED-43cb-92C2-25804820EDAC}">
                        <c15:fullRef>
                          <c15:sqref>'2-1'!$B$32:$AM$32</c15:sqref>
                        </c15:fullRef>
                        <c15:formulaRef>
                          <c15:sqref>'2-1'!$T$32:$AM$32</c15:sqref>
                        </c15:formulaRef>
                      </c:ext>
                    </c:extLst>
                    <c:numCache>
                      <c:formatCode>#,##0</c:formatCode>
                      <c:ptCount val="20"/>
                      <c:pt idx="0">
                        <c:v>12</c:v>
                      </c:pt>
                      <c:pt idx="1">
                        <c:v>12</c:v>
                      </c:pt>
                      <c:pt idx="2">
                        <c:v>23</c:v>
                      </c:pt>
                      <c:pt idx="3">
                        <c:v>17</c:v>
                      </c:pt>
                      <c:pt idx="4">
                        <c:v>21</c:v>
                      </c:pt>
                      <c:pt idx="5">
                        <c:v>15</c:v>
                      </c:pt>
                      <c:pt idx="6">
                        <c:v>8</c:v>
                      </c:pt>
                      <c:pt idx="7">
                        <c:v>13</c:v>
                      </c:pt>
                      <c:pt idx="8">
                        <c:v>22</c:v>
                      </c:pt>
                      <c:pt idx="9">
                        <c:v>13</c:v>
                      </c:pt>
                      <c:pt idx="10">
                        <c:v>12</c:v>
                      </c:pt>
                      <c:pt idx="11">
                        <c:v>9</c:v>
                      </c:pt>
                      <c:pt idx="12">
                        <c:v>19</c:v>
                      </c:pt>
                      <c:pt idx="13">
                        <c:v>11</c:v>
                      </c:pt>
                      <c:pt idx="14">
                        <c:v>16</c:v>
                      </c:pt>
                      <c:pt idx="15">
                        <c:v>7</c:v>
                      </c:pt>
                      <c:pt idx="16">
                        <c:v>7</c:v>
                      </c:pt>
                      <c:pt idx="17">
                        <c:v>11</c:v>
                      </c:pt>
                      <c:pt idx="18">
                        <c:v>15</c:v>
                      </c:pt>
                      <c:pt idx="19">
                        <c:v>13</c:v>
                      </c:pt>
                    </c:numCache>
                  </c:numRef>
                </c:val>
                <c:extLst xmlns:c15="http://schemas.microsoft.com/office/drawing/2012/chart">
                  <c:ext xmlns:c16="http://schemas.microsoft.com/office/drawing/2014/chart" uri="{C3380CC4-5D6E-409C-BE32-E72D297353CC}">
                    <c16:uniqueId val="{0000001D-65D2-4695-AA55-B945283BA58D}"/>
                  </c:ext>
                </c:extLst>
              </c15:ser>
            </c15:filteredBarSeries>
            <c15:filteredBarSeries>
              <c15:ser>
                <c:idx val="30"/>
                <c:order val="30"/>
                <c:tx>
                  <c:strRef>
                    <c:extLst xmlns:c15="http://schemas.microsoft.com/office/drawing/2012/chart">
                      <c:ext xmlns:c15="http://schemas.microsoft.com/office/drawing/2012/chart" uri="{02D57815-91ED-43cb-92C2-25804820EDAC}">
                        <c15:formulaRef>
                          <c15:sqref>'2-1'!$A$33</c15:sqref>
                        </c15:formulaRef>
                      </c:ext>
                    </c:extLst>
                    <c:strCache>
                      <c:ptCount val="1"/>
                      <c:pt idx="0">
                        <c:v>Hazardous liquid pipeline</c:v>
                      </c:pt>
                    </c:strCache>
                  </c:strRef>
                </c:tx>
                <c:spPr>
                  <a:gradFill rotWithShape="1">
                    <a:gsLst>
                      <a:gs pos="0">
                        <a:schemeClr val="accent1">
                          <a:lumMod val="50000"/>
                          <a:shade val="51000"/>
                          <a:satMod val="130000"/>
                        </a:schemeClr>
                      </a:gs>
                      <a:gs pos="80000">
                        <a:schemeClr val="accent1">
                          <a:lumMod val="50000"/>
                          <a:shade val="93000"/>
                          <a:satMod val="130000"/>
                        </a:schemeClr>
                      </a:gs>
                      <a:gs pos="100000">
                        <a:schemeClr val="accent1">
                          <a:lumMod val="50000"/>
                          <a:shade val="94000"/>
                          <a:satMod val="135000"/>
                        </a:schemeClr>
                      </a:gs>
                    </a:gsLst>
                    <a:lin ang="16200000" scaled="0"/>
                  </a:gradFill>
                  <a:ln>
                    <a:noFill/>
                  </a:ln>
                  <a:effectLst>
                    <a:outerShdw blurRad="40000" dist="23000" dir="5400000" rotWithShape="0">
                      <a:srgbClr val="000000">
                        <a:alpha val="35000"/>
                      </a:srgbClr>
                    </a:outerShdw>
                  </a:effectLst>
                </c:spPr>
                <c:invertIfNegative val="0"/>
                <c:cat>
                  <c:numRef>
                    <c:extLst>
                      <c:ext xmlns:c15="http://schemas.microsoft.com/office/drawing/2012/chart" uri="{02D57815-91ED-43cb-92C2-25804820EDAC}">
                        <c15:fullRef>
                          <c15:sqref>'2-1'!$B$2:$AM$2</c15:sqref>
                        </c15:fullRef>
                        <c15:formulaRef>
                          <c15:sqref>'2-1'!$T$2:$AM$2</c15:sqref>
                        </c15:formulaRef>
                      </c:ext>
                    </c:extLst>
                    <c:numCache>
                      <c:formatCode>General</c:formatCode>
                      <c:ptCount val="20"/>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pt idx="14">
                        <c:v>2016</c:v>
                      </c:pt>
                      <c:pt idx="15">
                        <c:v>2017</c:v>
                      </c:pt>
                      <c:pt idx="16">
                        <c:v>2018</c:v>
                      </c:pt>
                      <c:pt idx="17">
                        <c:v>2019</c:v>
                      </c:pt>
                      <c:pt idx="18">
                        <c:v>2020</c:v>
                      </c:pt>
                      <c:pt idx="19">
                        <c:v>2021</c:v>
                      </c:pt>
                    </c:numCache>
                  </c:numRef>
                </c:cat>
                <c:val>
                  <c:numRef>
                    <c:extLst>
                      <c:ext xmlns:c15="http://schemas.microsoft.com/office/drawing/2012/chart" uri="{02D57815-91ED-43cb-92C2-25804820EDAC}">
                        <c15:fullRef>
                          <c15:sqref>'2-1'!$B$33:$AM$33</c15:sqref>
                        </c15:fullRef>
                        <c15:formulaRef>
                          <c15:sqref>'2-1'!$T$33:$AM$33</c15:sqref>
                        </c15:formulaRef>
                      </c:ext>
                    </c:extLst>
                    <c:numCache>
                      <c:formatCode>#,##0</c:formatCode>
                      <c:ptCount val="20"/>
                      <c:pt idx="0">
                        <c:v>1</c:v>
                      </c:pt>
                      <c:pt idx="1">
                        <c:v>0</c:v>
                      </c:pt>
                      <c:pt idx="2">
                        <c:v>5</c:v>
                      </c:pt>
                      <c:pt idx="3">
                        <c:v>2</c:v>
                      </c:pt>
                      <c:pt idx="4">
                        <c:v>0</c:v>
                      </c:pt>
                      <c:pt idx="5">
                        <c:v>4</c:v>
                      </c:pt>
                      <c:pt idx="6">
                        <c:v>2</c:v>
                      </c:pt>
                      <c:pt idx="7">
                        <c:v>4</c:v>
                      </c:pt>
                      <c:pt idx="8">
                        <c:v>1</c:v>
                      </c:pt>
                      <c:pt idx="9">
                        <c:v>0</c:v>
                      </c:pt>
                      <c:pt idx="10">
                        <c:v>3</c:v>
                      </c:pt>
                      <c:pt idx="11">
                        <c:v>1</c:v>
                      </c:pt>
                      <c:pt idx="12">
                        <c:v>0</c:v>
                      </c:pt>
                      <c:pt idx="13">
                        <c:v>1</c:v>
                      </c:pt>
                      <c:pt idx="14">
                        <c:v>3</c:v>
                      </c:pt>
                      <c:pt idx="15">
                        <c:v>1</c:v>
                      </c:pt>
                      <c:pt idx="16">
                        <c:v>0</c:v>
                      </c:pt>
                      <c:pt idx="17">
                        <c:v>0</c:v>
                      </c:pt>
                      <c:pt idx="18">
                        <c:v>5</c:v>
                      </c:pt>
                      <c:pt idx="19">
                        <c:v>0</c:v>
                      </c:pt>
                    </c:numCache>
                  </c:numRef>
                </c:val>
                <c:extLst xmlns:c15="http://schemas.microsoft.com/office/drawing/2012/chart">
                  <c:ext xmlns:c16="http://schemas.microsoft.com/office/drawing/2014/chart" uri="{C3380CC4-5D6E-409C-BE32-E72D297353CC}">
                    <c16:uniqueId val="{0000001E-65D2-4695-AA55-B945283BA58D}"/>
                  </c:ext>
                </c:extLst>
              </c15:ser>
            </c15:filteredBarSeries>
            <c15:filteredBarSeries>
              <c15:ser>
                <c:idx val="31"/>
                <c:order val="31"/>
                <c:tx>
                  <c:strRef>
                    <c:extLst xmlns:c15="http://schemas.microsoft.com/office/drawing/2012/chart">
                      <c:ext xmlns:c15="http://schemas.microsoft.com/office/drawing/2012/chart" uri="{02D57815-91ED-43cb-92C2-25804820EDAC}">
                        <c15:formulaRef>
                          <c15:sqref>'2-1'!$A$34</c15:sqref>
                        </c15:formulaRef>
                      </c:ext>
                    </c:extLst>
                    <c:strCache>
                      <c:ptCount val="1"/>
                      <c:pt idx="0">
                        <c:v>Gas pipeline</c:v>
                      </c:pt>
                    </c:strCache>
                  </c:strRef>
                </c:tx>
                <c:spPr>
                  <a:gradFill rotWithShape="1">
                    <a:gsLst>
                      <a:gs pos="0">
                        <a:schemeClr val="accent2">
                          <a:lumMod val="50000"/>
                          <a:shade val="51000"/>
                          <a:satMod val="130000"/>
                        </a:schemeClr>
                      </a:gs>
                      <a:gs pos="80000">
                        <a:schemeClr val="accent2">
                          <a:lumMod val="50000"/>
                          <a:shade val="93000"/>
                          <a:satMod val="130000"/>
                        </a:schemeClr>
                      </a:gs>
                      <a:gs pos="100000">
                        <a:schemeClr val="accent2">
                          <a:lumMod val="50000"/>
                          <a:shade val="94000"/>
                          <a:satMod val="135000"/>
                        </a:schemeClr>
                      </a:gs>
                    </a:gsLst>
                    <a:lin ang="16200000" scaled="0"/>
                  </a:gradFill>
                  <a:ln>
                    <a:noFill/>
                  </a:ln>
                  <a:effectLst>
                    <a:outerShdw blurRad="40000" dist="23000" dir="5400000" rotWithShape="0">
                      <a:srgbClr val="000000">
                        <a:alpha val="35000"/>
                      </a:srgbClr>
                    </a:outerShdw>
                  </a:effectLst>
                </c:spPr>
                <c:invertIfNegative val="0"/>
                <c:cat>
                  <c:numRef>
                    <c:extLst>
                      <c:ext xmlns:c15="http://schemas.microsoft.com/office/drawing/2012/chart" uri="{02D57815-91ED-43cb-92C2-25804820EDAC}">
                        <c15:fullRef>
                          <c15:sqref>'2-1'!$B$2:$AM$2</c15:sqref>
                        </c15:fullRef>
                        <c15:formulaRef>
                          <c15:sqref>'2-1'!$T$2:$AM$2</c15:sqref>
                        </c15:formulaRef>
                      </c:ext>
                    </c:extLst>
                    <c:numCache>
                      <c:formatCode>General</c:formatCode>
                      <c:ptCount val="20"/>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pt idx="14">
                        <c:v>2016</c:v>
                      </c:pt>
                      <c:pt idx="15">
                        <c:v>2017</c:v>
                      </c:pt>
                      <c:pt idx="16">
                        <c:v>2018</c:v>
                      </c:pt>
                      <c:pt idx="17">
                        <c:v>2019</c:v>
                      </c:pt>
                      <c:pt idx="18">
                        <c:v>2020</c:v>
                      </c:pt>
                      <c:pt idx="19">
                        <c:v>2021</c:v>
                      </c:pt>
                    </c:numCache>
                  </c:numRef>
                </c:cat>
                <c:val>
                  <c:numRef>
                    <c:extLst>
                      <c:ext xmlns:c15="http://schemas.microsoft.com/office/drawing/2012/chart" uri="{02D57815-91ED-43cb-92C2-25804820EDAC}">
                        <c15:fullRef>
                          <c15:sqref>'2-1'!$B$34:$AM$34</c15:sqref>
                        </c15:fullRef>
                        <c15:formulaRef>
                          <c15:sqref>'2-1'!$T$34:$AM$34</c15:sqref>
                        </c15:formulaRef>
                      </c:ext>
                    </c:extLst>
                    <c:numCache>
                      <c:formatCode>#,##0</c:formatCode>
                      <c:ptCount val="20"/>
                      <c:pt idx="0">
                        <c:v>11</c:v>
                      </c:pt>
                      <c:pt idx="1">
                        <c:v>12</c:v>
                      </c:pt>
                      <c:pt idx="2">
                        <c:v>18</c:v>
                      </c:pt>
                      <c:pt idx="3">
                        <c:v>15</c:v>
                      </c:pt>
                      <c:pt idx="4">
                        <c:v>21</c:v>
                      </c:pt>
                      <c:pt idx="5">
                        <c:v>11</c:v>
                      </c:pt>
                      <c:pt idx="6">
                        <c:v>6</c:v>
                      </c:pt>
                      <c:pt idx="7">
                        <c:v>9</c:v>
                      </c:pt>
                      <c:pt idx="8">
                        <c:v>21</c:v>
                      </c:pt>
                      <c:pt idx="9">
                        <c:v>13</c:v>
                      </c:pt>
                      <c:pt idx="10">
                        <c:v>9</c:v>
                      </c:pt>
                      <c:pt idx="11">
                        <c:v>8</c:v>
                      </c:pt>
                      <c:pt idx="12">
                        <c:v>19</c:v>
                      </c:pt>
                      <c:pt idx="13">
                        <c:v>10</c:v>
                      </c:pt>
                      <c:pt idx="14">
                        <c:v>13</c:v>
                      </c:pt>
                      <c:pt idx="15">
                        <c:v>6</c:v>
                      </c:pt>
                      <c:pt idx="16">
                        <c:v>7</c:v>
                      </c:pt>
                      <c:pt idx="17">
                        <c:v>11</c:v>
                      </c:pt>
                      <c:pt idx="18">
                        <c:v>10</c:v>
                      </c:pt>
                      <c:pt idx="19">
                        <c:v>13</c:v>
                      </c:pt>
                    </c:numCache>
                  </c:numRef>
                </c:val>
                <c:extLst xmlns:c15="http://schemas.microsoft.com/office/drawing/2012/chart">
                  <c:ext xmlns:c16="http://schemas.microsoft.com/office/drawing/2014/chart" uri="{C3380CC4-5D6E-409C-BE32-E72D297353CC}">
                    <c16:uniqueId val="{0000001F-65D2-4695-AA55-B945283BA58D}"/>
                  </c:ext>
                </c:extLst>
              </c15:ser>
            </c15:filteredBarSeries>
            <c15:filteredBarSeries>
              <c15:ser>
                <c:idx val="32"/>
                <c:order val="32"/>
                <c:tx>
                  <c:strRef>
                    <c:extLst xmlns:c15="http://schemas.microsoft.com/office/drawing/2012/chart">
                      <c:ext xmlns:c15="http://schemas.microsoft.com/office/drawing/2012/chart" uri="{02D57815-91ED-43cb-92C2-25804820EDAC}">
                        <c15:formulaRef>
                          <c15:sqref>'2-1'!$A$35</c15:sqref>
                        </c15:formulaRef>
                      </c:ext>
                    </c:extLst>
                    <c:strCache>
                      <c:ptCount val="1"/>
                      <c:pt idx="0">
                        <c:v>Other counts, redundant with above</c:v>
                      </c:pt>
                    </c:strCache>
                  </c:strRef>
                </c:tx>
                <c:spPr>
                  <a:gradFill rotWithShape="1">
                    <a:gsLst>
                      <a:gs pos="0">
                        <a:schemeClr val="accent3">
                          <a:lumMod val="50000"/>
                          <a:shade val="51000"/>
                          <a:satMod val="130000"/>
                        </a:schemeClr>
                      </a:gs>
                      <a:gs pos="80000">
                        <a:schemeClr val="accent3">
                          <a:lumMod val="50000"/>
                          <a:shade val="93000"/>
                          <a:satMod val="130000"/>
                        </a:schemeClr>
                      </a:gs>
                      <a:gs pos="100000">
                        <a:schemeClr val="accent3">
                          <a:lumMod val="50000"/>
                          <a:shade val="94000"/>
                          <a:satMod val="135000"/>
                        </a:schemeClr>
                      </a:gs>
                    </a:gsLst>
                    <a:lin ang="16200000" scaled="0"/>
                  </a:gradFill>
                  <a:ln>
                    <a:noFill/>
                  </a:ln>
                  <a:effectLst>
                    <a:outerShdw blurRad="40000" dist="23000" dir="5400000" rotWithShape="0">
                      <a:srgbClr val="000000">
                        <a:alpha val="35000"/>
                      </a:srgbClr>
                    </a:outerShdw>
                  </a:effectLst>
                </c:spPr>
                <c:invertIfNegative val="0"/>
                <c:cat>
                  <c:numRef>
                    <c:extLst>
                      <c:ext xmlns:c15="http://schemas.microsoft.com/office/drawing/2012/chart" uri="{02D57815-91ED-43cb-92C2-25804820EDAC}">
                        <c15:fullRef>
                          <c15:sqref>'2-1'!$B$2:$AM$2</c15:sqref>
                        </c15:fullRef>
                        <c15:formulaRef>
                          <c15:sqref>'2-1'!$T$2:$AM$2</c15:sqref>
                        </c15:formulaRef>
                      </c:ext>
                    </c:extLst>
                    <c:numCache>
                      <c:formatCode>General</c:formatCode>
                      <c:ptCount val="20"/>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pt idx="14">
                        <c:v>2016</c:v>
                      </c:pt>
                      <c:pt idx="15">
                        <c:v>2017</c:v>
                      </c:pt>
                      <c:pt idx="16">
                        <c:v>2018</c:v>
                      </c:pt>
                      <c:pt idx="17">
                        <c:v>2019</c:v>
                      </c:pt>
                      <c:pt idx="18">
                        <c:v>2020</c:v>
                      </c:pt>
                      <c:pt idx="19">
                        <c:v>2021</c:v>
                      </c:pt>
                    </c:numCache>
                  </c:numRef>
                </c:cat>
                <c:val>
                  <c:numRef>
                    <c:extLst>
                      <c:ext xmlns:c15="http://schemas.microsoft.com/office/drawing/2012/chart" uri="{02D57815-91ED-43cb-92C2-25804820EDAC}">
                        <c15:fullRef>
                          <c15:sqref>'2-1'!$B$35:$AM$35</c15:sqref>
                        </c15:fullRef>
                        <c15:formulaRef>
                          <c15:sqref>'2-1'!$T$35:$AM$35</c15:sqref>
                        </c15:formulaRef>
                      </c:ext>
                    </c:extLst>
                    <c:numCache>
                      <c:formatCode>#,##0</c:formatCode>
                      <c:ptCount val="20"/>
                    </c:numCache>
                  </c:numRef>
                </c:val>
                <c:extLst xmlns:c15="http://schemas.microsoft.com/office/drawing/2012/chart">
                  <c:ext xmlns:c16="http://schemas.microsoft.com/office/drawing/2014/chart" uri="{C3380CC4-5D6E-409C-BE32-E72D297353CC}">
                    <c16:uniqueId val="{00000020-65D2-4695-AA55-B945283BA58D}"/>
                  </c:ext>
                </c:extLst>
              </c15:ser>
            </c15:filteredBarSeries>
            <c15:filteredBarSeries>
              <c15:ser>
                <c:idx val="33"/>
                <c:order val="33"/>
                <c:tx>
                  <c:strRef>
                    <c:extLst xmlns:c15="http://schemas.microsoft.com/office/drawing/2012/chart">
                      <c:ext xmlns:c15="http://schemas.microsoft.com/office/drawing/2012/chart" uri="{02D57815-91ED-43cb-92C2-25804820EDAC}">
                        <c15:formulaRef>
                          <c15:sqref>'2-1'!$A$36</c15:sqref>
                        </c15:formulaRef>
                      </c:ext>
                    </c:extLst>
                    <c:strCache>
                      <c:ptCount val="1"/>
                      <c:pt idx="0">
                        <c:v>Railroad, killed at public crossing with motor vehicle</c:v>
                      </c:pt>
                    </c:strCache>
                  </c:strRef>
                </c:tx>
                <c:spPr>
                  <a:gradFill rotWithShape="1">
                    <a:gsLst>
                      <a:gs pos="0">
                        <a:schemeClr val="accent4">
                          <a:lumMod val="50000"/>
                          <a:shade val="51000"/>
                          <a:satMod val="130000"/>
                        </a:schemeClr>
                      </a:gs>
                      <a:gs pos="80000">
                        <a:schemeClr val="accent4">
                          <a:lumMod val="50000"/>
                          <a:shade val="93000"/>
                          <a:satMod val="130000"/>
                        </a:schemeClr>
                      </a:gs>
                      <a:gs pos="100000">
                        <a:schemeClr val="accent4">
                          <a:lumMod val="50000"/>
                          <a:shade val="94000"/>
                          <a:satMod val="135000"/>
                        </a:schemeClr>
                      </a:gs>
                    </a:gsLst>
                    <a:lin ang="16200000" scaled="0"/>
                  </a:gradFill>
                  <a:ln>
                    <a:noFill/>
                  </a:ln>
                  <a:effectLst>
                    <a:outerShdw blurRad="40000" dist="23000" dir="5400000" rotWithShape="0">
                      <a:srgbClr val="000000">
                        <a:alpha val="35000"/>
                      </a:srgbClr>
                    </a:outerShdw>
                  </a:effectLst>
                </c:spPr>
                <c:invertIfNegative val="0"/>
                <c:cat>
                  <c:numRef>
                    <c:extLst>
                      <c:ext xmlns:c15="http://schemas.microsoft.com/office/drawing/2012/chart" uri="{02D57815-91ED-43cb-92C2-25804820EDAC}">
                        <c15:fullRef>
                          <c15:sqref>'2-1'!$B$2:$AM$2</c15:sqref>
                        </c15:fullRef>
                        <c15:formulaRef>
                          <c15:sqref>'2-1'!$T$2:$AM$2</c15:sqref>
                        </c15:formulaRef>
                      </c:ext>
                    </c:extLst>
                    <c:numCache>
                      <c:formatCode>General</c:formatCode>
                      <c:ptCount val="20"/>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pt idx="14">
                        <c:v>2016</c:v>
                      </c:pt>
                      <c:pt idx="15">
                        <c:v>2017</c:v>
                      </c:pt>
                      <c:pt idx="16">
                        <c:v>2018</c:v>
                      </c:pt>
                      <c:pt idx="17">
                        <c:v>2019</c:v>
                      </c:pt>
                      <c:pt idx="18">
                        <c:v>2020</c:v>
                      </c:pt>
                      <c:pt idx="19">
                        <c:v>2021</c:v>
                      </c:pt>
                    </c:numCache>
                  </c:numRef>
                </c:cat>
                <c:val>
                  <c:numRef>
                    <c:extLst>
                      <c:ext xmlns:c15="http://schemas.microsoft.com/office/drawing/2012/chart" uri="{02D57815-91ED-43cb-92C2-25804820EDAC}">
                        <c15:fullRef>
                          <c15:sqref>'2-1'!$B$36:$AM$36</c15:sqref>
                        </c15:fullRef>
                        <c15:formulaRef>
                          <c15:sqref>'2-1'!$T$36:$AM$36</c15:sqref>
                        </c15:formulaRef>
                      </c:ext>
                    </c:extLst>
                    <c:numCache>
                      <c:formatCode>#,##0</c:formatCode>
                      <c:ptCount val="20"/>
                      <c:pt idx="0">
                        <c:v>271</c:v>
                      </c:pt>
                      <c:pt idx="1">
                        <c:v>249</c:v>
                      </c:pt>
                      <c:pt idx="2">
                        <c:v>256</c:v>
                      </c:pt>
                      <c:pt idx="3">
                        <c:v>258</c:v>
                      </c:pt>
                      <c:pt idx="4">
                        <c:v>267</c:v>
                      </c:pt>
                      <c:pt idx="5">
                        <c:v>227</c:v>
                      </c:pt>
                      <c:pt idx="6">
                        <c:v>199</c:v>
                      </c:pt>
                      <c:pt idx="7">
                        <c:v>161</c:v>
                      </c:pt>
                      <c:pt idx="8">
                        <c:v>136</c:v>
                      </c:pt>
                      <c:pt idx="9">
                        <c:v>138</c:v>
                      </c:pt>
                      <c:pt idx="10">
                        <c:v>135</c:v>
                      </c:pt>
                      <c:pt idx="11">
                        <c:v>141</c:v>
                      </c:pt>
                      <c:pt idx="12">
                        <c:v>144</c:v>
                      </c:pt>
                      <c:pt idx="13">
                        <c:v>128</c:v>
                      </c:pt>
                      <c:pt idx="14">
                        <c:v>130</c:v>
                      </c:pt>
                      <c:pt idx="15">
                        <c:v>140</c:v>
                      </c:pt>
                      <c:pt idx="16">
                        <c:v>132</c:v>
                      </c:pt>
                      <c:pt idx="17">
                        <c:v>128</c:v>
                      </c:pt>
                      <c:pt idx="18">
                        <c:v>94</c:v>
                      </c:pt>
                      <c:pt idx="19" formatCode="\(\R\)\ #,##0">
                        <c:v>128</c:v>
                      </c:pt>
                    </c:numCache>
                  </c:numRef>
                </c:val>
                <c:extLst xmlns:c15="http://schemas.microsoft.com/office/drawing/2012/chart">
                  <c:ext xmlns:c16="http://schemas.microsoft.com/office/drawing/2014/chart" uri="{C3380CC4-5D6E-409C-BE32-E72D297353CC}">
                    <c16:uniqueId val="{00000021-65D2-4695-AA55-B945283BA58D}"/>
                  </c:ext>
                </c:extLst>
              </c15:ser>
            </c15:filteredBarSeries>
            <c15:filteredBarSeries>
              <c15:ser>
                <c:idx val="34"/>
                <c:order val="34"/>
                <c:tx>
                  <c:strRef>
                    <c:extLst xmlns:c15="http://schemas.microsoft.com/office/drawing/2012/chart">
                      <c:ext xmlns:c15="http://schemas.microsoft.com/office/drawing/2012/chart" uri="{02D57815-91ED-43cb-92C2-25804820EDAC}">
                        <c15:formulaRef>
                          <c15:sqref>'2-1'!$A$37</c15:sqref>
                        </c15:formulaRef>
                      </c:ext>
                    </c:extLst>
                    <c:strCache>
                      <c:ptCount val="1"/>
                      <c:pt idx="0">
                        <c:v>Rail, passenger</c:v>
                      </c:pt>
                    </c:strCache>
                  </c:strRef>
                </c:tx>
                <c:spPr>
                  <a:gradFill rotWithShape="1">
                    <a:gsLst>
                      <a:gs pos="0">
                        <a:schemeClr val="accent5">
                          <a:lumMod val="50000"/>
                          <a:shade val="51000"/>
                          <a:satMod val="130000"/>
                        </a:schemeClr>
                      </a:gs>
                      <a:gs pos="80000">
                        <a:schemeClr val="accent5">
                          <a:lumMod val="50000"/>
                          <a:shade val="93000"/>
                          <a:satMod val="130000"/>
                        </a:schemeClr>
                      </a:gs>
                      <a:gs pos="100000">
                        <a:schemeClr val="accent5">
                          <a:lumMod val="50000"/>
                          <a:shade val="94000"/>
                          <a:satMod val="135000"/>
                        </a:schemeClr>
                      </a:gs>
                    </a:gsLst>
                    <a:lin ang="16200000" scaled="0"/>
                  </a:gradFill>
                  <a:ln>
                    <a:noFill/>
                  </a:ln>
                  <a:effectLst>
                    <a:outerShdw blurRad="40000" dist="23000" dir="5400000" rotWithShape="0">
                      <a:srgbClr val="000000">
                        <a:alpha val="35000"/>
                      </a:srgbClr>
                    </a:outerShdw>
                  </a:effectLst>
                </c:spPr>
                <c:invertIfNegative val="0"/>
                <c:cat>
                  <c:numRef>
                    <c:extLst>
                      <c:ext xmlns:c15="http://schemas.microsoft.com/office/drawing/2012/chart" uri="{02D57815-91ED-43cb-92C2-25804820EDAC}">
                        <c15:fullRef>
                          <c15:sqref>'2-1'!$B$2:$AM$2</c15:sqref>
                        </c15:fullRef>
                        <c15:formulaRef>
                          <c15:sqref>'2-1'!$T$2:$AM$2</c15:sqref>
                        </c15:formulaRef>
                      </c:ext>
                    </c:extLst>
                    <c:numCache>
                      <c:formatCode>General</c:formatCode>
                      <c:ptCount val="20"/>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pt idx="14">
                        <c:v>2016</c:v>
                      </c:pt>
                      <c:pt idx="15">
                        <c:v>2017</c:v>
                      </c:pt>
                      <c:pt idx="16">
                        <c:v>2018</c:v>
                      </c:pt>
                      <c:pt idx="17">
                        <c:v>2019</c:v>
                      </c:pt>
                      <c:pt idx="18">
                        <c:v>2020</c:v>
                      </c:pt>
                      <c:pt idx="19">
                        <c:v>2021</c:v>
                      </c:pt>
                    </c:numCache>
                  </c:numRef>
                </c:cat>
                <c:val>
                  <c:numRef>
                    <c:extLst>
                      <c:ext xmlns:c15="http://schemas.microsoft.com/office/drawing/2012/chart" uri="{02D57815-91ED-43cb-92C2-25804820EDAC}">
                        <c15:fullRef>
                          <c15:sqref>'2-1'!$B$37:$AM$37</c15:sqref>
                        </c15:fullRef>
                        <c15:formulaRef>
                          <c15:sqref>'2-1'!$T$37:$AM$37</c15:sqref>
                        </c15:formulaRef>
                      </c:ext>
                    </c:extLst>
                    <c:numCache>
                      <c:formatCode>#,##0</c:formatCode>
                      <c:ptCount val="20"/>
                      <c:pt idx="0">
                        <c:v>226</c:v>
                      </c:pt>
                      <c:pt idx="1">
                        <c:v>183</c:v>
                      </c:pt>
                      <c:pt idx="2">
                        <c:v>201</c:v>
                      </c:pt>
                      <c:pt idx="3">
                        <c:v>202</c:v>
                      </c:pt>
                      <c:pt idx="4">
                        <c:v>180</c:v>
                      </c:pt>
                      <c:pt idx="5">
                        <c:v>216</c:v>
                      </c:pt>
                      <c:pt idx="6">
                        <c:v>229</c:v>
                      </c:pt>
                      <c:pt idx="7">
                        <c:v>214</c:v>
                      </c:pt>
                      <c:pt idx="8">
                        <c:v>215</c:v>
                      </c:pt>
                      <c:pt idx="9">
                        <c:v>189</c:v>
                      </c:pt>
                      <c:pt idx="10">
                        <c:v>194</c:v>
                      </c:pt>
                      <c:pt idx="11">
                        <c:v>197</c:v>
                      </c:pt>
                      <c:pt idx="12">
                        <c:v>219</c:v>
                      </c:pt>
                      <c:pt idx="13">
                        <c:v>249</c:v>
                      </c:pt>
                      <c:pt idx="14">
                        <c:v>254</c:v>
                      </c:pt>
                      <c:pt idx="15">
                        <c:v>307</c:v>
                      </c:pt>
                      <c:pt idx="16" formatCode="\(\R\)\ #,##0">
                        <c:v>255</c:v>
                      </c:pt>
                      <c:pt idx="17" formatCode="\(\R\)\ #,##0">
                        <c:v>266</c:v>
                      </c:pt>
                      <c:pt idx="18" formatCode="\(\R\)\ #,##0">
                        <c:v>197</c:v>
                      </c:pt>
                      <c:pt idx="19" formatCode="\(\R\)\ #,##0">
                        <c:v>234</c:v>
                      </c:pt>
                    </c:numCache>
                  </c:numRef>
                </c:val>
                <c:extLst xmlns:c15="http://schemas.microsoft.com/office/drawing/2012/chart">
                  <c:ext xmlns:c16="http://schemas.microsoft.com/office/drawing/2014/chart" uri="{C3380CC4-5D6E-409C-BE32-E72D297353CC}">
                    <c16:uniqueId val="{00000022-65D2-4695-AA55-B945283BA58D}"/>
                  </c:ext>
                </c:extLst>
              </c15:ser>
            </c15:filteredBarSeries>
            <c15:filteredBarSeries>
              <c15:ser>
                <c:idx val="35"/>
                <c:order val="35"/>
                <c:tx>
                  <c:strRef>
                    <c:extLst xmlns:c15="http://schemas.microsoft.com/office/drawing/2012/chart">
                      <c:ext xmlns:c15="http://schemas.microsoft.com/office/drawing/2012/chart" uri="{02D57815-91ED-43cb-92C2-25804820EDAC}">
                        <c15:formulaRef>
                          <c15:sqref>'2-1'!$A$38</c15:sqref>
                        </c15:formulaRef>
                      </c:ext>
                    </c:extLst>
                    <c:strCache>
                      <c:ptCount val="1"/>
                      <c:pt idx="0">
                        <c:v>Train accidents</c:v>
                      </c:pt>
                    </c:strCache>
                  </c:strRef>
                </c:tx>
                <c:spPr>
                  <a:gradFill rotWithShape="1">
                    <a:gsLst>
                      <a:gs pos="0">
                        <a:schemeClr val="accent6">
                          <a:lumMod val="50000"/>
                          <a:shade val="51000"/>
                          <a:satMod val="130000"/>
                        </a:schemeClr>
                      </a:gs>
                      <a:gs pos="80000">
                        <a:schemeClr val="accent6">
                          <a:lumMod val="50000"/>
                          <a:shade val="93000"/>
                          <a:satMod val="130000"/>
                        </a:schemeClr>
                      </a:gs>
                      <a:gs pos="100000">
                        <a:schemeClr val="accent6">
                          <a:lumMod val="50000"/>
                          <a:shade val="94000"/>
                          <a:satMod val="135000"/>
                        </a:schemeClr>
                      </a:gs>
                    </a:gsLst>
                    <a:lin ang="16200000" scaled="0"/>
                  </a:gradFill>
                  <a:ln>
                    <a:noFill/>
                  </a:ln>
                  <a:effectLst>
                    <a:outerShdw blurRad="40000" dist="23000" dir="5400000" rotWithShape="0">
                      <a:srgbClr val="000000">
                        <a:alpha val="35000"/>
                      </a:srgbClr>
                    </a:outerShdw>
                  </a:effectLst>
                </c:spPr>
                <c:invertIfNegative val="0"/>
                <c:cat>
                  <c:numRef>
                    <c:extLst>
                      <c:ext xmlns:c15="http://schemas.microsoft.com/office/drawing/2012/chart" uri="{02D57815-91ED-43cb-92C2-25804820EDAC}">
                        <c15:fullRef>
                          <c15:sqref>'2-1'!$B$2:$AM$2</c15:sqref>
                        </c15:fullRef>
                        <c15:formulaRef>
                          <c15:sqref>'2-1'!$T$2:$AM$2</c15:sqref>
                        </c15:formulaRef>
                      </c:ext>
                    </c:extLst>
                    <c:numCache>
                      <c:formatCode>General</c:formatCode>
                      <c:ptCount val="20"/>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pt idx="14">
                        <c:v>2016</c:v>
                      </c:pt>
                      <c:pt idx="15">
                        <c:v>2017</c:v>
                      </c:pt>
                      <c:pt idx="16">
                        <c:v>2018</c:v>
                      </c:pt>
                      <c:pt idx="17">
                        <c:v>2019</c:v>
                      </c:pt>
                      <c:pt idx="18">
                        <c:v>2020</c:v>
                      </c:pt>
                      <c:pt idx="19">
                        <c:v>2021</c:v>
                      </c:pt>
                    </c:numCache>
                  </c:numRef>
                </c:cat>
                <c:val>
                  <c:numRef>
                    <c:extLst>
                      <c:ext xmlns:c15="http://schemas.microsoft.com/office/drawing/2012/chart" uri="{02D57815-91ED-43cb-92C2-25804820EDAC}">
                        <c15:fullRef>
                          <c15:sqref>'2-1'!$B$38:$AM$38</c15:sqref>
                        </c15:fullRef>
                        <c15:formulaRef>
                          <c15:sqref>'2-1'!$T$38:$AM$38</c15:sqref>
                        </c15:formulaRef>
                      </c:ext>
                    </c:extLst>
                    <c:numCache>
                      <c:formatCode>#,##0</c:formatCode>
                      <c:ptCount val="20"/>
                      <c:pt idx="0">
                        <c:v>7</c:v>
                      </c:pt>
                      <c:pt idx="1">
                        <c:v>1</c:v>
                      </c:pt>
                      <c:pt idx="2">
                        <c:v>2</c:v>
                      </c:pt>
                      <c:pt idx="3">
                        <c:v>14</c:v>
                      </c:pt>
                      <c:pt idx="4">
                        <c:v>0</c:v>
                      </c:pt>
                      <c:pt idx="5">
                        <c:v>2</c:v>
                      </c:pt>
                      <c:pt idx="6">
                        <c:v>25</c:v>
                      </c:pt>
                      <c:pt idx="7">
                        <c:v>1</c:v>
                      </c:pt>
                      <c:pt idx="8">
                        <c:v>4</c:v>
                      </c:pt>
                      <c:pt idx="9">
                        <c:v>0</c:v>
                      </c:pt>
                      <c:pt idx="10">
                        <c:v>0</c:v>
                      </c:pt>
                      <c:pt idx="11">
                        <c:v>5</c:v>
                      </c:pt>
                      <c:pt idx="12">
                        <c:v>3</c:v>
                      </c:pt>
                      <c:pt idx="13">
                        <c:v>10</c:v>
                      </c:pt>
                      <c:pt idx="14">
                        <c:v>4</c:v>
                      </c:pt>
                      <c:pt idx="15">
                        <c:v>5</c:v>
                      </c:pt>
                      <c:pt idx="16">
                        <c:v>3</c:v>
                      </c:pt>
                      <c:pt idx="17">
                        <c:v>3</c:v>
                      </c:pt>
                      <c:pt idx="18">
                        <c:v>1</c:v>
                      </c:pt>
                      <c:pt idx="19">
                        <c:v>7</c:v>
                      </c:pt>
                    </c:numCache>
                  </c:numRef>
                </c:val>
                <c:extLst xmlns:c15="http://schemas.microsoft.com/office/drawing/2012/chart">
                  <c:ext xmlns:c16="http://schemas.microsoft.com/office/drawing/2014/chart" uri="{C3380CC4-5D6E-409C-BE32-E72D297353CC}">
                    <c16:uniqueId val="{00000023-65D2-4695-AA55-B945283BA58D}"/>
                  </c:ext>
                </c:extLst>
              </c15:ser>
            </c15:filteredBarSeries>
            <c15:filteredBarSeries>
              <c15:ser>
                <c:idx val="36"/>
                <c:order val="36"/>
                <c:tx>
                  <c:strRef>
                    <c:extLst xmlns:c15="http://schemas.microsoft.com/office/drawing/2012/chart">
                      <c:ext xmlns:c15="http://schemas.microsoft.com/office/drawing/2012/chart" uri="{02D57815-91ED-43cb-92C2-25804820EDAC}">
                        <c15:formulaRef>
                          <c15:sqref>'2-1'!$A$39</c15:sqref>
                        </c15:formulaRef>
                      </c:ext>
                    </c:extLst>
                    <c:strCache>
                      <c:ptCount val="1"/>
                      <c:pt idx="0">
                        <c:v>Highway-rail grade crossingo</c:v>
                      </c:pt>
                    </c:strCache>
                  </c:strRef>
                </c:tx>
                <c:spPr>
                  <a:gradFill rotWithShape="1">
                    <a:gsLst>
                      <a:gs pos="0">
                        <a:schemeClr val="accent1">
                          <a:lumMod val="70000"/>
                          <a:lumOff val="30000"/>
                          <a:shade val="51000"/>
                          <a:satMod val="130000"/>
                        </a:schemeClr>
                      </a:gs>
                      <a:gs pos="80000">
                        <a:schemeClr val="accent1">
                          <a:lumMod val="70000"/>
                          <a:lumOff val="30000"/>
                          <a:shade val="93000"/>
                          <a:satMod val="130000"/>
                        </a:schemeClr>
                      </a:gs>
                      <a:gs pos="100000">
                        <a:schemeClr val="accent1">
                          <a:lumMod val="70000"/>
                          <a:lumOff val="30000"/>
                          <a:shade val="94000"/>
                          <a:satMod val="135000"/>
                        </a:schemeClr>
                      </a:gs>
                    </a:gsLst>
                    <a:lin ang="16200000" scaled="0"/>
                  </a:gradFill>
                  <a:ln>
                    <a:noFill/>
                  </a:ln>
                  <a:effectLst>
                    <a:outerShdw blurRad="40000" dist="23000" dir="5400000" rotWithShape="0">
                      <a:srgbClr val="000000">
                        <a:alpha val="35000"/>
                      </a:srgbClr>
                    </a:outerShdw>
                  </a:effectLst>
                </c:spPr>
                <c:invertIfNegative val="0"/>
                <c:cat>
                  <c:numRef>
                    <c:extLst>
                      <c:ext xmlns:c15="http://schemas.microsoft.com/office/drawing/2012/chart" uri="{02D57815-91ED-43cb-92C2-25804820EDAC}">
                        <c15:fullRef>
                          <c15:sqref>'2-1'!$B$2:$AM$2</c15:sqref>
                        </c15:fullRef>
                        <c15:formulaRef>
                          <c15:sqref>'2-1'!$T$2:$AM$2</c15:sqref>
                        </c15:formulaRef>
                      </c:ext>
                    </c:extLst>
                    <c:numCache>
                      <c:formatCode>General</c:formatCode>
                      <c:ptCount val="20"/>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pt idx="14">
                        <c:v>2016</c:v>
                      </c:pt>
                      <c:pt idx="15">
                        <c:v>2017</c:v>
                      </c:pt>
                      <c:pt idx="16">
                        <c:v>2018</c:v>
                      </c:pt>
                      <c:pt idx="17">
                        <c:v>2019</c:v>
                      </c:pt>
                      <c:pt idx="18">
                        <c:v>2020</c:v>
                      </c:pt>
                      <c:pt idx="19">
                        <c:v>2021</c:v>
                      </c:pt>
                    </c:numCache>
                  </c:numRef>
                </c:cat>
                <c:val>
                  <c:numRef>
                    <c:extLst>
                      <c:ext xmlns:c15="http://schemas.microsoft.com/office/drawing/2012/chart" uri="{02D57815-91ED-43cb-92C2-25804820EDAC}">
                        <c15:fullRef>
                          <c15:sqref>'2-1'!$B$39:$AM$39</c15:sqref>
                        </c15:fullRef>
                        <c15:formulaRef>
                          <c15:sqref>'2-1'!$T$39:$AM$39</c15:sqref>
                        </c15:formulaRef>
                      </c:ext>
                    </c:extLst>
                    <c:numCache>
                      <c:formatCode>#,##0</c:formatCode>
                      <c:ptCount val="20"/>
                      <c:pt idx="0">
                        <c:v>69</c:v>
                      </c:pt>
                      <c:pt idx="1">
                        <c:v>72</c:v>
                      </c:pt>
                      <c:pt idx="2">
                        <c:v>72</c:v>
                      </c:pt>
                      <c:pt idx="3">
                        <c:v>70</c:v>
                      </c:pt>
                      <c:pt idx="4">
                        <c:v>74</c:v>
                      </c:pt>
                      <c:pt idx="5">
                        <c:v>87</c:v>
                      </c:pt>
                      <c:pt idx="6">
                        <c:v>70</c:v>
                      </c:pt>
                      <c:pt idx="7">
                        <c:v>82</c:v>
                      </c:pt>
                      <c:pt idx="8">
                        <c:v>74</c:v>
                      </c:pt>
                      <c:pt idx="9">
                        <c:v>58</c:v>
                      </c:pt>
                      <c:pt idx="10">
                        <c:v>62</c:v>
                      </c:pt>
                      <c:pt idx="11">
                        <c:v>75</c:v>
                      </c:pt>
                      <c:pt idx="12">
                        <c:v>61</c:v>
                      </c:pt>
                      <c:pt idx="13">
                        <c:v>82</c:v>
                      </c:pt>
                      <c:pt idx="14">
                        <c:v>88</c:v>
                      </c:pt>
                      <c:pt idx="15">
                        <c:v>99</c:v>
                      </c:pt>
                      <c:pt idx="16">
                        <c:v>80</c:v>
                      </c:pt>
                      <c:pt idx="17" formatCode="\(\R\)\ #,##0">
                        <c:v>114</c:v>
                      </c:pt>
                      <c:pt idx="18" formatCode="\(\R\)\ #,##0">
                        <c:v>61</c:v>
                      </c:pt>
                      <c:pt idx="19" formatCode="\(\R\)\ #,##0">
                        <c:v>64</c:v>
                      </c:pt>
                    </c:numCache>
                  </c:numRef>
                </c:val>
                <c:extLst xmlns:c15="http://schemas.microsoft.com/office/drawing/2012/chart">
                  <c:ext xmlns:c16="http://schemas.microsoft.com/office/drawing/2014/chart" uri="{C3380CC4-5D6E-409C-BE32-E72D297353CC}">
                    <c16:uniqueId val="{00000024-65D2-4695-AA55-B945283BA58D}"/>
                  </c:ext>
                </c:extLst>
              </c15:ser>
            </c15:filteredBarSeries>
            <c15:filteredBarSeries>
              <c15:ser>
                <c:idx val="37"/>
                <c:order val="37"/>
                <c:tx>
                  <c:strRef>
                    <c:extLst xmlns:c15="http://schemas.microsoft.com/office/drawing/2012/chart">
                      <c:ext xmlns:c15="http://schemas.microsoft.com/office/drawing/2012/chart" uri="{02D57815-91ED-43cb-92C2-25804820EDAC}">
                        <c15:formulaRef>
                          <c15:sqref>'2-1'!$A$40</c15:sqref>
                        </c15:formulaRef>
                      </c:ext>
                    </c:extLst>
                    <c:strCache>
                      <c:ptCount val="1"/>
                      <c:pt idx="0">
                        <c:v>Trespassers</c:v>
                      </c:pt>
                    </c:strCache>
                  </c:strRef>
                </c:tx>
                <c:spPr>
                  <a:gradFill rotWithShape="1">
                    <a:gsLst>
                      <a:gs pos="0">
                        <a:schemeClr val="accent2">
                          <a:lumMod val="70000"/>
                          <a:lumOff val="30000"/>
                          <a:shade val="51000"/>
                          <a:satMod val="130000"/>
                        </a:schemeClr>
                      </a:gs>
                      <a:gs pos="80000">
                        <a:schemeClr val="accent2">
                          <a:lumMod val="70000"/>
                          <a:lumOff val="30000"/>
                          <a:shade val="93000"/>
                          <a:satMod val="130000"/>
                        </a:schemeClr>
                      </a:gs>
                      <a:gs pos="100000">
                        <a:schemeClr val="accent2">
                          <a:lumMod val="70000"/>
                          <a:lumOff val="30000"/>
                          <a:shade val="94000"/>
                          <a:satMod val="135000"/>
                        </a:schemeClr>
                      </a:gs>
                    </a:gsLst>
                    <a:lin ang="16200000" scaled="0"/>
                  </a:gradFill>
                  <a:ln>
                    <a:noFill/>
                  </a:ln>
                  <a:effectLst>
                    <a:outerShdw blurRad="40000" dist="23000" dir="5400000" rotWithShape="0">
                      <a:srgbClr val="000000">
                        <a:alpha val="35000"/>
                      </a:srgbClr>
                    </a:outerShdw>
                  </a:effectLst>
                </c:spPr>
                <c:invertIfNegative val="0"/>
                <c:cat>
                  <c:numRef>
                    <c:extLst>
                      <c:ext xmlns:c15="http://schemas.microsoft.com/office/drawing/2012/chart" uri="{02D57815-91ED-43cb-92C2-25804820EDAC}">
                        <c15:fullRef>
                          <c15:sqref>'2-1'!$B$2:$AM$2</c15:sqref>
                        </c15:fullRef>
                        <c15:formulaRef>
                          <c15:sqref>'2-1'!$T$2:$AM$2</c15:sqref>
                        </c15:formulaRef>
                      </c:ext>
                    </c:extLst>
                    <c:numCache>
                      <c:formatCode>General</c:formatCode>
                      <c:ptCount val="20"/>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pt idx="14">
                        <c:v>2016</c:v>
                      </c:pt>
                      <c:pt idx="15">
                        <c:v>2017</c:v>
                      </c:pt>
                      <c:pt idx="16">
                        <c:v>2018</c:v>
                      </c:pt>
                      <c:pt idx="17">
                        <c:v>2019</c:v>
                      </c:pt>
                      <c:pt idx="18">
                        <c:v>2020</c:v>
                      </c:pt>
                      <c:pt idx="19">
                        <c:v>2021</c:v>
                      </c:pt>
                    </c:numCache>
                  </c:numRef>
                </c:cat>
                <c:val>
                  <c:numRef>
                    <c:extLst>
                      <c:ext xmlns:c15="http://schemas.microsoft.com/office/drawing/2012/chart" uri="{02D57815-91ED-43cb-92C2-25804820EDAC}">
                        <c15:fullRef>
                          <c15:sqref>'2-1'!$B$40:$AM$40</c15:sqref>
                        </c15:fullRef>
                        <c15:formulaRef>
                          <c15:sqref>'2-1'!$T$40:$AM$40</c15:sqref>
                        </c15:formulaRef>
                      </c:ext>
                    </c:extLst>
                    <c:numCache>
                      <c:formatCode>#,##0</c:formatCode>
                      <c:ptCount val="20"/>
                      <c:pt idx="0">
                        <c:v>141</c:v>
                      </c:pt>
                      <c:pt idx="1">
                        <c:v>104</c:v>
                      </c:pt>
                      <c:pt idx="2">
                        <c:v>117</c:v>
                      </c:pt>
                      <c:pt idx="3">
                        <c:v>109</c:v>
                      </c:pt>
                      <c:pt idx="4">
                        <c:v>100</c:v>
                      </c:pt>
                      <c:pt idx="5">
                        <c:v>116</c:v>
                      </c:pt>
                      <c:pt idx="6">
                        <c:v>127</c:v>
                      </c:pt>
                      <c:pt idx="7">
                        <c:v>125</c:v>
                      </c:pt>
                      <c:pt idx="8">
                        <c:v>131</c:v>
                      </c:pt>
                      <c:pt idx="9">
                        <c:v>123</c:v>
                      </c:pt>
                      <c:pt idx="10">
                        <c:v>121</c:v>
                      </c:pt>
                      <c:pt idx="11">
                        <c:v>110</c:v>
                      </c:pt>
                      <c:pt idx="12">
                        <c:v>146</c:v>
                      </c:pt>
                      <c:pt idx="13">
                        <c:v>150</c:v>
                      </c:pt>
                      <c:pt idx="14">
                        <c:v>157</c:v>
                      </c:pt>
                      <c:pt idx="15">
                        <c:v>189</c:v>
                      </c:pt>
                      <c:pt idx="16" formatCode="\(\R\)\ #,##0">
                        <c:v>158</c:v>
                      </c:pt>
                      <c:pt idx="17">
                        <c:v>143</c:v>
                      </c:pt>
                      <c:pt idx="18" formatCode="\(\R\)\ #,##0">
                        <c:v>131</c:v>
                      </c:pt>
                      <c:pt idx="19" formatCode="\(\R\)\ #,##0">
                        <c:v>160</c:v>
                      </c:pt>
                    </c:numCache>
                  </c:numRef>
                </c:val>
                <c:extLst xmlns:c15="http://schemas.microsoft.com/office/drawing/2012/chart">
                  <c:ext xmlns:c16="http://schemas.microsoft.com/office/drawing/2014/chart" uri="{C3380CC4-5D6E-409C-BE32-E72D297353CC}">
                    <c16:uniqueId val="{00000025-65D2-4695-AA55-B945283BA58D}"/>
                  </c:ext>
                </c:extLst>
              </c15:ser>
            </c15:filteredBarSeries>
            <c15:filteredBarSeries>
              <c15:ser>
                <c:idx val="38"/>
                <c:order val="38"/>
                <c:tx>
                  <c:strRef>
                    <c:extLst xmlns:c15="http://schemas.microsoft.com/office/drawing/2012/chart">
                      <c:ext xmlns:c15="http://schemas.microsoft.com/office/drawing/2012/chart" uri="{02D57815-91ED-43cb-92C2-25804820EDAC}">
                        <c15:formulaRef>
                          <c15:sqref>'2-1'!$A$41</c15:sqref>
                        </c15:formulaRef>
                      </c:ext>
                    </c:extLst>
                    <c:strCache>
                      <c:ptCount val="1"/>
                      <c:pt idx="0">
                        <c:v>Rail, other</c:v>
                      </c:pt>
                    </c:strCache>
                  </c:strRef>
                </c:tx>
                <c:spPr>
                  <a:gradFill rotWithShape="1">
                    <a:gsLst>
                      <a:gs pos="0">
                        <a:schemeClr val="accent3">
                          <a:lumMod val="70000"/>
                          <a:lumOff val="30000"/>
                          <a:shade val="51000"/>
                          <a:satMod val="130000"/>
                        </a:schemeClr>
                      </a:gs>
                      <a:gs pos="80000">
                        <a:schemeClr val="accent3">
                          <a:lumMod val="70000"/>
                          <a:lumOff val="30000"/>
                          <a:shade val="93000"/>
                          <a:satMod val="130000"/>
                        </a:schemeClr>
                      </a:gs>
                      <a:gs pos="100000">
                        <a:schemeClr val="accent3">
                          <a:lumMod val="70000"/>
                          <a:lumOff val="30000"/>
                          <a:shade val="94000"/>
                          <a:satMod val="135000"/>
                        </a:schemeClr>
                      </a:gs>
                    </a:gsLst>
                    <a:lin ang="16200000" scaled="0"/>
                  </a:gradFill>
                  <a:ln>
                    <a:noFill/>
                  </a:ln>
                  <a:effectLst>
                    <a:outerShdw blurRad="40000" dist="23000" dir="5400000" rotWithShape="0">
                      <a:srgbClr val="000000">
                        <a:alpha val="35000"/>
                      </a:srgbClr>
                    </a:outerShdw>
                  </a:effectLst>
                </c:spPr>
                <c:invertIfNegative val="0"/>
                <c:cat>
                  <c:numRef>
                    <c:extLst>
                      <c:ext xmlns:c15="http://schemas.microsoft.com/office/drawing/2012/chart" uri="{02D57815-91ED-43cb-92C2-25804820EDAC}">
                        <c15:fullRef>
                          <c15:sqref>'2-1'!$B$2:$AM$2</c15:sqref>
                        </c15:fullRef>
                        <c15:formulaRef>
                          <c15:sqref>'2-1'!$T$2:$AM$2</c15:sqref>
                        </c15:formulaRef>
                      </c:ext>
                    </c:extLst>
                    <c:numCache>
                      <c:formatCode>General</c:formatCode>
                      <c:ptCount val="20"/>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pt idx="14">
                        <c:v>2016</c:v>
                      </c:pt>
                      <c:pt idx="15">
                        <c:v>2017</c:v>
                      </c:pt>
                      <c:pt idx="16">
                        <c:v>2018</c:v>
                      </c:pt>
                      <c:pt idx="17">
                        <c:v>2019</c:v>
                      </c:pt>
                      <c:pt idx="18">
                        <c:v>2020</c:v>
                      </c:pt>
                      <c:pt idx="19">
                        <c:v>2021</c:v>
                      </c:pt>
                    </c:numCache>
                  </c:numRef>
                </c:cat>
                <c:val>
                  <c:numRef>
                    <c:extLst>
                      <c:ext xmlns:c15="http://schemas.microsoft.com/office/drawing/2012/chart" uri="{02D57815-91ED-43cb-92C2-25804820EDAC}">
                        <c15:fullRef>
                          <c15:sqref>'2-1'!$B$41:$AM$41</c15:sqref>
                        </c15:fullRef>
                        <c15:formulaRef>
                          <c15:sqref>'2-1'!$T$41:$AM$41</c15:sqref>
                        </c15:formulaRef>
                      </c:ext>
                    </c:extLst>
                    <c:numCache>
                      <c:formatCode>#,##0</c:formatCode>
                      <c:ptCount val="20"/>
                      <c:pt idx="0">
                        <c:v>9</c:v>
                      </c:pt>
                      <c:pt idx="1">
                        <c:v>6</c:v>
                      </c:pt>
                      <c:pt idx="2">
                        <c:v>10</c:v>
                      </c:pt>
                      <c:pt idx="3">
                        <c:v>9</c:v>
                      </c:pt>
                      <c:pt idx="4">
                        <c:v>6</c:v>
                      </c:pt>
                      <c:pt idx="5">
                        <c:v>11</c:v>
                      </c:pt>
                      <c:pt idx="6">
                        <c:v>7</c:v>
                      </c:pt>
                      <c:pt idx="7">
                        <c:v>6</c:v>
                      </c:pt>
                      <c:pt idx="8">
                        <c:v>6</c:v>
                      </c:pt>
                      <c:pt idx="9">
                        <c:v>8</c:v>
                      </c:pt>
                      <c:pt idx="10">
                        <c:v>11</c:v>
                      </c:pt>
                      <c:pt idx="11">
                        <c:v>7</c:v>
                      </c:pt>
                      <c:pt idx="12">
                        <c:v>9</c:v>
                      </c:pt>
                      <c:pt idx="13">
                        <c:v>7</c:v>
                      </c:pt>
                      <c:pt idx="14">
                        <c:v>5</c:v>
                      </c:pt>
                      <c:pt idx="15">
                        <c:v>14</c:v>
                      </c:pt>
                      <c:pt idx="16">
                        <c:v>14</c:v>
                      </c:pt>
                      <c:pt idx="17">
                        <c:v>6</c:v>
                      </c:pt>
                      <c:pt idx="18">
                        <c:v>4</c:v>
                      </c:pt>
                      <c:pt idx="19">
                        <c:v>3</c:v>
                      </c:pt>
                    </c:numCache>
                  </c:numRef>
                </c:val>
                <c:extLst xmlns:c15="http://schemas.microsoft.com/office/drawing/2012/chart">
                  <c:ext xmlns:c16="http://schemas.microsoft.com/office/drawing/2014/chart" uri="{C3380CC4-5D6E-409C-BE32-E72D297353CC}">
                    <c16:uniqueId val="{00000026-65D2-4695-AA55-B945283BA58D}"/>
                  </c:ext>
                </c:extLst>
              </c15:ser>
            </c15:filteredBarSeries>
            <c15:filteredBarSeries>
              <c15:ser>
                <c:idx val="39"/>
                <c:order val="39"/>
                <c:tx>
                  <c:strRef>
                    <c:extLst xmlns:c15="http://schemas.microsoft.com/office/drawing/2012/chart">
                      <c:ext xmlns:c15="http://schemas.microsoft.com/office/drawing/2012/chart" uri="{02D57815-91ED-43cb-92C2-25804820EDAC}">
                        <c15:formulaRef>
                          <c15:sqref>'2-1'!$A$42</c15:sqref>
                        </c15:formulaRef>
                      </c:ext>
                    </c:extLst>
                    <c:strCache>
                      <c:ptCount val="1"/>
                      <c:pt idx="0">
                        <c:v>Rail, freight</c:v>
                      </c:pt>
                    </c:strCache>
                  </c:strRef>
                </c:tx>
                <c:spPr>
                  <a:gradFill rotWithShape="1">
                    <a:gsLst>
                      <a:gs pos="0">
                        <a:schemeClr val="accent4">
                          <a:lumMod val="70000"/>
                          <a:lumOff val="30000"/>
                          <a:shade val="51000"/>
                          <a:satMod val="130000"/>
                        </a:schemeClr>
                      </a:gs>
                      <a:gs pos="80000">
                        <a:schemeClr val="accent4">
                          <a:lumMod val="70000"/>
                          <a:lumOff val="30000"/>
                          <a:shade val="93000"/>
                          <a:satMod val="130000"/>
                        </a:schemeClr>
                      </a:gs>
                      <a:gs pos="100000">
                        <a:schemeClr val="accent4">
                          <a:lumMod val="70000"/>
                          <a:lumOff val="30000"/>
                          <a:shade val="94000"/>
                          <a:satMod val="135000"/>
                        </a:schemeClr>
                      </a:gs>
                    </a:gsLst>
                    <a:lin ang="16200000" scaled="0"/>
                  </a:gradFill>
                  <a:ln>
                    <a:noFill/>
                  </a:ln>
                  <a:effectLst>
                    <a:outerShdw blurRad="40000" dist="23000" dir="5400000" rotWithShape="0">
                      <a:srgbClr val="000000">
                        <a:alpha val="35000"/>
                      </a:srgbClr>
                    </a:outerShdw>
                  </a:effectLst>
                </c:spPr>
                <c:invertIfNegative val="0"/>
                <c:cat>
                  <c:numRef>
                    <c:extLst>
                      <c:ext xmlns:c15="http://schemas.microsoft.com/office/drawing/2012/chart" uri="{02D57815-91ED-43cb-92C2-25804820EDAC}">
                        <c15:fullRef>
                          <c15:sqref>'2-1'!$B$2:$AM$2</c15:sqref>
                        </c15:fullRef>
                        <c15:formulaRef>
                          <c15:sqref>'2-1'!$T$2:$AM$2</c15:sqref>
                        </c15:formulaRef>
                      </c:ext>
                    </c:extLst>
                    <c:numCache>
                      <c:formatCode>General</c:formatCode>
                      <c:ptCount val="20"/>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pt idx="14">
                        <c:v>2016</c:v>
                      </c:pt>
                      <c:pt idx="15">
                        <c:v>2017</c:v>
                      </c:pt>
                      <c:pt idx="16">
                        <c:v>2018</c:v>
                      </c:pt>
                      <c:pt idx="17">
                        <c:v>2019</c:v>
                      </c:pt>
                      <c:pt idx="18">
                        <c:v>2020</c:v>
                      </c:pt>
                      <c:pt idx="19">
                        <c:v>2021</c:v>
                      </c:pt>
                    </c:numCache>
                  </c:numRef>
                </c:cat>
                <c:val>
                  <c:numRef>
                    <c:extLst>
                      <c:ext xmlns:c15="http://schemas.microsoft.com/office/drawing/2012/chart" uri="{02D57815-91ED-43cb-92C2-25804820EDAC}">
                        <c15:fullRef>
                          <c15:sqref>'2-1'!$B$42:$AM$42</c15:sqref>
                        </c15:fullRef>
                        <c15:formulaRef>
                          <c15:sqref>'2-1'!$T$42:$AM$42</c15:sqref>
                        </c15:formulaRef>
                      </c:ext>
                    </c:extLst>
                    <c:numCache>
                      <c:formatCode>#,##0</c:formatCode>
                      <c:ptCount val="20"/>
                      <c:pt idx="0">
                        <c:v>725</c:v>
                      </c:pt>
                      <c:pt idx="1">
                        <c:v>682</c:v>
                      </c:pt>
                      <c:pt idx="2">
                        <c:v>690</c:v>
                      </c:pt>
                      <c:pt idx="3">
                        <c:v>682</c:v>
                      </c:pt>
                      <c:pt idx="4">
                        <c:v>723</c:v>
                      </c:pt>
                      <c:pt idx="5">
                        <c:v>635</c:v>
                      </c:pt>
                      <c:pt idx="6">
                        <c:v>575</c:v>
                      </c:pt>
                      <c:pt idx="7">
                        <c:v>481</c:v>
                      </c:pt>
                      <c:pt idx="8">
                        <c:v>520</c:v>
                      </c:pt>
                      <c:pt idx="9">
                        <c:v>492</c:v>
                      </c:pt>
                      <c:pt idx="10">
                        <c:v>475</c:v>
                      </c:pt>
                      <c:pt idx="11">
                        <c:v>505</c:v>
                      </c:pt>
                      <c:pt idx="12">
                        <c:v>551</c:v>
                      </c:pt>
                      <c:pt idx="13">
                        <c:v>500</c:v>
                      </c:pt>
                      <c:pt idx="14">
                        <c:v>507</c:v>
                      </c:pt>
                      <c:pt idx="15">
                        <c:v>510</c:v>
                      </c:pt>
                      <c:pt idx="16">
                        <c:v>539</c:v>
                      </c:pt>
                      <c:pt idx="17">
                        <c:v>590</c:v>
                      </c:pt>
                      <c:pt idx="18">
                        <c:v>546</c:v>
                      </c:pt>
                      <c:pt idx="19" formatCode="\(\R\)\ #,##0">
                        <c:v>656</c:v>
                      </c:pt>
                    </c:numCache>
                  </c:numRef>
                </c:val>
                <c:extLst xmlns:c15="http://schemas.microsoft.com/office/drawing/2012/chart">
                  <c:ext xmlns:c16="http://schemas.microsoft.com/office/drawing/2014/chart" uri="{C3380CC4-5D6E-409C-BE32-E72D297353CC}">
                    <c16:uniqueId val="{00000027-65D2-4695-AA55-B945283BA58D}"/>
                  </c:ext>
                </c:extLst>
              </c15:ser>
            </c15:filteredBarSeries>
            <c15:filteredBarSeries>
              <c15:ser>
                <c:idx val="40"/>
                <c:order val="40"/>
                <c:tx>
                  <c:strRef>
                    <c:extLst xmlns:c15="http://schemas.microsoft.com/office/drawing/2012/chart">
                      <c:ext xmlns:c15="http://schemas.microsoft.com/office/drawing/2012/chart" uri="{02D57815-91ED-43cb-92C2-25804820EDAC}">
                        <c15:formulaRef>
                          <c15:sqref>'2-1'!$A$43</c15:sqref>
                        </c15:formulaRef>
                      </c:ext>
                    </c:extLst>
                    <c:strCache>
                      <c:ptCount val="1"/>
                      <c:pt idx="0">
                        <c:v>Train accidents</c:v>
                      </c:pt>
                    </c:strCache>
                  </c:strRef>
                </c:tx>
                <c:spPr>
                  <a:gradFill rotWithShape="1">
                    <a:gsLst>
                      <a:gs pos="0">
                        <a:schemeClr val="accent5">
                          <a:lumMod val="70000"/>
                          <a:lumOff val="30000"/>
                          <a:shade val="51000"/>
                          <a:satMod val="130000"/>
                        </a:schemeClr>
                      </a:gs>
                      <a:gs pos="80000">
                        <a:schemeClr val="accent5">
                          <a:lumMod val="70000"/>
                          <a:lumOff val="30000"/>
                          <a:shade val="93000"/>
                          <a:satMod val="130000"/>
                        </a:schemeClr>
                      </a:gs>
                      <a:gs pos="100000">
                        <a:schemeClr val="accent5">
                          <a:lumMod val="70000"/>
                          <a:lumOff val="30000"/>
                          <a:shade val="94000"/>
                          <a:satMod val="135000"/>
                        </a:schemeClr>
                      </a:gs>
                    </a:gsLst>
                    <a:lin ang="16200000" scaled="0"/>
                  </a:gradFill>
                  <a:ln>
                    <a:noFill/>
                  </a:ln>
                  <a:effectLst>
                    <a:outerShdw blurRad="40000" dist="23000" dir="5400000" rotWithShape="0">
                      <a:srgbClr val="000000">
                        <a:alpha val="35000"/>
                      </a:srgbClr>
                    </a:outerShdw>
                  </a:effectLst>
                </c:spPr>
                <c:invertIfNegative val="0"/>
                <c:cat>
                  <c:numRef>
                    <c:extLst>
                      <c:ext xmlns:c15="http://schemas.microsoft.com/office/drawing/2012/chart" uri="{02D57815-91ED-43cb-92C2-25804820EDAC}">
                        <c15:fullRef>
                          <c15:sqref>'2-1'!$B$2:$AM$2</c15:sqref>
                        </c15:fullRef>
                        <c15:formulaRef>
                          <c15:sqref>'2-1'!$T$2:$AM$2</c15:sqref>
                        </c15:formulaRef>
                      </c:ext>
                    </c:extLst>
                    <c:numCache>
                      <c:formatCode>General</c:formatCode>
                      <c:ptCount val="20"/>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pt idx="14">
                        <c:v>2016</c:v>
                      </c:pt>
                      <c:pt idx="15">
                        <c:v>2017</c:v>
                      </c:pt>
                      <c:pt idx="16">
                        <c:v>2018</c:v>
                      </c:pt>
                      <c:pt idx="17">
                        <c:v>2019</c:v>
                      </c:pt>
                      <c:pt idx="18">
                        <c:v>2020</c:v>
                      </c:pt>
                      <c:pt idx="19">
                        <c:v>2021</c:v>
                      </c:pt>
                    </c:numCache>
                  </c:numRef>
                </c:cat>
                <c:val>
                  <c:numRef>
                    <c:extLst>
                      <c:ext xmlns:c15="http://schemas.microsoft.com/office/drawing/2012/chart" uri="{02D57815-91ED-43cb-92C2-25804820EDAC}">
                        <c15:fullRef>
                          <c15:sqref>'2-1'!$B$43:$AM$43</c15:sqref>
                        </c15:fullRef>
                        <c15:formulaRef>
                          <c15:sqref>'2-1'!$T$43:$AM$43</c15:sqref>
                        </c15:formulaRef>
                      </c:ext>
                    </c:extLst>
                    <c:numCache>
                      <c:formatCode>#,##0</c:formatCode>
                      <c:ptCount val="20"/>
                      <c:pt idx="0">
                        <c:v>8</c:v>
                      </c:pt>
                      <c:pt idx="1">
                        <c:v>3</c:v>
                      </c:pt>
                      <c:pt idx="2">
                        <c:v>11</c:v>
                      </c:pt>
                      <c:pt idx="3">
                        <c:v>19</c:v>
                      </c:pt>
                      <c:pt idx="4">
                        <c:v>6</c:v>
                      </c:pt>
                      <c:pt idx="5">
                        <c:v>7</c:v>
                      </c:pt>
                      <c:pt idx="6">
                        <c:v>2</c:v>
                      </c:pt>
                      <c:pt idx="7">
                        <c:v>3</c:v>
                      </c:pt>
                      <c:pt idx="8">
                        <c:v>4</c:v>
                      </c:pt>
                      <c:pt idx="9">
                        <c:v>6</c:v>
                      </c:pt>
                      <c:pt idx="10">
                        <c:v>9</c:v>
                      </c:pt>
                      <c:pt idx="11">
                        <c:v>6</c:v>
                      </c:pt>
                      <c:pt idx="12">
                        <c:v>2</c:v>
                      </c:pt>
                      <c:pt idx="13">
                        <c:v>1</c:v>
                      </c:pt>
                      <c:pt idx="14">
                        <c:v>3</c:v>
                      </c:pt>
                      <c:pt idx="15">
                        <c:v>2</c:v>
                      </c:pt>
                      <c:pt idx="16">
                        <c:v>4</c:v>
                      </c:pt>
                      <c:pt idx="17">
                        <c:v>0</c:v>
                      </c:pt>
                      <c:pt idx="18">
                        <c:v>5</c:v>
                      </c:pt>
                      <c:pt idx="19">
                        <c:v>1</c:v>
                      </c:pt>
                    </c:numCache>
                  </c:numRef>
                </c:val>
                <c:extLst xmlns:c15="http://schemas.microsoft.com/office/drawing/2012/chart">
                  <c:ext xmlns:c16="http://schemas.microsoft.com/office/drawing/2014/chart" uri="{C3380CC4-5D6E-409C-BE32-E72D297353CC}">
                    <c16:uniqueId val="{00000028-65D2-4695-AA55-B945283BA58D}"/>
                  </c:ext>
                </c:extLst>
              </c15:ser>
            </c15:filteredBarSeries>
            <c15:filteredBarSeries>
              <c15:ser>
                <c:idx val="41"/>
                <c:order val="41"/>
                <c:tx>
                  <c:strRef>
                    <c:extLst xmlns:c15="http://schemas.microsoft.com/office/drawing/2012/chart">
                      <c:ext xmlns:c15="http://schemas.microsoft.com/office/drawing/2012/chart" uri="{02D57815-91ED-43cb-92C2-25804820EDAC}">
                        <c15:formulaRef>
                          <c15:sqref>'2-1'!$A$44</c15:sqref>
                        </c15:formulaRef>
                      </c:ext>
                    </c:extLst>
                    <c:strCache>
                      <c:ptCount val="1"/>
                      <c:pt idx="0">
                        <c:v>Highway-rail grade crossingp</c:v>
                      </c:pt>
                    </c:strCache>
                  </c:strRef>
                </c:tx>
                <c:spPr>
                  <a:gradFill rotWithShape="1">
                    <a:gsLst>
                      <a:gs pos="0">
                        <a:schemeClr val="accent6">
                          <a:lumMod val="70000"/>
                          <a:lumOff val="30000"/>
                          <a:shade val="51000"/>
                          <a:satMod val="130000"/>
                        </a:schemeClr>
                      </a:gs>
                      <a:gs pos="80000">
                        <a:schemeClr val="accent6">
                          <a:lumMod val="70000"/>
                          <a:lumOff val="30000"/>
                          <a:shade val="93000"/>
                          <a:satMod val="130000"/>
                        </a:schemeClr>
                      </a:gs>
                      <a:gs pos="100000">
                        <a:schemeClr val="accent6">
                          <a:lumMod val="70000"/>
                          <a:lumOff val="30000"/>
                          <a:shade val="94000"/>
                          <a:satMod val="135000"/>
                        </a:schemeClr>
                      </a:gs>
                    </a:gsLst>
                    <a:lin ang="16200000" scaled="0"/>
                  </a:gradFill>
                  <a:ln>
                    <a:noFill/>
                  </a:ln>
                  <a:effectLst>
                    <a:outerShdw blurRad="40000" dist="23000" dir="5400000" rotWithShape="0">
                      <a:srgbClr val="000000">
                        <a:alpha val="35000"/>
                      </a:srgbClr>
                    </a:outerShdw>
                  </a:effectLst>
                </c:spPr>
                <c:invertIfNegative val="0"/>
                <c:cat>
                  <c:numRef>
                    <c:extLst>
                      <c:ext xmlns:c15="http://schemas.microsoft.com/office/drawing/2012/chart" uri="{02D57815-91ED-43cb-92C2-25804820EDAC}">
                        <c15:fullRef>
                          <c15:sqref>'2-1'!$B$2:$AM$2</c15:sqref>
                        </c15:fullRef>
                        <c15:formulaRef>
                          <c15:sqref>'2-1'!$T$2:$AM$2</c15:sqref>
                        </c15:formulaRef>
                      </c:ext>
                    </c:extLst>
                    <c:numCache>
                      <c:formatCode>General</c:formatCode>
                      <c:ptCount val="20"/>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pt idx="14">
                        <c:v>2016</c:v>
                      </c:pt>
                      <c:pt idx="15">
                        <c:v>2017</c:v>
                      </c:pt>
                      <c:pt idx="16">
                        <c:v>2018</c:v>
                      </c:pt>
                      <c:pt idx="17">
                        <c:v>2019</c:v>
                      </c:pt>
                      <c:pt idx="18">
                        <c:v>2020</c:v>
                      </c:pt>
                      <c:pt idx="19">
                        <c:v>2021</c:v>
                      </c:pt>
                    </c:numCache>
                  </c:numRef>
                </c:cat>
                <c:val>
                  <c:numRef>
                    <c:extLst>
                      <c:ext xmlns:c15="http://schemas.microsoft.com/office/drawing/2012/chart" uri="{02D57815-91ED-43cb-92C2-25804820EDAC}">
                        <c15:fullRef>
                          <c15:sqref>'2-1'!$B$44:$AM$44</c15:sqref>
                        </c15:fullRef>
                        <c15:formulaRef>
                          <c15:sqref>'2-1'!$T$44:$AM$44</c15:sqref>
                        </c15:formulaRef>
                      </c:ext>
                    </c:extLst>
                    <c:numCache>
                      <c:formatCode>#,##0</c:formatCode>
                      <c:ptCount val="20"/>
                      <c:pt idx="0">
                        <c:v>288</c:v>
                      </c:pt>
                      <c:pt idx="1">
                        <c:v>262</c:v>
                      </c:pt>
                      <c:pt idx="2">
                        <c:v>299</c:v>
                      </c:pt>
                      <c:pt idx="3">
                        <c:v>289</c:v>
                      </c:pt>
                      <c:pt idx="4">
                        <c:v>295</c:v>
                      </c:pt>
                      <c:pt idx="5">
                        <c:v>252</c:v>
                      </c:pt>
                      <c:pt idx="6">
                        <c:v>220</c:v>
                      </c:pt>
                      <c:pt idx="7">
                        <c:v>166</c:v>
                      </c:pt>
                      <c:pt idx="8">
                        <c:v>187</c:v>
                      </c:pt>
                      <c:pt idx="9">
                        <c:v>188</c:v>
                      </c:pt>
                      <c:pt idx="10">
                        <c:v>169</c:v>
                      </c:pt>
                      <c:pt idx="11">
                        <c:v>157</c:v>
                      </c:pt>
                      <c:pt idx="12">
                        <c:v>202</c:v>
                      </c:pt>
                      <c:pt idx="13">
                        <c:v>155</c:v>
                      </c:pt>
                      <c:pt idx="14">
                        <c:v>167</c:v>
                      </c:pt>
                      <c:pt idx="15">
                        <c:v>172</c:v>
                      </c:pt>
                      <c:pt idx="16">
                        <c:v>178</c:v>
                      </c:pt>
                      <c:pt idx="17">
                        <c:v>177</c:v>
                      </c:pt>
                      <c:pt idx="18">
                        <c:v>134</c:v>
                      </c:pt>
                      <c:pt idx="19" formatCode="\(\R\)\ #,##0">
                        <c:v>172</c:v>
                      </c:pt>
                    </c:numCache>
                  </c:numRef>
                </c:val>
                <c:extLst xmlns:c15="http://schemas.microsoft.com/office/drawing/2012/chart">
                  <c:ext xmlns:c16="http://schemas.microsoft.com/office/drawing/2014/chart" uri="{C3380CC4-5D6E-409C-BE32-E72D297353CC}">
                    <c16:uniqueId val="{00000029-65D2-4695-AA55-B945283BA58D}"/>
                  </c:ext>
                </c:extLst>
              </c15:ser>
            </c15:filteredBarSeries>
            <c15:filteredBarSeries>
              <c15:ser>
                <c:idx val="42"/>
                <c:order val="42"/>
                <c:tx>
                  <c:strRef>
                    <c:extLst xmlns:c15="http://schemas.microsoft.com/office/drawing/2012/chart">
                      <c:ext xmlns:c15="http://schemas.microsoft.com/office/drawing/2012/chart" uri="{02D57815-91ED-43cb-92C2-25804820EDAC}">
                        <c15:formulaRef>
                          <c15:sqref>'2-1'!$A$45</c15:sqref>
                        </c15:formulaRef>
                      </c:ext>
                    </c:extLst>
                    <c:strCache>
                      <c:ptCount val="1"/>
                      <c:pt idx="0">
                        <c:v>Trespassers</c:v>
                      </c:pt>
                    </c:strCache>
                  </c:strRef>
                </c:tx>
                <c:spPr>
                  <a:gradFill rotWithShape="1">
                    <a:gsLst>
                      <a:gs pos="0">
                        <a:schemeClr val="accent1">
                          <a:lumMod val="70000"/>
                          <a:shade val="51000"/>
                          <a:satMod val="130000"/>
                        </a:schemeClr>
                      </a:gs>
                      <a:gs pos="80000">
                        <a:schemeClr val="accent1">
                          <a:lumMod val="70000"/>
                          <a:shade val="93000"/>
                          <a:satMod val="130000"/>
                        </a:schemeClr>
                      </a:gs>
                      <a:gs pos="100000">
                        <a:schemeClr val="accent1">
                          <a:lumMod val="70000"/>
                          <a:shade val="94000"/>
                          <a:satMod val="135000"/>
                        </a:schemeClr>
                      </a:gs>
                    </a:gsLst>
                    <a:lin ang="16200000" scaled="0"/>
                  </a:gradFill>
                  <a:ln>
                    <a:noFill/>
                  </a:ln>
                  <a:effectLst>
                    <a:outerShdw blurRad="40000" dist="23000" dir="5400000" rotWithShape="0">
                      <a:srgbClr val="000000">
                        <a:alpha val="35000"/>
                      </a:srgbClr>
                    </a:outerShdw>
                  </a:effectLst>
                </c:spPr>
                <c:invertIfNegative val="0"/>
                <c:cat>
                  <c:numRef>
                    <c:extLst>
                      <c:ext xmlns:c15="http://schemas.microsoft.com/office/drawing/2012/chart" uri="{02D57815-91ED-43cb-92C2-25804820EDAC}">
                        <c15:fullRef>
                          <c15:sqref>'2-1'!$B$2:$AM$2</c15:sqref>
                        </c15:fullRef>
                        <c15:formulaRef>
                          <c15:sqref>'2-1'!$T$2:$AM$2</c15:sqref>
                        </c15:formulaRef>
                      </c:ext>
                    </c:extLst>
                    <c:numCache>
                      <c:formatCode>General</c:formatCode>
                      <c:ptCount val="20"/>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pt idx="14">
                        <c:v>2016</c:v>
                      </c:pt>
                      <c:pt idx="15">
                        <c:v>2017</c:v>
                      </c:pt>
                      <c:pt idx="16">
                        <c:v>2018</c:v>
                      </c:pt>
                      <c:pt idx="17">
                        <c:v>2019</c:v>
                      </c:pt>
                      <c:pt idx="18">
                        <c:v>2020</c:v>
                      </c:pt>
                      <c:pt idx="19">
                        <c:v>2021</c:v>
                      </c:pt>
                    </c:numCache>
                  </c:numRef>
                </c:cat>
                <c:val>
                  <c:numRef>
                    <c:extLst>
                      <c:ext xmlns:c15="http://schemas.microsoft.com/office/drawing/2012/chart" uri="{02D57815-91ED-43cb-92C2-25804820EDAC}">
                        <c15:fullRef>
                          <c15:sqref>'2-1'!$B$45:$AM$45</c15:sqref>
                        </c15:fullRef>
                        <c15:formulaRef>
                          <c15:sqref>'2-1'!$T$45:$AM$45</c15:sqref>
                        </c15:formulaRef>
                      </c:ext>
                    </c:extLst>
                    <c:numCache>
                      <c:formatCode>#,##0</c:formatCode>
                      <c:ptCount val="20"/>
                      <c:pt idx="0">
                        <c:v>399</c:v>
                      </c:pt>
                      <c:pt idx="1">
                        <c:v>394</c:v>
                      </c:pt>
                      <c:pt idx="2">
                        <c:v>355</c:v>
                      </c:pt>
                      <c:pt idx="3">
                        <c:v>349</c:v>
                      </c:pt>
                      <c:pt idx="4">
                        <c:v>411</c:v>
                      </c:pt>
                      <c:pt idx="5">
                        <c:v>354</c:v>
                      </c:pt>
                      <c:pt idx="6">
                        <c:v>330</c:v>
                      </c:pt>
                      <c:pt idx="7">
                        <c:v>291</c:v>
                      </c:pt>
                      <c:pt idx="8">
                        <c:v>310</c:v>
                      </c:pt>
                      <c:pt idx="9">
                        <c:v>276</c:v>
                      </c:pt>
                      <c:pt idx="10">
                        <c:v>284</c:v>
                      </c:pt>
                      <c:pt idx="11">
                        <c:v>317</c:v>
                      </c:pt>
                      <c:pt idx="12">
                        <c:v>325</c:v>
                      </c:pt>
                      <c:pt idx="13">
                        <c:v>300</c:v>
                      </c:pt>
                      <c:pt idx="14">
                        <c:v>311</c:v>
                      </c:pt>
                      <c:pt idx="15">
                        <c:v>316</c:v>
                      </c:pt>
                      <c:pt idx="16">
                        <c:v>341</c:v>
                      </c:pt>
                      <c:pt idx="17">
                        <c:v>393</c:v>
                      </c:pt>
                      <c:pt idx="18">
                        <c:v>387</c:v>
                      </c:pt>
                      <c:pt idx="19">
                        <c:v>454</c:v>
                      </c:pt>
                    </c:numCache>
                  </c:numRef>
                </c:val>
                <c:extLst xmlns:c15="http://schemas.microsoft.com/office/drawing/2012/chart">
                  <c:ext xmlns:c16="http://schemas.microsoft.com/office/drawing/2014/chart" uri="{C3380CC4-5D6E-409C-BE32-E72D297353CC}">
                    <c16:uniqueId val="{0000002A-65D2-4695-AA55-B945283BA58D}"/>
                  </c:ext>
                </c:extLst>
              </c15:ser>
            </c15:filteredBarSeries>
            <c15:filteredBarSeries>
              <c15:ser>
                <c:idx val="43"/>
                <c:order val="43"/>
                <c:tx>
                  <c:strRef>
                    <c:extLst xmlns:c15="http://schemas.microsoft.com/office/drawing/2012/chart">
                      <c:ext xmlns:c15="http://schemas.microsoft.com/office/drawing/2012/chart" uri="{02D57815-91ED-43cb-92C2-25804820EDAC}">
                        <c15:formulaRef>
                          <c15:sqref>'2-1'!$A$46</c15:sqref>
                        </c15:formulaRef>
                      </c:ext>
                    </c:extLst>
                    <c:strCache>
                      <c:ptCount val="1"/>
                      <c:pt idx="0">
                        <c:v>Rail, other</c:v>
                      </c:pt>
                    </c:strCache>
                  </c:strRef>
                </c:tx>
                <c:spPr>
                  <a:gradFill rotWithShape="1">
                    <a:gsLst>
                      <a:gs pos="0">
                        <a:schemeClr val="accent2">
                          <a:lumMod val="70000"/>
                          <a:shade val="51000"/>
                          <a:satMod val="130000"/>
                        </a:schemeClr>
                      </a:gs>
                      <a:gs pos="80000">
                        <a:schemeClr val="accent2">
                          <a:lumMod val="70000"/>
                          <a:shade val="93000"/>
                          <a:satMod val="130000"/>
                        </a:schemeClr>
                      </a:gs>
                      <a:gs pos="100000">
                        <a:schemeClr val="accent2">
                          <a:lumMod val="70000"/>
                          <a:shade val="94000"/>
                          <a:satMod val="135000"/>
                        </a:schemeClr>
                      </a:gs>
                    </a:gsLst>
                    <a:lin ang="16200000" scaled="0"/>
                  </a:gradFill>
                  <a:ln>
                    <a:noFill/>
                  </a:ln>
                  <a:effectLst>
                    <a:outerShdw blurRad="40000" dist="23000" dir="5400000" rotWithShape="0">
                      <a:srgbClr val="000000">
                        <a:alpha val="35000"/>
                      </a:srgbClr>
                    </a:outerShdw>
                  </a:effectLst>
                </c:spPr>
                <c:invertIfNegative val="0"/>
                <c:cat>
                  <c:numRef>
                    <c:extLst>
                      <c:ext xmlns:c15="http://schemas.microsoft.com/office/drawing/2012/chart" uri="{02D57815-91ED-43cb-92C2-25804820EDAC}">
                        <c15:fullRef>
                          <c15:sqref>'2-1'!$B$2:$AM$2</c15:sqref>
                        </c15:fullRef>
                        <c15:formulaRef>
                          <c15:sqref>'2-1'!$T$2:$AM$2</c15:sqref>
                        </c15:formulaRef>
                      </c:ext>
                    </c:extLst>
                    <c:numCache>
                      <c:formatCode>General</c:formatCode>
                      <c:ptCount val="20"/>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pt idx="14">
                        <c:v>2016</c:v>
                      </c:pt>
                      <c:pt idx="15">
                        <c:v>2017</c:v>
                      </c:pt>
                      <c:pt idx="16">
                        <c:v>2018</c:v>
                      </c:pt>
                      <c:pt idx="17">
                        <c:v>2019</c:v>
                      </c:pt>
                      <c:pt idx="18">
                        <c:v>2020</c:v>
                      </c:pt>
                      <c:pt idx="19">
                        <c:v>2021</c:v>
                      </c:pt>
                    </c:numCache>
                  </c:numRef>
                </c:cat>
                <c:val>
                  <c:numRef>
                    <c:extLst>
                      <c:ext xmlns:c15="http://schemas.microsoft.com/office/drawing/2012/chart" uri="{02D57815-91ED-43cb-92C2-25804820EDAC}">
                        <c15:fullRef>
                          <c15:sqref>'2-1'!$B$46:$AM$46</c15:sqref>
                        </c15:fullRef>
                        <c15:formulaRef>
                          <c15:sqref>'2-1'!$T$46:$AM$46</c15:sqref>
                        </c15:formulaRef>
                      </c:ext>
                    </c:extLst>
                    <c:numCache>
                      <c:formatCode>#,##0</c:formatCode>
                      <c:ptCount val="20"/>
                      <c:pt idx="0">
                        <c:v>30</c:v>
                      </c:pt>
                      <c:pt idx="1">
                        <c:v>23</c:v>
                      </c:pt>
                      <c:pt idx="2">
                        <c:v>25</c:v>
                      </c:pt>
                      <c:pt idx="3">
                        <c:v>25</c:v>
                      </c:pt>
                      <c:pt idx="4">
                        <c:v>11</c:v>
                      </c:pt>
                      <c:pt idx="5">
                        <c:v>22</c:v>
                      </c:pt>
                      <c:pt idx="6">
                        <c:v>23</c:v>
                      </c:pt>
                      <c:pt idx="7">
                        <c:v>21</c:v>
                      </c:pt>
                      <c:pt idx="8">
                        <c:v>19</c:v>
                      </c:pt>
                      <c:pt idx="9">
                        <c:v>22</c:v>
                      </c:pt>
                      <c:pt idx="10">
                        <c:v>13</c:v>
                      </c:pt>
                      <c:pt idx="11">
                        <c:v>25</c:v>
                      </c:pt>
                      <c:pt idx="12">
                        <c:v>22</c:v>
                      </c:pt>
                      <c:pt idx="13">
                        <c:v>44</c:v>
                      </c:pt>
                      <c:pt idx="14">
                        <c:v>26</c:v>
                      </c:pt>
                      <c:pt idx="15">
                        <c:v>20</c:v>
                      </c:pt>
                      <c:pt idx="16">
                        <c:v>16</c:v>
                      </c:pt>
                      <c:pt idx="17">
                        <c:v>20</c:v>
                      </c:pt>
                      <c:pt idx="18">
                        <c:v>20</c:v>
                      </c:pt>
                      <c:pt idx="19">
                        <c:v>29</c:v>
                      </c:pt>
                    </c:numCache>
                  </c:numRef>
                </c:val>
                <c:extLst xmlns:c15="http://schemas.microsoft.com/office/drawing/2012/chart">
                  <c:ext xmlns:c16="http://schemas.microsoft.com/office/drawing/2014/chart" uri="{C3380CC4-5D6E-409C-BE32-E72D297353CC}">
                    <c16:uniqueId val="{0000002B-65D2-4695-AA55-B945283BA58D}"/>
                  </c:ext>
                </c:extLst>
              </c15:ser>
            </c15:filteredBarSeries>
            <c15:filteredBarSeries>
              <c15:ser>
                <c:idx val="44"/>
                <c:order val="44"/>
                <c:tx>
                  <c:strRef>
                    <c:extLst xmlns:c15="http://schemas.microsoft.com/office/drawing/2012/chart">
                      <c:ext xmlns:c15="http://schemas.microsoft.com/office/drawing/2012/chart" uri="{02D57815-91ED-43cb-92C2-25804820EDAC}">
                        <c15:formulaRef>
                          <c15:sqref>'2-1'!$A$47</c15:sqref>
                        </c15:formulaRef>
                      </c:ext>
                    </c:extLst>
                    <c:strCache>
                      <c:ptCount val="1"/>
                      <c:pt idx="0">
                        <c:v>Transit, non-rail</c:v>
                      </c:pt>
                    </c:strCache>
                  </c:strRef>
                </c:tx>
                <c:spPr>
                  <a:gradFill rotWithShape="1">
                    <a:gsLst>
                      <a:gs pos="0">
                        <a:schemeClr val="accent3">
                          <a:lumMod val="70000"/>
                          <a:shade val="51000"/>
                          <a:satMod val="130000"/>
                        </a:schemeClr>
                      </a:gs>
                      <a:gs pos="80000">
                        <a:schemeClr val="accent3">
                          <a:lumMod val="70000"/>
                          <a:shade val="93000"/>
                          <a:satMod val="130000"/>
                        </a:schemeClr>
                      </a:gs>
                      <a:gs pos="100000">
                        <a:schemeClr val="accent3">
                          <a:lumMod val="70000"/>
                          <a:shade val="94000"/>
                          <a:satMod val="135000"/>
                        </a:schemeClr>
                      </a:gs>
                    </a:gsLst>
                    <a:lin ang="16200000" scaled="0"/>
                  </a:gradFill>
                  <a:ln>
                    <a:noFill/>
                  </a:ln>
                  <a:effectLst>
                    <a:outerShdw blurRad="40000" dist="23000" dir="5400000" rotWithShape="0">
                      <a:srgbClr val="000000">
                        <a:alpha val="35000"/>
                      </a:srgbClr>
                    </a:outerShdw>
                  </a:effectLst>
                </c:spPr>
                <c:invertIfNegative val="0"/>
                <c:cat>
                  <c:numRef>
                    <c:extLst>
                      <c:ext xmlns:c15="http://schemas.microsoft.com/office/drawing/2012/chart" uri="{02D57815-91ED-43cb-92C2-25804820EDAC}">
                        <c15:fullRef>
                          <c15:sqref>'2-1'!$B$2:$AM$2</c15:sqref>
                        </c15:fullRef>
                        <c15:formulaRef>
                          <c15:sqref>'2-1'!$T$2:$AM$2</c15:sqref>
                        </c15:formulaRef>
                      </c:ext>
                    </c:extLst>
                    <c:numCache>
                      <c:formatCode>General</c:formatCode>
                      <c:ptCount val="20"/>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pt idx="14">
                        <c:v>2016</c:v>
                      </c:pt>
                      <c:pt idx="15">
                        <c:v>2017</c:v>
                      </c:pt>
                      <c:pt idx="16">
                        <c:v>2018</c:v>
                      </c:pt>
                      <c:pt idx="17">
                        <c:v>2019</c:v>
                      </c:pt>
                      <c:pt idx="18">
                        <c:v>2020</c:v>
                      </c:pt>
                      <c:pt idx="19">
                        <c:v>2021</c:v>
                      </c:pt>
                    </c:numCache>
                  </c:numRef>
                </c:cat>
                <c:val>
                  <c:numRef>
                    <c:extLst>
                      <c:ext xmlns:c15="http://schemas.microsoft.com/office/drawing/2012/chart" uri="{02D57815-91ED-43cb-92C2-25804820EDAC}">
                        <c15:fullRef>
                          <c15:sqref>'2-1'!$B$47:$AM$47</c15:sqref>
                        </c15:fullRef>
                        <c15:formulaRef>
                          <c15:sqref>'2-1'!$T$47:$AM$47</c15:sqref>
                        </c15:formulaRef>
                      </c:ext>
                    </c:extLst>
                    <c:numCache>
                      <c:formatCode>#,##0</c:formatCode>
                      <c:ptCount val="20"/>
                      <c:pt idx="0" formatCode="\(\R\)\ #,##0">
                        <c:v>90</c:v>
                      </c:pt>
                      <c:pt idx="1">
                        <c:v>136</c:v>
                      </c:pt>
                      <c:pt idx="2" formatCode="\(\R\)\ #,##0">
                        <c:v>93</c:v>
                      </c:pt>
                      <c:pt idx="3">
                        <c:v>92</c:v>
                      </c:pt>
                      <c:pt idx="4" formatCode="\(\R\)\ #,##0">
                        <c:v>117</c:v>
                      </c:pt>
                      <c:pt idx="5" formatCode="\(\R\)\ #,##0">
                        <c:v>113</c:v>
                      </c:pt>
                      <c:pt idx="6">
                        <c:v>91</c:v>
                      </c:pt>
                      <c:pt idx="7">
                        <c:v>96</c:v>
                      </c:pt>
                      <c:pt idx="8">
                        <c:v>102</c:v>
                      </c:pt>
                      <c:pt idx="9">
                        <c:v>97</c:v>
                      </c:pt>
                      <c:pt idx="10">
                        <c:v>115</c:v>
                      </c:pt>
                      <c:pt idx="11">
                        <c:v>124</c:v>
                      </c:pt>
                      <c:pt idx="12">
                        <c:v>104</c:v>
                      </c:pt>
                      <c:pt idx="13">
                        <c:v>105</c:v>
                      </c:pt>
                      <c:pt idx="14">
                        <c:v>109</c:v>
                      </c:pt>
                      <c:pt idx="15">
                        <c:v>98</c:v>
                      </c:pt>
                      <c:pt idx="16">
                        <c:v>86</c:v>
                      </c:pt>
                      <c:pt idx="17">
                        <c:v>95</c:v>
                      </c:pt>
                      <c:pt idx="18">
                        <c:v>113</c:v>
                      </c:pt>
                      <c:pt idx="19" formatCode="\(\R\)\ #,##0">
                        <c:v>146</c:v>
                      </c:pt>
                    </c:numCache>
                  </c:numRef>
                </c:val>
                <c:extLst xmlns:c15="http://schemas.microsoft.com/office/drawing/2012/chart">
                  <c:ext xmlns:c16="http://schemas.microsoft.com/office/drawing/2014/chart" uri="{C3380CC4-5D6E-409C-BE32-E72D297353CC}">
                    <c16:uniqueId val="{0000002C-65D2-4695-AA55-B945283BA58D}"/>
                  </c:ext>
                </c:extLst>
              </c15:ser>
            </c15:filteredBarSeries>
            <c15:filteredBarSeries>
              <c15:ser>
                <c:idx val="45"/>
                <c:order val="45"/>
                <c:tx>
                  <c:strRef>
                    <c:extLst xmlns:c15="http://schemas.microsoft.com/office/drawing/2012/chart">
                      <c:ext xmlns:c15="http://schemas.microsoft.com/office/drawing/2012/chart" uri="{02D57815-91ED-43cb-92C2-25804820EDAC}">
                        <c15:formulaRef>
                          <c15:sqref>'2-1'!$A$48</c15:sqref>
                        </c15:formulaRef>
                      </c:ext>
                    </c:extLst>
                    <c:strCache>
                      <c:ptCount val="1"/>
                      <c:pt idx="0">
                        <c:v>Transit, rail</c:v>
                      </c:pt>
                    </c:strCache>
                  </c:strRef>
                </c:tx>
                <c:spPr>
                  <a:gradFill rotWithShape="1">
                    <a:gsLst>
                      <a:gs pos="0">
                        <a:schemeClr val="accent4">
                          <a:lumMod val="70000"/>
                          <a:shade val="51000"/>
                          <a:satMod val="130000"/>
                        </a:schemeClr>
                      </a:gs>
                      <a:gs pos="80000">
                        <a:schemeClr val="accent4">
                          <a:lumMod val="70000"/>
                          <a:shade val="93000"/>
                          <a:satMod val="130000"/>
                        </a:schemeClr>
                      </a:gs>
                      <a:gs pos="100000">
                        <a:schemeClr val="accent4">
                          <a:lumMod val="70000"/>
                          <a:shade val="94000"/>
                          <a:satMod val="135000"/>
                        </a:schemeClr>
                      </a:gs>
                    </a:gsLst>
                    <a:lin ang="16200000" scaled="0"/>
                  </a:gradFill>
                  <a:ln>
                    <a:noFill/>
                  </a:ln>
                  <a:effectLst>
                    <a:outerShdw blurRad="40000" dist="23000" dir="5400000" rotWithShape="0">
                      <a:srgbClr val="000000">
                        <a:alpha val="35000"/>
                      </a:srgbClr>
                    </a:outerShdw>
                  </a:effectLst>
                </c:spPr>
                <c:invertIfNegative val="0"/>
                <c:cat>
                  <c:numRef>
                    <c:extLst>
                      <c:ext xmlns:c15="http://schemas.microsoft.com/office/drawing/2012/chart" uri="{02D57815-91ED-43cb-92C2-25804820EDAC}">
                        <c15:fullRef>
                          <c15:sqref>'2-1'!$B$2:$AM$2</c15:sqref>
                        </c15:fullRef>
                        <c15:formulaRef>
                          <c15:sqref>'2-1'!$T$2:$AM$2</c15:sqref>
                        </c15:formulaRef>
                      </c:ext>
                    </c:extLst>
                    <c:numCache>
                      <c:formatCode>General</c:formatCode>
                      <c:ptCount val="20"/>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pt idx="14">
                        <c:v>2016</c:v>
                      </c:pt>
                      <c:pt idx="15">
                        <c:v>2017</c:v>
                      </c:pt>
                      <c:pt idx="16">
                        <c:v>2018</c:v>
                      </c:pt>
                      <c:pt idx="17">
                        <c:v>2019</c:v>
                      </c:pt>
                      <c:pt idx="18">
                        <c:v>2020</c:v>
                      </c:pt>
                      <c:pt idx="19">
                        <c:v>2021</c:v>
                      </c:pt>
                    </c:numCache>
                  </c:numRef>
                </c:cat>
                <c:val>
                  <c:numRef>
                    <c:extLst>
                      <c:ext xmlns:c15="http://schemas.microsoft.com/office/drawing/2012/chart" uri="{02D57815-91ED-43cb-92C2-25804820EDAC}">
                        <c15:fullRef>
                          <c15:sqref>'2-1'!$B$48:$AM$48</c15:sqref>
                        </c15:fullRef>
                        <c15:formulaRef>
                          <c15:sqref>'2-1'!$T$48:$AM$48</c15:sqref>
                        </c15:formulaRef>
                      </c:ext>
                    </c:extLst>
                    <c:numCache>
                      <c:formatCode>#,##0</c:formatCode>
                      <c:ptCount val="20"/>
                      <c:pt idx="0" formatCode="\(\R\)\ #,##0">
                        <c:v>76</c:v>
                      </c:pt>
                      <c:pt idx="1" formatCode="\(\R\)\ #,##0">
                        <c:v>51</c:v>
                      </c:pt>
                      <c:pt idx="2" formatCode="\(\R\)\ #,##0">
                        <c:v>68</c:v>
                      </c:pt>
                      <c:pt idx="3" formatCode="\(\R\)\ #,##0">
                        <c:v>50</c:v>
                      </c:pt>
                      <c:pt idx="4" formatCode="\(\R\)\ #,##0">
                        <c:v>33</c:v>
                      </c:pt>
                      <c:pt idx="5" formatCode="\(\R\)\ #,##0">
                        <c:v>52</c:v>
                      </c:pt>
                      <c:pt idx="6">
                        <c:v>104</c:v>
                      </c:pt>
                      <c:pt idx="7">
                        <c:v>142</c:v>
                      </c:pt>
                      <c:pt idx="8">
                        <c:v>122</c:v>
                      </c:pt>
                      <c:pt idx="9">
                        <c:v>130</c:v>
                      </c:pt>
                      <c:pt idx="10">
                        <c:v>150</c:v>
                      </c:pt>
                      <c:pt idx="11">
                        <c:v>149</c:v>
                      </c:pt>
                      <c:pt idx="12">
                        <c:v>136</c:v>
                      </c:pt>
                      <c:pt idx="13">
                        <c:v>146</c:v>
                      </c:pt>
                      <c:pt idx="14">
                        <c:v>150</c:v>
                      </c:pt>
                      <c:pt idx="15">
                        <c:v>151</c:v>
                      </c:pt>
                      <c:pt idx="16">
                        <c:v>174</c:v>
                      </c:pt>
                      <c:pt idx="17">
                        <c:v>173</c:v>
                      </c:pt>
                      <c:pt idx="18">
                        <c:v>176</c:v>
                      </c:pt>
                      <c:pt idx="19">
                        <c:v>176</c:v>
                      </c:pt>
                    </c:numCache>
                  </c:numRef>
                </c:val>
                <c:extLst xmlns:c15="http://schemas.microsoft.com/office/drawing/2012/chart">
                  <c:ext xmlns:c16="http://schemas.microsoft.com/office/drawing/2014/chart" uri="{C3380CC4-5D6E-409C-BE32-E72D297353CC}">
                    <c16:uniqueId val="{0000002D-65D2-4695-AA55-B945283BA58D}"/>
                  </c:ext>
                </c:extLst>
              </c15:ser>
            </c15:filteredBarSeries>
            <c15:filteredBarSeries>
              <c15:ser>
                <c:idx val="46"/>
                <c:order val="46"/>
                <c:tx>
                  <c:strRef>
                    <c:extLst xmlns:c15="http://schemas.microsoft.com/office/drawing/2012/chart">
                      <c:ext xmlns:c15="http://schemas.microsoft.com/office/drawing/2012/chart" uri="{02D57815-91ED-43cb-92C2-25804820EDAC}">
                        <c15:formulaRef>
                          <c15:sqref>'2-1'!$A$49</c15:sqref>
                        </c15:formulaRef>
                      </c:ext>
                    </c:extLst>
                    <c:strCache>
                      <c:ptCount val="1"/>
                      <c:pt idx="0">
                        <c:v>Water, Vessel-relatedq</c:v>
                      </c:pt>
                    </c:strCache>
                  </c:strRef>
                </c:tx>
                <c:spPr>
                  <a:gradFill rotWithShape="1">
                    <a:gsLst>
                      <a:gs pos="0">
                        <a:schemeClr val="accent5">
                          <a:lumMod val="70000"/>
                          <a:shade val="51000"/>
                          <a:satMod val="130000"/>
                        </a:schemeClr>
                      </a:gs>
                      <a:gs pos="80000">
                        <a:schemeClr val="accent5">
                          <a:lumMod val="70000"/>
                          <a:shade val="93000"/>
                          <a:satMod val="130000"/>
                        </a:schemeClr>
                      </a:gs>
                      <a:gs pos="100000">
                        <a:schemeClr val="accent5">
                          <a:lumMod val="70000"/>
                          <a:shade val="94000"/>
                          <a:satMod val="135000"/>
                        </a:schemeClr>
                      </a:gs>
                    </a:gsLst>
                    <a:lin ang="16200000" scaled="0"/>
                  </a:gradFill>
                  <a:ln>
                    <a:noFill/>
                  </a:ln>
                  <a:effectLst>
                    <a:outerShdw blurRad="40000" dist="23000" dir="5400000" rotWithShape="0">
                      <a:srgbClr val="000000">
                        <a:alpha val="35000"/>
                      </a:srgbClr>
                    </a:outerShdw>
                  </a:effectLst>
                </c:spPr>
                <c:invertIfNegative val="0"/>
                <c:cat>
                  <c:numRef>
                    <c:extLst>
                      <c:ext xmlns:c15="http://schemas.microsoft.com/office/drawing/2012/chart" uri="{02D57815-91ED-43cb-92C2-25804820EDAC}">
                        <c15:fullRef>
                          <c15:sqref>'2-1'!$B$2:$AM$2</c15:sqref>
                        </c15:fullRef>
                        <c15:formulaRef>
                          <c15:sqref>'2-1'!$T$2:$AM$2</c15:sqref>
                        </c15:formulaRef>
                      </c:ext>
                    </c:extLst>
                    <c:numCache>
                      <c:formatCode>General</c:formatCode>
                      <c:ptCount val="20"/>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pt idx="14">
                        <c:v>2016</c:v>
                      </c:pt>
                      <c:pt idx="15">
                        <c:v>2017</c:v>
                      </c:pt>
                      <c:pt idx="16">
                        <c:v>2018</c:v>
                      </c:pt>
                      <c:pt idx="17">
                        <c:v>2019</c:v>
                      </c:pt>
                      <c:pt idx="18">
                        <c:v>2020</c:v>
                      </c:pt>
                      <c:pt idx="19">
                        <c:v>2021</c:v>
                      </c:pt>
                    </c:numCache>
                  </c:numRef>
                </c:cat>
                <c:val>
                  <c:numRef>
                    <c:extLst>
                      <c:ext xmlns:c15="http://schemas.microsoft.com/office/drawing/2012/chart" uri="{02D57815-91ED-43cb-92C2-25804820EDAC}">
                        <c15:fullRef>
                          <c15:sqref>'2-1'!$B$49:$AM$49</c15:sqref>
                        </c15:fullRef>
                        <c15:formulaRef>
                          <c15:sqref>'2-1'!$T$49:$AM$49</c15:sqref>
                        </c15:formulaRef>
                      </c:ext>
                    </c:extLst>
                    <c:numCache>
                      <c:formatCode>#,##0</c:formatCode>
                      <c:ptCount val="20"/>
                      <c:pt idx="0">
                        <c:v>29</c:v>
                      </c:pt>
                      <c:pt idx="1">
                        <c:v>44</c:v>
                      </c:pt>
                      <c:pt idx="2">
                        <c:v>65</c:v>
                      </c:pt>
                      <c:pt idx="3">
                        <c:v>46</c:v>
                      </c:pt>
                      <c:pt idx="4">
                        <c:v>45</c:v>
                      </c:pt>
                      <c:pt idx="5">
                        <c:v>31</c:v>
                      </c:pt>
                      <c:pt idx="6">
                        <c:v>31</c:v>
                      </c:pt>
                      <c:pt idx="7">
                        <c:v>34</c:v>
                      </c:pt>
                      <c:pt idx="8">
                        <c:v>37</c:v>
                      </c:pt>
                      <c:pt idx="9">
                        <c:v>27</c:v>
                      </c:pt>
                      <c:pt idx="10">
                        <c:v>25</c:v>
                      </c:pt>
                      <c:pt idx="11">
                        <c:v>16</c:v>
                      </c:pt>
                      <c:pt idx="12">
                        <c:v>14</c:v>
                      </c:pt>
                      <c:pt idx="13">
                        <c:v>46</c:v>
                      </c:pt>
                      <c:pt idx="14">
                        <c:v>18</c:v>
                      </c:pt>
                      <c:pt idx="15">
                        <c:v>24</c:v>
                      </c:pt>
                      <c:pt idx="16">
                        <c:v>32</c:v>
                      </c:pt>
                      <c:pt idx="17">
                        <c:v>57</c:v>
                      </c:pt>
                      <c:pt idx="18" formatCode="\(\R\)\ #,##0">
                        <c:v>37</c:v>
                      </c:pt>
                      <c:pt idx="19" formatCode="\(\R\)\ #,##0">
                        <c:v>3</c:v>
                      </c:pt>
                    </c:numCache>
                  </c:numRef>
                </c:val>
                <c:extLst xmlns:c15="http://schemas.microsoft.com/office/drawing/2012/chart">
                  <c:ext xmlns:c16="http://schemas.microsoft.com/office/drawing/2014/chart" uri="{C3380CC4-5D6E-409C-BE32-E72D297353CC}">
                    <c16:uniqueId val="{0000002E-65D2-4695-AA55-B945283BA58D}"/>
                  </c:ext>
                </c:extLst>
              </c15:ser>
            </c15:filteredBarSeries>
            <c15:filteredBarSeries>
              <c15:ser>
                <c:idx val="47"/>
                <c:order val="47"/>
                <c:tx>
                  <c:strRef>
                    <c:extLst xmlns:c15="http://schemas.microsoft.com/office/drawing/2012/chart">
                      <c:ext xmlns:c15="http://schemas.microsoft.com/office/drawing/2012/chart" uri="{02D57815-91ED-43cb-92C2-25804820EDAC}">
                        <c15:formulaRef>
                          <c15:sqref>'2-1'!$A$50</c15:sqref>
                        </c15:formulaRef>
                      </c:ext>
                    </c:extLst>
                    <c:strCache>
                      <c:ptCount val="1"/>
                      <c:pt idx="0">
                        <c:v>Water, Not related to vessel casualtiesr</c:v>
                      </c:pt>
                    </c:strCache>
                  </c:strRef>
                </c:tx>
                <c:spPr>
                  <a:gradFill rotWithShape="1">
                    <a:gsLst>
                      <a:gs pos="0">
                        <a:schemeClr val="accent6">
                          <a:lumMod val="70000"/>
                          <a:shade val="51000"/>
                          <a:satMod val="130000"/>
                        </a:schemeClr>
                      </a:gs>
                      <a:gs pos="80000">
                        <a:schemeClr val="accent6">
                          <a:lumMod val="70000"/>
                          <a:shade val="93000"/>
                          <a:satMod val="130000"/>
                        </a:schemeClr>
                      </a:gs>
                      <a:gs pos="100000">
                        <a:schemeClr val="accent6">
                          <a:lumMod val="70000"/>
                          <a:shade val="94000"/>
                          <a:satMod val="135000"/>
                        </a:schemeClr>
                      </a:gs>
                    </a:gsLst>
                    <a:lin ang="16200000" scaled="0"/>
                  </a:gradFill>
                  <a:ln>
                    <a:noFill/>
                  </a:ln>
                  <a:effectLst>
                    <a:outerShdw blurRad="40000" dist="23000" dir="5400000" rotWithShape="0">
                      <a:srgbClr val="000000">
                        <a:alpha val="35000"/>
                      </a:srgbClr>
                    </a:outerShdw>
                  </a:effectLst>
                </c:spPr>
                <c:invertIfNegative val="0"/>
                <c:cat>
                  <c:numRef>
                    <c:extLst>
                      <c:ext xmlns:c15="http://schemas.microsoft.com/office/drawing/2012/chart" uri="{02D57815-91ED-43cb-92C2-25804820EDAC}">
                        <c15:fullRef>
                          <c15:sqref>'2-1'!$B$2:$AM$2</c15:sqref>
                        </c15:fullRef>
                        <c15:formulaRef>
                          <c15:sqref>'2-1'!$T$2:$AM$2</c15:sqref>
                        </c15:formulaRef>
                      </c:ext>
                    </c:extLst>
                    <c:numCache>
                      <c:formatCode>General</c:formatCode>
                      <c:ptCount val="20"/>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pt idx="14">
                        <c:v>2016</c:v>
                      </c:pt>
                      <c:pt idx="15">
                        <c:v>2017</c:v>
                      </c:pt>
                      <c:pt idx="16">
                        <c:v>2018</c:v>
                      </c:pt>
                      <c:pt idx="17">
                        <c:v>2019</c:v>
                      </c:pt>
                      <c:pt idx="18">
                        <c:v>2020</c:v>
                      </c:pt>
                      <c:pt idx="19">
                        <c:v>2021</c:v>
                      </c:pt>
                    </c:numCache>
                  </c:numRef>
                </c:cat>
                <c:val>
                  <c:numRef>
                    <c:extLst>
                      <c:ext xmlns:c15="http://schemas.microsoft.com/office/drawing/2012/chart" uri="{02D57815-91ED-43cb-92C2-25804820EDAC}">
                        <c15:fullRef>
                          <c15:sqref>'2-1'!$B$50:$AM$50</c15:sqref>
                        </c15:fullRef>
                        <c15:formulaRef>
                          <c15:sqref>'2-1'!$T$50:$AM$50</c15:sqref>
                        </c15:formulaRef>
                      </c:ext>
                    </c:extLst>
                    <c:numCache>
                      <c:formatCode>#,##0</c:formatCode>
                      <c:ptCount val="20"/>
                      <c:pt idx="0">
                        <c:v>64</c:v>
                      </c:pt>
                      <c:pt idx="1">
                        <c:v>76</c:v>
                      </c:pt>
                      <c:pt idx="2">
                        <c:v>69</c:v>
                      </c:pt>
                      <c:pt idx="3">
                        <c:v>67</c:v>
                      </c:pt>
                      <c:pt idx="4">
                        <c:v>70</c:v>
                      </c:pt>
                      <c:pt idx="5">
                        <c:v>65</c:v>
                      </c:pt>
                      <c:pt idx="6">
                        <c:v>82</c:v>
                      </c:pt>
                      <c:pt idx="7">
                        <c:v>72</c:v>
                      </c:pt>
                      <c:pt idx="8">
                        <c:v>58</c:v>
                      </c:pt>
                      <c:pt idx="9">
                        <c:v>43</c:v>
                      </c:pt>
                      <c:pt idx="10">
                        <c:v>60</c:v>
                      </c:pt>
                      <c:pt idx="11">
                        <c:v>74</c:v>
                      </c:pt>
                      <c:pt idx="12">
                        <c:v>50</c:v>
                      </c:pt>
                      <c:pt idx="13">
                        <c:v>28</c:v>
                      </c:pt>
                      <c:pt idx="14">
                        <c:v>18</c:v>
                      </c:pt>
                      <c:pt idx="15">
                        <c:v>27</c:v>
                      </c:pt>
                      <c:pt idx="16">
                        <c:v>17</c:v>
                      </c:pt>
                      <c:pt idx="17">
                        <c:v>37</c:v>
                      </c:pt>
                      <c:pt idx="18" formatCode="\(\R\)\ #,##0">
                        <c:v>34</c:v>
                      </c:pt>
                      <c:pt idx="19" formatCode="\(\R\)\ #,##0">
                        <c:v>35</c:v>
                      </c:pt>
                    </c:numCache>
                  </c:numRef>
                </c:val>
                <c:extLst xmlns:c15="http://schemas.microsoft.com/office/drawing/2012/chart">
                  <c:ext xmlns:c16="http://schemas.microsoft.com/office/drawing/2014/chart" uri="{C3380CC4-5D6E-409C-BE32-E72D297353CC}">
                    <c16:uniqueId val="{0000002F-65D2-4695-AA55-B945283BA58D}"/>
                  </c:ext>
                </c:extLst>
              </c15:ser>
            </c15:filteredBarSeries>
          </c:ext>
        </c:extLst>
      </c:barChart>
      <c:catAx>
        <c:axId val="825549808"/>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25543248"/>
        <c:crosses val="autoZero"/>
        <c:auto val="1"/>
        <c:lblAlgn val="ctr"/>
        <c:lblOffset val="100"/>
        <c:noMultiLvlLbl val="0"/>
      </c:catAx>
      <c:valAx>
        <c:axId val="825543248"/>
        <c:scaling>
          <c:orientation val="minMax"/>
        </c:scaling>
        <c:delete val="0"/>
        <c:axPos val="l"/>
        <c:majorGridlines>
          <c:spPr>
            <a:ln w="9525" cap="flat" cmpd="sng" algn="ctr">
              <a:solidFill>
                <a:schemeClr val="tx2">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25549808"/>
        <c:crosses val="autoZero"/>
        <c:crossBetween val="between"/>
      </c:valAx>
      <c:spPr>
        <a:noFill/>
        <a:ln>
          <a:noFill/>
        </a:ln>
        <a:effectLst/>
      </c:spPr>
    </c:plotArea>
    <c:legend>
      <c:legendPos val="t"/>
      <c:layout>
        <c:manualLayout>
          <c:xMode val="edge"/>
          <c:yMode val="edge"/>
          <c:x val="0.21036146182661747"/>
          <c:y val="8.2344706911636048E-2"/>
          <c:w val="0.46979221347331585"/>
          <c:h val="5.754515979620195E-2"/>
        </c:manualLayout>
      </c:layout>
      <c:overlay val="1"/>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5"/>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spPr>
      <a:ln w="9525" cap="flat" cmpd="sng" algn="ctr">
        <a:solidFill>
          <a:schemeClr val="tx2">
            <a:lumMod val="40000"/>
            <a:lumOff val="60000"/>
          </a:schemeClr>
        </a:solidFill>
        <a:round/>
      </a:ln>
    </cs:spPr>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1</xdr:rowOff>
    </xdr:from>
    <xdr:to>
      <xdr:col>12</xdr:col>
      <xdr:colOff>0</xdr:colOff>
      <xdr:row>23</xdr:row>
      <xdr:rowOff>0</xdr:rowOff>
    </xdr:to>
    <xdr:graphicFrame macro="">
      <xdr:nvGraphicFramePr>
        <xdr:cNvPr id="10" name="Chart 9">
          <a:extLst>
            <a:ext uri="{FF2B5EF4-FFF2-40B4-BE49-F238E27FC236}">
              <a16:creationId xmlns:a16="http://schemas.microsoft.com/office/drawing/2014/main" id="{E3BD57EB-5229-4A17-AA5A-0E15E754A8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0</xdr:col>
      <xdr:colOff>0</xdr:colOff>
      <xdr:row>22</xdr:row>
      <xdr:rowOff>152398</xdr:rowOff>
    </xdr:from>
    <xdr:ext cx="7305675" cy="609013"/>
    <xdr:sp macro="" textlink="">
      <xdr:nvSpPr>
        <xdr:cNvPr id="2" name="TextBox 1">
          <a:extLst>
            <a:ext uri="{FF2B5EF4-FFF2-40B4-BE49-F238E27FC236}">
              <a16:creationId xmlns:a16="http://schemas.microsoft.com/office/drawing/2014/main" id="{9ABC1CAD-05EA-44FF-8C22-D25E425DA0F2}"/>
            </a:ext>
          </a:extLst>
        </xdr:cNvPr>
        <xdr:cNvSpPr txBox="1"/>
      </xdr:nvSpPr>
      <xdr:spPr>
        <a:xfrm>
          <a:off x="0" y="3714748"/>
          <a:ext cx="7305675" cy="609013"/>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Highway</a:t>
          </a:r>
          <a:r>
            <a:rPr lang="en-US" sz="1100" baseline="0"/>
            <a:t> contains the vast bulk of transportation related fatalities, consistently contributing more than 94 percent of all fatalities every year.</a:t>
          </a:r>
        </a:p>
        <a:p>
          <a:endParaRPr lang="en-US" sz="1100" baseline="0"/>
        </a:p>
      </xdr:txBody>
    </xdr:sp>
    <xdr:clientData/>
  </xdr:one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0</xdr:colOff>
      <xdr:row>22</xdr:row>
      <xdr:rowOff>152400</xdr:rowOff>
    </xdr:to>
    <xdr:graphicFrame macro="">
      <xdr:nvGraphicFramePr>
        <xdr:cNvPr id="2" name="Chart 1">
          <a:extLst>
            <a:ext uri="{FF2B5EF4-FFF2-40B4-BE49-F238E27FC236}">
              <a16:creationId xmlns:a16="http://schemas.microsoft.com/office/drawing/2014/main" id="{F03FD30E-6FF3-47F0-A9CF-306D12B5AC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0</xdr:col>
      <xdr:colOff>0</xdr:colOff>
      <xdr:row>23</xdr:row>
      <xdr:rowOff>0</xdr:rowOff>
    </xdr:from>
    <xdr:ext cx="7305675" cy="609013"/>
    <xdr:sp macro="" textlink="">
      <xdr:nvSpPr>
        <xdr:cNvPr id="3" name="TextBox 2">
          <a:extLst>
            <a:ext uri="{FF2B5EF4-FFF2-40B4-BE49-F238E27FC236}">
              <a16:creationId xmlns:a16="http://schemas.microsoft.com/office/drawing/2014/main" id="{BABBA463-36B8-4C96-8631-1D5D03ECDC7B}"/>
            </a:ext>
          </a:extLst>
        </xdr:cNvPr>
        <xdr:cNvSpPr txBox="1"/>
      </xdr:nvSpPr>
      <xdr:spPr>
        <a:xfrm>
          <a:off x="0" y="3724275"/>
          <a:ext cx="7305675" cy="609013"/>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Passenger car occupants are consistently the leading contributor</a:t>
          </a:r>
          <a:r>
            <a:rPr lang="en-US" sz="1100" baseline="0"/>
            <a:t> to highway fatalities. Although, light trucks have the second most by a significant amount, and motorcyclists have a higher amount per mile traveled.</a:t>
          </a:r>
        </a:p>
        <a:p>
          <a:endParaRPr lang="en-US" sz="1100" baseline="0"/>
        </a:p>
      </xdr:txBody>
    </xdr:sp>
    <xdr:clientData/>
  </xdr:one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0</xdr:colOff>
      <xdr:row>23</xdr:row>
      <xdr:rowOff>9524</xdr:rowOff>
    </xdr:to>
    <xdr:graphicFrame macro="">
      <xdr:nvGraphicFramePr>
        <xdr:cNvPr id="2" name="Chart 1">
          <a:extLst>
            <a:ext uri="{FF2B5EF4-FFF2-40B4-BE49-F238E27FC236}">
              <a16:creationId xmlns:a16="http://schemas.microsoft.com/office/drawing/2014/main" id="{FDBF5F4D-B8AB-4ABD-9BE4-36B72C91BA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0</xdr:col>
      <xdr:colOff>0</xdr:colOff>
      <xdr:row>23</xdr:row>
      <xdr:rowOff>9525</xdr:rowOff>
    </xdr:from>
    <xdr:ext cx="7334936" cy="436786"/>
    <xdr:sp macro="" textlink="">
      <xdr:nvSpPr>
        <xdr:cNvPr id="3" name="TextBox 2">
          <a:extLst>
            <a:ext uri="{FF2B5EF4-FFF2-40B4-BE49-F238E27FC236}">
              <a16:creationId xmlns:a16="http://schemas.microsoft.com/office/drawing/2014/main" id="{A40975D0-FC61-471F-BD16-6A192D88FFBF}"/>
            </a:ext>
          </a:extLst>
        </xdr:cNvPr>
        <xdr:cNvSpPr txBox="1"/>
      </xdr:nvSpPr>
      <xdr:spPr>
        <a:xfrm>
          <a:off x="0" y="3733800"/>
          <a:ext cx="7334936" cy="436786"/>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Tresspassers are consistently the leading cause of railroad fatalities,</a:t>
          </a:r>
          <a:r>
            <a:rPr lang="en-US" sz="1100" baseline="0"/>
            <a:t> highlighting the need for safety measures and awareness.</a:t>
          </a:r>
        </a:p>
        <a:p>
          <a:endParaRPr lang="en-US" sz="1100" baseline="0"/>
        </a:p>
      </xdr:txBody>
    </xdr:sp>
    <xdr:clientData/>
  </xdr:one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0</xdr:colOff>
      <xdr:row>23</xdr:row>
      <xdr:rowOff>0</xdr:rowOff>
    </xdr:to>
    <xdr:graphicFrame macro="">
      <xdr:nvGraphicFramePr>
        <xdr:cNvPr id="2" name="Chart 1">
          <a:extLst>
            <a:ext uri="{FF2B5EF4-FFF2-40B4-BE49-F238E27FC236}">
              <a16:creationId xmlns:a16="http://schemas.microsoft.com/office/drawing/2014/main" id="{93B72A1C-B8ED-439D-8310-542D4DB23A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0</xdr:col>
      <xdr:colOff>0</xdr:colOff>
      <xdr:row>22</xdr:row>
      <xdr:rowOff>152400</xdr:rowOff>
    </xdr:from>
    <xdr:ext cx="7315200" cy="609013"/>
    <xdr:sp macro="" textlink="">
      <xdr:nvSpPr>
        <xdr:cNvPr id="3" name="TextBox 2">
          <a:extLst>
            <a:ext uri="{FF2B5EF4-FFF2-40B4-BE49-F238E27FC236}">
              <a16:creationId xmlns:a16="http://schemas.microsoft.com/office/drawing/2014/main" id="{02DAEF7F-FB7A-4096-A158-FB266E06997B}"/>
            </a:ext>
          </a:extLst>
        </xdr:cNvPr>
        <xdr:cNvSpPr txBox="1"/>
      </xdr:nvSpPr>
      <xdr:spPr>
        <a:xfrm>
          <a:off x="0" y="3714750"/>
          <a:ext cx="7315200" cy="609013"/>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baseline="0"/>
            <a:t>Incidents other than transit occupants and employees are the leading cause of transit deaths, highlighting the need for safety measures and awareness.</a:t>
          </a:r>
        </a:p>
        <a:p>
          <a:endParaRPr lang="en-US" sz="1100" baseline="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58F2EC-EA55-4CE8-A559-1FDA2FC2AB28}">
  <dimension ref="A1"/>
  <sheetViews>
    <sheetView workbookViewId="0"/>
  </sheetViews>
  <sheetFormatPr defaultRowHeight="13.2" x14ac:dyDescent="0.2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CA5963-3D79-40A5-B9F7-506933735BD9}">
  <dimension ref="A1"/>
  <sheetViews>
    <sheetView workbookViewId="0"/>
  </sheetViews>
  <sheetFormatPr defaultRowHeight="13.2" x14ac:dyDescent="0.2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B2A325-07D8-4EED-A8E9-79C02D460A05}">
  <dimension ref="A1"/>
  <sheetViews>
    <sheetView workbookViewId="0"/>
  </sheetViews>
  <sheetFormatPr defaultRowHeight="13.2" x14ac:dyDescent="0.25"/>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819515-EE55-4BF7-89FC-6DEED6CA3451}">
  <dimension ref="A1"/>
  <sheetViews>
    <sheetView workbookViewId="0"/>
  </sheetViews>
  <sheetFormatPr defaultRowHeight="13.2" x14ac:dyDescent="0.25"/>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C178"/>
  <sheetViews>
    <sheetView workbookViewId="0">
      <selection activeCell="A12" sqref="A12"/>
    </sheetView>
  </sheetViews>
  <sheetFormatPr defaultColWidth="9.109375" defaultRowHeight="15.6" x14ac:dyDescent="0.3"/>
  <cols>
    <col min="1" max="1" width="40.5546875" style="102" customWidth="1"/>
    <col min="2" max="2" width="9.6640625" style="108" customWidth="1"/>
    <col min="3" max="7" width="10.33203125" style="108" customWidth="1"/>
    <col min="8" max="16" width="10.33203125" style="109" customWidth="1"/>
    <col min="17" max="18" width="10.33203125" style="107" customWidth="1"/>
    <col min="19" max="23" width="11.5546875" style="107" customWidth="1"/>
    <col min="24" max="28" width="10.33203125" style="107" customWidth="1"/>
    <col min="29" max="29" width="9.6640625" style="107" customWidth="1"/>
    <col min="30" max="16384" width="9.109375" style="107"/>
  </cols>
  <sheetData>
    <row r="1" spans="1:29" s="32" customFormat="1" ht="16.5" customHeight="1" thickBot="1" x14ac:dyDescent="0.35">
      <c r="A1" s="141" t="s">
        <v>118</v>
      </c>
      <c r="B1" s="141"/>
      <c r="C1" s="141"/>
      <c r="D1" s="141"/>
      <c r="E1" s="141"/>
      <c r="F1" s="141"/>
      <c r="G1" s="141"/>
      <c r="H1" s="141"/>
      <c r="I1" s="141"/>
      <c r="J1" s="141"/>
      <c r="K1" s="141"/>
      <c r="L1" s="141"/>
      <c r="M1" s="141"/>
      <c r="N1" s="141"/>
      <c r="O1" s="141"/>
      <c r="P1" s="141"/>
      <c r="Q1" s="141"/>
      <c r="R1" s="141"/>
      <c r="S1" s="141"/>
      <c r="T1" s="141"/>
      <c r="U1" s="141"/>
      <c r="V1" s="141"/>
      <c r="W1" s="141"/>
      <c r="X1" s="141"/>
      <c r="Y1" s="141"/>
      <c r="Z1" s="141"/>
      <c r="AA1" s="141"/>
      <c r="AB1" s="141"/>
    </row>
    <row r="2" spans="1:29" s="27" customFormat="1" ht="16.5" customHeight="1" thickBot="1" x14ac:dyDescent="0.3">
      <c r="B2" s="33">
        <v>1960</v>
      </c>
      <c r="C2" s="33">
        <v>1970</v>
      </c>
      <c r="D2" s="33">
        <v>1980</v>
      </c>
      <c r="E2" s="33">
        <v>1990</v>
      </c>
      <c r="F2" s="33">
        <v>1995</v>
      </c>
      <c r="G2" s="33">
        <v>1996</v>
      </c>
      <c r="H2" s="33">
        <v>1997</v>
      </c>
      <c r="I2" s="34">
        <v>1998</v>
      </c>
      <c r="J2" s="34">
        <v>1999</v>
      </c>
      <c r="K2" s="35">
        <v>2000</v>
      </c>
      <c r="L2" s="35">
        <v>2001</v>
      </c>
      <c r="M2" s="35">
        <v>2002</v>
      </c>
      <c r="N2" s="35">
        <v>2003</v>
      </c>
      <c r="O2" s="35">
        <v>2004</v>
      </c>
      <c r="P2" s="35">
        <v>2005</v>
      </c>
      <c r="Q2" s="35">
        <v>2006</v>
      </c>
      <c r="R2" s="35">
        <v>2007</v>
      </c>
      <c r="S2" s="35">
        <v>2008</v>
      </c>
      <c r="T2" s="35">
        <v>2009</v>
      </c>
      <c r="U2" s="35">
        <v>2010</v>
      </c>
      <c r="V2" s="35">
        <v>2011</v>
      </c>
      <c r="W2" s="35">
        <v>2012</v>
      </c>
      <c r="X2" s="35">
        <v>2013</v>
      </c>
      <c r="Y2" s="35">
        <v>2014</v>
      </c>
      <c r="Z2" s="35">
        <v>2015</v>
      </c>
      <c r="AA2" s="35">
        <v>2016</v>
      </c>
      <c r="AB2" s="35">
        <v>2017</v>
      </c>
      <c r="AC2" s="36">
        <v>2018</v>
      </c>
    </row>
    <row r="3" spans="1:29" s="27" customFormat="1" ht="16.5" customHeight="1" x14ac:dyDescent="0.25">
      <c r="A3" s="37" t="s">
        <v>119</v>
      </c>
      <c r="B3" s="38"/>
      <c r="C3" s="38"/>
      <c r="D3" s="38"/>
      <c r="E3" s="38"/>
      <c r="F3" s="38"/>
      <c r="G3" s="38"/>
      <c r="H3" s="38"/>
      <c r="I3" s="39"/>
      <c r="J3" s="39"/>
      <c r="K3" s="39"/>
      <c r="L3" s="39"/>
      <c r="M3" s="39"/>
      <c r="N3" s="39"/>
      <c r="O3" s="39"/>
      <c r="P3" s="39"/>
      <c r="Q3" s="39"/>
      <c r="R3" s="39"/>
      <c r="S3" s="39"/>
      <c r="T3" s="39"/>
      <c r="U3" s="39"/>
      <c r="V3" s="39"/>
      <c r="W3" s="39"/>
      <c r="X3" s="39"/>
      <c r="Y3" s="39"/>
      <c r="Z3" s="39"/>
      <c r="AA3" s="39"/>
      <c r="AB3" s="39"/>
      <c r="AC3" s="40"/>
    </row>
    <row r="4" spans="1:29" s="30" customFormat="1" ht="16.5" customHeight="1" x14ac:dyDescent="0.25">
      <c r="A4" s="41" t="s">
        <v>120</v>
      </c>
      <c r="B4" s="42">
        <f>B5+B8+B9</f>
        <v>3768</v>
      </c>
      <c r="C4" s="42">
        <f>C5+C8+C9</f>
        <v>5544</v>
      </c>
      <c r="D4" s="42">
        <f>D5+D8+D9</f>
        <v>15808</v>
      </c>
      <c r="E4" s="42">
        <f>E5+E8+E9</f>
        <v>21512</v>
      </c>
      <c r="F4" s="42">
        <v>24425</v>
      </c>
      <c r="G4" s="42">
        <v>26407</v>
      </c>
      <c r="H4" s="42">
        <v>23005</v>
      </c>
      <c r="I4" s="42">
        <v>24532</v>
      </c>
      <c r="J4" s="42">
        <v>26582</v>
      </c>
      <c r="K4" s="42">
        <v>33333</v>
      </c>
      <c r="L4" s="42">
        <v>31819</v>
      </c>
      <c r="M4" s="43" t="s">
        <v>5</v>
      </c>
      <c r="N4" s="43" t="s">
        <v>5</v>
      </c>
      <c r="O4" s="43" t="s">
        <v>5</v>
      </c>
      <c r="P4" s="43" t="s">
        <v>5</v>
      </c>
      <c r="Q4" s="43" t="s">
        <v>5</v>
      </c>
      <c r="R4" s="43" t="s">
        <v>5</v>
      </c>
      <c r="S4" s="43" t="s">
        <v>5</v>
      </c>
      <c r="T4" s="44">
        <v>34853</v>
      </c>
      <c r="U4" s="44">
        <v>37559</v>
      </c>
      <c r="V4" s="44">
        <v>39480</v>
      </c>
      <c r="W4" s="44">
        <v>41259</v>
      </c>
      <c r="X4" s="44">
        <v>42807</v>
      </c>
      <c r="Y4" s="44">
        <v>45132</v>
      </c>
      <c r="Z4" s="44">
        <v>44003</v>
      </c>
      <c r="AA4" s="44">
        <v>42806</v>
      </c>
      <c r="AB4" s="45">
        <v>42231</v>
      </c>
      <c r="AC4" s="46">
        <v>45950</v>
      </c>
    </row>
    <row r="5" spans="1:29" s="27" customFormat="1" ht="16.5" customHeight="1" x14ac:dyDescent="0.25">
      <c r="A5" s="47" t="s">
        <v>121</v>
      </c>
      <c r="B5" s="48">
        <v>1722</v>
      </c>
      <c r="C5" s="48">
        <v>2070</v>
      </c>
      <c r="D5" s="48">
        <v>7219</v>
      </c>
      <c r="E5" s="48">
        <v>7940</v>
      </c>
      <c r="F5" s="48">
        <v>7712</v>
      </c>
      <c r="G5" s="48">
        <v>7283</v>
      </c>
      <c r="H5" s="48">
        <v>6940</v>
      </c>
      <c r="I5" s="48">
        <v>6824</v>
      </c>
      <c r="J5" s="48">
        <v>6795</v>
      </c>
      <c r="K5" s="49">
        <v>6930</v>
      </c>
      <c r="L5" s="49">
        <v>6235</v>
      </c>
      <c r="M5" s="49" t="s">
        <v>5</v>
      </c>
      <c r="N5" s="49" t="s">
        <v>5</v>
      </c>
      <c r="O5" s="49" t="s">
        <v>5</v>
      </c>
      <c r="P5" s="49" t="s">
        <v>5</v>
      </c>
      <c r="Q5" s="49" t="s">
        <v>5</v>
      </c>
      <c r="R5" s="49" t="s">
        <v>5</v>
      </c>
      <c r="S5" s="49" t="s">
        <v>5</v>
      </c>
      <c r="T5" s="49">
        <v>12726</v>
      </c>
      <c r="U5" s="49">
        <v>13133</v>
      </c>
      <c r="V5" s="49">
        <v>14184</v>
      </c>
      <c r="W5" s="49">
        <v>15080</v>
      </c>
      <c r="X5" s="49">
        <v>15721</v>
      </c>
      <c r="Y5" s="49">
        <v>17190</v>
      </c>
      <c r="Z5" s="49">
        <v>16161</v>
      </c>
      <c r="AA5" s="49">
        <v>14614</v>
      </c>
      <c r="AB5" s="50">
        <v>13684</v>
      </c>
      <c r="AC5" s="51">
        <v>14463</v>
      </c>
    </row>
    <row r="6" spans="1:29" s="27" customFormat="1" ht="16.5" customHeight="1" x14ac:dyDescent="0.25">
      <c r="A6" s="52" t="s">
        <v>122</v>
      </c>
      <c r="B6" s="53">
        <v>974</v>
      </c>
      <c r="C6" s="53">
        <v>1073</v>
      </c>
      <c r="D6" s="53">
        <v>3668</v>
      </c>
      <c r="E6" s="53">
        <v>3681</v>
      </c>
      <c r="F6" s="53">
        <v>3359</v>
      </c>
      <c r="G6" s="53">
        <v>3143</v>
      </c>
      <c r="H6" s="53">
        <v>2784</v>
      </c>
      <c r="I6" s="53">
        <v>2562</v>
      </c>
      <c r="J6" s="53">
        <v>2377</v>
      </c>
      <c r="K6" s="53">
        <v>2373</v>
      </c>
      <c r="L6" s="53">
        <v>2270</v>
      </c>
      <c r="M6" s="49" t="s">
        <v>5</v>
      </c>
      <c r="N6" s="49" t="s">
        <v>5</v>
      </c>
      <c r="O6" s="49" t="s">
        <v>5</v>
      </c>
      <c r="P6" s="49" t="s">
        <v>5</v>
      </c>
      <c r="Q6" s="49" t="s">
        <v>5</v>
      </c>
      <c r="R6" s="49" t="s">
        <v>5</v>
      </c>
      <c r="S6" s="49" t="s">
        <v>5</v>
      </c>
      <c r="T6" s="49">
        <v>5356</v>
      </c>
      <c r="U6" s="49">
        <v>6254</v>
      </c>
      <c r="V6" s="49">
        <v>6486</v>
      </c>
      <c r="W6" s="49">
        <v>7006</v>
      </c>
      <c r="X6" s="49">
        <v>7657</v>
      </c>
      <c r="Y6" s="49">
        <v>7909</v>
      </c>
      <c r="Z6" s="49">
        <v>7509</v>
      </c>
      <c r="AA6" s="49">
        <v>6872</v>
      </c>
      <c r="AB6" s="49">
        <v>6505</v>
      </c>
      <c r="AC6" s="51">
        <v>6784</v>
      </c>
    </row>
    <row r="7" spans="1:29" s="27" customFormat="1" ht="16.5" customHeight="1" x14ac:dyDescent="0.25">
      <c r="A7" s="52" t="s">
        <v>123</v>
      </c>
      <c r="B7" s="53">
        <v>461</v>
      </c>
      <c r="C7" s="53">
        <v>621</v>
      </c>
      <c r="D7" s="53">
        <v>2395</v>
      </c>
      <c r="E7" s="53">
        <v>2956</v>
      </c>
      <c r="F7" s="53">
        <v>2964</v>
      </c>
      <c r="G7" s="53">
        <v>2861</v>
      </c>
      <c r="H7" s="53">
        <v>2899</v>
      </c>
      <c r="I7" s="53">
        <v>2904</v>
      </c>
      <c r="J7" s="49">
        <v>2811</v>
      </c>
      <c r="K7" s="49">
        <v>2960</v>
      </c>
      <c r="L7" s="49">
        <v>2894</v>
      </c>
      <c r="M7" s="49" t="s">
        <v>5</v>
      </c>
      <c r="N7" s="49" t="s">
        <v>5</v>
      </c>
      <c r="O7" s="49" t="s">
        <v>5</v>
      </c>
      <c r="P7" s="49" t="s">
        <v>5</v>
      </c>
      <c r="Q7" s="49" t="s">
        <v>5</v>
      </c>
      <c r="R7" s="49" t="s">
        <v>5</v>
      </c>
      <c r="S7" s="49" t="s">
        <v>5</v>
      </c>
      <c r="T7" s="49">
        <v>7370</v>
      </c>
      <c r="U7" s="49">
        <v>6879</v>
      </c>
      <c r="V7" s="49">
        <v>7698</v>
      </c>
      <c r="W7" s="49">
        <v>8074</v>
      </c>
      <c r="X7" s="49">
        <v>8064</v>
      </c>
      <c r="Y7" s="49">
        <v>9281</v>
      </c>
      <c r="Z7" s="49">
        <v>8652</v>
      </c>
      <c r="AA7" s="49">
        <v>7742</v>
      </c>
      <c r="AB7" s="50">
        <v>7179</v>
      </c>
      <c r="AC7" s="51">
        <v>7679</v>
      </c>
    </row>
    <row r="8" spans="1:29" s="27" customFormat="1" ht="16.5" customHeight="1" x14ac:dyDescent="0.25">
      <c r="A8" s="47" t="s">
        <v>210</v>
      </c>
      <c r="B8" s="53">
        <v>1765</v>
      </c>
      <c r="C8" s="53">
        <v>3187</v>
      </c>
      <c r="D8" s="53">
        <v>8279</v>
      </c>
      <c r="E8" s="53">
        <v>12181</v>
      </c>
      <c r="F8" s="53">
        <v>14997</v>
      </c>
      <c r="G8" s="53">
        <v>17281</v>
      </c>
      <c r="H8" s="53">
        <v>14091</v>
      </c>
      <c r="I8" s="49">
        <v>15679</v>
      </c>
      <c r="J8" s="49">
        <v>17699</v>
      </c>
      <c r="K8" s="49">
        <v>21740</v>
      </c>
      <c r="L8" s="49">
        <v>21397</v>
      </c>
      <c r="M8" s="49" t="s">
        <v>5</v>
      </c>
      <c r="N8" s="49" t="s">
        <v>5</v>
      </c>
      <c r="O8" s="49" t="s">
        <v>5</v>
      </c>
      <c r="P8" s="49" t="s">
        <v>5</v>
      </c>
      <c r="Q8" s="49" t="s">
        <v>5</v>
      </c>
      <c r="R8" s="49" t="s">
        <v>5</v>
      </c>
      <c r="S8" s="49" t="s">
        <v>5</v>
      </c>
      <c r="T8" s="49">
        <v>8239</v>
      </c>
      <c r="U8" s="49">
        <v>9281</v>
      </c>
      <c r="V8" s="49">
        <v>9409</v>
      </c>
      <c r="W8" s="49">
        <v>9640</v>
      </c>
      <c r="X8" s="49">
        <v>9530</v>
      </c>
      <c r="Y8" s="49">
        <v>9215</v>
      </c>
      <c r="Z8" s="49">
        <v>8443</v>
      </c>
      <c r="AA8" s="49">
        <v>7656</v>
      </c>
      <c r="AB8" s="49">
        <v>6167</v>
      </c>
      <c r="AC8" s="51">
        <v>6426</v>
      </c>
    </row>
    <row r="9" spans="1:29" s="27" customFormat="1" ht="16.5" customHeight="1" x14ac:dyDescent="0.25">
      <c r="A9" s="54" t="s">
        <v>124</v>
      </c>
      <c r="B9" s="53">
        <v>281</v>
      </c>
      <c r="C9" s="53">
        <v>287</v>
      </c>
      <c r="D9" s="53">
        <v>310</v>
      </c>
      <c r="E9" s="53">
        <v>1391</v>
      </c>
      <c r="F9" s="53">
        <v>1716</v>
      </c>
      <c r="G9" s="53">
        <v>1843</v>
      </c>
      <c r="H9" s="53">
        <v>1974</v>
      </c>
      <c r="I9" s="53">
        <v>2029</v>
      </c>
      <c r="J9" s="53">
        <v>2088</v>
      </c>
      <c r="K9" s="49">
        <v>4663</v>
      </c>
      <c r="L9" s="49">
        <v>4187</v>
      </c>
      <c r="M9" s="49" t="s">
        <v>5</v>
      </c>
      <c r="N9" s="49" t="s">
        <v>5</v>
      </c>
      <c r="O9" s="49" t="s">
        <v>5</v>
      </c>
      <c r="P9" s="49" t="s">
        <v>5</v>
      </c>
      <c r="Q9" s="49" t="s">
        <v>5</v>
      </c>
      <c r="R9" s="49" t="s">
        <v>5</v>
      </c>
      <c r="S9" s="49" t="s">
        <v>5</v>
      </c>
      <c r="T9" s="49">
        <v>13972</v>
      </c>
      <c r="U9" s="49">
        <v>14978</v>
      </c>
      <c r="V9" s="49">
        <v>15947</v>
      </c>
      <c r="W9" s="49">
        <v>16989</v>
      </c>
      <c r="X9" s="49">
        <v>17556</v>
      </c>
      <c r="Y9" s="49">
        <v>18727</v>
      </c>
      <c r="Z9" s="49">
        <v>19399</v>
      </c>
      <c r="AA9" s="49">
        <v>20536</v>
      </c>
      <c r="AB9" s="50">
        <v>22380</v>
      </c>
      <c r="AC9" s="51">
        <v>25061</v>
      </c>
    </row>
    <row r="10" spans="1:29" s="27" customFormat="1" ht="16.5" customHeight="1" x14ac:dyDescent="0.25">
      <c r="A10" s="52" t="s">
        <v>125</v>
      </c>
      <c r="B10" s="53">
        <v>14</v>
      </c>
      <c r="C10" s="53">
        <v>12</v>
      </c>
      <c r="D10" s="53">
        <v>27</v>
      </c>
      <c r="E10" s="53">
        <v>100</v>
      </c>
      <c r="F10" s="53">
        <v>129</v>
      </c>
      <c r="G10" s="53">
        <v>140</v>
      </c>
      <c r="H10" s="53">
        <v>141</v>
      </c>
      <c r="I10" s="53">
        <v>146</v>
      </c>
      <c r="J10" s="49">
        <v>152</v>
      </c>
      <c r="K10" s="49">
        <v>156</v>
      </c>
      <c r="L10" s="49">
        <v>144</v>
      </c>
      <c r="M10" s="49" t="s">
        <v>5</v>
      </c>
      <c r="N10" s="49" t="s">
        <v>5</v>
      </c>
      <c r="O10" s="49" t="s">
        <v>5</v>
      </c>
      <c r="P10" s="49" t="s">
        <v>5</v>
      </c>
      <c r="Q10" s="49" t="s">
        <v>5</v>
      </c>
      <c r="R10" s="49" t="s">
        <v>5</v>
      </c>
      <c r="S10" s="49" t="s">
        <v>5</v>
      </c>
      <c r="T10" s="49">
        <v>532</v>
      </c>
      <c r="U10" s="49">
        <v>585</v>
      </c>
      <c r="V10" s="49">
        <v>640</v>
      </c>
      <c r="W10" s="49">
        <v>664</v>
      </c>
      <c r="X10" s="49">
        <v>681</v>
      </c>
      <c r="Y10" s="49">
        <v>742</v>
      </c>
      <c r="Z10" s="49">
        <v>806</v>
      </c>
      <c r="AA10" s="49">
        <v>844</v>
      </c>
      <c r="AB10" s="49">
        <v>959</v>
      </c>
      <c r="AC10" s="51">
        <v>1041</v>
      </c>
    </row>
    <row r="11" spans="1:29" s="27" customFormat="1" ht="16.5" customHeight="1" x14ac:dyDescent="0.25">
      <c r="A11" s="55" t="s">
        <v>211</v>
      </c>
      <c r="B11" s="53">
        <v>267</v>
      </c>
      <c r="C11" s="53">
        <v>275</v>
      </c>
      <c r="D11" s="53">
        <v>283</v>
      </c>
      <c r="E11" s="53">
        <v>1291</v>
      </c>
      <c r="F11" s="53">
        <v>2026</v>
      </c>
      <c r="G11" s="53">
        <v>1703</v>
      </c>
      <c r="H11" s="53">
        <v>1833</v>
      </c>
      <c r="I11" s="53">
        <v>1883</v>
      </c>
      <c r="J11" s="49">
        <v>1936</v>
      </c>
      <c r="K11" s="49">
        <v>4507</v>
      </c>
      <c r="L11" s="49">
        <v>4043</v>
      </c>
      <c r="M11" s="49" t="s">
        <v>5</v>
      </c>
      <c r="N11" s="49" t="s">
        <v>5</v>
      </c>
      <c r="O11" s="49" t="s">
        <v>5</v>
      </c>
      <c r="P11" s="49" t="s">
        <v>5</v>
      </c>
      <c r="Q11" s="49" t="s">
        <v>5</v>
      </c>
      <c r="R11" s="49" t="s">
        <v>5</v>
      </c>
      <c r="S11" s="49" t="s">
        <v>5</v>
      </c>
      <c r="T11" s="49">
        <v>13440</v>
      </c>
      <c r="U11" s="49">
        <v>14393</v>
      </c>
      <c r="V11" s="49">
        <v>15307</v>
      </c>
      <c r="W11" s="49">
        <v>16325</v>
      </c>
      <c r="X11" s="49">
        <v>16875</v>
      </c>
      <c r="Y11" s="49">
        <v>17985</v>
      </c>
      <c r="Z11" s="49">
        <v>18593</v>
      </c>
      <c r="AA11" s="49">
        <v>19692</v>
      </c>
      <c r="AB11" s="49">
        <v>21421</v>
      </c>
      <c r="AC11" s="51">
        <v>24020</v>
      </c>
    </row>
    <row r="12" spans="1:29" s="58" customFormat="1" ht="33" customHeight="1" x14ac:dyDescent="0.25">
      <c r="A12" s="56" t="s">
        <v>126</v>
      </c>
      <c r="B12" s="57">
        <v>354</v>
      </c>
      <c r="C12" s="57">
        <v>613</v>
      </c>
      <c r="D12" s="57">
        <v>2237</v>
      </c>
      <c r="E12" s="57">
        <v>3522</v>
      </c>
      <c r="F12" s="57">
        <v>3770</v>
      </c>
      <c r="G12" s="57">
        <v>3487</v>
      </c>
      <c r="H12" s="57">
        <v>3448</v>
      </c>
      <c r="I12" s="57">
        <v>3128</v>
      </c>
      <c r="J12" s="51">
        <v>3467</v>
      </c>
      <c r="K12" s="51">
        <v>3550</v>
      </c>
      <c r="L12" s="51">
        <v>3218</v>
      </c>
      <c r="M12" s="51">
        <v>3092</v>
      </c>
      <c r="N12" s="51">
        <v>3347</v>
      </c>
      <c r="O12" s="51">
        <v>3756</v>
      </c>
      <c r="P12" s="51">
        <v>3942</v>
      </c>
      <c r="Q12" s="51">
        <v>4024</v>
      </c>
      <c r="R12" s="51">
        <v>4192</v>
      </c>
      <c r="S12" s="51">
        <v>4383</v>
      </c>
      <c r="T12" s="51">
        <v>3891</v>
      </c>
      <c r="U12" s="51">
        <v>4520</v>
      </c>
      <c r="V12" s="51">
        <v>5289</v>
      </c>
      <c r="W12" s="51">
        <v>5103</v>
      </c>
      <c r="X12" s="51">
        <v>5466</v>
      </c>
      <c r="Y12" s="51">
        <v>5448</v>
      </c>
      <c r="Z12" s="51">
        <v>5203</v>
      </c>
      <c r="AA12" s="51">
        <v>5312</v>
      </c>
      <c r="AB12" s="51">
        <v>5421</v>
      </c>
      <c r="AC12" s="51">
        <v>5571</v>
      </c>
    </row>
    <row r="13" spans="1:29" s="27" customFormat="1" ht="16.5" customHeight="1" x14ac:dyDescent="0.25">
      <c r="A13" s="59" t="s">
        <v>127</v>
      </c>
      <c r="B13" s="60"/>
      <c r="C13" s="60"/>
      <c r="D13" s="60"/>
      <c r="E13" s="60"/>
      <c r="F13" s="60"/>
      <c r="G13" s="60"/>
      <c r="H13" s="60"/>
      <c r="I13" s="61"/>
      <c r="J13" s="61"/>
      <c r="K13" s="61"/>
      <c r="L13" s="61"/>
      <c r="M13" s="61"/>
      <c r="N13" s="61"/>
      <c r="O13" s="61"/>
      <c r="P13" s="61"/>
      <c r="Q13" s="61"/>
      <c r="R13" s="61"/>
      <c r="S13" s="61"/>
      <c r="T13" s="61"/>
      <c r="U13" s="61"/>
      <c r="V13" s="61"/>
      <c r="W13" s="61"/>
      <c r="X13" s="61"/>
      <c r="Y13" s="61"/>
      <c r="Z13" s="61"/>
      <c r="AA13" s="61"/>
      <c r="AB13" s="61"/>
      <c r="AC13" s="62"/>
    </row>
    <row r="14" spans="1:29" s="27" customFormat="1" ht="16.5" customHeight="1" x14ac:dyDescent="0.25">
      <c r="A14" s="41" t="s">
        <v>128</v>
      </c>
      <c r="B14" s="53"/>
      <c r="C14" s="53"/>
      <c r="D14" s="53"/>
      <c r="E14" s="53"/>
      <c r="F14" s="53"/>
      <c r="G14" s="53"/>
      <c r="H14" s="53"/>
      <c r="I14" s="49"/>
      <c r="J14" s="49"/>
      <c r="K14" s="49"/>
      <c r="L14" s="49"/>
      <c r="M14" s="49"/>
      <c r="N14" s="49"/>
      <c r="O14" s="49"/>
      <c r="P14" s="49"/>
      <c r="Q14" s="49"/>
      <c r="R14" s="63"/>
      <c r="S14" s="63"/>
      <c r="T14" s="63"/>
      <c r="U14" s="63"/>
      <c r="V14" s="63"/>
      <c r="W14" s="63"/>
      <c r="X14" s="63"/>
      <c r="Y14" s="63"/>
      <c r="Z14" s="63"/>
      <c r="AA14" s="63"/>
      <c r="AB14" s="63"/>
      <c r="AC14" s="64"/>
    </row>
    <row r="15" spans="1:29" s="27" customFormat="1" ht="16.5" customHeight="1" x14ac:dyDescent="0.25">
      <c r="A15" s="65" t="s">
        <v>212</v>
      </c>
      <c r="B15" s="53">
        <v>130100</v>
      </c>
      <c r="C15" s="53">
        <v>158300</v>
      </c>
      <c r="D15" s="53">
        <v>203100</v>
      </c>
      <c r="E15" s="53">
        <v>173700</v>
      </c>
      <c r="F15" s="53">
        <v>147600</v>
      </c>
      <c r="G15" s="53">
        <v>146700</v>
      </c>
      <c r="H15" s="53">
        <v>146200</v>
      </c>
      <c r="I15" s="53">
        <v>153800</v>
      </c>
      <c r="J15" s="53">
        <v>153900</v>
      </c>
      <c r="K15" s="53">
        <v>154100</v>
      </c>
      <c r="L15" s="53">
        <v>148200</v>
      </c>
      <c r="M15" s="53">
        <v>147300</v>
      </c>
      <c r="N15" s="53">
        <v>147100</v>
      </c>
      <c r="O15" s="53">
        <v>149300</v>
      </c>
      <c r="P15" s="53">
        <v>154400</v>
      </c>
      <c r="Q15" s="49">
        <v>157300</v>
      </c>
      <c r="R15" s="49">
        <v>160000</v>
      </c>
      <c r="S15" s="49">
        <v>155800</v>
      </c>
      <c r="T15" s="49">
        <v>130600</v>
      </c>
      <c r="U15" s="49">
        <v>124600</v>
      </c>
      <c r="V15" s="49">
        <v>122500</v>
      </c>
      <c r="W15" s="49">
        <v>128900</v>
      </c>
      <c r="X15" s="49">
        <v>131800</v>
      </c>
      <c r="Y15" s="49">
        <v>137100</v>
      </c>
      <c r="Z15" s="49">
        <v>138300</v>
      </c>
      <c r="AA15" s="49">
        <v>135500</v>
      </c>
      <c r="AB15" s="49">
        <v>134500</v>
      </c>
      <c r="AC15" s="51">
        <v>138700</v>
      </c>
    </row>
    <row r="16" spans="1:29" s="27" customFormat="1" ht="16.5" customHeight="1" x14ac:dyDescent="0.25">
      <c r="A16" s="66" t="s">
        <v>213</v>
      </c>
      <c r="B16" s="53" t="s">
        <v>0</v>
      </c>
      <c r="C16" s="53" t="s">
        <v>0</v>
      </c>
      <c r="D16" s="53" t="s">
        <v>0</v>
      </c>
      <c r="E16" s="53">
        <f>56800+90600</f>
        <v>147400</v>
      </c>
      <c r="F16" s="53">
        <v>142800</v>
      </c>
      <c r="G16" s="53">
        <v>140800</v>
      </c>
      <c r="H16" s="53">
        <v>143000</v>
      </c>
      <c r="I16" s="53">
        <v>144400</v>
      </c>
      <c r="J16" s="53">
        <v>147200</v>
      </c>
      <c r="K16" s="53">
        <v>152700</v>
      </c>
      <c r="L16" s="53">
        <v>148500</v>
      </c>
      <c r="M16" s="53">
        <v>147800</v>
      </c>
      <c r="N16" s="53">
        <v>148300</v>
      </c>
      <c r="O16" s="53">
        <v>147900</v>
      </c>
      <c r="P16" s="53">
        <v>154500</v>
      </c>
      <c r="Q16" s="49">
        <v>162000</v>
      </c>
      <c r="R16" s="49">
        <v>165600</v>
      </c>
      <c r="S16" s="49">
        <v>165700</v>
      </c>
      <c r="T16" s="49">
        <v>154700</v>
      </c>
      <c r="U16" s="49">
        <v>152899.99999999997</v>
      </c>
      <c r="V16" s="49">
        <v>151899.99999999997</v>
      </c>
      <c r="W16" s="49">
        <v>156100</v>
      </c>
      <c r="X16" s="49">
        <v>159800</v>
      </c>
      <c r="Y16" s="49">
        <v>165200</v>
      </c>
      <c r="Z16" s="49">
        <v>163399.99999999997</v>
      </c>
      <c r="AA16" s="49">
        <v>157399.99999999997</v>
      </c>
      <c r="AB16" s="49">
        <v>156800</v>
      </c>
      <c r="AC16" s="51">
        <v>159899.99999999997</v>
      </c>
    </row>
    <row r="17" spans="1:29" s="27" customFormat="1" ht="16.5" customHeight="1" x14ac:dyDescent="0.25">
      <c r="A17" s="41" t="s">
        <v>129</v>
      </c>
      <c r="B17" s="67">
        <f>B18+B22</f>
        <v>23296</v>
      </c>
      <c r="C17" s="67">
        <f>C18+C22</f>
        <v>25824</v>
      </c>
      <c r="D17" s="67">
        <f>D18+D22</f>
        <v>38788</v>
      </c>
      <c r="E17" s="67">
        <f>E18+E22</f>
        <v>39253</v>
      </c>
      <c r="F17" s="67">
        <v>39641</v>
      </c>
      <c r="G17" s="67">
        <v>41104</v>
      </c>
      <c r="H17" s="67">
        <v>41419</v>
      </c>
      <c r="I17" s="67">
        <v>42032</v>
      </c>
      <c r="J17" s="67">
        <v>41766</v>
      </c>
      <c r="K17" s="67">
        <v>41354</v>
      </c>
      <c r="L17" s="67">
        <v>41588</v>
      </c>
      <c r="M17" s="67">
        <v>41002</v>
      </c>
      <c r="N17" s="67">
        <v>39983</v>
      </c>
      <c r="O17" s="67">
        <v>40290</v>
      </c>
      <c r="P17" s="67">
        <v>41028</v>
      </c>
      <c r="Q17" s="67">
        <v>41109</v>
      </c>
      <c r="R17" s="67">
        <v>40695</v>
      </c>
      <c r="S17" s="67">
        <v>40301</v>
      </c>
      <c r="T17" s="44">
        <v>40109</v>
      </c>
      <c r="U17" s="44">
        <v>40512</v>
      </c>
      <c r="V17" s="44">
        <v>40521</v>
      </c>
      <c r="W17" s="44">
        <v>40530</v>
      </c>
      <c r="X17" s="44">
        <v>39999</v>
      </c>
      <c r="Y17" s="44">
        <v>40082</v>
      </c>
      <c r="Z17" s="44">
        <v>40186</v>
      </c>
      <c r="AA17" s="44">
        <v>41328</v>
      </c>
      <c r="AB17" s="44">
        <v>42539</v>
      </c>
      <c r="AC17" s="46">
        <v>42138</v>
      </c>
    </row>
    <row r="18" spans="1:29" s="27" customFormat="1" ht="16.5" customHeight="1" x14ac:dyDescent="0.25">
      <c r="A18" s="68" t="s">
        <v>130</v>
      </c>
      <c r="B18" s="67">
        <v>16777</v>
      </c>
      <c r="C18" s="67">
        <v>19377</v>
      </c>
      <c r="D18" s="67">
        <v>31662</v>
      </c>
      <c r="E18" s="67">
        <v>31017</v>
      </c>
      <c r="F18" s="67">
        <v>31360</v>
      </c>
      <c r="G18" s="67">
        <v>32811</v>
      </c>
      <c r="H18" s="67">
        <v>33011</v>
      </c>
      <c r="I18" s="67">
        <v>33509</v>
      </c>
      <c r="J18" s="67">
        <v>33387</v>
      </c>
      <c r="K18" s="67">
        <v>33152</v>
      </c>
      <c r="L18" s="67">
        <v>33042</v>
      </c>
      <c r="M18" s="67">
        <v>32381</v>
      </c>
      <c r="N18" s="67">
        <v>31335</v>
      </c>
      <c r="O18" s="67">
        <v>31296</v>
      </c>
      <c r="P18" s="67">
        <v>32052</v>
      </c>
      <c r="Q18" s="67">
        <v>32211</v>
      </c>
      <c r="R18" s="67">
        <v>31654</v>
      </c>
      <c r="S18" s="67">
        <v>31238</v>
      </c>
      <c r="T18" s="67">
        <v>31008</v>
      </c>
      <c r="U18" s="67">
        <v>31412</v>
      </c>
      <c r="V18" s="67">
        <v>31498</v>
      </c>
      <c r="W18" s="67">
        <v>31550</v>
      </c>
      <c r="X18" s="67">
        <v>31081</v>
      </c>
      <c r="Y18" s="67">
        <v>31043</v>
      </c>
      <c r="Z18" s="67">
        <v>31233</v>
      </c>
      <c r="AA18" s="67">
        <v>32354</v>
      </c>
      <c r="AB18" s="67">
        <v>33128</v>
      </c>
      <c r="AC18" s="69">
        <v>32828</v>
      </c>
    </row>
    <row r="19" spans="1:29" s="27" customFormat="1" ht="16.5" customHeight="1" x14ac:dyDescent="0.25">
      <c r="A19" s="52" t="s">
        <v>131</v>
      </c>
      <c r="B19" s="53">
        <v>14025</v>
      </c>
      <c r="C19" s="53">
        <v>15890</v>
      </c>
      <c r="D19" s="53">
        <v>27426</v>
      </c>
      <c r="E19" s="53">
        <v>27091</v>
      </c>
      <c r="F19" s="53">
        <v>27342</v>
      </c>
      <c r="G19" s="53">
        <v>28743</v>
      </c>
      <c r="H19" s="53">
        <v>29006</v>
      </c>
      <c r="I19" s="53">
        <v>29526</v>
      </c>
      <c r="J19" s="53">
        <v>29383</v>
      </c>
      <c r="K19" s="53">
        <v>29107</v>
      </c>
      <c r="L19" s="53">
        <v>28888</v>
      </c>
      <c r="M19" s="53">
        <v>28281</v>
      </c>
      <c r="N19" s="53">
        <v>27272</v>
      </c>
      <c r="O19" s="53">
        <v>27197</v>
      </c>
      <c r="P19" s="53">
        <v>27876</v>
      </c>
      <c r="Q19" s="53">
        <v>27937</v>
      </c>
      <c r="R19" s="53">
        <v>27162</v>
      </c>
      <c r="S19" s="53">
        <v>26652</v>
      </c>
      <c r="T19" s="53">
        <v>26420</v>
      </c>
      <c r="U19" s="53">
        <v>26816</v>
      </c>
      <c r="V19" s="53">
        <v>26971</v>
      </c>
      <c r="W19" s="53">
        <v>26897</v>
      </c>
      <c r="X19" s="53">
        <v>26364</v>
      </c>
      <c r="Y19" s="53">
        <v>26153</v>
      </c>
      <c r="Z19" s="53">
        <v>26336</v>
      </c>
      <c r="AA19" s="53">
        <v>27309</v>
      </c>
      <c r="AB19" s="53">
        <v>27947</v>
      </c>
      <c r="AC19" s="57">
        <v>27645</v>
      </c>
    </row>
    <row r="20" spans="1:29" s="27" customFormat="1" ht="16.5" customHeight="1" x14ac:dyDescent="0.25">
      <c r="A20" s="52" t="s">
        <v>132</v>
      </c>
      <c r="B20" s="53">
        <v>2429</v>
      </c>
      <c r="C20" s="53">
        <v>3281</v>
      </c>
      <c r="D20" s="53">
        <v>4166</v>
      </c>
      <c r="E20" s="53">
        <v>3913</v>
      </c>
      <c r="F20" s="53">
        <v>3985</v>
      </c>
      <c r="G20" s="53">
        <v>4036</v>
      </c>
      <c r="H20" s="53">
        <v>3971</v>
      </c>
      <c r="I20" s="53">
        <v>3952</v>
      </c>
      <c r="J20" s="53">
        <v>3973</v>
      </c>
      <c r="K20" s="53">
        <v>4011</v>
      </c>
      <c r="L20" s="53">
        <v>4122</v>
      </c>
      <c r="M20" s="53">
        <v>4068</v>
      </c>
      <c r="N20" s="53">
        <v>4031</v>
      </c>
      <c r="O20" s="53">
        <v>4069</v>
      </c>
      <c r="P20" s="53">
        <v>4151</v>
      </c>
      <c r="Q20" s="53">
        <v>4250</v>
      </c>
      <c r="R20" s="53">
        <v>4467</v>
      </c>
      <c r="S20" s="53">
        <v>4560</v>
      </c>
      <c r="T20" s="53">
        <v>4561</v>
      </c>
      <c r="U20" s="53">
        <v>4564</v>
      </c>
      <c r="V20" s="53">
        <v>4502</v>
      </c>
      <c r="W20" s="53">
        <v>4627</v>
      </c>
      <c r="X20" s="53">
        <v>4694</v>
      </c>
      <c r="Y20" s="53">
        <v>4869</v>
      </c>
      <c r="Z20" s="53">
        <v>4897</v>
      </c>
      <c r="AA20" s="53">
        <v>5045</v>
      </c>
      <c r="AB20" s="53">
        <v>5181</v>
      </c>
      <c r="AC20" s="57">
        <v>5183</v>
      </c>
    </row>
    <row r="21" spans="1:29" s="27" customFormat="1" ht="16.5" customHeight="1" x14ac:dyDescent="0.25">
      <c r="A21" s="52" t="s">
        <v>133</v>
      </c>
      <c r="B21" s="53">
        <v>323</v>
      </c>
      <c r="C21" s="53">
        <v>206</v>
      </c>
      <c r="D21" s="53">
        <v>70</v>
      </c>
      <c r="E21" s="53">
        <v>13</v>
      </c>
      <c r="F21" s="53">
        <v>33</v>
      </c>
      <c r="G21" s="53">
        <v>32</v>
      </c>
      <c r="H21" s="53">
        <v>34</v>
      </c>
      <c r="I21" s="53">
        <v>31</v>
      </c>
      <c r="J21" s="53">
        <v>31</v>
      </c>
      <c r="K21" s="53">
        <v>34</v>
      </c>
      <c r="L21" s="53">
        <v>32</v>
      </c>
      <c r="M21" s="53">
        <v>32</v>
      </c>
      <c r="N21" s="53">
        <v>32</v>
      </c>
      <c r="O21" s="53">
        <v>30</v>
      </c>
      <c r="P21" s="53">
        <v>25</v>
      </c>
      <c r="Q21" s="53">
        <v>24</v>
      </c>
      <c r="R21" s="53">
        <v>25</v>
      </c>
      <c r="S21" s="53">
        <v>26</v>
      </c>
      <c r="T21" s="53">
        <v>27</v>
      </c>
      <c r="U21" s="53">
        <v>32</v>
      </c>
      <c r="V21" s="53">
        <v>25</v>
      </c>
      <c r="W21" s="53">
        <v>26</v>
      </c>
      <c r="X21" s="53">
        <v>23</v>
      </c>
      <c r="Y21" s="53">
        <v>21</v>
      </c>
      <c r="Z21" s="53" t="s">
        <v>5</v>
      </c>
      <c r="AA21" s="53" t="s">
        <v>5</v>
      </c>
      <c r="AB21" s="53" t="s">
        <v>5</v>
      </c>
      <c r="AC21" s="57" t="s">
        <v>5</v>
      </c>
    </row>
    <row r="22" spans="1:29" s="27" customFormat="1" ht="16.5" customHeight="1" x14ac:dyDescent="0.25">
      <c r="A22" s="68" t="s">
        <v>134</v>
      </c>
      <c r="B22" s="67">
        <v>6519</v>
      </c>
      <c r="C22" s="67">
        <v>6447</v>
      </c>
      <c r="D22" s="67">
        <v>7126</v>
      </c>
      <c r="E22" s="67">
        <v>8236</v>
      </c>
      <c r="F22" s="67">
        <v>8281</v>
      </c>
      <c r="G22" s="67">
        <v>8293</v>
      </c>
      <c r="H22" s="67">
        <v>8408</v>
      </c>
      <c r="I22" s="67">
        <v>8523</v>
      </c>
      <c r="J22" s="67">
        <v>8379</v>
      </c>
      <c r="K22" s="67">
        <v>8202</v>
      </c>
      <c r="L22" s="67">
        <v>8546</v>
      </c>
      <c r="M22" s="67">
        <v>8621</v>
      </c>
      <c r="N22" s="67">
        <v>8648</v>
      </c>
      <c r="O22" s="67">
        <v>8994</v>
      </c>
      <c r="P22" s="67">
        <v>8976</v>
      </c>
      <c r="Q22" s="67">
        <v>8898</v>
      </c>
      <c r="R22" s="67">
        <v>9041</v>
      </c>
      <c r="S22" s="67">
        <v>9063</v>
      </c>
      <c r="T22" s="67">
        <v>9101</v>
      </c>
      <c r="U22" s="67">
        <v>9100</v>
      </c>
      <c r="V22" s="67">
        <v>9023</v>
      </c>
      <c r="W22" s="67">
        <v>8980</v>
      </c>
      <c r="X22" s="67">
        <v>8918</v>
      </c>
      <c r="Y22" s="67">
        <v>9039</v>
      </c>
      <c r="Z22" s="67">
        <v>8953</v>
      </c>
      <c r="AA22" s="67">
        <v>8974</v>
      </c>
      <c r="AB22" s="67">
        <v>9411</v>
      </c>
      <c r="AC22" s="69">
        <v>9310</v>
      </c>
    </row>
    <row r="23" spans="1:29" s="27" customFormat="1" ht="16.5" customHeight="1" x14ac:dyDescent="0.25">
      <c r="A23" s="52" t="s">
        <v>135</v>
      </c>
      <c r="B23" s="53">
        <v>1796</v>
      </c>
      <c r="C23" s="53">
        <v>1761</v>
      </c>
      <c r="D23" s="53">
        <v>2036</v>
      </c>
      <c r="E23" s="53">
        <v>2678</v>
      </c>
      <c r="F23" s="53">
        <v>2804</v>
      </c>
      <c r="G23" s="53">
        <v>2782</v>
      </c>
      <c r="H23" s="53">
        <v>2905</v>
      </c>
      <c r="I23" s="53">
        <v>2938</v>
      </c>
      <c r="J23" s="53">
        <v>2910</v>
      </c>
      <c r="K23" s="53">
        <v>2780</v>
      </c>
      <c r="L23" s="53">
        <v>2697</v>
      </c>
      <c r="M23" s="53">
        <v>2738</v>
      </c>
      <c r="N23" s="53">
        <v>2765</v>
      </c>
      <c r="O23" s="53">
        <v>2948</v>
      </c>
      <c r="P23" s="53">
        <v>2967</v>
      </c>
      <c r="Q23" s="53">
        <v>2917</v>
      </c>
      <c r="R23" s="53">
        <v>3001</v>
      </c>
      <c r="S23" s="53">
        <v>2985</v>
      </c>
      <c r="T23" s="53">
        <v>3012</v>
      </c>
      <c r="U23" s="53">
        <v>2981</v>
      </c>
      <c r="V23" s="53">
        <v>2938</v>
      </c>
      <c r="W23" s="53">
        <v>2845</v>
      </c>
      <c r="X23" s="53">
        <v>2804</v>
      </c>
      <c r="Y23" s="70">
        <v>2911</v>
      </c>
      <c r="Z23" s="70">
        <v>2768</v>
      </c>
      <c r="AA23" s="70">
        <v>2750</v>
      </c>
      <c r="AB23" s="70">
        <v>2919</v>
      </c>
      <c r="AC23" s="57">
        <v>2841</v>
      </c>
    </row>
    <row r="24" spans="1:29" s="27" customFormat="1" ht="16.5" customHeight="1" x14ac:dyDescent="0.25">
      <c r="A24" s="52" t="s">
        <v>136</v>
      </c>
      <c r="B24" s="53">
        <v>31</v>
      </c>
      <c r="C24" s="53">
        <v>17</v>
      </c>
      <c r="D24" s="53">
        <v>67</v>
      </c>
      <c r="E24" s="53">
        <v>135</v>
      </c>
      <c r="F24" s="53">
        <v>172</v>
      </c>
      <c r="G24" s="53">
        <v>173</v>
      </c>
      <c r="H24" s="53">
        <v>183</v>
      </c>
      <c r="I24" s="53">
        <v>213</v>
      </c>
      <c r="J24" s="53">
        <v>229</v>
      </c>
      <c r="K24" s="53">
        <v>292</v>
      </c>
      <c r="L24" s="53">
        <v>579</v>
      </c>
      <c r="M24" s="53">
        <v>595</v>
      </c>
      <c r="N24" s="53">
        <v>607</v>
      </c>
      <c r="O24" s="53">
        <v>629</v>
      </c>
      <c r="P24" s="53">
        <v>619</v>
      </c>
      <c r="Q24" s="53">
        <v>606</v>
      </c>
      <c r="R24" s="53">
        <v>604</v>
      </c>
      <c r="S24" s="53">
        <v>578</v>
      </c>
      <c r="T24" s="53">
        <v>580</v>
      </c>
      <c r="U24" s="53">
        <v>576</v>
      </c>
      <c r="V24" s="53">
        <v>564</v>
      </c>
      <c r="W24" s="53">
        <v>570</v>
      </c>
      <c r="X24" s="53">
        <v>576</v>
      </c>
      <c r="Y24" s="57">
        <v>591</v>
      </c>
      <c r="Z24" s="57">
        <v>557</v>
      </c>
      <c r="AA24" s="57">
        <v>556</v>
      </c>
      <c r="AB24" s="57">
        <v>569</v>
      </c>
      <c r="AC24" s="57">
        <v>571</v>
      </c>
    </row>
    <row r="25" spans="1:29" s="27" customFormat="1" ht="16.5" customHeight="1" x14ac:dyDescent="0.25">
      <c r="A25" s="52" t="s">
        <v>132</v>
      </c>
      <c r="B25" s="53">
        <v>489</v>
      </c>
      <c r="C25" s="53">
        <v>421</v>
      </c>
      <c r="D25" s="53">
        <v>330</v>
      </c>
      <c r="E25" s="53">
        <v>213</v>
      </c>
      <c r="F25" s="53">
        <v>178</v>
      </c>
      <c r="G25" s="53">
        <v>161</v>
      </c>
      <c r="H25" s="53">
        <v>147</v>
      </c>
      <c r="I25" s="53">
        <v>135</v>
      </c>
      <c r="J25" s="53">
        <v>142</v>
      </c>
      <c r="K25" s="53">
        <v>135</v>
      </c>
      <c r="L25" s="53">
        <v>120</v>
      </c>
      <c r="M25" s="53">
        <v>108</v>
      </c>
      <c r="N25" s="53">
        <v>104</v>
      </c>
      <c r="O25" s="53">
        <v>103</v>
      </c>
      <c r="P25" s="53">
        <v>100</v>
      </c>
      <c r="Q25" s="53">
        <v>90</v>
      </c>
      <c r="R25" s="53">
        <v>80</v>
      </c>
      <c r="S25" s="53">
        <v>76</v>
      </c>
      <c r="T25" s="53">
        <v>72</v>
      </c>
      <c r="U25" s="53">
        <v>77</v>
      </c>
      <c r="V25" s="53">
        <v>63</v>
      </c>
      <c r="W25" s="53">
        <v>66</v>
      </c>
      <c r="X25" s="53">
        <v>65</v>
      </c>
      <c r="Y25" s="53">
        <v>61</v>
      </c>
      <c r="Z25" s="53">
        <v>63</v>
      </c>
      <c r="AA25" s="53">
        <v>65</v>
      </c>
      <c r="AB25" s="53">
        <v>79</v>
      </c>
      <c r="AC25" s="57">
        <v>78</v>
      </c>
    </row>
    <row r="26" spans="1:29" s="27" customFormat="1" ht="16.5" customHeight="1" x14ac:dyDescent="0.25">
      <c r="A26" s="52" t="s">
        <v>137</v>
      </c>
      <c r="B26" s="53">
        <v>4203</v>
      </c>
      <c r="C26" s="53">
        <v>4248</v>
      </c>
      <c r="D26" s="53">
        <v>4693</v>
      </c>
      <c r="E26" s="53">
        <v>5210</v>
      </c>
      <c r="F26" s="53">
        <v>5127</v>
      </c>
      <c r="G26" s="53">
        <v>5177</v>
      </c>
      <c r="H26" s="53">
        <v>5173</v>
      </c>
      <c r="I26" s="53">
        <v>5237</v>
      </c>
      <c r="J26" s="53">
        <v>5098</v>
      </c>
      <c r="K26" s="53">
        <v>4995</v>
      </c>
      <c r="L26" s="53">
        <v>5150</v>
      </c>
      <c r="M26" s="53">
        <v>5180</v>
      </c>
      <c r="N26" s="53">
        <v>5172</v>
      </c>
      <c r="O26" s="53">
        <v>5314</v>
      </c>
      <c r="P26" s="53">
        <v>5290</v>
      </c>
      <c r="Q26" s="53">
        <v>5285</v>
      </c>
      <c r="R26" s="53">
        <v>5356</v>
      </c>
      <c r="S26" s="53">
        <v>5424</v>
      </c>
      <c r="T26" s="53">
        <v>5437</v>
      </c>
      <c r="U26" s="53">
        <v>5466</v>
      </c>
      <c r="V26" s="53">
        <v>5458</v>
      </c>
      <c r="W26" s="53">
        <v>5499</v>
      </c>
      <c r="X26" s="53">
        <v>5473</v>
      </c>
      <c r="Y26" s="53">
        <v>5476</v>
      </c>
      <c r="Z26" s="53">
        <v>5565</v>
      </c>
      <c r="AA26" s="53">
        <v>5603</v>
      </c>
      <c r="AB26" s="53">
        <v>5844</v>
      </c>
      <c r="AC26" s="57">
        <v>5820</v>
      </c>
    </row>
    <row r="27" spans="1:29" s="27" customFormat="1" ht="16.5" customHeight="1" x14ac:dyDescent="0.25">
      <c r="A27" s="41" t="s">
        <v>138</v>
      </c>
      <c r="B27" s="49"/>
      <c r="C27" s="49"/>
      <c r="D27" s="49"/>
      <c r="E27" s="49"/>
      <c r="F27" s="49"/>
      <c r="G27" s="49"/>
      <c r="H27" s="49"/>
      <c r="I27" s="49"/>
      <c r="J27" s="49"/>
      <c r="K27" s="49"/>
      <c r="L27" s="49"/>
      <c r="M27" s="49"/>
      <c r="N27" s="49"/>
      <c r="O27" s="49"/>
      <c r="P27" s="49"/>
      <c r="Q27" s="49"/>
      <c r="R27" s="63"/>
      <c r="S27" s="63"/>
      <c r="T27" s="63"/>
      <c r="U27" s="63"/>
      <c r="V27" s="63"/>
      <c r="W27" s="63"/>
      <c r="X27" s="63"/>
      <c r="Y27" s="63"/>
      <c r="Z27" s="63"/>
      <c r="AA27" s="63"/>
      <c r="AB27" s="63"/>
      <c r="AC27" s="64"/>
    </row>
    <row r="28" spans="1:29" s="27" customFormat="1" ht="16.5" customHeight="1" x14ac:dyDescent="0.25">
      <c r="A28" s="71" t="s">
        <v>139</v>
      </c>
      <c r="B28" s="42">
        <v>1008</v>
      </c>
      <c r="C28" s="42">
        <v>793</v>
      </c>
      <c r="D28" s="42">
        <v>578</v>
      </c>
      <c r="E28" s="42">
        <v>408</v>
      </c>
      <c r="F28" s="67">
        <v>316</v>
      </c>
      <c r="G28" s="67">
        <v>300</v>
      </c>
      <c r="H28" s="42">
        <v>285</v>
      </c>
      <c r="I28" s="42">
        <v>281</v>
      </c>
      <c r="J28" s="42">
        <v>277</v>
      </c>
      <c r="K28" s="42">
        <v>282</v>
      </c>
      <c r="L28" s="42">
        <v>274</v>
      </c>
      <c r="M28" s="42">
        <v>261</v>
      </c>
      <c r="N28" s="42">
        <v>246</v>
      </c>
      <c r="O28" s="42">
        <v>233</v>
      </c>
      <c r="P28" s="42">
        <v>231</v>
      </c>
      <c r="Q28" s="42">
        <v>229</v>
      </c>
      <c r="R28" s="42">
        <v>220</v>
      </c>
      <c r="S28" s="42">
        <v>225</v>
      </c>
      <c r="T28" s="42">
        <v>217</v>
      </c>
      <c r="U28" s="42">
        <v>221</v>
      </c>
      <c r="V28" s="42">
        <v>214</v>
      </c>
      <c r="W28" s="42">
        <v>198</v>
      </c>
      <c r="X28" s="42">
        <v>187</v>
      </c>
      <c r="Y28" s="42">
        <v>179</v>
      </c>
      <c r="Z28" s="42">
        <v>168</v>
      </c>
      <c r="AA28" s="42">
        <v>167</v>
      </c>
      <c r="AB28" s="42">
        <v>176</v>
      </c>
      <c r="AC28" s="72">
        <v>182</v>
      </c>
    </row>
    <row r="29" spans="1:29" s="27" customFormat="1" ht="16.5" customHeight="1" x14ac:dyDescent="0.25">
      <c r="A29" s="52" t="s">
        <v>140</v>
      </c>
      <c r="B29" s="53">
        <v>37</v>
      </c>
      <c r="C29" s="53">
        <v>19</v>
      </c>
      <c r="D29" s="53">
        <v>7</v>
      </c>
      <c r="E29" s="53">
        <v>3</v>
      </c>
      <c r="F29" s="53">
        <v>2</v>
      </c>
      <c r="G29" s="53">
        <v>3</v>
      </c>
      <c r="H29" s="53">
        <v>3</v>
      </c>
      <c r="I29" s="53">
        <v>1</v>
      </c>
      <c r="J29" s="53">
        <v>1</v>
      </c>
      <c r="K29" s="53">
        <v>0</v>
      </c>
      <c r="L29" s="53">
        <v>0</v>
      </c>
      <c r="M29" s="53">
        <v>0</v>
      </c>
      <c r="N29" s="53">
        <v>0</v>
      </c>
      <c r="O29" s="53">
        <v>0</v>
      </c>
      <c r="P29" s="53">
        <v>0</v>
      </c>
      <c r="Q29" s="53">
        <v>0</v>
      </c>
      <c r="R29" s="53">
        <v>0</v>
      </c>
      <c r="S29" s="53">
        <v>0</v>
      </c>
      <c r="T29" s="53">
        <v>0</v>
      </c>
      <c r="U29" s="53">
        <v>0</v>
      </c>
      <c r="V29" s="53">
        <v>0</v>
      </c>
      <c r="W29" s="53">
        <v>0</v>
      </c>
      <c r="X29" s="53">
        <v>0</v>
      </c>
      <c r="Y29" s="53">
        <v>0</v>
      </c>
      <c r="Z29" s="53">
        <v>0</v>
      </c>
      <c r="AA29" s="53">
        <v>0</v>
      </c>
      <c r="AB29" s="53">
        <v>0</v>
      </c>
      <c r="AC29" s="57">
        <v>0</v>
      </c>
    </row>
    <row r="30" spans="1:29" s="27" customFormat="1" ht="16.5" customHeight="1" x14ac:dyDescent="0.25">
      <c r="A30" s="52" t="s">
        <v>214</v>
      </c>
      <c r="B30" s="49">
        <v>576</v>
      </c>
      <c r="C30" s="49">
        <v>475</v>
      </c>
      <c r="D30" s="49">
        <v>263</v>
      </c>
      <c r="E30" s="49">
        <v>173</v>
      </c>
      <c r="F30" s="53">
        <v>143</v>
      </c>
      <c r="G30" s="53">
        <v>138</v>
      </c>
      <c r="H30" s="49">
        <v>135</v>
      </c>
      <c r="I30" s="49">
        <v>139</v>
      </c>
      <c r="J30" s="49">
        <v>136</v>
      </c>
      <c r="K30" s="50">
        <v>142</v>
      </c>
      <c r="L30" s="50">
        <v>140</v>
      </c>
      <c r="M30" s="50">
        <v>139</v>
      </c>
      <c r="N30" s="50">
        <v>136</v>
      </c>
      <c r="O30" s="50">
        <v>140</v>
      </c>
      <c r="P30" s="50">
        <v>141</v>
      </c>
      <c r="Q30" s="50">
        <v>142</v>
      </c>
      <c r="R30" s="50">
        <v>133</v>
      </c>
      <c r="S30" s="50">
        <v>140</v>
      </c>
      <c r="T30" s="50">
        <v>137</v>
      </c>
      <c r="U30" s="50">
        <v>138</v>
      </c>
      <c r="V30" s="50">
        <v>138</v>
      </c>
      <c r="W30" s="50">
        <v>139</v>
      </c>
      <c r="X30" s="50">
        <v>131</v>
      </c>
      <c r="Y30" s="50">
        <v>122</v>
      </c>
      <c r="Z30" s="50">
        <v>112</v>
      </c>
      <c r="AA30" s="50">
        <v>108</v>
      </c>
      <c r="AB30" s="50">
        <v>111</v>
      </c>
      <c r="AC30" s="57">
        <v>112</v>
      </c>
    </row>
    <row r="31" spans="1:29" s="27" customFormat="1" ht="16.5" customHeight="1" x14ac:dyDescent="0.25">
      <c r="A31" s="52" t="s">
        <v>141</v>
      </c>
      <c r="B31" s="49">
        <v>57</v>
      </c>
      <c r="C31" s="49">
        <v>37</v>
      </c>
      <c r="D31" s="49">
        <v>20</v>
      </c>
      <c r="E31" s="49">
        <v>25</v>
      </c>
      <c r="F31" s="53">
        <v>20</v>
      </c>
      <c r="G31" s="53">
        <v>15</v>
      </c>
      <c r="H31" s="49">
        <v>14</v>
      </c>
      <c r="I31" s="49">
        <v>15</v>
      </c>
      <c r="J31" s="49">
        <v>14</v>
      </c>
      <c r="K31" s="50">
        <v>23</v>
      </c>
      <c r="L31" s="50">
        <v>23</v>
      </c>
      <c r="M31" s="50">
        <v>26</v>
      </c>
      <c r="N31" s="50">
        <v>26</v>
      </c>
      <c r="O31" s="50">
        <v>26</v>
      </c>
      <c r="P31" s="50">
        <v>27</v>
      </c>
      <c r="Q31" s="50">
        <v>24</v>
      </c>
      <c r="R31" s="50">
        <v>24</v>
      </c>
      <c r="S31" s="50">
        <v>24</v>
      </c>
      <c r="T31" s="50">
        <v>21</v>
      </c>
      <c r="U31" s="50">
        <v>21</v>
      </c>
      <c r="V31" s="50">
        <v>16</v>
      </c>
      <c r="W31" s="50">
        <v>10</v>
      </c>
      <c r="X31" s="50">
        <v>8</v>
      </c>
      <c r="Y31" s="50">
        <v>8</v>
      </c>
      <c r="Z31" s="50">
        <v>8</v>
      </c>
      <c r="AA31" s="50">
        <v>8</v>
      </c>
      <c r="AB31" s="50">
        <v>5</v>
      </c>
      <c r="AC31" s="57">
        <v>5</v>
      </c>
    </row>
    <row r="32" spans="1:29" s="27" customFormat="1" ht="16.5" customHeight="1" x14ac:dyDescent="0.25">
      <c r="A32" s="52" t="s">
        <v>132</v>
      </c>
      <c r="B32" s="49">
        <v>338</v>
      </c>
      <c r="C32" s="49">
        <v>262</v>
      </c>
      <c r="D32" s="49">
        <v>288</v>
      </c>
      <c r="E32" s="49">
        <v>207</v>
      </c>
      <c r="F32" s="53">
        <v>151</v>
      </c>
      <c r="G32" s="53">
        <v>144</v>
      </c>
      <c r="H32" s="49">
        <v>133</v>
      </c>
      <c r="I32" s="49">
        <v>126</v>
      </c>
      <c r="J32" s="49">
        <v>126</v>
      </c>
      <c r="K32" s="49">
        <v>117</v>
      </c>
      <c r="L32" s="49">
        <v>111</v>
      </c>
      <c r="M32" s="49">
        <v>96</v>
      </c>
      <c r="N32" s="49">
        <v>84</v>
      </c>
      <c r="O32" s="49">
        <v>67</v>
      </c>
      <c r="P32" s="49">
        <v>63</v>
      </c>
      <c r="Q32" s="49">
        <v>63</v>
      </c>
      <c r="R32" s="49">
        <v>63</v>
      </c>
      <c r="S32" s="49">
        <v>61</v>
      </c>
      <c r="T32" s="49">
        <v>59</v>
      </c>
      <c r="U32" s="49">
        <v>62</v>
      </c>
      <c r="V32" s="49">
        <v>60</v>
      </c>
      <c r="W32" s="49">
        <v>49</v>
      </c>
      <c r="X32" s="49">
        <v>48</v>
      </c>
      <c r="Y32" s="49">
        <v>49</v>
      </c>
      <c r="Z32" s="49">
        <v>50</v>
      </c>
      <c r="AA32" s="49">
        <v>53</v>
      </c>
      <c r="AB32" s="49">
        <v>60</v>
      </c>
      <c r="AC32" s="51">
        <v>65</v>
      </c>
    </row>
    <row r="33" spans="1:29" s="27" customFormat="1" ht="16.5" customHeight="1" x14ac:dyDescent="0.25">
      <c r="A33" s="73" t="s">
        <v>215</v>
      </c>
      <c r="B33" s="67">
        <v>0</v>
      </c>
      <c r="C33" s="67">
        <v>0</v>
      </c>
      <c r="D33" s="67">
        <v>0</v>
      </c>
      <c r="E33" s="67">
        <v>0</v>
      </c>
      <c r="F33" s="67">
        <v>11734.71</v>
      </c>
      <c r="G33" s="67">
        <v>11877.938</v>
      </c>
      <c r="H33" s="67">
        <v>12312.982</v>
      </c>
      <c r="I33" s="67">
        <v>12565.93</v>
      </c>
      <c r="J33" s="67">
        <v>12738.271000000001</v>
      </c>
      <c r="K33" s="67">
        <v>12782.143</v>
      </c>
      <c r="L33" s="67">
        <v>12876.346</v>
      </c>
      <c r="M33" s="67">
        <v>12854.054</v>
      </c>
      <c r="N33" s="67">
        <v>12794.616</v>
      </c>
      <c r="O33" s="67">
        <v>12781.476000000001</v>
      </c>
      <c r="P33" s="67">
        <v>12942.414000000001</v>
      </c>
      <c r="Q33" s="67">
        <v>12746.126</v>
      </c>
      <c r="R33" s="67">
        <v>12875.567999999999</v>
      </c>
      <c r="S33" s="67">
        <v>12692.892</v>
      </c>
      <c r="T33" s="67">
        <v>12721.540999999999</v>
      </c>
      <c r="U33" s="67">
        <v>12438.925999999999</v>
      </c>
      <c r="V33" s="67">
        <v>12173.934999999999</v>
      </c>
      <c r="W33" s="67">
        <v>12101.936</v>
      </c>
      <c r="X33" s="67">
        <v>12013.495999999999</v>
      </c>
      <c r="Y33" s="67">
        <v>11804.002</v>
      </c>
      <c r="Z33" s="67">
        <v>11867.049000000001</v>
      </c>
      <c r="AA33" s="67">
        <v>11861.811</v>
      </c>
      <c r="AB33" s="67">
        <v>11961.567999999999</v>
      </c>
      <c r="AC33" s="69">
        <v>11852.968999999999</v>
      </c>
    </row>
    <row r="34" spans="1:29" s="27" customFormat="1" ht="16.5" customHeight="1" x14ac:dyDescent="0.25">
      <c r="A34" s="74" t="s">
        <v>142</v>
      </c>
      <c r="B34" s="60"/>
      <c r="C34" s="60"/>
      <c r="D34" s="60"/>
      <c r="E34" s="60"/>
      <c r="F34" s="60"/>
      <c r="G34" s="60"/>
      <c r="H34" s="60"/>
      <c r="I34" s="75"/>
      <c r="J34" s="75"/>
      <c r="K34" s="75"/>
      <c r="L34" s="75"/>
      <c r="M34" s="75"/>
      <c r="N34" s="75"/>
      <c r="O34" s="75"/>
      <c r="P34" s="75"/>
      <c r="Q34" s="75"/>
      <c r="R34" s="75"/>
      <c r="S34" s="75"/>
      <c r="T34" s="75"/>
      <c r="U34" s="75"/>
      <c r="V34" s="75"/>
      <c r="W34" s="75"/>
      <c r="X34" s="75"/>
      <c r="Y34" s="75"/>
      <c r="Z34" s="75"/>
      <c r="AA34" s="75"/>
      <c r="AB34" s="75"/>
      <c r="AC34" s="76"/>
    </row>
    <row r="35" spans="1:29" s="27" customFormat="1" ht="16.5" customHeight="1" x14ac:dyDescent="0.25">
      <c r="A35" s="77" t="s">
        <v>216</v>
      </c>
      <c r="B35" s="78"/>
      <c r="C35" s="78"/>
      <c r="D35" s="78"/>
      <c r="E35" s="78"/>
      <c r="F35" s="78"/>
      <c r="G35" s="78"/>
      <c r="H35" s="78"/>
      <c r="I35" s="42"/>
      <c r="J35" s="42"/>
      <c r="K35" s="42"/>
      <c r="L35" s="42"/>
      <c r="M35" s="42"/>
      <c r="N35" s="42"/>
      <c r="O35" s="42"/>
      <c r="P35" s="42"/>
      <c r="Q35" s="42"/>
      <c r="R35" s="44"/>
      <c r="S35" s="44"/>
      <c r="T35" s="44"/>
      <c r="U35" s="44"/>
      <c r="V35" s="44"/>
      <c r="W35" s="44"/>
      <c r="X35" s="44"/>
      <c r="Y35" s="44"/>
      <c r="Z35" s="44"/>
      <c r="AA35" s="44"/>
      <c r="AB35" s="44"/>
      <c r="AC35" s="46"/>
    </row>
    <row r="36" spans="1:29" s="27" customFormat="1" ht="16.5" customHeight="1" x14ac:dyDescent="0.25">
      <c r="A36" s="73" t="s">
        <v>143</v>
      </c>
      <c r="B36" s="67" t="s">
        <v>0</v>
      </c>
      <c r="C36" s="67">
        <v>596195</v>
      </c>
      <c r="D36" s="67">
        <v>921835.8</v>
      </c>
      <c r="E36" s="67">
        <v>833543.8</v>
      </c>
      <c r="F36" s="67">
        <v>807727.6</v>
      </c>
      <c r="G36" s="67">
        <v>764686.5</v>
      </c>
      <c r="H36" s="67">
        <v>707410</v>
      </c>
      <c r="I36" s="67">
        <v>672795.3</v>
      </c>
      <c r="J36" s="67">
        <v>655861.5</v>
      </c>
      <c r="K36" s="67">
        <v>645799.29999999993</v>
      </c>
      <c r="L36" s="67">
        <v>621686.19999999995</v>
      </c>
      <c r="M36" s="67">
        <v>612080.4</v>
      </c>
      <c r="N36" s="67">
        <v>606146.30000000005</v>
      </c>
      <c r="O36" s="67">
        <v>621170.1</v>
      </c>
      <c r="P36" s="67">
        <v>591276.9</v>
      </c>
      <c r="Q36" s="67">
        <v>561628.9</v>
      </c>
      <c r="R36" s="67">
        <v>553150.79999999993</v>
      </c>
      <c r="S36" s="67">
        <v>520520.5</v>
      </c>
      <c r="T36" s="67">
        <v>477121.5</v>
      </c>
      <c r="U36" s="67">
        <v>502211.69999999995</v>
      </c>
      <c r="V36" s="67">
        <v>499747.5</v>
      </c>
      <c r="W36" s="67">
        <v>474757.8</v>
      </c>
      <c r="X36" s="67">
        <v>465091.4</v>
      </c>
      <c r="Y36" s="67">
        <v>504493.8</v>
      </c>
      <c r="Z36" s="67">
        <v>490626.70000000007</v>
      </c>
      <c r="AA36" s="67">
        <v>477861</v>
      </c>
      <c r="AB36" s="67">
        <v>489000</v>
      </c>
      <c r="AC36" s="69">
        <v>491800</v>
      </c>
    </row>
    <row r="37" spans="1:29" s="30" customFormat="1" ht="16.5" customHeight="1" x14ac:dyDescent="0.25">
      <c r="A37" s="79" t="s">
        <v>144</v>
      </c>
      <c r="B37" s="53" t="s">
        <v>0</v>
      </c>
      <c r="C37" s="53">
        <v>359784</v>
      </c>
      <c r="D37" s="53">
        <v>631149.19999999995</v>
      </c>
      <c r="E37" s="53">
        <v>479133.6</v>
      </c>
      <c r="F37" s="53">
        <v>440345.1</v>
      </c>
      <c r="G37" s="53">
        <v>408086.1</v>
      </c>
      <c r="H37" s="53">
        <v>349843</v>
      </c>
      <c r="I37" s="53">
        <v>314863.90000000002</v>
      </c>
      <c r="J37" s="53">
        <v>292730</v>
      </c>
      <c r="K37" s="53">
        <v>283871.59999999998</v>
      </c>
      <c r="L37" s="53">
        <v>274558.8</v>
      </c>
      <c r="M37" s="53">
        <v>263688.2</v>
      </c>
      <c r="N37" s="53">
        <v>278918.7</v>
      </c>
      <c r="O37" s="53">
        <v>279857.09999999998</v>
      </c>
      <c r="P37" s="53">
        <v>263464.09999999998</v>
      </c>
      <c r="Q37" s="53">
        <v>227155.3</v>
      </c>
      <c r="R37" s="53">
        <v>228052</v>
      </c>
      <c r="S37" s="53">
        <v>207877.4</v>
      </c>
      <c r="T37" s="53">
        <v>196290.3</v>
      </c>
      <c r="U37" s="53">
        <v>192347.6</v>
      </c>
      <c r="V37" s="53">
        <v>180212</v>
      </c>
      <c r="W37" s="53">
        <v>157091.4</v>
      </c>
      <c r="X37" s="53">
        <v>163810.20000000001</v>
      </c>
      <c r="Y37" s="53">
        <v>172469.6</v>
      </c>
      <c r="Z37" s="53">
        <v>175603.5</v>
      </c>
      <c r="AA37" s="53">
        <v>171708.7</v>
      </c>
      <c r="AB37" s="53">
        <v>176000</v>
      </c>
      <c r="AC37" s="57">
        <v>173600</v>
      </c>
    </row>
    <row r="38" spans="1:29" s="30" customFormat="1" ht="16.5" customHeight="1" x14ac:dyDescent="0.25">
      <c r="A38" s="79" t="s">
        <v>145</v>
      </c>
      <c r="B38" s="53" t="s">
        <v>0</v>
      </c>
      <c r="C38" s="70">
        <v>79416</v>
      </c>
      <c r="D38" s="70">
        <v>227343</v>
      </c>
      <c r="E38" s="70">
        <v>292393.3</v>
      </c>
      <c r="F38" s="70">
        <v>306329.09999999998</v>
      </c>
      <c r="G38" s="70">
        <v>296790.59999999998</v>
      </c>
      <c r="H38" s="70">
        <v>294023</v>
      </c>
      <c r="I38" s="70">
        <v>294896.40000000002</v>
      </c>
      <c r="J38" s="70">
        <v>304724.10000000003</v>
      </c>
      <c r="K38" s="70">
        <v>302558.40000000002</v>
      </c>
      <c r="L38" s="70">
        <v>294860.90000000002</v>
      </c>
      <c r="M38" s="70">
        <v>293410.3</v>
      </c>
      <c r="N38" s="70">
        <v>278352.3</v>
      </c>
      <c r="O38" s="70">
        <v>284096</v>
      </c>
      <c r="P38" s="70">
        <v>274367.2</v>
      </c>
      <c r="Q38" s="70">
        <v>279777.7</v>
      </c>
      <c r="R38" s="70">
        <v>271617.2</v>
      </c>
      <c r="S38" s="70">
        <v>260959.6</v>
      </c>
      <c r="T38" s="70">
        <v>244994.6</v>
      </c>
      <c r="U38" s="70">
        <v>263242</v>
      </c>
      <c r="V38" s="70">
        <v>269192.3</v>
      </c>
      <c r="W38" s="70">
        <v>268428.09999999998</v>
      </c>
      <c r="X38" s="70">
        <v>251505.9</v>
      </c>
      <c r="Y38" s="70">
        <v>281274.09999999998</v>
      </c>
      <c r="Z38" s="70">
        <v>267447.40000000002</v>
      </c>
      <c r="AA38" s="70">
        <v>261582.6</v>
      </c>
      <c r="AB38" s="70">
        <v>264200</v>
      </c>
      <c r="AC38" s="57">
        <v>270200</v>
      </c>
    </row>
    <row r="39" spans="1:29" s="30" customFormat="1" ht="16.5" customHeight="1" x14ac:dyDescent="0.25">
      <c r="A39" s="79" t="s">
        <v>146</v>
      </c>
      <c r="B39" s="53" t="s">
        <v>0</v>
      </c>
      <c r="C39" s="70">
        <v>155816</v>
      </c>
      <c r="D39" s="70">
        <v>61747.1</v>
      </c>
      <c r="E39" s="70">
        <v>60929.9</v>
      </c>
      <c r="F39" s="70">
        <v>59703.8</v>
      </c>
      <c r="G39" s="70">
        <v>58335.299999999996</v>
      </c>
      <c r="H39" s="70">
        <v>62165.9</v>
      </c>
      <c r="I39" s="70">
        <v>61654.299999999996</v>
      </c>
      <c r="J39" s="70">
        <v>57045.200000000004</v>
      </c>
      <c r="K39" s="70">
        <v>57879.1</v>
      </c>
      <c r="L39" s="70">
        <v>50853.5</v>
      </c>
      <c r="M39" s="70">
        <v>53652.9</v>
      </c>
      <c r="N39" s="70">
        <v>47539.4</v>
      </c>
      <c r="O39" s="70">
        <v>55733</v>
      </c>
      <c r="P39" s="70">
        <v>51924.3</v>
      </c>
      <c r="Q39" s="70">
        <v>53105.1</v>
      </c>
      <c r="R39" s="70">
        <v>51892.5</v>
      </c>
      <c r="S39" s="70">
        <v>50263</v>
      </c>
      <c r="T39" s="70">
        <v>33509.4</v>
      </c>
      <c r="U39" s="70">
        <v>45345.5</v>
      </c>
      <c r="V39" s="70">
        <v>49078.7</v>
      </c>
      <c r="W39" s="70">
        <v>47966.1</v>
      </c>
      <c r="X39" s="70">
        <v>48672.800000000003</v>
      </c>
      <c r="Y39" s="70">
        <v>49538.6</v>
      </c>
      <c r="Z39" s="70">
        <v>46436.4</v>
      </c>
      <c r="AA39" s="70">
        <v>43409.4</v>
      </c>
      <c r="AB39" s="70">
        <v>47400</v>
      </c>
      <c r="AC39" s="57">
        <v>46900</v>
      </c>
    </row>
    <row r="40" spans="1:29" s="30" customFormat="1" ht="16.5" customHeight="1" x14ac:dyDescent="0.25">
      <c r="A40" s="79" t="s">
        <v>147</v>
      </c>
      <c r="B40" s="53" t="s">
        <v>0</v>
      </c>
      <c r="C40" s="53">
        <v>1179</v>
      </c>
      <c r="D40" s="53">
        <v>1596.4</v>
      </c>
      <c r="E40" s="53">
        <v>1087</v>
      </c>
      <c r="F40" s="53">
        <v>1349.6</v>
      </c>
      <c r="G40" s="53">
        <v>1474.5</v>
      </c>
      <c r="H40" s="53">
        <v>1378.1000000000001</v>
      </c>
      <c r="I40" s="53">
        <v>1380.7</v>
      </c>
      <c r="J40" s="53">
        <v>1362.2</v>
      </c>
      <c r="K40" s="53">
        <v>1490.2</v>
      </c>
      <c r="L40" s="53">
        <v>1413</v>
      </c>
      <c r="M40" s="53">
        <v>1329</v>
      </c>
      <c r="N40" s="53">
        <v>1335.9</v>
      </c>
      <c r="O40" s="53">
        <v>1484</v>
      </c>
      <c r="P40" s="53">
        <v>1521.3</v>
      </c>
      <c r="Q40" s="53">
        <v>1590.8</v>
      </c>
      <c r="R40" s="53">
        <v>1589.1</v>
      </c>
      <c r="S40" s="53">
        <v>1420.5</v>
      </c>
      <c r="T40" s="53">
        <v>2327.1999999999998</v>
      </c>
      <c r="U40" s="53">
        <v>1276.5999999999999</v>
      </c>
      <c r="V40" s="53">
        <v>1264.5</v>
      </c>
      <c r="W40" s="53">
        <v>1272.2</v>
      </c>
      <c r="X40" s="53">
        <v>1102.5</v>
      </c>
      <c r="Y40" s="53">
        <v>1211.5</v>
      </c>
      <c r="Z40" s="53">
        <v>1139.4000000000001</v>
      </c>
      <c r="AA40" s="53">
        <v>1160.3</v>
      </c>
      <c r="AB40" s="53">
        <v>1400</v>
      </c>
      <c r="AC40" s="57">
        <v>1100</v>
      </c>
    </row>
    <row r="41" spans="1:29" s="27" customFormat="1" ht="16.5" customHeight="1" x14ac:dyDescent="0.25">
      <c r="A41" s="41" t="s">
        <v>217</v>
      </c>
      <c r="B41" s="67">
        <f>B42+B48+B51</f>
        <v>1099850</v>
      </c>
      <c r="C41" s="67">
        <f>C42+C48+C51</f>
        <v>1531696.5069999998</v>
      </c>
      <c r="D41" s="67">
        <f>D42+D48+D51</f>
        <v>1998887.402</v>
      </c>
      <c r="E41" s="67">
        <f>E42+E48+E51</f>
        <v>2163854.3729999997</v>
      </c>
      <c r="F41" s="67">
        <v>2240393.0589999999</v>
      </c>
      <c r="G41" s="67">
        <v>2284065.2489999998</v>
      </c>
      <c r="H41" s="67">
        <v>2333142.0460000001</v>
      </c>
      <c r="I41" s="67">
        <v>2339500.0809999998</v>
      </c>
      <c r="J41" s="67">
        <v>2322557.2510000002</v>
      </c>
      <c r="K41" s="67">
        <v>2424588.8769999999</v>
      </c>
      <c r="L41" s="67">
        <v>2393298.2489999998</v>
      </c>
      <c r="M41" s="67">
        <v>2340291.9129999997</v>
      </c>
      <c r="N41" s="67">
        <v>2394251.8140000002</v>
      </c>
      <c r="O41" s="67">
        <v>2551939.0290000001</v>
      </c>
      <c r="P41" s="67">
        <v>2527622.2290000003</v>
      </c>
      <c r="Q41" s="67">
        <v>2588440.4510000004</v>
      </c>
      <c r="R41" s="67">
        <v>2563971.5389999999</v>
      </c>
      <c r="S41" s="67">
        <v>2477094.199</v>
      </c>
      <c r="T41" s="80">
        <v>2212024.2200000002</v>
      </c>
      <c r="U41" s="80">
        <v>2334547.5649999999</v>
      </c>
      <c r="V41" s="80">
        <v>2371791.4890000001</v>
      </c>
      <c r="W41" s="80">
        <v>2311789.2200000002</v>
      </c>
      <c r="X41" s="67">
        <v>2274777.6159999999</v>
      </c>
      <c r="Y41" s="67">
        <v>2345765.0929999999</v>
      </c>
      <c r="Z41" s="67">
        <v>2278974.25</v>
      </c>
      <c r="AA41" s="67">
        <v>2292043.5</v>
      </c>
      <c r="AB41" s="69">
        <v>2385124.31</v>
      </c>
      <c r="AC41" s="69">
        <v>2437692.1269999999</v>
      </c>
    </row>
    <row r="42" spans="1:29" s="27" customFormat="1" ht="16.5" customHeight="1" x14ac:dyDescent="0.25">
      <c r="A42" s="81" t="s">
        <v>148</v>
      </c>
      <c r="B42" s="67">
        <v>760573</v>
      </c>
      <c r="C42" s="67">
        <v>950727.37399999995</v>
      </c>
      <c r="D42" s="67">
        <v>1077483.402</v>
      </c>
      <c r="E42" s="67">
        <v>1122298.6329999999</v>
      </c>
      <c r="F42" s="67">
        <v>1093035.277</v>
      </c>
      <c r="G42" s="67">
        <v>1100678.628</v>
      </c>
      <c r="H42" s="67">
        <v>1112526.9140000001</v>
      </c>
      <c r="I42" s="67">
        <v>1094112.0319999999</v>
      </c>
      <c r="J42" s="67">
        <v>1061786.595</v>
      </c>
      <c r="K42" s="67">
        <v>1069797.8929999999</v>
      </c>
      <c r="L42" s="67">
        <v>1042472.173</v>
      </c>
      <c r="M42" s="67">
        <v>1021000.982</v>
      </c>
      <c r="N42" s="67">
        <v>1016136.056</v>
      </c>
      <c r="O42" s="67">
        <v>1047087.648</v>
      </c>
      <c r="P42" s="67">
        <v>1028910.423</v>
      </c>
      <c r="Q42" s="67">
        <v>1023496.165</v>
      </c>
      <c r="R42" s="67">
        <v>1021519.349</v>
      </c>
      <c r="S42" s="67">
        <v>956335.22499999998</v>
      </c>
      <c r="T42" s="80">
        <v>858357.16</v>
      </c>
      <c r="U42" s="80">
        <v>893610.16899999999</v>
      </c>
      <c r="V42" s="80">
        <v>892238.14099999995</v>
      </c>
      <c r="W42" s="80">
        <v>889894.29</v>
      </c>
      <c r="X42" s="67">
        <v>891151.70600000001</v>
      </c>
      <c r="Y42" s="67">
        <v>937062.66899999999</v>
      </c>
      <c r="Z42" s="67">
        <v>904821.995</v>
      </c>
      <c r="AA42" s="67">
        <v>876582.86</v>
      </c>
      <c r="AB42" s="69">
        <v>873059.50600000005</v>
      </c>
      <c r="AC42" s="69">
        <v>848680.83100000001</v>
      </c>
    </row>
    <row r="43" spans="1:29" s="27" customFormat="1" ht="16.5" customHeight="1" x14ac:dyDescent="0.25">
      <c r="A43" s="52" t="s">
        <v>144</v>
      </c>
      <c r="B43" s="53">
        <v>209197</v>
      </c>
      <c r="C43" s="53">
        <v>238440.38500000001</v>
      </c>
      <c r="D43" s="53">
        <v>329608.61300000001</v>
      </c>
      <c r="E43" s="53">
        <v>298636.98800000001</v>
      </c>
      <c r="F43" s="53">
        <v>266612.13699999999</v>
      </c>
      <c r="G43" s="53">
        <v>267388.864</v>
      </c>
      <c r="H43" s="53">
        <v>263145.83500000002</v>
      </c>
      <c r="I43" s="53">
        <v>249633.315</v>
      </c>
      <c r="J43" s="53">
        <v>228801.88699999999</v>
      </c>
      <c r="K43" s="53">
        <v>226937.54800000001</v>
      </c>
      <c r="L43" s="53">
        <v>223605.58499999999</v>
      </c>
      <c r="M43" s="53">
        <v>216395.54500000001</v>
      </c>
      <c r="N43" s="53">
        <v>223457.78400000001</v>
      </c>
      <c r="O43" s="53">
        <v>220556.91099999999</v>
      </c>
      <c r="P43" s="53">
        <v>213668.16500000001</v>
      </c>
      <c r="Q43" s="53">
        <v>201812.01199999999</v>
      </c>
      <c r="R43" s="53">
        <v>205760.29300000001</v>
      </c>
      <c r="S43" s="53">
        <v>186289.56299999999</v>
      </c>
      <c r="T43" s="70">
        <v>167756.16500000001</v>
      </c>
      <c r="U43" s="53">
        <v>164456.65299999999</v>
      </c>
      <c r="V43" s="53">
        <v>160962.326</v>
      </c>
      <c r="W43" s="70">
        <v>152169.59700000001</v>
      </c>
      <c r="X43" s="70">
        <v>164850.78400000001</v>
      </c>
      <c r="Y43" s="70">
        <v>171966.22099999999</v>
      </c>
      <c r="Z43" s="70">
        <v>175067.17800000001</v>
      </c>
      <c r="AA43" s="70">
        <v>168724.31899999999</v>
      </c>
      <c r="AB43" s="57">
        <v>163990.448</v>
      </c>
      <c r="AC43" s="57">
        <v>160189.796</v>
      </c>
    </row>
    <row r="44" spans="1:29" s="27" customFormat="1" ht="16.5" customHeight="1" x14ac:dyDescent="0.25">
      <c r="A44" s="52" t="s">
        <v>218</v>
      </c>
      <c r="B44" s="53">
        <v>291057</v>
      </c>
      <c r="C44" s="53">
        <v>472123.41700000002</v>
      </c>
      <c r="D44" s="53">
        <v>534979.027</v>
      </c>
      <c r="E44" s="53">
        <v>622595.32999999996</v>
      </c>
      <c r="F44" s="53">
        <v>620324.21699999995</v>
      </c>
      <c r="G44" s="53">
        <v>622081.47400000005</v>
      </c>
      <c r="H44" s="53">
        <v>630558.223</v>
      </c>
      <c r="I44" s="53">
        <v>625028.18999999994</v>
      </c>
      <c r="J44" s="53">
        <v>624574.89399999997</v>
      </c>
      <c r="K44" s="53">
        <v>628444.99100000004</v>
      </c>
      <c r="L44" s="53">
        <v>619783.99</v>
      </c>
      <c r="M44" s="53">
        <v>608038.12600000005</v>
      </c>
      <c r="N44" s="53">
        <v>609598.21100000001</v>
      </c>
      <c r="O44" s="53">
        <v>626246.81299999997</v>
      </c>
      <c r="P44" s="53">
        <v>623979.74800000002</v>
      </c>
      <c r="Q44" s="53">
        <v>627607.54799999995</v>
      </c>
      <c r="R44" s="53">
        <v>621897.73899999994</v>
      </c>
      <c r="S44" s="53">
        <v>588479.94499999995</v>
      </c>
      <c r="T44" s="70">
        <v>523239.50699999998</v>
      </c>
      <c r="U44" s="70">
        <v>564995.19099999999</v>
      </c>
      <c r="V44" s="70">
        <v>556643.69900000002</v>
      </c>
      <c r="W44" s="70">
        <v>569111.06299999997</v>
      </c>
      <c r="X44" s="70">
        <v>566263.21299999999</v>
      </c>
      <c r="Y44" s="70">
        <v>596340.24300000002</v>
      </c>
      <c r="Z44" s="70">
        <v>563323.17700000003</v>
      </c>
      <c r="AA44" s="70">
        <v>545314.29399999999</v>
      </c>
      <c r="AB44" s="57">
        <v>535557.92299999995</v>
      </c>
      <c r="AC44" s="57">
        <v>524586.76100000006</v>
      </c>
    </row>
    <row r="45" spans="1:29" s="27" customFormat="1" ht="16.5" customHeight="1" x14ac:dyDescent="0.25">
      <c r="A45" s="52" t="s">
        <v>146</v>
      </c>
      <c r="B45" s="53">
        <v>155109</v>
      </c>
      <c r="C45" s="53">
        <v>157058.867</v>
      </c>
      <c r="D45" s="53">
        <v>115124.231</v>
      </c>
      <c r="E45" s="53">
        <v>110159.406</v>
      </c>
      <c r="F45" s="53">
        <v>116126.515</v>
      </c>
      <c r="G45" s="53">
        <v>114870.355</v>
      </c>
      <c r="H45" s="53">
        <v>122734.048</v>
      </c>
      <c r="I45" s="53">
        <v>122156.44899999999</v>
      </c>
      <c r="J45" s="53">
        <v>113887.247</v>
      </c>
      <c r="K45" s="53">
        <v>114352.406</v>
      </c>
      <c r="L45" s="53">
        <v>100002.083</v>
      </c>
      <c r="M45" s="53">
        <v>101466.07</v>
      </c>
      <c r="N45" s="53">
        <v>89775.577000000005</v>
      </c>
      <c r="O45" s="53">
        <v>103532.99099999999</v>
      </c>
      <c r="P45" s="53">
        <v>96225.991999999998</v>
      </c>
      <c r="Q45" s="53">
        <v>96881.167000000001</v>
      </c>
      <c r="R45" s="53">
        <v>95639.914000000004</v>
      </c>
      <c r="S45" s="53">
        <v>90402.327000000005</v>
      </c>
      <c r="T45" s="53">
        <v>63215.627999999997</v>
      </c>
      <c r="U45" s="53">
        <v>80543.254000000001</v>
      </c>
      <c r="V45" s="70">
        <v>88071.585000000006</v>
      </c>
      <c r="W45" s="70">
        <v>84420.285999999993</v>
      </c>
      <c r="X45" s="53">
        <v>85363.421000000002</v>
      </c>
      <c r="Y45" s="53">
        <v>87944.207999999999</v>
      </c>
      <c r="Z45" s="53">
        <v>83930.514999999999</v>
      </c>
      <c r="AA45" s="53">
        <v>78220.561000000002</v>
      </c>
      <c r="AB45" s="57">
        <v>81838.789000000004</v>
      </c>
      <c r="AC45" s="57">
        <v>80214.572</v>
      </c>
    </row>
    <row r="46" spans="1:29" s="27" customFormat="1" ht="16.5" customHeight="1" x14ac:dyDescent="0.25">
      <c r="A46" s="52" t="s">
        <v>219</v>
      </c>
      <c r="B46" s="53">
        <v>104193</v>
      </c>
      <c r="C46" s="53">
        <v>81474.804999999993</v>
      </c>
      <c r="D46" s="53">
        <v>94183.695999999996</v>
      </c>
      <c r="E46" s="53">
        <v>86377.845000000001</v>
      </c>
      <c r="F46" s="53">
        <v>83104.282999999996</v>
      </c>
      <c r="G46" s="53">
        <v>89010.521999999997</v>
      </c>
      <c r="H46" s="53">
        <v>89816.062000000005</v>
      </c>
      <c r="I46" s="53">
        <v>90076.701000000001</v>
      </c>
      <c r="J46" s="53">
        <v>88649.804999999993</v>
      </c>
      <c r="K46" s="53">
        <v>94558.248999999996</v>
      </c>
      <c r="L46" s="53">
        <v>93222.070999999996</v>
      </c>
      <c r="M46" s="53">
        <v>90004.415999999997</v>
      </c>
      <c r="N46" s="53">
        <v>86909.324999999997</v>
      </c>
      <c r="O46" s="53">
        <v>91267.043000000005</v>
      </c>
      <c r="P46" s="53">
        <v>90165.65</v>
      </c>
      <c r="Q46" s="53">
        <v>91367.763000000006</v>
      </c>
      <c r="R46" s="53">
        <v>93073.305999999997</v>
      </c>
      <c r="S46" s="53">
        <v>86946.214000000007</v>
      </c>
      <c r="T46" s="70">
        <v>99495.134999999995</v>
      </c>
      <c r="U46" s="70">
        <v>78972.153999999995</v>
      </c>
      <c r="V46" s="70">
        <v>82376.210000000006</v>
      </c>
      <c r="W46" s="70">
        <v>81923.75</v>
      </c>
      <c r="X46" s="70">
        <v>73420.739000000001</v>
      </c>
      <c r="Y46" s="70">
        <v>79525.013000000006</v>
      </c>
      <c r="Z46" s="70">
        <v>80923.941999999995</v>
      </c>
      <c r="AA46" s="70">
        <v>82843.073000000004</v>
      </c>
      <c r="AB46" s="57">
        <v>90894.301000000007</v>
      </c>
      <c r="AC46" s="57">
        <v>83323.823000000004</v>
      </c>
    </row>
    <row r="47" spans="1:29" s="27" customFormat="1" ht="16.5" customHeight="1" x14ac:dyDescent="0.25">
      <c r="A47" s="52" t="s">
        <v>149</v>
      </c>
      <c r="B47" s="53">
        <v>1017</v>
      </c>
      <c r="C47" s="49">
        <v>1629.9</v>
      </c>
      <c r="D47" s="49">
        <v>3587.835</v>
      </c>
      <c r="E47" s="49">
        <v>4529.0640000000003</v>
      </c>
      <c r="F47" s="49">
        <v>6868.125</v>
      </c>
      <c r="G47" s="49">
        <v>7327.4129999999996</v>
      </c>
      <c r="H47" s="49">
        <v>6272.7460000000001</v>
      </c>
      <c r="I47" s="49">
        <v>7217.3770000000004</v>
      </c>
      <c r="J47" s="49">
        <v>5872.7619999999997</v>
      </c>
      <c r="K47" s="49">
        <v>5504.6989999999996</v>
      </c>
      <c r="L47" s="49">
        <v>5858.4440000000004</v>
      </c>
      <c r="M47" s="49">
        <v>5096.8249999999998</v>
      </c>
      <c r="N47" s="49">
        <v>6395.1589999999997</v>
      </c>
      <c r="O47" s="49">
        <v>5483.89</v>
      </c>
      <c r="P47" s="49">
        <v>4870.8680000000004</v>
      </c>
      <c r="Q47" s="49">
        <v>5827.6750000000002</v>
      </c>
      <c r="R47" s="49">
        <v>5148.0969999999998</v>
      </c>
      <c r="S47" s="49">
        <v>4217.2060000000001</v>
      </c>
      <c r="T47" s="49">
        <v>4650.7250000000004</v>
      </c>
      <c r="U47" s="49">
        <v>4642.9170000000004</v>
      </c>
      <c r="V47" s="49">
        <v>4184.3209999999999</v>
      </c>
      <c r="W47" s="49">
        <v>2269.5940000000001</v>
      </c>
      <c r="X47" s="49">
        <v>1253.549</v>
      </c>
      <c r="Y47" s="49">
        <v>1286.9839999999999</v>
      </c>
      <c r="Z47" s="49">
        <v>1577.183</v>
      </c>
      <c r="AA47" s="49">
        <v>1480.6130000000001</v>
      </c>
      <c r="AB47" s="51">
        <v>778.04499999999996</v>
      </c>
      <c r="AC47" s="51">
        <v>365.87900000000002</v>
      </c>
    </row>
    <row r="48" spans="1:29" s="27" customFormat="1" ht="16.5" customHeight="1" x14ac:dyDescent="0.25">
      <c r="A48" s="81" t="s">
        <v>150</v>
      </c>
      <c r="B48" s="67">
        <v>127961</v>
      </c>
      <c r="C48" s="67">
        <v>241629.361</v>
      </c>
      <c r="D48" s="67">
        <v>403882.87900000002</v>
      </c>
      <c r="E48" s="67">
        <v>441586.17300000001</v>
      </c>
      <c r="F48" s="67">
        <v>474700.37</v>
      </c>
      <c r="G48" s="67">
        <v>450794.28600000002</v>
      </c>
      <c r="H48" s="67">
        <v>432312.56400000001</v>
      </c>
      <c r="I48" s="67">
        <v>404707.67</v>
      </c>
      <c r="J48" s="67">
        <v>399995.65600000002</v>
      </c>
      <c r="K48" s="67">
        <v>415042.359</v>
      </c>
      <c r="L48" s="67">
        <v>399010.72200000001</v>
      </c>
      <c r="M48" s="67">
        <v>384349.83899999998</v>
      </c>
      <c r="N48" s="67">
        <v>373324.26400000002</v>
      </c>
      <c r="O48" s="67">
        <v>415786.33199999999</v>
      </c>
      <c r="P48" s="67">
        <v>401827.18800000002</v>
      </c>
      <c r="Q48" s="67">
        <v>434049.06099999999</v>
      </c>
      <c r="R48" s="67">
        <v>466780.63500000001</v>
      </c>
      <c r="S48" s="67">
        <v>522079.83299999998</v>
      </c>
      <c r="T48" s="67">
        <v>494753.44900000002</v>
      </c>
      <c r="U48" s="67">
        <v>557840.43599999999</v>
      </c>
      <c r="V48" s="67">
        <v>610416.76399999997</v>
      </c>
      <c r="W48" s="67">
        <v>617381.33700000006</v>
      </c>
      <c r="X48" s="67">
        <v>624882.92799999996</v>
      </c>
      <c r="Y48" s="67">
        <v>647815.94200000004</v>
      </c>
      <c r="Z48" s="67">
        <v>622516.71499999997</v>
      </c>
      <c r="AA48" s="67">
        <v>659823.32999999996</v>
      </c>
      <c r="AB48" s="69">
        <v>746106.61800000002</v>
      </c>
      <c r="AC48" s="69">
        <v>822497.10499999998</v>
      </c>
    </row>
    <row r="49" spans="1:29" s="27" customFormat="1" ht="16.5" customHeight="1" x14ac:dyDescent="0.25">
      <c r="A49" s="52" t="s">
        <v>151</v>
      </c>
      <c r="B49" s="53">
        <v>23150</v>
      </c>
      <c r="C49" s="53">
        <v>35931.648999999998</v>
      </c>
      <c r="D49" s="53">
        <v>45076.898000000001</v>
      </c>
      <c r="E49" s="53">
        <v>32898.125999999997</v>
      </c>
      <c r="F49" s="53">
        <v>32967.953999999998</v>
      </c>
      <c r="G49" s="53">
        <v>31854.638999999999</v>
      </c>
      <c r="H49" s="53">
        <v>33208.985999999997</v>
      </c>
      <c r="I49" s="53">
        <v>36876.446000000004</v>
      </c>
      <c r="J49" s="53">
        <v>40232.781999999999</v>
      </c>
      <c r="K49" s="53">
        <v>40130.951999999997</v>
      </c>
      <c r="L49" s="53">
        <v>40519.485000000001</v>
      </c>
      <c r="M49" s="53">
        <v>38066.313999999998</v>
      </c>
      <c r="N49" s="53">
        <v>32943.055</v>
      </c>
      <c r="O49" s="53">
        <v>36089.665999999997</v>
      </c>
      <c r="P49" s="53">
        <v>37290.92</v>
      </c>
      <c r="Q49" s="53">
        <v>37054.072</v>
      </c>
      <c r="R49" s="53">
        <v>32713.882000000001</v>
      </c>
      <c r="S49" s="53">
        <v>31326.438999999998</v>
      </c>
      <c r="T49" s="53">
        <v>19491.629000000001</v>
      </c>
      <c r="U49" s="53">
        <v>23217.111000000001</v>
      </c>
      <c r="V49" s="53">
        <v>19088.616999999998</v>
      </c>
      <c r="W49" s="53">
        <v>18277.489000000001</v>
      </c>
      <c r="X49" s="53">
        <v>20079.044000000002</v>
      </c>
      <c r="Y49" s="53">
        <v>19158.021000000001</v>
      </c>
      <c r="Z49" s="53">
        <v>14333.944</v>
      </c>
      <c r="AA49" s="53">
        <v>18290.098000000002</v>
      </c>
      <c r="AB49" s="57">
        <v>21770.004000000001</v>
      </c>
      <c r="AC49" s="57">
        <v>17369.317999999999</v>
      </c>
    </row>
    <row r="50" spans="1:29" s="27" customFormat="1" ht="16.5" customHeight="1" x14ac:dyDescent="0.25">
      <c r="A50" s="52" t="s">
        <v>152</v>
      </c>
      <c r="B50" s="53">
        <v>104810</v>
      </c>
      <c r="C50" s="49">
        <v>205697.712</v>
      </c>
      <c r="D50" s="49">
        <v>358805.98100000003</v>
      </c>
      <c r="E50" s="49">
        <v>408688.04700000002</v>
      </c>
      <c r="F50" s="49">
        <v>441732.41600000003</v>
      </c>
      <c r="G50" s="49">
        <v>418939.647</v>
      </c>
      <c r="H50" s="49">
        <v>399103.57799999998</v>
      </c>
      <c r="I50" s="49">
        <v>367831.22399999999</v>
      </c>
      <c r="J50" s="49">
        <v>359762.87400000001</v>
      </c>
      <c r="K50" s="49">
        <v>374911.40700000001</v>
      </c>
      <c r="L50" s="49">
        <v>358491.23700000002</v>
      </c>
      <c r="M50" s="49">
        <v>346283.52500000002</v>
      </c>
      <c r="N50" s="49">
        <v>340381.20899999997</v>
      </c>
      <c r="O50" s="49">
        <v>379696.66600000003</v>
      </c>
      <c r="P50" s="49">
        <v>364536.26799999998</v>
      </c>
      <c r="Q50" s="49">
        <v>396994.989</v>
      </c>
      <c r="R50" s="49">
        <v>434066.75300000003</v>
      </c>
      <c r="S50" s="49">
        <v>490753.39399999997</v>
      </c>
      <c r="T50" s="49">
        <v>475261.82</v>
      </c>
      <c r="U50" s="49">
        <v>534623.32499999995</v>
      </c>
      <c r="V50" s="49">
        <v>591328.147</v>
      </c>
      <c r="W50" s="49">
        <v>599103.848</v>
      </c>
      <c r="X50" s="49">
        <v>604803.88399999996</v>
      </c>
      <c r="Y50" s="49">
        <v>628657.92099999997</v>
      </c>
      <c r="Z50" s="49">
        <v>608182.77099999995</v>
      </c>
      <c r="AA50" s="49">
        <v>641533.23199999996</v>
      </c>
      <c r="AB50" s="51">
        <v>724336.61399999994</v>
      </c>
      <c r="AC50" s="51">
        <v>805127.78700000001</v>
      </c>
    </row>
    <row r="51" spans="1:29" s="27" customFormat="1" ht="16.5" customHeight="1" x14ac:dyDescent="0.25">
      <c r="A51" s="81" t="s">
        <v>153</v>
      </c>
      <c r="B51" s="67">
        <v>211316</v>
      </c>
      <c r="C51" s="67">
        <v>339339.772</v>
      </c>
      <c r="D51" s="67">
        <v>517521.12099999998</v>
      </c>
      <c r="E51" s="67">
        <v>599969.56700000004</v>
      </c>
      <c r="F51" s="67">
        <v>672657.41200000001</v>
      </c>
      <c r="G51" s="67">
        <v>732592.33499999996</v>
      </c>
      <c r="H51" s="67">
        <v>788302.56799999997</v>
      </c>
      <c r="I51" s="67">
        <v>840680.37899999996</v>
      </c>
      <c r="J51" s="67">
        <v>860775</v>
      </c>
      <c r="K51" s="67">
        <v>939748.625</v>
      </c>
      <c r="L51" s="67">
        <v>951815.35400000005</v>
      </c>
      <c r="M51" s="67">
        <v>934941.09199999995</v>
      </c>
      <c r="N51" s="67">
        <v>1004791.4939999999</v>
      </c>
      <c r="O51" s="67">
        <v>1089065.0490000001</v>
      </c>
      <c r="P51" s="67">
        <v>1096884.618</v>
      </c>
      <c r="Q51" s="67">
        <v>1130895.2250000001</v>
      </c>
      <c r="R51" s="67">
        <v>1075671.5549999999</v>
      </c>
      <c r="S51" s="67">
        <v>998679.14099999995</v>
      </c>
      <c r="T51" s="67">
        <v>858913.61100000003</v>
      </c>
      <c r="U51" s="67">
        <v>883096.96</v>
      </c>
      <c r="V51" s="67">
        <v>869136.58400000003</v>
      </c>
      <c r="W51" s="67">
        <v>804513.59299999999</v>
      </c>
      <c r="X51" s="67">
        <v>758742.98199999996</v>
      </c>
      <c r="Y51" s="67">
        <v>760886.48199999996</v>
      </c>
      <c r="Z51" s="67">
        <v>751635.54</v>
      </c>
      <c r="AA51" s="67">
        <v>755637.31</v>
      </c>
      <c r="AB51" s="69">
        <v>765958.18599999999</v>
      </c>
      <c r="AC51" s="69">
        <v>766514.19099999999</v>
      </c>
    </row>
    <row r="52" spans="1:29" s="27" customFormat="1" ht="16.5" customHeight="1" x14ac:dyDescent="0.25">
      <c r="A52" s="52" t="s">
        <v>151</v>
      </c>
      <c r="B52" s="53">
        <v>12851</v>
      </c>
      <c r="C52" s="53">
        <v>26406.188999999998</v>
      </c>
      <c r="D52" s="53">
        <v>15515.254999999999</v>
      </c>
      <c r="E52" s="53">
        <v>17557.848999999998</v>
      </c>
      <c r="F52" s="53">
        <v>18897.407999999999</v>
      </c>
      <c r="G52" s="53">
        <v>24502.639999999999</v>
      </c>
      <c r="H52" s="53">
        <v>24531.677</v>
      </c>
      <c r="I52" s="53">
        <v>25557.95</v>
      </c>
      <c r="J52" s="53">
        <v>22196.477999999999</v>
      </c>
      <c r="K52" s="53">
        <v>23916.975999999999</v>
      </c>
      <c r="L52" s="53">
        <v>22021.164000000001</v>
      </c>
      <c r="M52" s="53">
        <v>21548.066999999999</v>
      </c>
      <c r="N52" s="53">
        <v>23336.066999999999</v>
      </c>
      <c r="O52" s="53">
        <v>26086.092000000001</v>
      </c>
      <c r="P52" s="53">
        <v>24113.556</v>
      </c>
      <c r="Q52" s="53">
        <v>26124.401000000002</v>
      </c>
      <c r="R52" s="53">
        <v>21489.136999999999</v>
      </c>
      <c r="S52" s="53">
        <v>20897.134999999998</v>
      </c>
      <c r="T52" s="53">
        <v>17648.121999999999</v>
      </c>
      <c r="U52" s="53">
        <v>16762.73</v>
      </c>
      <c r="V52" s="53">
        <v>17601.474999999999</v>
      </c>
      <c r="W52" s="53">
        <v>15860.255999999999</v>
      </c>
      <c r="X52" s="53">
        <v>15206.210999999999</v>
      </c>
      <c r="Y52" s="53">
        <v>17284.797999999999</v>
      </c>
      <c r="Z52" s="53">
        <v>18309.706999999999</v>
      </c>
      <c r="AA52" s="53">
        <v>14119.343999999999</v>
      </c>
      <c r="AB52" s="57">
        <v>14544.473</v>
      </c>
      <c r="AC52" s="57">
        <v>16774.597000000002</v>
      </c>
    </row>
    <row r="53" spans="1:29" s="27" customFormat="1" ht="16.5" customHeight="1" x14ac:dyDescent="0.25">
      <c r="A53" s="52" t="s">
        <v>152</v>
      </c>
      <c r="B53" s="53">
        <v>198466</v>
      </c>
      <c r="C53" s="53">
        <v>312933.58299999998</v>
      </c>
      <c r="D53" s="53">
        <v>502005.86599999998</v>
      </c>
      <c r="E53" s="53">
        <v>582411.71799999999</v>
      </c>
      <c r="F53" s="53">
        <v>653760.00399999996</v>
      </c>
      <c r="G53" s="53">
        <v>708089.69499999995</v>
      </c>
      <c r="H53" s="53">
        <v>763770.89099999995</v>
      </c>
      <c r="I53" s="53">
        <v>815122.429</v>
      </c>
      <c r="J53" s="53">
        <v>838578.522</v>
      </c>
      <c r="K53" s="53">
        <v>915831.64899999998</v>
      </c>
      <c r="L53" s="53">
        <v>929794.19</v>
      </c>
      <c r="M53" s="53">
        <v>929794.228</v>
      </c>
      <c r="N53" s="53">
        <v>981455.42700000003</v>
      </c>
      <c r="O53" s="53">
        <v>1062978.9569999999</v>
      </c>
      <c r="P53" s="53">
        <v>1072771.0619999999</v>
      </c>
      <c r="Q53" s="53">
        <v>1104770.824</v>
      </c>
      <c r="R53" s="53">
        <v>1026736.444</v>
      </c>
      <c r="S53" s="53">
        <v>977782.00600000005</v>
      </c>
      <c r="T53" s="53">
        <v>841265.48899999994</v>
      </c>
      <c r="U53" s="53">
        <v>866334.23</v>
      </c>
      <c r="V53" s="53">
        <v>851535.10900000005</v>
      </c>
      <c r="W53" s="53">
        <v>788653.33700000006</v>
      </c>
      <c r="X53" s="53">
        <v>743536.77099999995</v>
      </c>
      <c r="Y53" s="53">
        <v>743601.68400000001</v>
      </c>
      <c r="Z53" s="53">
        <v>733325.83299999998</v>
      </c>
      <c r="AA53" s="53">
        <v>741517.96600000001</v>
      </c>
      <c r="AB53" s="57">
        <v>751413.71299999999</v>
      </c>
      <c r="AC53" s="57">
        <v>749739.59400000004</v>
      </c>
    </row>
    <row r="54" spans="1:29" s="27" customFormat="1" ht="16.5" customHeight="1" x14ac:dyDescent="0.25">
      <c r="A54" s="41" t="s">
        <v>220</v>
      </c>
      <c r="B54" s="53"/>
      <c r="C54" s="53"/>
      <c r="D54" s="53"/>
      <c r="E54" s="53"/>
      <c r="F54" s="49"/>
      <c r="G54" s="49"/>
      <c r="H54" s="49"/>
      <c r="I54" s="49"/>
      <c r="J54" s="49"/>
      <c r="K54" s="49"/>
      <c r="L54" s="49"/>
      <c r="M54" s="49"/>
      <c r="N54" s="49"/>
      <c r="O54" s="49"/>
      <c r="P54" s="49"/>
      <c r="Q54" s="49"/>
      <c r="R54" s="63"/>
      <c r="S54" s="63"/>
      <c r="T54" s="63"/>
      <c r="W54" s="63"/>
      <c r="Y54" s="63"/>
      <c r="Z54" s="63"/>
      <c r="AA54" s="63"/>
      <c r="AB54" s="63"/>
      <c r="AC54" s="64"/>
    </row>
    <row r="55" spans="1:29" s="27" customFormat="1" ht="16.5" customHeight="1" x14ac:dyDescent="0.25">
      <c r="A55" s="52" t="s">
        <v>144</v>
      </c>
      <c r="B55" s="53">
        <v>1496</v>
      </c>
      <c r="C55" s="53">
        <v>1509</v>
      </c>
      <c r="D55" s="53">
        <v>1915</v>
      </c>
      <c r="E55" s="53">
        <v>1604</v>
      </c>
      <c r="F55" s="53">
        <v>1651.6</v>
      </c>
      <c r="G55" s="53">
        <v>1526.2</v>
      </c>
      <c r="H55" s="53">
        <v>1329.5</v>
      </c>
      <c r="I55" s="53">
        <v>1261.3</v>
      </c>
      <c r="J55" s="53">
        <v>1279.4000000000001</v>
      </c>
      <c r="K55" s="53">
        <v>1250.9000000000001</v>
      </c>
      <c r="L55" s="53">
        <v>1227.9000000000001</v>
      </c>
      <c r="M55" s="53">
        <v>1218.5</v>
      </c>
      <c r="N55" s="53">
        <v>1248.2</v>
      </c>
      <c r="O55" s="53">
        <v>1268.9000000000001</v>
      </c>
      <c r="P55" s="53">
        <v>1233.0999999999999</v>
      </c>
      <c r="Q55" s="53">
        <v>1125.5999999999999</v>
      </c>
      <c r="R55" s="53">
        <v>1108.3</v>
      </c>
      <c r="S55" s="53">
        <v>1115.8</v>
      </c>
      <c r="T55" s="53">
        <v>1170.0999999999999</v>
      </c>
      <c r="U55" s="53">
        <v>1169.5999999999999</v>
      </c>
      <c r="V55" s="53">
        <v>1119.5999999999999</v>
      </c>
      <c r="W55" s="53">
        <v>1032.3</v>
      </c>
      <c r="X55" s="53">
        <v>993.6</v>
      </c>
      <c r="Y55" s="53">
        <v>1002.9</v>
      </c>
      <c r="Z55" s="53">
        <v>1003</v>
      </c>
      <c r="AA55" s="53">
        <v>1017.7</v>
      </c>
      <c r="AB55" s="57">
        <v>1073.5</v>
      </c>
      <c r="AC55" s="57">
        <v>1083.7</v>
      </c>
    </row>
    <row r="56" spans="1:29" s="27" customFormat="1" ht="16.5" customHeight="1" x14ac:dyDescent="0.25">
      <c r="A56" s="52" t="s">
        <v>145</v>
      </c>
      <c r="B56" s="53">
        <v>282</v>
      </c>
      <c r="C56" s="53">
        <v>330</v>
      </c>
      <c r="D56" s="53">
        <v>405</v>
      </c>
      <c r="E56" s="53">
        <v>469.70811244979916</v>
      </c>
      <c r="F56" s="53">
        <v>493.8</v>
      </c>
      <c r="G56" s="53">
        <v>477.1</v>
      </c>
      <c r="H56" s="53">
        <v>466.3</v>
      </c>
      <c r="I56" s="53">
        <v>471.8</v>
      </c>
      <c r="J56" s="53">
        <v>487.9</v>
      </c>
      <c r="K56" s="53">
        <v>481.4</v>
      </c>
      <c r="L56" s="53">
        <v>475.7</v>
      </c>
      <c r="M56" s="53">
        <v>482.6</v>
      </c>
      <c r="N56" s="53">
        <v>456.6</v>
      </c>
      <c r="O56" s="53">
        <v>453.6</v>
      </c>
      <c r="P56" s="53">
        <v>439.7</v>
      </c>
      <c r="Q56" s="53">
        <v>445.8</v>
      </c>
      <c r="R56" s="53">
        <v>436.8</v>
      </c>
      <c r="S56" s="53">
        <v>443.4</v>
      </c>
      <c r="T56" s="53">
        <v>468.1</v>
      </c>
      <c r="U56" s="53">
        <v>465.4</v>
      </c>
      <c r="V56" s="53">
        <v>482.1</v>
      </c>
      <c r="W56" s="53">
        <v>471.2</v>
      </c>
      <c r="X56" s="53">
        <v>443.8</v>
      </c>
      <c r="Y56" s="53">
        <v>469.3</v>
      </c>
      <c r="Z56" s="53">
        <v>472.6</v>
      </c>
      <c r="AA56" s="53">
        <v>477.3</v>
      </c>
      <c r="AB56" s="57">
        <v>493.4</v>
      </c>
      <c r="AC56" s="57">
        <v>515.1</v>
      </c>
    </row>
    <row r="57" spans="1:29" s="27" customFormat="1" ht="16.5" customHeight="1" x14ac:dyDescent="0.25">
      <c r="A57" s="52" t="s">
        <v>146</v>
      </c>
      <c r="B57" s="53">
        <v>522</v>
      </c>
      <c r="C57" s="53">
        <v>506</v>
      </c>
      <c r="D57" s="53">
        <v>536</v>
      </c>
      <c r="E57" s="53">
        <v>552.90290381125226</v>
      </c>
      <c r="F57" s="53">
        <v>514.1</v>
      </c>
      <c r="G57" s="53">
        <v>507.8</v>
      </c>
      <c r="H57" s="53">
        <v>506.5</v>
      </c>
      <c r="I57" s="53">
        <v>504.7</v>
      </c>
      <c r="J57" s="53">
        <v>500.9</v>
      </c>
      <c r="K57" s="53">
        <v>506.1</v>
      </c>
      <c r="L57" s="53">
        <v>508.5</v>
      </c>
      <c r="M57" s="53">
        <v>528.79999999999995</v>
      </c>
      <c r="N57" s="53">
        <v>529.5</v>
      </c>
      <c r="O57" s="53">
        <v>538.4</v>
      </c>
      <c r="P57" s="53">
        <v>539.6</v>
      </c>
      <c r="Q57" s="53">
        <v>548.1</v>
      </c>
      <c r="R57" s="53">
        <v>542.6</v>
      </c>
      <c r="S57" s="53">
        <v>556</v>
      </c>
      <c r="T57" s="53">
        <v>530.1</v>
      </c>
      <c r="U57" s="53">
        <v>563</v>
      </c>
      <c r="V57" s="53">
        <v>557.70000000000005</v>
      </c>
      <c r="W57" s="53">
        <v>568.29999999999995</v>
      </c>
      <c r="X57" s="53">
        <v>570.20000000000005</v>
      </c>
      <c r="Y57" s="53">
        <v>563.29999999999995</v>
      </c>
      <c r="Z57" s="53">
        <v>553.29999999999995</v>
      </c>
      <c r="AA57" s="53">
        <v>555</v>
      </c>
      <c r="AB57" s="57">
        <v>579.1</v>
      </c>
      <c r="AC57" s="57">
        <v>584.5</v>
      </c>
    </row>
    <row r="58" spans="1:29" s="27" customFormat="1" ht="16.5" customHeight="1" x14ac:dyDescent="0.25">
      <c r="A58" s="41" t="s">
        <v>154</v>
      </c>
      <c r="B58" s="53"/>
      <c r="C58" s="53"/>
      <c r="D58" s="53"/>
      <c r="E58" s="53"/>
      <c r="F58" s="53"/>
      <c r="G58" s="53"/>
      <c r="H58" s="53"/>
      <c r="I58" s="49"/>
      <c r="J58" s="49"/>
      <c r="K58" s="49"/>
      <c r="L58" s="49"/>
      <c r="M58" s="49"/>
      <c r="N58" s="49"/>
      <c r="O58" s="49"/>
      <c r="P58" s="49"/>
      <c r="Q58" s="49"/>
      <c r="R58" s="63"/>
      <c r="S58" s="63"/>
      <c r="T58" s="63"/>
      <c r="W58" s="63"/>
      <c r="X58" s="63"/>
      <c r="Z58" s="63"/>
      <c r="AA58" s="63"/>
      <c r="AB58" s="63"/>
      <c r="AC58" s="64"/>
    </row>
    <row r="59" spans="1:29" s="27" customFormat="1" ht="16.5" customHeight="1" x14ac:dyDescent="0.25">
      <c r="A59" s="68" t="s">
        <v>155</v>
      </c>
      <c r="B59" s="67">
        <v>16355657</v>
      </c>
      <c r="C59" s="67">
        <v>24026024</v>
      </c>
      <c r="D59" s="67">
        <v>44875116</v>
      </c>
      <c r="E59" s="67">
        <v>49066020</v>
      </c>
      <c r="F59" s="67">
        <v>51254259</v>
      </c>
      <c r="G59" s="67">
        <v>54086973</v>
      </c>
      <c r="H59" s="67">
        <v>54974961</v>
      </c>
      <c r="I59" s="67">
        <v>56054973</v>
      </c>
      <c r="J59" s="67">
        <v>56566140</v>
      </c>
      <c r="K59" s="67">
        <v>56581364</v>
      </c>
      <c r="L59" s="67">
        <v>57341226</v>
      </c>
      <c r="M59" s="67">
        <v>56721816</v>
      </c>
      <c r="N59" s="67">
        <v>55053776</v>
      </c>
      <c r="O59" s="67">
        <v>55527696</v>
      </c>
      <c r="P59" s="67">
        <v>57035748</v>
      </c>
      <c r="Q59" s="67">
        <v>58175611</v>
      </c>
      <c r="R59" s="67">
        <v>58514314</v>
      </c>
      <c r="S59" s="67">
        <v>58217658</v>
      </c>
      <c r="T59" s="67">
        <v>57785620</v>
      </c>
      <c r="U59" s="67">
        <v>59255348</v>
      </c>
      <c r="V59" s="67">
        <v>59829391</v>
      </c>
      <c r="W59" s="67">
        <v>60645165</v>
      </c>
      <c r="X59" s="67">
        <v>60045018</v>
      </c>
      <c r="Y59" s="67">
        <v>61435227</v>
      </c>
      <c r="Z59" s="67">
        <v>62846475</v>
      </c>
      <c r="AA59" s="67">
        <v>66495618</v>
      </c>
      <c r="AB59" s="67">
        <v>68817347</v>
      </c>
      <c r="AC59" s="69">
        <v>67170463</v>
      </c>
    </row>
    <row r="60" spans="1:29" s="27" customFormat="1" ht="16.5" customHeight="1" x14ac:dyDescent="0.25">
      <c r="A60" s="52" t="s">
        <v>156</v>
      </c>
      <c r="B60" s="53">
        <v>12147006</v>
      </c>
      <c r="C60" s="53">
        <v>17695275</v>
      </c>
      <c r="D60" s="53">
        <v>34486851</v>
      </c>
      <c r="E60" s="53">
        <v>38189490</v>
      </c>
      <c r="F60" s="53">
        <v>39971443</v>
      </c>
      <c r="G60" s="53">
        <v>42748644</v>
      </c>
      <c r="H60" s="53">
        <v>43710093</v>
      </c>
      <c r="I60" s="53">
        <v>44718691</v>
      </c>
      <c r="J60" s="53">
        <v>45049209</v>
      </c>
      <c r="K60" s="53">
        <v>44814696</v>
      </c>
      <c r="L60" s="53">
        <v>45281492</v>
      </c>
      <c r="M60" s="53">
        <v>44688157</v>
      </c>
      <c r="N60" s="53">
        <v>43094911</v>
      </c>
      <c r="O60" s="53">
        <v>43282387</v>
      </c>
      <c r="P60" s="53">
        <v>44777151</v>
      </c>
      <c r="Q60" s="53">
        <v>45293632</v>
      </c>
      <c r="R60" s="53">
        <v>44787301</v>
      </c>
      <c r="S60" s="53">
        <v>44055603</v>
      </c>
      <c r="T60" s="53">
        <v>43711716</v>
      </c>
      <c r="U60" s="53">
        <v>44642910</v>
      </c>
      <c r="V60" s="53">
        <v>45274885</v>
      </c>
      <c r="W60" s="53">
        <v>45600660</v>
      </c>
      <c r="X60" s="53">
        <v>44984993</v>
      </c>
      <c r="Y60" s="53">
        <v>45238336</v>
      </c>
      <c r="Z60" s="53">
        <v>46377900</v>
      </c>
      <c r="AA60" s="53">
        <v>49049071</v>
      </c>
      <c r="AB60" s="53">
        <v>50604575</v>
      </c>
      <c r="AC60" s="57">
        <v>48917025</v>
      </c>
    </row>
    <row r="61" spans="1:29" s="27" customFormat="1" ht="16.5" customHeight="1" x14ac:dyDescent="0.25">
      <c r="A61" s="52" t="s">
        <v>132</v>
      </c>
      <c r="B61" s="53">
        <v>4208651</v>
      </c>
      <c r="C61" s="53">
        <v>6330749</v>
      </c>
      <c r="D61" s="53">
        <v>10388265</v>
      </c>
      <c r="E61" s="53">
        <v>10757295</v>
      </c>
      <c r="F61" s="53">
        <v>11169087</v>
      </c>
      <c r="G61" s="53">
        <v>11338329</v>
      </c>
      <c r="H61" s="53">
        <v>11264868</v>
      </c>
      <c r="I61" s="53">
        <v>11281261</v>
      </c>
      <c r="J61" s="53">
        <v>11418856</v>
      </c>
      <c r="K61" s="53">
        <v>11678593</v>
      </c>
      <c r="L61" s="53">
        <v>11957598</v>
      </c>
      <c r="M61" s="53">
        <v>11925863</v>
      </c>
      <c r="N61" s="53">
        <v>11860144</v>
      </c>
      <c r="O61" s="53">
        <v>12158254</v>
      </c>
      <c r="P61" s="53">
        <v>12172542</v>
      </c>
      <c r="Q61" s="53">
        <v>12799769</v>
      </c>
      <c r="R61" s="53">
        <v>13644803</v>
      </c>
      <c r="S61" s="53">
        <v>14078442</v>
      </c>
      <c r="T61" s="53">
        <v>13984199</v>
      </c>
      <c r="U61" s="53">
        <v>14518933</v>
      </c>
      <c r="V61" s="53">
        <v>14512119</v>
      </c>
      <c r="W61" s="53">
        <v>14982118</v>
      </c>
      <c r="X61" s="53">
        <v>15000594</v>
      </c>
      <c r="Y61" s="53">
        <v>16137437</v>
      </c>
      <c r="Z61" s="53">
        <v>16436999</v>
      </c>
      <c r="AA61" s="53">
        <v>17446547</v>
      </c>
      <c r="AB61" s="53">
        <v>18206772</v>
      </c>
      <c r="AC61" s="57">
        <v>18253438</v>
      </c>
    </row>
    <row r="62" spans="1:29" s="27" customFormat="1" ht="16.5" customHeight="1" x14ac:dyDescent="0.25">
      <c r="A62" s="52" t="s">
        <v>133</v>
      </c>
      <c r="B62" s="53" t="s">
        <v>0</v>
      </c>
      <c r="C62" s="53" t="s">
        <v>0</v>
      </c>
      <c r="D62" s="53" t="s">
        <v>0</v>
      </c>
      <c r="E62" s="53" t="s">
        <v>0</v>
      </c>
      <c r="F62" s="53" t="s">
        <v>0</v>
      </c>
      <c r="G62" s="53" t="s">
        <v>0</v>
      </c>
      <c r="H62" s="53">
        <v>99838</v>
      </c>
      <c r="I62" s="53">
        <v>55021</v>
      </c>
      <c r="J62" s="53">
        <v>98075</v>
      </c>
      <c r="K62" s="53">
        <v>88075</v>
      </c>
      <c r="L62" s="53">
        <v>102136</v>
      </c>
      <c r="M62" s="53">
        <v>107796</v>
      </c>
      <c r="N62" s="53">
        <v>98721</v>
      </c>
      <c r="O62" s="53">
        <v>87055</v>
      </c>
      <c r="P62" s="53">
        <v>86055</v>
      </c>
      <c r="Q62" s="53">
        <v>82210</v>
      </c>
      <c r="R62" s="53">
        <v>82210</v>
      </c>
      <c r="S62" s="53">
        <v>83613</v>
      </c>
      <c r="T62" s="53">
        <v>89705</v>
      </c>
      <c r="U62" s="53">
        <v>93505</v>
      </c>
      <c r="V62" s="53">
        <v>42387</v>
      </c>
      <c r="W62" s="53">
        <v>62387</v>
      </c>
      <c r="X62" s="53">
        <v>59431</v>
      </c>
      <c r="Y62" s="53">
        <v>59454</v>
      </c>
      <c r="Z62" s="53" t="s">
        <v>5</v>
      </c>
      <c r="AA62" s="53" t="s">
        <v>5</v>
      </c>
      <c r="AB62" s="53" t="s">
        <v>5</v>
      </c>
      <c r="AC62" s="57" t="s">
        <v>5</v>
      </c>
    </row>
    <row r="63" spans="1:29" s="27" customFormat="1" ht="16.5" customHeight="1" x14ac:dyDescent="0.25">
      <c r="A63" s="68" t="s">
        <v>157</v>
      </c>
      <c r="B63" s="67">
        <v>15905881</v>
      </c>
      <c r="C63" s="67">
        <v>19284050</v>
      </c>
      <c r="D63" s="67">
        <v>23906346</v>
      </c>
      <c r="E63" s="67">
        <v>19829011</v>
      </c>
      <c r="F63" s="67">
        <v>15783399</v>
      </c>
      <c r="G63" s="67">
        <v>14850253</v>
      </c>
      <c r="H63" s="67">
        <v>14161739</v>
      </c>
      <c r="I63" s="67">
        <v>12970167</v>
      </c>
      <c r="J63" s="67">
        <v>13892574</v>
      </c>
      <c r="K63" s="67">
        <v>13458519</v>
      </c>
      <c r="L63" s="67">
        <v>12770889</v>
      </c>
      <c r="M63" s="67">
        <v>12093812</v>
      </c>
      <c r="N63" s="67">
        <v>11804878</v>
      </c>
      <c r="O63" s="67">
        <v>12546796</v>
      </c>
      <c r="P63" s="67">
        <v>12342485</v>
      </c>
      <c r="Q63" s="67">
        <v>11938207</v>
      </c>
      <c r="R63" s="67">
        <v>10577036</v>
      </c>
      <c r="S63" s="67">
        <v>10792490</v>
      </c>
      <c r="T63" s="67">
        <v>10916943</v>
      </c>
      <c r="U63" s="67">
        <v>10475772</v>
      </c>
      <c r="V63" s="67">
        <v>9750267</v>
      </c>
      <c r="W63" s="67">
        <v>9900873</v>
      </c>
      <c r="X63" s="67">
        <v>10844877</v>
      </c>
      <c r="Y63" s="67">
        <v>11073995</v>
      </c>
      <c r="Z63" s="67">
        <v>10976144</v>
      </c>
      <c r="AA63" s="67">
        <v>10971571</v>
      </c>
      <c r="AB63" s="67">
        <v>11898777</v>
      </c>
      <c r="AC63" s="69">
        <v>11226979</v>
      </c>
    </row>
    <row r="64" spans="1:29" s="27" customFormat="1" ht="16.5" customHeight="1" x14ac:dyDescent="0.25">
      <c r="A64" s="52" t="s">
        <v>135</v>
      </c>
      <c r="B64" s="53">
        <v>12188956</v>
      </c>
      <c r="C64" s="53">
        <v>10815977</v>
      </c>
      <c r="D64" s="53">
        <v>8011587</v>
      </c>
      <c r="E64" s="53">
        <v>7147054</v>
      </c>
      <c r="F64" s="53">
        <v>6484707</v>
      </c>
      <c r="G64" s="53">
        <v>6208011</v>
      </c>
      <c r="H64" s="53">
        <v>6685719</v>
      </c>
      <c r="I64" s="53">
        <v>6371425</v>
      </c>
      <c r="J64" s="53">
        <v>6928684</v>
      </c>
      <c r="K64" s="53">
        <v>6740153</v>
      </c>
      <c r="L64" s="53">
        <v>6544807</v>
      </c>
      <c r="M64" s="53">
        <v>6452715</v>
      </c>
      <c r="N64" s="53">
        <v>6570281</v>
      </c>
      <c r="O64" s="53">
        <v>7293500</v>
      </c>
      <c r="P64" s="53">
        <v>6614973</v>
      </c>
      <c r="Q64" s="53">
        <v>6916926</v>
      </c>
      <c r="R64" s="53">
        <v>7084758</v>
      </c>
      <c r="S64" s="53">
        <v>7155143</v>
      </c>
      <c r="T64" s="53">
        <v>7419492</v>
      </c>
      <c r="U64" s="53">
        <v>6859642</v>
      </c>
      <c r="V64" s="53">
        <v>6812568</v>
      </c>
      <c r="W64" s="53">
        <v>6694244</v>
      </c>
      <c r="X64" s="53">
        <v>7607735</v>
      </c>
      <c r="Y64" s="53">
        <v>7501821</v>
      </c>
      <c r="Z64" s="53">
        <v>7006934</v>
      </c>
      <c r="AA64" s="53">
        <v>6831359</v>
      </c>
      <c r="AB64" s="53">
        <v>6987296</v>
      </c>
      <c r="AC64" s="57">
        <v>7018914</v>
      </c>
    </row>
    <row r="65" spans="1:29" s="27" customFormat="1" ht="16.5" customHeight="1" x14ac:dyDescent="0.25">
      <c r="A65" s="52" t="s">
        <v>132</v>
      </c>
      <c r="B65" s="53">
        <v>3716925</v>
      </c>
      <c r="C65" s="53">
        <v>8468073</v>
      </c>
      <c r="D65" s="53">
        <v>15894753</v>
      </c>
      <c r="E65" s="53">
        <v>12681957</v>
      </c>
      <c r="F65" s="53">
        <v>9298692</v>
      </c>
      <c r="G65" s="53">
        <v>8642242</v>
      </c>
      <c r="H65" s="53">
        <v>7476020</v>
      </c>
      <c r="I65" s="53">
        <v>6598742</v>
      </c>
      <c r="J65" s="53">
        <v>6963890</v>
      </c>
      <c r="K65" s="53">
        <v>6718366</v>
      </c>
      <c r="L65" s="53">
        <v>6226082</v>
      </c>
      <c r="M65" s="53">
        <v>5641097</v>
      </c>
      <c r="N65" s="53">
        <v>5234597</v>
      </c>
      <c r="O65" s="53">
        <v>5253296</v>
      </c>
      <c r="P65" s="53">
        <v>5727512</v>
      </c>
      <c r="Q65" s="53">
        <v>5021281</v>
      </c>
      <c r="R65" s="53">
        <v>3492278</v>
      </c>
      <c r="S65" s="53">
        <v>3637347</v>
      </c>
      <c r="T65" s="53">
        <v>3497451</v>
      </c>
      <c r="U65" s="53">
        <v>3616130</v>
      </c>
      <c r="V65" s="53">
        <v>2937699</v>
      </c>
      <c r="W65" s="53">
        <v>3206629</v>
      </c>
      <c r="X65" s="53">
        <v>3237142</v>
      </c>
      <c r="Y65" s="53">
        <v>3572174</v>
      </c>
      <c r="Z65" s="53">
        <v>3836522</v>
      </c>
      <c r="AA65" s="53">
        <v>3991807</v>
      </c>
      <c r="AB65" s="53">
        <v>4526395</v>
      </c>
      <c r="AC65" s="57">
        <v>4034215</v>
      </c>
    </row>
    <row r="66" spans="1:29" s="27" customFormat="1" ht="16.5" customHeight="1" x14ac:dyDescent="0.25">
      <c r="A66" s="52" t="s">
        <v>158</v>
      </c>
      <c r="B66" s="53" t="s">
        <v>0</v>
      </c>
      <c r="C66" s="53" t="s">
        <v>0</v>
      </c>
      <c r="D66" s="53" t="s">
        <v>0</v>
      </c>
      <c r="E66" s="53" t="s">
        <v>0</v>
      </c>
      <c r="F66" s="53" t="s">
        <v>0</v>
      </c>
      <c r="G66" s="53" t="s">
        <v>0</v>
      </c>
      <c r="H66" s="53" t="s">
        <v>0</v>
      </c>
      <c r="I66" s="53" t="s">
        <v>0</v>
      </c>
      <c r="J66" s="53" t="s">
        <v>0</v>
      </c>
      <c r="K66" s="53" t="s">
        <v>0</v>
      </c>
      <c r="L66" s="53" t="s">
        <v>0</v>
      </c>
      <c r="M66" s="53" t="s">
        <v>0</v>
      </c>
      <c r="N66" s="53" t="s">
        <v>0</v>
      </c>
      <c r="O66" s="53" t="s">
        <v>0</v>
      </c>
      <c r="P66" s="53" t="s">
        <v>0</v>
      </c>
      <c r="Q66" s="53" t="s">
        <v>0</v>
      </c>
      <c r="R66" s="53" t="s">
        <v>0</v>
      </c>
      <c r="S66" s="53" t="s">
        <v>0</v>
      </c>
      <c r="T66" s="53" t="s">
        <v>0</v>
      </c>
      <c r="U66" s="53" t="s">
        <v>0</v>
      </c>
      <c r="V66" s="53" t="s">
        <v>0</v>
      </c>
      <c r="W66" s="53" t="s">
        <v>0</v>
      </c>
      <c r="X66" s="53" t="s">
        <v>0</v>
      </c>
      <c r="Y66" s="53" t="s">
        <v>0</v>
      </c>
      <c r="Z66" s="53">
        <v>132688</v>
      </c>
      <c r="AA66" s="53">
        <v>148405</v>
      </c>
      <c r="AB66" s="53">
        <v>385086</v>
      </c>
      <c r="AC66" s="57">
        <v>173850</v>
      </c>
    </row>
    <row r="67" spans="1:29" s="27" customFormat="1" ht="16.5" customHeight="1" x14ac:dyDescent="0.25">
      <c r="A67" s="41" t="s">
        <v>159</v>
      </c>
      <c r="B67" s="67"/>
      <c r="C67" s="67"/>
      <c r="D67" s="67"/>
      <c r="E67" s="67"/>
      <c r="F67" s="67"/>
      <c r="G67" s="67"/>
      <c r="H67" s="67"/>
      <c r="I67" s="67"/>
      <c r="J67" s="67"/>
      <c r="K67" s="67"/>
      <c r="L67" s="67"/>
      <c r="M67" s="67"/>
      <c r="N67" s="67"/>
      <c r="O67" s="67"/>
      <c r="P67" s="67"/>
      <c r="Q67" s="67"/>
      <c r="R67" s="67"/>
      <c r="S67" s="67"/>
      <c r="T67" s="67"/>
      <c r="U67" s="67"/>
      <c r="V67" s="67"/>
      <c r="W67" s="67"/>
      <c r="X67" s="67"/>
      <c r="Y67" s="67"/>
      <c r="Z67" s="67"/>
      <c r="AA67" s="67"/>
      <c r="AB67" s="67"/>
      <c r="AC67" s="69"/>
    </row>
    <row r="68" spans="1:29" s="27" customFormat="1" ht="16.5" customHeight="1" x14ac:dyDescent="0.25">
      <c r="A68" s="65" t="s">
        <v>160</v>
      </c>
      <c r="B68" s="53">
        <v>3952</v>
      </c>
      <c r="C68" s="53">
        <v>3774</v>
      </c>
      <c r="D68" s="53">
        <v>8952</v>
      </c>
      <c r="E68" s="53">
        <v>6326.3220000000001</v>
      </c>
      <c r="F68" s="53">
        <v>5886.4089999999997</v>
      </c>
      <c r="G68" s="53">
        <v>5701.2330000000002</v>
      </c>
      <c r="H68" s="53">
        <v>5010.0590000000002</v>
      </c>
      <c r="I68" s="53">
        <v>5620.4170000000004</v>
      </c>
      <c r="J68" s="53">
        <v>5838.1279999999997</v>
      </c>
      <c r="K68" s="53">
        <v>6409.8630000000003</v>
      </c>
      <c r="L68" s="53">
        <v>5409.3779999999997</v>
      </c>
      <c r="M68" s="53">
        <v>4847.7039999999997</v>
      </c>
      <c r="N68" s="53">
        <v>3873.8490000000002</v>
      </c>
      <c r="O68" s="53">
        <v>4690.4539999999997</v>
      </c>
      <c r="P68" s="53">
        <v>5178.5600000000004</v>
      </c>
      <c r="Q68" s="53">
        <v>5753.5919999999996</v>
      </c>
      <c r="R68" s="53">
        <v>6326.9309999999996</v>
      </c>
      <c r="S68" s="53">
        <v>5257.81</v>
      </c>
      <c r="T68" s="53">
        <v>4589.049</v>
      </c>
      <c r="U68" s="53">
        <v>5142.5730000000003</v>
      </c>
      <c r="V68" s="53">
        <v>4560.07</v>
      </c>
      <c r="W68" s="53">
        <v>4819.5079999999998</v>
      </c>
      <c r="X68" s="53">
        <v>4211.5050000000001</v>
      </c>
      <c r="Y68" s="53">
        <v>3847.163</v>
      </c>
      <c r="Z68" s="53">
        <v>3357.873</v>
      </c>
      <c r="AA68" s="53">
        <v>2929.674</v>
      </c>
      <c r="AB68" s="53">
        <v>2579.4650000000001</v>
      </c>
      <c r="AC68" s="57">
        <v>2687.373</v>
      </c>
    </row>
    <row r="69" spans="1:29" s="27" customFormat="1" ht="16.5" customHeight="1" x14ac:dyDescent="0.25">
      <c r="A69" s="66" t="s">
        <v>161</v>
      </c>
      <c r="B69" s="53">
        <v>787</v>
      </c>
      <c r="C69" s="53">
        <v>819</v>
      </c>
      <c r="D69" s="53">
        <v>1478</v>
      </c>
      <c r="E69" s="53">
        <v>2064.8420000000001</v>
      </c>
      <c r="F69" s="53">
        <v>2339.0100000000002</v>
      </c>
      <c r="G69" s="53">
        <v>2490.7930000000001</v>
      </c>
      <c r="H69" s="53">
        <v>2573.8000000000002</v>
      </c>
      <c r="I69" s="53">
        <v>2595.076</v>
      </c>
      <c r="J69" s="53">
        <v>2419.3359999999998</v>
      </c>
      <c r="K69" s="53">
        <v>2261.422</v>
      </c>
      <c r="L69" s="53">
        <v>2044.049</v>
      </c>
      <c r="M69" s="53">
        <v>2078.9209999999998</v>
      </c>
      <c r="N69" s="53">
        <v>2216.9209999999998</v>
      </c>
      <c r="O69" s="53">
        <v>2139.643</v>
      </c>
      <c r="P69" s="53">
        <v>2005.5640000000001</v>
      </c>
      <c r="Q69" s="53">
        <v>1903.1379999999999</v>
      </c>
      <c r="R69" s="53">
        <v>1923.981</v>
      </c>
      <c r="S69" s="53">
        <v>1983.422</v>
      </c>
      <c r="T69" s="53">
        <v>1912.9839999999999</v>
      </c>
      <c r="U69" s="53">
        <v>2002.8340000000001</v>
      </c>
      <c r="V69" s="53">
        <v>2133.395</v>
      </c>
      <c r="W69" s="53">
        <v>1768.3240000000001</v>
      </c>
      <c r="X69" s="53">
        <v>1675.521</v>
      </c>
      <c r="Y69" s="53">
        <v>1593.3979999999999</v>
      </c>
      <c r="Z69" s="53">
        <v>2417.3029999999999</v>
      </c>
      <c r="AA69" s="53">
        <v>2245.3180000000002</v>
      </c>
      <c r="AB69" s="53">
        <v>2185.6379999999999</v>
      </c>
      <c r="AC69" s="57">
        <v>2212.643</v>
      </c>
    </row>
    <row r="70" spans="1:29" s="27" customFormat="1" ht="16.5" customHeight="1" x14ac:dyDescent="0.25">
      <c r="A70" s="65" t="s">
        <v>162</v>
      </c>
      <c r="B70" s="53" t="s">
        <v>0</v>
      </c>
      <c r="C70" s="53">
        <v>598</v>
      </c>
      <c r="D70" s="53">
        <v>1052</v>
      </c>
      <c r="E70" s="53">
        <v>1300</v>
      </c>
      <c r="F70" s="53">
        <v>1060.394</v>
      </c>
      <c r="G70" s="53">
        <v>993.67100000000005</v>
      </c>
      <c r="H70" s="53">
        <v>987.19299999999998</v>
      </c>
      <c r="I70" s="53">
        <v>956.23199999999997</v>
      </c>
      <c r="J70" s="53">
        <v>1098.1369999999999</v>
      </c>
      <c r="K70" s="53">
        <v>1124.269</v>
      </c>
      <c r="L70" s="53">
        <v>993.83699999999999</v>
      </c>
      <c r="M70" s="53">
        <v>1081.1569999999999</v>
      </c>
      <c r="N70" s="53">
        <v>1107.463</v>
      </c>
      <c r="O70" s="53">
        <v>1005.029</v>
      </c>
      <c r="P70" s="53">
        <v>1261.002</v>
      </c>
      <c r="Q70" s="53">
        <v>1237.348</v>
      </c>
      <c r="R70" s="53">
        <v>1221.538</v>
      </c>
      <c r="S70" s="53">
        <v>1136.4259999999999</v>
      </c>
      <c r="T70" s="53">
        <v>1130.33</v>
      </c>
      <c r="U70" s="53">
        <v>1167.0129999999999</v>
      </c>
      <c r="V70" s="53">
        <v>1104.0219999999999</v>
      </c>
      <c r="W70" s="53">
        <v>1093.181</v>
      </c>
      <c r="X70" s="53">
        <v>1122.5229999999999</v>
      </c>
      <c r="Y70" s="53">
        <v>1125.6890484736234</v>
      </c>
      <c r="Z70" s="53">
        <v>2065.5242738206239</v>
      </c>
      <c r="AA70" s="53">
        <v>2322.616</v>
      </c>
      <c r="AB70" s="53">
        <v>2322.6208831145877</v>
      </c>
      <c r="AC70" s="57">
        <v>2090.1906463076366</v>
      </c>
    </row>
    <row r="71" spans="1:29" s="27" customFormat="1" ht="16.5" customHeight="1" x14ac:dyDescent="0.25">
      <c r="A71" s="74" t="s">
        <v>163</v>
      </c>
      <c r="B71" s="82"/>
      <c r="C71" s="82"/>
      <c r="D71" s="82"/>
      <c r="E71" s="82"/>
      <c r="F71" s="82"/>
      <c r="G71" s="82"/>
      <c r="H71" s="82"/>
      <c r="I71" s="83"/>
      <c r="J71" s="83"/>
      <c r="K71" s="83"/>
      <c r="L71" s="83"/>
      <c r="M71" s="83"/>
      <c r="N71" s="83"/>
      <c r="O71" s="83"/>
      <c r="P71" s="83"/>
      <c r="Q71" s="83"/>
      <c r="R71" s="83"/>
      <c r="S71" s="83"/>
      <c r="T71" s="83"/>
      <c r="U71" s="83"/>
      <c r="V71" s="83"/>
      <c r="W71" s="83"/>
      <c r="X71" s="83"/>
      <c r="Y71" s="83"/>
      <c r="Z71" s="83"/>
      <c r="AA71" s="83"/>
      <c r="AB71" s="83"/>
      <c r="AC71" s="84"/>
    </row>
    <row r="72" spans="1:29" s="27" customFormat="1" ht="16.5" customHeight="1" x14ac:dyDescent="0.25">
      <c r="A72" s="85" t="s">
        <v>221</v>
      </c>
      <c r="B72" s="67" t="s">
        <v>0</v>
      </c>
      <c r="C72" s="67">
        <v>178</v>
      </c>
      <c r="D72" s="67">
        <v>206</v>
      </c>
      <c r="E72" s="67">
        <v>85</v>
      </c>
      <c r="F72" s="67">
        <v>53</v>
      </c>
      <c r="G72" s="67">
        <v>55</v>
      </c>
      <c r="H72" s="67">
        <v>48</v>
      </c>
      <c r="I72" s="67">
        <v>69</v>
      </c>
      <c r="J72" s="67">
        <v>58</v>
      </c>
      <c r="K72" s="67">
        <v>53</v>
      </c>
      <c r="L72" s="67">
        <v>53</v>
      </c>
      <c r="M72" s="67">
        <v>29</v>
      </c>
      <c r="N72" s="67">
        <v>44</v>
      </c>
      <c r="O72" s="67">
        <v>65</v>
      </c>
      <c r="P72" s="67">
        <v>46</v>
      </c>
      <c r="Q72" s="67">
        <v>45</v>
      </c>
      <c r="R72" s="67">
        <v>31</v>
      </c>
      <c r="S72" s="67">
        <v>31</v>
      </c>
      <c r="T72" s="67">
        <v>34</v>
      </c>
      <c r="U72" s="67">
        <v>37</v>
      </c>
      <c r="V72" s="67">
        <v>27</v>
      </c>
      <c r="W72" s="67">
        <v>25</v>
      </c>
      <c r="X72" s="67">
        <v>16</v>
      </c>
      <c r="Y72" s="67">
        <v>14</v>
      </c>
      <c r="Z72" s="67">
        <v>46</v>
      </c>
      <c r="AA72" s="67">
        <v>18</v>
      </c>
      <c r="AB72" s="67">
        <v>24</v>
      </c>
      <c r="AC72" s="69">
        <v>30</v>
      </c>
    </row>
    <row r="73" spans="1:29" s="27" customFormat="1" ht="16.5" customHeight="1" x14ac:dyDescent="0.25">
      <c r="A73" s="65" t="s">
        <v>164</v>
      </c>
      <c r="B73" s="53" t="s">
        <v>0</v>
      </c>
      <c r="C73" s="53">
        <v>30</v>
      </c>
      <c r="D73" s="53">
        <v>8</v>
      </c>
      <c r="E73" s="53">
        <v>0</v>
      </c>
      <c r="F73" s="53">
        <v>0</v>
      </c>
      <c r="G73" s="53">
        <v>1</v>
      </c>
      <c r="H73" s="53">
        <v>2</v>
      </c>
      <c r="I73" s="49">
        <v>2</v>
      </c>
      <c r="J73" s="49">
        <v>0</v>
      </c>
      <c r="K73" s="49">
        <v>0</v>
      </c>
      <c r="L73" s="49">
        <v>1</v>
      </c>
      <c r="M73" s="49">
        <v>3</v>
      </c>
      <c r="N73" s="53">
        <v>3</v>
      </c>
      <c r="O73" s="53">
        <v>8</v>
      </c>
      <c r="P73" s="53">
        <v>2</v>
      </c>
      <c r="Q73" s="53">
        <v>1</v>
      </c>
      <c r="R73" s="53" t="s">
        <v>5</v>
      </c>
      <c r="S73" s="53" t="s">
        <v>5</v>
      </c>
      <c r="T73" s="53" t="s">
        <v>5</v>
      </c>
      <c r="U73" s="53" t="s">
        <v>5</v>
      </c>
      <c r="V73" s="53" t="s">
        <v>5</v>
      </c>
      <c r="W73" s="53" t="s">
        <v>5</v>
      </c>
      <c r="X73" s="53" t="s">
        <v>5</v>
      </c>
      <c r="Y73" s="53" t="s">
        <v>5</v>
      </c>
      <c r="Z73" s="53" t="s">
        <v>5</v>
      </c>
      <c r="AA73" s="53" t="s">
        <v>5</v>
      </c>
      <c r="AB73" s="53" t="s">
        <v>5</v>
      </c>
      <c r="AC73" s="57" t="s">
        <v>5</v>
      </c>
    </row>
    <row r="74" spans="1:29" s="27" customFormat="1" ht="16.5" customHeight="1" x14ac:dyDescent="0.25">
      <c r="A74" s="65" t="s">
        <v>165</v>
      </c>
      <c r="B74" s="53" t="s">
        <v>0</v>
      </c>
      <c r="C74" s="53">
        <v>4</v>
      </c>
      <c r="D74" s="53">
        <v>4</v>
      </c>
      <c r="E74" s="53">
        <v>5</v>
      </c>
      <c r="F74" s="53">
        <v>0</v>
      </c>
      <c r="G74" s="53">
        <v>0</v>
      </c>
      <c r="H74" s="53">
        <v>0</v>
      </c>
      <c r="I74" s="53">
        <v>1</v>
      </c>
      <c r="J74" s="49">
        <v>0</v>
      </c>
      <c r="K74" s="49">
        <v>0</v>
      </c>
      <c r="L74" s="49">
        <v>0</v>
      </c>
      <c r="M74" s="49">
        <v>0</v>
      </c>
      <c r="N74" s="53">
        <v>0</v>
      </c>
      <c r="O74" s="53">
        <v>3</v>
      </c>
      <c r="P74" s="53">
        <v>0</v>
      </c>
      <c r="Q74" s="53">
        <v>0</v>
      </c>
      <c r="R74" s="53" t="s">
        <v>5</v>
      </c>
      <c r="S74" s="53" t="s">
        <v>5</v>
      </c>
      <c r="T74" s="53" t="s">
        <v>5</v>
      </c>
      <c r="U74" s="53" t="s">
        <v>5</v>
      </c>
      <c r="V74" s="53" t="s">
        <v>5</v>
      </c>
      <c r="W74" s="53" t="s">
        <v>5</v>
      </c>
      <c r="X74" s="53" t="s">
        <v>5</v>
      </c>
      <c r="Y74" s="53" t="s">
        <v>5</v>
      </c>
      <c r="Z74" s="53" t="s">
        <v>5</v>
      </c>
      <c r="AA74" s="53" t="s">
        <v>5</v>
      </c>
      <c r="AB74" s="53" t="s">
        <v>5</v>
      </c>
      <c r="AC74" s="57" t="s">
        <v>5</v>
      </c>
    </row>
    <row r="75" spans="1:29" s="27" customFormat="1" ht="16.5" customHeight="1" x14ac:dyDescent="0.25">
      <c r="A75" s="65" t="s">
        <v>166</v>
      </c>
      <c r="B75" s="53" t="s">
        <v>0</v>
      </c>
      <c r="C75" s="53">
        <v>1</v>
      </c>
      <c r="D75" s="53">
        <v>5</v>
      </c>
      <c r="E75" s="53">
        <v>3</v>
      </c>
      <c r="F75" s="53">
        <v>4</v>
      </c>
      <c r="G75" s="53">
        <v>8</v>
      </c>
      <c r="H75" s="53">
        <v>1</v>
      </c>
      <c r="I75" s="53">
        <v>3</v>
      </c>
      <c r="J75" s="49">
        <v>14</v>
      </c>
      <c r="K75" s="49">
        <v>0</v>
      </c>
      <c r="L75" s="49">
        <v>3</v>
      </c>
      <c r="M75" s="49">
        <v>6</v>
      </c>
      <c r="N75" s="53">
        <v>29</v>
      </c>
      <c r="O75" s="53">
        <v>9</v>
      </c>
      <c r="P75" s="53">
        <v>6</v>
      </c>
      <c r="Q75" s="53">
        <v>3</v>
      </c>
      <c r="R75" s="53" t="s">
        <v>5</v>
      </c>
      <c r="S75" s="53" t="s">
        <v>5</v>
      </c>
      <c r="T75" s="53" t="s">
        <v>5</v>
      </c>
      <c r="U75" s="53" t="s">
        <v>5</v>
      </c>
      <c r="V75" s="53" t="s">
        <v>5</v>
      </c>
      <c r="W75" s="53" t="s">
        <v>5</v>
      </c>
      <c r="X75" s="53" t="s">
        <v>5</v>
      </c>
      <c r="Y75" s="53" t="s">
        <v>5</v>
      </c>
      <c r="Z75" s="53" t="s">
        <v>5</v>
      </c>
      <c r="AA75" s="53" t="s">
        <v>5</v>
      </c>
      <c r="AB75" s="53" t="s">
        <v>5</v>
      </c>
      <c r="AC75" s="57" t="s">
        <v>5</v>
      </c>
    </row>
    <row r="76" spans="1:29" s="27" customFormat="1" ht="16.5" customHeight="1" x14ac:dyDescent="0.25">
      <c r="A76" s="65" t="s">
        <v>167</v>
      </c>
      <c r="B76" s="53" t="s">
        <v>0</v>
      </c>
      <c r="C76" s="53">
        <v>22</v>
      </c>
      <c r="D76" s="53">
        <v>14</v>
      </c>
      <c r="E76" s="53">
        <v>13</v>
      </c>
      <c r="F76" s="53">
        <v>1</v>
      </c>
      <c r="G76" s="53">
        <v>1</v>
      </c>
      <c r="H76" s="53">
        <v>3</v>
      </c>
      <c r="I76" s="53">
        <v>0</v>
      </c>
      <c r="J76" s="49">
        <v>5</v>
      </c>
      <c r="K76" s="49">
        <v>0</v>
      </c>
      <c r="L76" s="49">
        <v>4</v>
      </c>
      <c r="M76" s="49">
        <v>8</v>
      </c>
      <c r="N76" s="53">
        <v>0</v>
      </c>
      <c r="O76" s="53">
        <v>1</v>
      </c>
      <c r="P76" s="53">
        <v>10</v>
      </c>
      <c r="Q76" s="53">
        <v>6</v>
      </c>
      <c r="R76" s="53" t="s">
        <v>5</v>
      </c>
      <c r="S76" s="53" t="s">
        <v>5</v>
      </c>
      <c r="T76" s="53" t="s">
        <v>5</v>
      </c>
      <c r="U76" s="53" t="s">
        <v>5</v>
      </c>
      <c r="V76" s="53" t="s">
        <v>5</v>
      </c>
      <c r="W76" s="53" t="s">
        <v>5</v>
      </c>
      <c r="X76" s="53" t="s">
        <v>5</v>
      </c>
      <c r="Y76" s="53" t="s">
        <v>5</v>
      </c>
      <c r="Z76" s="53" t="s">
        <v>5</v>
      </c>
      <c r="AA76" s="53" t="s">
        <v>5</v>
      </c>
      <c r="AB76" s="53" t="s">
        <v>5</v>
      </c>
      <c r="AC76" s="57" t="s">
        <v>5</v>
      </c>
    </row>
    <row r="77" spans="1:29" s="27" customFormat="1" ht="16.5" customHeight="1" x14ac:dyDescent="0.25">
      <c r="A77" s="65" t="s">
        <v>168</v>
      </c>
      <c r="B77" s="53" t="s">
        <v>0</v>
      </c>
      <c r="C77" s="53" t="s">
        <v>0</v>
      </c>
      <c r="D77" s="53" t="s">
        <v>0</v>
      </c>
      <c r="E77" s="53">
        <v>2</v>
      </c>
      <c r="F77" s="53">
        <v>2</v>
      </c>
      <c r="G77" s="53">
        <v>2</v>
      </c>
      <c r="H77" s="53">
        <v>0</v>
      </c>
      <c r="I77" s="53">
        <v>6</v>
      </c>
      <c r="J77" s="49">
        <v>0</v>
      </c>
      <c r="K77" s="49">
        <v>2</v>
      </c>
      <c r="L77" s="49">
        <v>0</v>
      </c>
      <c r="M77" s="49">
        <v>0</v>
      </c>
      <c r="N77" s="53">
        <v>0</v>
      </c>
      <c r="O77" s="53">
        <v>0</v>
      </c>
      <c r="P77" s="53">
        <v>0</v>
      </c>
      <c r="Q77" s="53">
        <v>0</v>
      </c>
      <c r="R77" s="53" t="s">
        <v>5</v>
      </c>
      <c r="S77" s="53" t="s">
        <v>5</v>
      </c>
      <c r="T77" s="53" t="s">
        <v>5</v>
      </c>
      <c r="U77" s="53" t="s">
        <v>5</v>
      </c>
      <c r="V77" s="53" t="s">
        <v>5</v>
      </c>
      <c r="W77" s="53" t="s">
        <v>5</v>
      </c>
      <c r="X77" s="53" t="s">
        <v>5</v>
      </c>
      <c r="Y77" s="53" t="s">
        <v>5</v>
      </c>
      <c r="Z77" s="53" t="s">
        <v>5</v>
      </c>
      <c r="AA77" s="53" t="s">
        <v>5</v>
      </c>
      <c r="AB77" s="53" t="s">
        <v>5</v>
      </c>
      <c r="AC77" s="57" t="s">
        <v>5</v>
      </c>
    </row>
    <row r="78" spans="1:29" s="27" customFormat="1" ht="16.5" customHeight="1" x14ac:dyDescent="0.25">
      <c r="A78" s="65" t="s">
        <v>169</v>
      </c>
      <c r="B78" s="53" t="s">
        <v>0</v>
      </c>
      <c r="C78" s="53">
        <v>77</v>
      </c>
      <c r="D78" s="53">
        <v>60</v>
      </c>
      <c r="E78" s="53">
        <v>47</v>
      </c>
      <c r="F78" s="53">
        <v>23</v>
      </c>
      <c r="G78" s="53">
        <v>37</v>
      </c>
      <c r="H78" s="53">
        <v>22</v>
      </c>
      <c r="I78" s="53">
        <v>33</v>
      </c>
      <c r="J78" s="49">
        <v>23</v>
      </c>
      <c r="K78" s="49">
        <v>28</v>
      </c>
      <c r="L78" s="49">
        <v>9</v>
      </c>
      <c r="M78" s="49">
        <v>15</v>
      </c>
      <c r="N78" s="53">
        <v>14</v>
      </c>
      <c r="O78" s="53">
        <v>16</v>
      </c>
      <c r="P78" s="53">
        <v>16</v>
      </c>
      <c r="Q78" s="53">
        <v>19</v>
      </c>
      <c r="R78" s="53" t="s">
        <v>5</v>
      </c>
      <c r="S78" s="53" t="s">
        <v>5</v>
      </c>
      <c r="T78" s="53" t="s">
        <v>5</v>
      </c>
      <c r="U78" s="53" t="s">
        <v>5</v>
      </c>
      <c r="V78" s="53" t="s">
        <v>5</v>
      </c>
      <c r="W78" s="53" t="s">
        <v>5</v>
      </c>
      <c r="X78" s="53" t="s">
        <v>5</v>
      </c>
      <c r="Y78" s="53" t="s">
        <v>5</v>
      </c>
      <c r="Z78" s="53" t="s">
        <v>5</v>
      </c>
      <c r="AA78" s="53" t="s">
        <v>5</v>
      </c>
      <c r="AB78" s="53" t="s">
        <v>5</v>
      </c>
      <c r="AC78" s="57" t="s">
        <v>5</v>
      </c>
    </row>
    <row r="79" spans="1:29" s="27" customFormat="1" ht="16.5" customHeight="1" x14ac:dyDescent="0.25">
      <c r="A79" s="65" t="s">
        <v>170</v>
      </c>
      <c r="B79" s="53" t="s">
        <v>0</v>
      </c>
      <c r="C79" s="53" t="s">
        <v>0</v>
      </c>
      <c r="D79" s="53" t="s">
        <v>0</v>
      </c>
      <c r="E79" s="53">
        <v>3</v>
      </c>
      <c r="F79" s="53">
        <v>22</v>
      </c>
      <c r="G79" s="53">
        <v>3</v>
      </c>
      <c r="H79" s="53">
        <v>7</v>
      </c>
      <c r="I79" s="53">
        <v>7</v>
      </c>
      <c r="J79" s="49">
        <v>5</v>
      </c>
      <c r="K79" s="49">
        <v>10</v>
      </c>
      <c r="L79" s="49">
        <v>12</v>
      </c>
      <c r="M79" s="49">
        <v>14</v>
      </c>
      <c r="N79" s="53">
        <v>1</v>
      </c>
      <c r="O79" s="53">
        <v>7</v>
      </c>
      <c r="P79" s="53">
        <v>9</v>
      </c>
      <c r="Q79" s="53">
        <v>12</v>
      </c>
      <c r="R79" s="53" t="s">
        <v>5</v>
      </c>
      <c r="S79" s="53" t="s">
        <v>5</v>
      </c>
      <c r="T79" s="53" t="s">
        <v>5</v>
      </c>
      <c r="U79" s="53" t="s">
        <v>5</v>
      </c>
      <c r="V79" s="53" t="s">
        <v>5</v>
      </c>
      <c r="W79" s="53" t="s">
        <v>5</v>
      </c>
      <c r="X79" s="53" t="s">
        <v>5</v>
      </c>
      <c r="Y79" s="53" t="s">
        <v>5</v>
      </c>
      <c r="Z79" s="53" t="s">
        <v>5</v>
      </c>
      <c r="AA79" s="53" t="s">
        <v>5</v>
      </c>
      <c r="AB79" s="53" t="s">
        <v>5</v>
      </c>
      <c r="AC79" s="57" t="s">
        <v>5</v>
      </c>
    </row>
    <row r="80" spans="1:29" s="27" customFormat="1" ht="16.5" customHeight="1" x14ac:dyDescent="0.25">
      <c r="A80" s="65" t="s">
        <v>171</v>
      </c>
      <c r="B80" s="53" t="s">
        <v>0</v>
      </c>
      <c r="C80" s="53" t="s">
        <v>0</v>
      </c>
      <c r="D80" s="53" t="s">
        <v>0</v>
      </c>
      <c r="E80" s="53">
        <v>0</v>
      </c>
      <c r="F80" s="53">
        <v>0</v>
      </c>
      <c r="G80" s="53">
        <v>0</v>
      </c>
      <c r="H80" s="53">
        <v>4</v>
      </c>
      <c r="I80" s="53">
        <v>0</v>
      </c>
      <c r="J80" s="49">
        <v>0</v>
      </c>
      <c r="K80" s="49">
        <v>0</v>
      </c>
      <c r="L80" s="49">
        <v>1</v>
      </c>
      <c r="M80" s="49">
        <v>0</v>
      </c>
      <c r="N80" s="53">
        <v>2</v>
      </c>
      <c r="O80" s="53">
        <v>1</v>
      </c>
      <c r="P80" s="53">
        <v>0</v>
      </c>
      <c r="Q80" s="53">
        <v>1</v>
      </c>
      <c r="R80" s="53" t="s">
        <v>5</v>
      </c>
      <c r="S80" s="53" t="s">
        <v>5</v>
      </c>
      <c r="T80" s="53" t="s">
        <v>5</v>
      </c>
      <c r="U80" s="53" t="s">
        <v>5</v>
      </c>
      <c r="V80" s="53" t="s">
        <v>5</v>
      </c>
      <c r="W80" s="53" t="s">
        <v>5</v>
      </c>
      <c r="X80" s="53" t="s">
        <v>5</v>
      </c>
      <c r="Y80" s="53" t="s">
        <v>5</v>
      </c>
      <c r="Z80" s="53" t="s">
        <v>5</v>
      </c>
      <c r="AA80" s="53" t="s">
        <v>5</v>
      </c>
      <c r="AB80" s="53" t="s">
        <v>5</v>
      </c>
      <c r="AC80" s="57" t="s">
        <v>5</v>
      </c>
    </row>
    <row r="81" spans="1:29" s="27" customFormat="1" ht="16.5" customHeight="1" x14ac:dyDescent="0.25">
      <c r="A81" s="65" t="s">
        <v>172</v>
      </c>
      <c r="B81" s="53" t="s">
        <v>0</v>
      </c>
      <c r="C81" s="53" t="s">
        <v>0</v>
      </c>
      <c r="D81" s="53" t="s">
        <v>0</v>
      </c>
      <c r="E81" s="53">
        <v>1</v>
      </c>
      <c r="F81" s="53" t="s">
        <v>5</v>
      </c>
      <c r="G81" s="53" t="s">
        <v>5</v>
      </c>
      <c r="H81" s="53" t="s">
        <v>5</v>
      </c>
      <c r="I81" s="53" t="s">
        <v>5</v>
      </c>
      <c r="J81" s="49">
        <v>0</v>
      </c>
      <c r="K81" s="49">
        <v>0</v>
      </c>
      <c r="L81" s="49">
        <v>0</v>
      </c>
      <c r="M81" s="49">
        <v>0</v>
      </c>
      <c r="N81" s="53" t="s">
        <v>5</v>
      </c>
      <c r="O81" s="53" t="s">
        <v>5</v>
      </c>
      <c r="P81" s="53" t="s">
        <v>5</v>
      </c>
      <c r="Q81" s="53" t="s">
        <v>5</v>
      </c>
      <c r="R81" s="53" t="s">
        <v>5</v>
      </c>
      <c r="S81" s="53" t="s">
        <v>5</v>
      </c>
      <c r="T81" s="53" t="s">
        <v>5</v>
      </c>
      <c r="U81" s="53" t="s">
        <v>5</v>
      </c>
      <c r="V81" s="53" t="s">
        <v>5</v>
      </c>
      <c r="W81" s="53" t="s">
        <v>5</v>
      </c>
      <c r="X81" s="53" t="s">
        <v>5</v>
      </c>
      <c r="Y81" s="53" t="s">
        <v>5</v>
      </c>
      <c r="Z81" s="53" t="s">
        <v>5</v>
      </c>
      <c r="AA81" s="53" t="s">
        <v>5</v>
      </c>
      <c r="AB81" s="53" t="s">
        <v>5</v>
      </c>
      <c r="AC81" s="57" t="s">
        <v>5</v>
      </c>
    </row>
    <row r="82" spans="1:29" s="27" customFormat="1" ht="16.5" customHeight="1" x14ac:dyDescent="0.25">
      <c r="A82" s="65" t="s">
        <v>173</v>
      </c>
      <c r="B82" s="53" t="s">
        <v>0</v>
      </c>
      <c r="C82" s="53" t="s">
        <v>0</v>
      </c>
      <c r="D82" s="53" t="s">
        <v>0</v>
      </c>
      <c r="E82" s="53">
        <v>0</v>
      </c>
      <c r="F82" s="53">
        <v>0</v>
      </c>
      <c r="G82" s="53">
        <v>0</v>
      </c>
      <c r="H82" s="53">
        <v>2</v>
      </c>
      <c r="I82" s="53">
        <v>1</v>
      </c>
      <c r="J82" s="49">
        <v>0</v>
      </c>
      <c r="K82" s="49">
        <v>1</v>
      </c>
      <c r="L82" s="49">
        <v>0</v>
      </c>
      <c r="M82" s="49">
        <v>0</v>
      </c>
      <c r="N82" s="53">
        <v>0</v>
      </c>
      <c r="O82" s="53">
        <v>1</v>
      </c>
      <c r="P82" s="53">
        <v>1</v>
      </c>
      <c r="Q82" s="53">
        <v>2</v>
      </c>
      <c r="R82" s="53" t="s">
        <v>5</v>
      </c>
      <c r="S82" s="53" t="s">
        <v>5</v>
      </c>
      <c r="T82" s="53" t="s">
        <v>5</v>
      </c>
      <c r="U82" s="53" t="s">
        <v>5</v>
      </c>
      <c r="V82" s="53" t="s">
        <v>5</v>
      </c>
      <c r="W82" s="53" t="s">
        <v>5</v>
      </c>
      <c r="X82" s="53" t="s">
        <v>5</v>
      </c>
      <c r="Y82" s="53" t="s">
        <v>5</v>
      </c>
      <c r="Z82" s="53" t="s">
        <v>5</v>
      </c>
      <c r="AA82" s="53" t="s">
        <v>5</v>
      </c>
      <c r="AB82" s="53" t="s">
        <v>5</v>
      </c>
      <c r="AC82" s="57" t="s">
        <v>5</v>
      </c>
    </row>
    <row r="83" spans="1:29" s="27" customFormat="1" ht="16.5" customHeight="1" x14ac:dyDescent="0.25">
      <c r="A83" s="65" t="s">
        <v>174</v>
      </c>
      <c r="B83" s="53" t="s">
        <v>0</v>
      </c>
      <c r="C83" s="53" t="s">
        <v>0</v>
      </c>
      <c r="D83" s="53" t="s">
        <v>0</v>
      </c>
      <c r="E83" s="53">
        <v>0</v>
      </c>
      <c r="F83" s="53">
        <v>0</v>
      </c>
      <c r="G83" s="53">
        <v>0</v>
      </c>
      <c r="H83" s="53">
        <v>0</v>
      </c>
      <c r="I83" s="53">
        <v>0</v>
      </c>
      <c r="J83" s="49">
        <v>1</v>
      </c>
      <c r="K83" s="49">
        <v>0</v>
      </c>
      <c r="L83" s="49">
        <v>1</v>
      </c>
      <c r="M83" s="49">
        <v>0</v>
      </c>
      <c r="N83" s="53">
        <v>2</v>
      </c>
      <c r="O83" s="53">
        <v>0</v>
      </c>
      <c r="P83" s="53">
        <v>0</v>
      </c>
      <c r="Q83" s="53">
        <v>0</v>
      </c>
      <c r="R83" s="53" t="s">
        <v>5</v>
      </c>
      <c r="S83" s="53" t="s">
        <v>5</v>
      </c>
      <c r="T83" s="53" t="s">
        <v>5</v>
      </c>
      <c r="U83" s="53" t="s">
        <v>5</v>
      </c>
      <c r="V83" s="53" t="s">
        <v>5</v>
      </c>
      <c r="W83" s="53" t="s">
        <v>5</v>
      </c>
      <c r="X83" s="53" t="s">
        <v>5</v>
      </c>
      <c r="Y83" s="53" t="s">
        <v>5</v>
      </c>
      <c r="Z83" s="53" t="s">
        <v>5</v>
      </c>
      <c r="AA83" s="53" t="s">
        <v>5</v>
      </c>
      <c r="AB83" s="53" t="s">
        <v>5</v>
      </c>
      <c r="AC83" s="57" t="s">
        <v>5</v>
      </c>
    </row>
    <row r="84" spans="1:29" s="27" customFormat="1" ht="16.5" customHeight="1" x14ac:dyDescent="0.25">
      <c r="A84" s="65" t="s">
        <v>175</v>
      </c>
      <c r="B84" s="53" t="s">
        <v>0</v>
      </c>
      <c r="C84" s="53">
        <v>44</v>
      </c>
      <c r="D84" s="53">
        <v>56</v>
      </c>
      <c r="E84" s="53">
        <v>11</v>
      </c>
      <c r="F84" s="53">
        <v>0</v>
      </c>
      <c r="G84" s="53">
        <v>3</v>
      </c>
      <c r="H84" s="53">
        <v>7</v>
      </c>
      <c r="I84" s="53">
        <v>14</v>
      </c>
      <c r="J84" s="49">
        <v>3</v>
      </c>
      <c r="K84" s="49">
        <v>4</v>
      </c>
      <c r="L84" s="49">
        <v>0</v>
      </c>
      <c r="M84" s="49">
        <v>2</v>
      </c>
      <c r="N84" s="53">
        <v>0</v>
      </c>
      <c r="O84" s="53">
        <v>0</v>
      </c>
      <c r="P84" s="53">
        <v>1</v>
      </c>
      <c r="Q84" s="53">
        <v>2</v>
      </c>
      <c r="R84" s="53" t="s">
        <v>5</v>
      </c>
      <c r="S84" s="53" t="s">
        <v>5</v>
      </c>
      <c r="T84" s="53" t="s">
        <v>5</v>
      </c>
      <c r="U84" s="53" t="s">
        <v>5</v>
      </c>
      <c r="V84" s="53" t="s">
        <v>5</v>
      </c>
      <c r="W84" s="53" t="s">
        <v>5</v>
      </c>
      <c r="X84" s="53" t="s">
        <v>5</v>
      </c>
      <c r="Y84" s="53" t="s">
        <v>5</v>
      </c>
      <c r="Z84" s="53" t="s">
        <v>5</v>
      </c>
      <c r="AA84" s="53" t="s">
        <v>5</v>
      </c>
      <c r="AB84" s="53" t="s">
        <v>5</v>
      </c>
      <c r="AC84" s="57" t="s">
        <v>5</v>
      </c>
    </row>
    <row r="85" spans="1:29" s="27" customFormat="1" ht="33" customHeight="1" x14ac:dyDescent="0.25">
      <c r="A85" s="86" t="s">
        <v>222</v>
      </c>
      <c r="B85" s="67" t="s">
        <v>0</v>
      </c>
      <c r="C85" s="67">
        <v>105</v>
      </c>
      <c r="D85" s="67">
        <v>180</v>
      </c>
      <c r="E85" s="67">
        <v>175</v>
      </c>
      <c r="F85" s="67">
        <v>154</v>
      </c>
      <c r="G85" s="67">
        <v>254</v>
      </c>
      <c r="H85" s="67">
        <v>120</v>
      </c>
      <c r="I85" s="67">
        <v>130</v>
      </c>
      <c r="J85" s="67">
        <v>152</v>
      </c>
      <c r="K85" s="67">
        <v>150</v>
      </c>
      <c r="L85" s="67">
        <v>210</v>
      </c>
      <c r="M85" s="67">
        <v>102</v>
      </c>
      <c r="N85" s="67">
        <v>135</v>
      </c>
      <c r="O85" s="67">
        <v>141</v>
      </c>
      <c r="P85" s="67">
        <v>116</v>
      </c>
      <c r="Q85" s="67">
        <v>283</v>
      </c>
      <c r="R85" s="67">
        <v>115</v>
      </c>
      <c r="S85" s="67">
        <v>118</v>
      </c>
      <c r="T85" s="67">
        <v>129</v>
      </c>
      <c r="U85" s="67">
        <v>128</v>
      </c>
      <c r="V85" s="67">
        <v>99</v>
      </c>
      <c r="W85" s="67">
        <v>137</v>
      </c>
      <c r="X85" s="67">
        <v>164</v>
      </c>
      <c r="Y85" s="67">
        <v>98</v>
      </c>
      <c r="Z85" s="67">
        <v>128</v>
      </c>
      <c r="AA85" s="67">
        <v>158</v>
      </c>
      <c r="AB85" s="67">
        <v>119</v>
      </c>
      <c r="AC85" s="69">
        <v>108</v>
      </c>
    </row>
    <row r="86" spans="1:29" s="27" customFormat="1" ht="16.5" customHeight="1" x14ac:dyDescent="0.25">
      <c r="A86" s="65" t="s">
        <v>164</v>
      </c>
      <c r="B86" s="53" t="s">
        <v>0</v>
      </c>
      <c r="C86" s="53">
        <v>14</v>
      </c>
      <c r="D86" s="53">
        <v>8</v>
      </c>
      <c r="E86" s="53">
        <v>10</v>
      </c>
      <c r="F86" s="53">
        <v>1</v>
      </c>
      <c r="G86" s="53">
        <v>7</v>
      </c>
      <c r="H86" s="53">
        <v>3</v>
      </c>
      <c r="I86" s="53">
        <v>3</v>
      </c>
      <c r="J86" s="87">
        <v>2</v>
      </c>
      <c r="K86" s="87">
        <v>4</v>
      </c>
      <c r="L86" s="87">
        <v>2</v>
      </c>
      <c r="M86" s="87">
        <v>7</v>
      </c>
      <c r="N86" s="53">
        <v>12</v>
      </c>
      <c r="O86" s="53">
        <v>7</v>
      </c>
      <c r="P86" s="53">
        <v>12</v>
      </c>
      <c r="Q86" s="53">
        <v>19</v>
      </c>
      <c r="R86" s="53" t="s">
        <v>5</v>
      </c>
      <c r="S86" s="53" t="s">
        <v>5</v>
      </c>
      <c r="T86" s="53" t="s">
        <v>5</v>
      </c>
      <c r="U86" s="53" t="s">
        <v>5</v>
      </c>
      <c r="V86" s="53" t="s">
        <v>5</v>
      </c>
      <c r="W86" s="53" t="s">
        <v>5</v>
      </c>
      <c r="X86" s="53" t="s">
        <v>5</v>
      </c>
      <c r="Y86" s="53" t="s">
        <v>5</v>
      </c>
      <c r="Z86" s="53" t="s">
        <v>5</v>
      </c>
      <c r="AA86" s="53" t="s">
        <v>5</v>
      </c>
      <c r="AB86" s="53" t="s">
        <v>5</v>
      </c>
      <c r="AC86" s="57" t="s">
        <v>5</v>
      </c>
    </row>
    <row r="87" spans="1:29" s="27" customFormat="1" ht="16.5" customHeight="1" x14ac:dyDescent="0.25">
      <c r="A87" s="65" t="s">
        <v>165</v>
      </c>
      <c r="B87" s="53" t="s">
        <v>0</v>
      </c>
      <c r="C87" s="53">
        <v>19</v>
      </c>
      <c r="D87" s="53">
        <v>9</v>
      </c>
      <c r="E87" s="53">
        <v>13</v>
      </c>
      <c r="F87" s="53">
        <v>8</v>
      </c>
      <c r="G87" s="53">
        <v>1</v>
      </c>
      <c r="H87" s="53">
        <v>5</v>
      </c>
      <c r="I87" s="53">
        <v>6</v>
      </c>
      <c r="J87" s="87">
        <v>5</v>
      </c>
      <c r="K87" s="87">
        <v>3</v>
      </c>
      <c r="L87" s="87">
        <v>3</v>
      </c>
      <c r="M87" s="87">
        <v>0</v>
      </c>
      <c r="N87" s="53">
        <v>3</v>
      </c>
      <c r="O87" s="53">
        <v>7</v>
      </c>
      <c r="P87" s="53">
        <v>3</v>
      </c>
      <c r="Q87" s="53">
        <v>2</v>
      </c>
      <c r="R87" s="53" t="s">
        <v>5</v>
      </c>
      <c r="S87" s="53" t="s">
        <v>5</v>
      </c>
      <c r="T87" s="53" t="s">
        <v>5</v>
      </c>
      <c r="U87" s="53" t="s">
        <v>5</v>
      </c>
      <c r="V87" s="53" t="s">
        <v>5</v>
      </c>
      <c r="W87" s="53" t="s">
        <v>5</v>
      </c>
      <c r="X87" s="53" t="s">
        <v>5</v>
      </c>
      <c r="Y87" s="53" t="s">
        <v>5</v>
      </c>
      <c r="Z87" s="53" t="s">
        <v>5</v>
      </c>
      <c r="AA87" s="53" t="s">
        <v>5</v>
      </c>
      <c r="AB87" s="53" t="s">
        <v>5</v>
      </c>
      <c r="AC87" s="57" t="s">
        <v>5</v>
      </c>
    </row>
    <row r="88" spans="1:29" s="27" customFormat="1" ht="16.5" customHeight="1" x14ac:dyDescent="0.25">
      <c r="A88" s="65" t="s">
        <v>166</v>
      </c>
      <c r="B88" s="53" t="s">
        <v>0</v>
      </c>
      <c r="C88" s="53">
        <v>10</v>
      </c>
      <c r="D88" s="53">
        <v>10</v>
      </c>
      <c r="E88" s="53">
        <v>51</v>
      </c>
      <c r="F88" s="53">
        <v>47</v>
      </c>
      <c r="G88" s="53">
        <v>142</v>
      </c>
      <c r="H88" s="53">
        <v>36</v>
      </c>
      <c r="I88" s="53">
        <v>39</v>
      </c>
      <c r="J88" s="87">
        <v>71</v>
      </c>
      <c r="K88" s="87">
        <v>50</v>
      </c>
      <c r="L88" s="87">
        <v>109</v>
      </c>
      <c r="M88" s="87">
        <v>57</v>
      </c>
      <c r="N88" s="53">
        <v>140</v>
      </c>
      <c r="O88" s="53">
        <v>81</v>
      </c>
      <c r="P88" s="53">
        <v>58</v>
      </c>
      <c r="Q88" s="53">
        <v>63</v>
      </c>
      <c r="R88" s="53" t="s">
        <v>5</v>
      </c>
      <c r="S88" s="53" t="s">
        <v>5</v>
      </c>
      <c r="T88" s="53" t="s">
        <v>5</v>
      </c>
      <c r="U88" s="53" t="s">
        <v>5</v>
      </c>
      <c r="V88" s="53" t="s">
        <v>5</v>
      </c>
      <c r="W88" s="53" t="s">
        <v>5</v>
      </c>
      <c r="X88" s="53" t="s">
        <v>5</v>
      </c>
      <c r="Y88" s="53" t="s">
        <v>5</v>
      </c>
      <c r="Z88" s="53" t="s">
        <v>5</v>
      </c>
      <c r="AA88" s="53" t="s">
        <v>5</v>
      </c>
      <c r="AB88" s="53" t="s">
        <v>5</v>
      </c>
      <c r="AC88" s="57" t="s">
        <v>5</v>
      </c>
    </row>
    <row r="89" spans="1:29" s="27" customFormat="1" ht="16.5" customHeight="1" x14ac:dyDescent="0.25">
      <c r="A89" s="65" t="s">
        <v>167</v>
      </c>
      <c r="B89" s="53" t="s">
        <v>0</v>
      </c>
      <c r="C89" s="53">
        <v>10</v>
      </c>
      <c r="D89" s="53">
        <v>27</v>
      </c>
      <c r="E89" s="53">
        <v>19</v>
      </c>
      <c r="F89" s="53">
        <v>19</v>
      </c>
      <c r="G89" s="53">
        <v>16</v>
      </c>
      <c r="H89" s="53">
        <v>21</v>
      </c>
      <c r="I89" s="53">
        <v>12</v>
      </c>
      <c r="J89" s="87">
        <v>13</v>
      </c>
      <c r="K89" s="87">
        <v>10</v>
      </c>
      <c r="L89" s="87">
        <v>18</v>
      </c>
      <c r="M89" s="87">
        <v>17</v>
      </c>
      <c r="N89" s="53">
        <v>12</v>
      </c>
      <c r="O89" s="53">
        <v>27</v>
      </c>
      <c r="P89" s="53">
        <v>20</v>
      </c>
      <c r="Q89" s="53">
        <v>22</v>
      </c>
      <c r="R89" s="53" t="s">
        <v>5</v>
      </c>
      <c r="S89" s="53" t="s">
        <v>5</v>
      </c>
      <c r="T89" s="53" t="s">
        <v>5</v>
      </c>
      <c r="U89" s="53" t="s">
        <v>5</v>
      </c>
      <c r="V89" s="53" t="s">
        <v>5</v>
      </c>
      <c r="W89" s="53" t="s">
        <v>5</v>
      </c>
      <c r="X89" s="53" t="s">
        <v>5</v>
      </c>
      <c r="Y89" s="53" t="s">
        <v>5</v>
      </c>
      <c r="Z89" s="53" t="s">
        <v>5</v>
      </c>
      <c r="AA89" s="53" t="s">
        <v>5</v>
      </c>
      <c r="AB89" s="53" t="s">
        <v>5</v>
      </c>
      <c r="AC89" s="57" t="s">
        <v>5</v>
      </c>
    </row>
    <row r="90" spans="1:29" s="27" customFormat="1" ht="16.5" customHeight="1" x14ac:dyDescent="0.25">
      <c r="A90" s="65" t="s">
        <v>168</v>
      </c>
      <c r="B90" s="53" t="s">
        <v>0</v>
      </c>
      <c r="C90" s="53" t="s">
        <v>0</v>
      </c>
      <c r="D90" s="53" t="s">
        <v>0</v>
      </c>
      <c r="E90" s="53">
        <v>9</v>
      </c>
      <c r="F90" s="53">
        <v>10</v>
      </c>
      <c r="G90" s="53">
        <v>7</v>
      </c>
      <c r="H90" s="53">
        <v>3</v>
      </c>
      <c r="I90" s="53">
        <v>5</v>
      </c>
      <c r="J90" s="87">
        <v>1</v>
      </c>
      <c r="K90" s="87">
        <v>5</v>
      </c>
      <c r="L90" s="87">
        <v>13</v>
      </c>
      <c r="M90" s="87">
        <v>0</v>
      </c>
      <c r="N90" s="53">
        <v>5</v>
      </c>
      <c r="O90" s="53">
        <v>5</v>
      </c>
      <c r="P90" s="53">
        <v>1</v>
      </c>
      <c r="Q90" s="53">
        <v>6</v>
      </c>
      <c r="R90" s="53" t="s">
        <v>5</v>
      </c>
      <c r="S90" s="53" t="s">
        <v>5</v>
      </c>
      <c r="T90" s="53" t="s">
        <v>5</v>
      </c>
      <c r="U90" s="53" t="s">
        <v>5</v>
      </c>
      <c r="V90" s="53" t="s">
        <v>5</v>
      </c>
      <c r="W90" s="53" t="s">
        <v>5</v>
      </c>
      <c r="X90" s="53" t="s">
        <v>5</v>
      </c>
      <c r="Y90" s="53" t="s">
        <v>5</v>
      </c>
      <c r="Z90" s="53" t="s">
        <v>5</v>
      </c>
      <c r="AA90" s="53" t="s">
        <v>5</v>
      </c>
      <c r="AB90" s="53" t="s">
        <v>5</v>
      </c>
      <c r="AC90" s="57" t="s">
        <v>5</v>
      </c>
    </row>
    <row r="91" spans="1:29" s="27" customFormat="1" ht="16.5" customHeight="1" x14ac:dyDescent="0.25">
      <c r="A91" s="65" t="s">
        <v>169</v>
      </c>
      <c r="B91" s="53" t="s">
        <v>0</v>
      </c>
      <c r="C91" s="53">
        <v>13</v>
      </c>
      <c r="D91" s="53">
        <v>28</v>
      </c>
      <c r="E91" s="53">
        <v>31</v>
      </c>
      <c r="F91" s="53">
        <v>41</v>
      </c>
      <c r="G91" s="53">
        <v>36</v>
      </c>
      <c r="H91" s="53">
        <v>25</v>
      </c>
      <c r="I91" s="53">
        <v>35</v>
      </c>
      <c r="J91" s="87">
        <v>19</v>
      </c>
      <c r="K91" s="87">
        <v>24</v>
      </c>
      <c r="L91" s="87">
        <v>15</v>
      </c>
      <c r="M91" s="87">
        <v>41</v>
      </c>
      <c r="N91" s="53">
        <v>29</v>
      </c>
      <c r="O91" s="53">
        <v>37</v>
      </c>
      <c r="P91" s="53">
        <v>29</v>
      </c>
      <c r="Q91" s="53">
        <v>33</v>
      </c>
      <c r="R91" s="53" t="s">
        <v>5</v>
      </c>
      <c r="S91" s="53" t="s">
        <v>5</v>
      </c>
      <c r="T91" s="53" t="s">
        <v>5</v>
      </c>
      <c r="U91" s="53" t="s">
        <v>5</v>
      </c>
      <c r="V91" s="53" t="s">
        <v>5</v>
      </c>
      <c r="W91" s="53" t="s">
        <v>5</v>
      </c>
      <c r="X91" s="53" t="s">
        <v>5</v>
      </c>
      <c r="Y91" s="53" t="s">
        <v>5</v>
      </c>
      <c r="Z91" s="53" t="s">
        <v>5</v>
      </c>
      <c r="AA91" s="53" t="s">
        <v>5</v>
      </c>
      <c r="AB91" s="53" t="s">
        <v>5</v>
      </c>
      <c r="AC91" s="57" t="s">
        <v>5</v>
      </c>
    </row>
    <row r="92" spans="1:29" s="27" customFormat="1" ht="16.5" customHeight="1" x14ac:dyDescent="0.25">
      <c r="A92" s="65" t="s">
        <v>170</v>
      </c>
      <c r="B92" s="53" t="s">
        <v>0</v>
      </c>
      <c r="C92" s="53" t="s">
        <v>0</v>
      </c>
      <c r="D92" s="53" t="s">
        <v>0</v>
      </c>
      <c r="E92" s="53">
        <v>2</v>
      </c>
      <c r="F92" s="53">
        <v>20</v>
      </c>
      <c r="G92" s="53">
        <v>9</v>
      </c>
      <c r="H92" s="53">
        <v>6</v>
      </c>
      <c r="I92" s="53">
        <v>9</v>
      </c>
      <c r="J92" s="87">
        <v>11</v>
      </c>
      <c r="K92" s="87">
        <v>26</v>
      </c>
      <c r="L92" s="87">
        <v>15</v>
      </c>
      <c r="M92" s="87">
        <v>14</v>
      </c>
      <c r="N92" s="53">
        <v>11</v>
      </c>
      <c r="O92" s="53">
        <v>37</v>
      </c>
      <c r="P92" s="53">
        <v>8</v>
      </c>
      <c r="Q92" s="53">
        <v>13</v>
      </c>
      <c r="R92" s="53" t="s">
        <v>5</v>
      </c>
      <c r="S92" s="53" t="s">
        <v>5</v>
      </c>
      <c r="T92" s="53" t="s">
        <v>5</v>
      </c>
      <c r="U92" s="53" t="s">
        <v>5</v>
      </c>
      <c r="V92" s="53" t="s">
        <v>5</v>
      </c>
      <c r="W92" s="53" t="s">
        <v>5</v>
      </c>
      <c r="X92" s="53" t="s">
        <v>5</v>
      </c>
      <c r="Y92" s="53" t="s">
        <v>5</v>
      </c>
      <c r="Z92" s="53" t="s">
        <v>5</v>
      </c>
      <c r="AA92" s="53" t="s">
        <v>5</v>
      </c>
      <c r="AB92" s="53" t="s">
        <v>5</v>
      </c>
      <c r="AC92" s="57" t="s">
        <v>5</v>
      </c>
    </row>
    <row r="93" spans="1:29" s="27" customFormat="1" ht="16.5" customHeight="1" x14ac:dyDescent="0.25">
      <c r="A93" s="65" t="s">
        <v>171</v>
      </c>
      <c r="B93" s="53" t="s">
        <v>0</v>
      </c>
      <c r="C93" s="53" t="s">
        <v>0</v>
      </c>
      <c r="D93" s="53" t="s">
        <v>0</v>
      </c>
      <c r="E93" s="53">
        <v>13</v>
      </c>
      <c r="F93" s="53">
        <v>0</v>
      </c>
      <c r="G93" s="53">
        <v>0</v>
      </c>
      <c r="H93" s="53">
        <v>3</v>
      </c>
      <c r="I93" s="53">
        <v>0</v>
      </c>
      <c r="J93" s="87">
        <v>2</v>
      </c>
      <c r="K93" s="87">
        <v>0</v>
      </c>
      <c r="L93" s="87">
        <v>3</v>
      </c>
      <c r="M93" s="87">
        <v>0</v>
      </c>
      <c r="N93" s="53">
        <v>19</v>
      </c>
      <c r="O93" s="53">
        <v>3</v>
      </c>
      <c r="P93" s="53">
        <v>2</v>
      </c>
      <c r="Q93" s="53">
        <v>2</v>
      </c>
      <c r="R93" s="53" t="s">
        <v>5</v>
      </c>
      <c r="S93" s="53" t="s">
        <v>5</v>
      </c>
      <c r="T93" s="53" t="s">
        <v>5</v>
      </c>
      <c r="U93" s="53" t="s">
        <v>5</v>
      </c>
      <c r="V93" s="53" t="s">
        <v>5</v>
      </c>
      <c r="W93" s="53" t="s">
        <v>5</v>
      </c>
      <c r="X93" s="53" t="s">
        <v>5</v>
      </c>
      <c r="Y93" s="53" t="s">
        <v>5</v>
      </c>
      <c r="Z93" s="53" t="s">
        <v>5</v>
      </c>
      <c r="AA93" s="53" t="s">
        <v>5</v>
      </c>
      <c r="AB93" s="53" t="s">
        <v>5</v>
      </c>
      <c r="AC93" s="57" t="s">
        <v>5</v>
      </c>
    </row>
    <row r="94" spans="1:29" s="27" customFormat="1" ht="16.5" customHeight="1" x14ac:dyDescent="0.25">
      <c r="A94" s="65" t="s">
        <v>172</v>
      </c>
      <c r="B94" s="53" t="s">
        <v>0</v>
      </c>
      <c r="C94" s="53" t="s">
        <v>0</v>
      </c>
      <c r="D94" s="53" t="s">
        <v>0</v>
      </c>
      <c r="E94" s="53">
        <v>9</v>
      </c>
      <c r="F94" s="53" t="s">
        <v>5</v>
      </c>
      <c r="G94" s="53" t="s">
        <v>5</v>
      </c>
      <c r="H94" s="53" t="s">
        <v>5</v>
      </c>
      <c r="I94" s="53" t="s">
        <v>5</v>
      </c>
      <c r="J94" s="87">
        <v>1</v>
      </c>
      <c r="K94" s="87">
        <v>1</v>
      </c>
      <c r="L94" s="87">
        <v>0</v>
      </c>
      <c r="M94" s="87">
        <v>0</v>
      </c>
      <c r="N94" s="53" t="s">
        <v>5</v>
      </c>
      <c r="O94" s="53" t="s">
        <v>5</v>
      </c>
      <c r="P94" s="53" t="s">
        <v>5</v>
      </c>
      <c r="Q94" s="53" t="s">
        <v>5</v>
      </c>
      <c r="R94" s="53" t="s">
        <v>5</v>
      </c>
      <c r="S94" s="53" t="s">
        <v>5</v>
      </c>
      <c r="T94" s="53" t="s">
        <v>5</v>
      </c>
      <c r="U94" s="53" t="s">
        <v>5</v>
      </c>
      <c r="V94" s="53" t="s">
        <v>5</v>
      </c>
      <c r="W94" s="53" t="s">
        <v>5</v>
      </c>
      <c r="X94" s="53" t="s">
        <v>5</v>
      </c>
      <c r="Y94" s="53" t="s">
        <v>5</v>
      </c>
      <c r="Z94" s="53" t="s">
        <v>5</v>
      </c>
      <c r="AA94" s="53" t="s">
        <v>5</v>
      </c>
      <c r="AB94" s="53" t="s">
        <v>5</v>
      </c>
      <c r="AC94" s="57" t="s">
        <v>5</v>
      </c>
    </row>
    <row r="95" spans="1:29" s="27" customFormat="1" ht="16.5" customHeight="1" x14ac:dyDescent="0.25">
      <c r="A95" s="65" t="s">
        <v>173</v>
      </c>
      <c r="B95" s="53" t="s">
        <v>0</v>
      </c>
      <c r="C95" s="53" t="s">
        <v>0</v>
      </c>
      <c r="D95" s="53" t="s">
        <v>0</v>
      </c>
      <c r="E95" s="53">
        <v>3</v>
      </c>
      <c r="F95" s="53">
        <v>0</v>
      </c>
      <c r="G95" s="53">
        <v>0</v>
      </c>
      <c r="H95" s="53">
        <v>5</v>
      </c>
      <c r="I95" s="53">
        <v>1</v>
      </c>
      <c r="J95" s="87">
        <v>0</v>
      </c>
      <c r="K95" s="87">
        <v>2</v>
      </c>
      <c r="L95" s="87">
        <v>0</v>
      </c>
      <c r="M95" s="87">
        <v>0</v>
      </c>
      <c r="N95" s="53">
        <v>0</v>
      </c>
      <c r="O95" s="53">
        <v>4</v>
      </c>
      <c r="P95" s="53">
        <v>0</v>
      </c>
      <c r="Q95" s="53">
        <v>0</v>
      </c>
      <c r="R95" s="53" t="s">
        <v>5</v>
      </c>
      <c r="S95" s="53" t="s">
        <v>5</v>
      </c>
      <c r="T95" s="53" t="s">
        <v>5</v>
      </c>
      <c r="U95" s="53" t="s">
        <v>5</v>
      </c>
      <c r="V95" s="53" t="s">
        <v>5</v>
      </c>
      <c r="W95" s="53" t="s">
        <v>5</v>
      </c>
      <c r="X95" s="53" t="s">
        <v>5</v>
      </c>
      <c r="Y95" s="53" t="s">
        <v>5</v>
      </c>
      <c r="Z95" s="53" t="s">
        <v>5</v>
      </c>
      <c r="AA95" s="53" t="s">
        <v>5</v>
      </c>
      <c r="AB95" s="53" t="s">
        <v>5</v>
      </c>
      <c r="AC95" s="57" t="s">
        <v>5</v>
      </c>
    </row>
    <row r="96" spans="1:29" s="27" customFormat="1" ht="16.5" customHeight="1" x14ac:dyDescent="0.25">
      <c r="A96" s="65" t="s">
        <v>174</v>
      </c>
      <c r="B96" s="53" t="s">
        <v>0</v>
      </c>
      <c r="C96" s="53" t="s">
        <v>0</v>
      </c>
      <c r="D96" s="53" t="s">
        <v>0</v>
      </c>
      <c r="E96" s="53">
        <v>3</v>
      </c>
      <c r="F96" s="53">
        <v>5</v>
      </c>
      <c r="G96" s="53">
        <v>2</v>
      </c>
      <c r="H96" s="53">
        <v>0</v>
      </c>
      <c r="I96" s="53">
        <v>0</v>
      </c>
      <c r="J96" s="87">
        <v>2</v>
      </c>
      <c r="K96" s="87">
        <v>0</v>
      </c>
      <c r="L96" s="87">
        <v>2</v>
      </c>
      <c r="M96" s="87">
        <v>0</v>
      </c>
      <c r="N96" s="53">
        <v>2</v>
      </c>
      <c r="O96" s="53">
        <v>3</v>
      </c>
      <c r="P96" s="53">
        <v>1</v>
      </c>
      <c r="Q96" s="53">
        <v>0</v>
      </c>
      <c r="R96" s="53" t="s">
        <v>5</v>
      </c>
      <c r="S96" s="53" t="s">
        <v>5</v>
      </c>
      <c r="T96" s="53" t="s">
        <v>5</v>
      </c>
      <c r="U96" s="53" t="s">
        <v>5</v>
      </c>
      <c r="V96" s="53" t="s">
        <v>5</v>
      </c>
      <c r="W96" s="53" t="s">
        <v>5</v>
      </c>
      <c r="X96" s="53" t="s">
        <v>5</v>
      </c>
      <c r="Y96" s="53" t="s">
        <v>5</v>
      </c>
      <c r="Z96" s="53" t="s">
        <v>5</v>
      </c>
      <c r="AA96" s="53" t="s">
        <v>5</v>
      </c>
      <c r="AB96" s="53" t="s">
        <v>5</v>
      </c>
      <c r="AC96" s="57" t="s">
        <v>5</v>
      </c>
    </row>
    <row r="97" spans="1:29" s="27" customFormat="1" ht="16.5" customHeight="1" x14ac:dyDescent="0.25">
      <c r="A97" s="65" t="s">
        <v>175</v>
      </c>
      <c r="B97" s="53" t="s">
        <v>0</v>
      </c>
      <c r="C97" s="53" t="s">
        <v>0</v>
      </c>
      <c r="D97" s="53">
        <v>98</v>
      </c>
      <c r="E97" s="53">
        <v>12</v>
      </c>
      <c r="F97" s="53">
        <v>1</v>
      </c>
      <c r="G97" s="53">
        <v>9</v>
      </c>
      <c r="H97" s="53">
        <v>12</v>
      </c>
      <c r="I97" s="53">
        <v>20</v>
      </c>
      <c r="J97" s="87">
        <v>9</v>
      </c>
      <c r="K97" s="87">
        <v>6</v>
      </c>
      <c r="L97" s="87">
        <v>5</v>
      </c>
      <c r="M97" s="87">
        <v>9</v>
      </c>
      <c r="N97" s="53">
        <v>14</v>
      </c>
      <c r="O97" s="53">
        <v>7</v>
      </c>
      <c r="P97" s="53">
        <v>3</v>
      </c>
      <c r="Q97" s="53">
        <v>6</v>
      </c>
      <c r="R97" s="53" t="s">
        <v>5</v>
      </c>
      <c r="S97" s="53" t="s">
        <v>5</v>
      </c>
      <c r="T97" s="53" t="s">
        <v>5</v>
      </c>
      <c r="U97" s="53" t="s">
        <v>5</v>
      </c>
      <c r="V97" s="53" t="s">
        <v>5</v>
      </c>
      <c r="W97" s="53" t="s">
        <v>5</v>
      </c>
      <c r="X97" s="53" t="s">
        <v>5</v>
      </c>
      <c r="Y97" s="53" t="s">
        <v>5</v>
      </c>
      <c r="Z97" s="53" t="s">
        <v>5</v>
      </c>
      <c r="AA97" s="53" t="s">
        <v>5</v>
      </c>
      <c r="AB97" s="53" t="s">
        <v>5</v>
      </c>
      <c r="AC97" s="57" t="s">
        <v>5</v>
      </c>
    </row>
    <row r="98" spans="1:29" s="30" customFormat="1" ht="33" customHeight="1" x14ac:dyDescent="0.25">
      <c r="A98" s="86" t="s">
        <v>176</v>
      </c>
      <c r="B98" s="88">
        <v>739</v>
      </c>
      <c r="C98" s="67">
        <v>1418</v>
      </c>
      <c r="D98" s="67">
        <v>1360</v>
      </c>
      <c r="E98" s="67">
        <v>865</v>
      </c>
      <c r="F98" s="67">
        <v>829</v>
      </c>
      <c r="G98" s="67">
        <v>709</v>
      </c>
      <c r="H98" s="88">
        <v>821</v>
      </c>
      <c r="I98" s="42">
        <v>815</v>
      </c>
      <c r="J98" s="42">
        <v>734</v>
      </c>
      <c r="K98" s="42">
        <v>701</v>
      </c>
      <c r="L98" s="42">
        <v>681</v>
      </c>
      <c r="M98" s="42">
        <v>750</v>
      </c>
      <c r="N98" s="44">
        <v>703</v>
      </c>
      <c r="O98" s="44">
        <v>676</v>
      </c>
      <c r="P98" s="44">
        <v>697</v>
      </c>
      <c r="Q98" s="44">
        <v>710</v>
      </c>
      <c r="R98" s="44">
        <v>685</v>
      </c>
      <c r="S98" s="44">
        <v>709</v>
      </c>
      <c r="T98" s="44">
        <v>736</v>
      </c>
      <c r="U98" s="44">
        <v>672</v>
      </c>
      <c r="V98" s="44">
        <v>758</v>
      </c>
      <c r="W98" s="44">
        <v>651</v>
      </c>
      <c r="X98" s="44">
        <v>560</v>
      </c>
      <c r="Y98" s="44">
        <v>610</v>
      </c>
      <c r="Z98" s="44">
        <v>626</v>
      </c>
      <c r="AA98" s="44">
        <v>701</v>
      </c>
      <c r="AB98" s="44">
        <v>658</v>
      </c>
      <c r="AC98" s="46">
        <v>633</v>
      </c>
    </row>
    <row r="99" spans="1:29" s="27" customFormat="1" ht="16.5" customHeight="1" x14ac:dyDescent="0.25">
      <c r="A99" s="66" t="s">
        <v>177</v>
      </c>
      <c r="B99" s="53" t="s">
        <v>0</v>
      </c>
      <c r="C99" s="53" t="s">
        <v>0</v>
      </c>
      <c r="D99" s="53" t="s">
        <v>0</v>
      </c>
      <c r="E99" s="53" t="s">
        <v>0</v>
      </c>
      <c r="F99" s="53">
        <v>4</v>
      </c>
      <c r="G99" s="53">
        <v>1</v>
      </c>
      <c r="H99" s="53">
        <v>6</v>
      </c>
      <c r="I99" s="49">
        <v>11</v>
      </c>
      <c r="J99" s="49">
        <v>2</v>
      </c>
      <c r="K99" s="49">
        <v>4</v>
      </c>
      <c r="L99" s="49">
        <v>2</v>
      </c>
      <c r="M99" s="49">
        <v>1</v>
      </c>
      <c r="N99" s="49">
        <v>6</v>
      </c>
      <c r="O99" s="49">
        <v>4</v>
      </c>
      <c r="P99" s="49">
        <v>3</v>
      </c>
      <c r="Q99" s="49">
        <v>3</v>
      </c>
      <c r="R99" s="63">
        <v>5</v>
      </c>
      <c r="S99" s="63">
        <v>2</v>
      </c>
      <c r="T99" s="63">
        <v>1</v>
      </c>
      <c r="U99" s="63">
        <v>2</v>
      </c>
      <c r="V99" s="63">
        <v>2</v>
      </c>
      <c r="W99" s="63">
        <v>4</v>
      </c>
      <c r="X99" s="63">
        <v>3</v>
      </c>
      <c r="Y99" s="63">
        <v>3</v>
      </c>
      <c r="Z99" s="63">
        <v>1</v>
      </c>
      <c r="AA99" s="63">
        <v>3</v>
      </c>
      <c r="AB99" s="63">
        <v>5</v>
      </c>
      <c r="AC99" s="64">
        <v>5</v>
      </c>
    </row>
    <row r="100" spans="1:29" s="27" customFormat="1" ht="16.5" customHeight="1" x14ac:dyDescent="0.25">
      <c r="A100" s="65" t="s">
        <v>178</v>
      </c>
      <c r="B100" s="53" t="s">
        <v>0</v>
      </c>
      <c r="C100" s="53" t="s">
        <v>0</v>
      </c>
      <c r="D100" s="53" t="s">
        <v>0</v>
      </c>
      <c r="E100" s="53" t="s">
        <v>0</v>
      </c>
      <c r="F100" s="53">
        <v>475</v>
      </c>
      <c r="G100" s="53">
        <v>363</v>
      </c>
      <c r="H100" s="53">
        <v>436</v>
      </c>
      <c r="I100" s="49">
        <v>462</v>
      </c>
      <c r="J100" s="49">
        <v>421</v>
      </c>
      <c r="K100" s="49">
        <v>439</v>
      </c>
      <c r="L100" s="49">
        <v>326</v>
      </c>
      <c r="M100" s="49">
        <v>506</v>
      </c>
      <c r="N100" s="49">
        <v>421</v>
      </c>
      <c r="O100" s="49">
        <v>433</v>
      </c>
      <c r="P100" s="49">
        <v>355</v>
      </c>
      <c r="Q100" s="49">
        <v>438</v>
      </c>
      <c r="R100" s="63">
        <v>374</v>
      </c>
      <c r="S100" s="63">
        <v>388</v>
      </c>
      <c r="T100" s="63">
        <v>457</v>
      </c>
      <c r="U100" s="63">
        <v>405</v>
      </c>
      <c r="V100" s="63">
        <v>465</v>
      </c>
      <c r="W100" s="63">
        <v>399</v>
      </c>
      <c r="X100" s="63">
        <v>343</v>
      </c>
      <c r="Y100" s="63">
        <v>362</v>
      </c>
      <c r="Z100" s="63">
        <v>378</v>
      </c>
      <c r="AA100" s="63">
        <v>423</v>
      </c>
      <c r="AB100" s="63">
        <v>369</v>
      </c>
      <c r="AC100" s="64">
        <v>381</v>
      </c>
    </row>
    <row r="101" spans="1:29" s="27" customFormat="1" ht="16.5" customHeight="1" x14ac:dyDescent="0.25">
      <c r="A101" s="52" t="s">
        <v>179</v>
      </c>
      <c r="B101" s="53" t="s">
        <v>0</v>
      </c>
      <c r="C101" s="53">
        <v>119</v>
      </c>
      <c r="D101" s="53">
        <v>100</v>
      </c>
      <c r="E101" s="53">
        <v>50</v>
      </c>
      <c r="F101" s="53" t="s">
        <v>0</v>
      </c>
      <c r="G101" s="53" t="s">
        <v>0</v>
      </c>
      <c r="H101" s="53" t="s">
        <v>0</v>
      </c>
      <c r="I101" s="49" t="s">
        <v>0</v>
      </c>
      <c r="J101" s="49">
        <v>50</v>
      </c>
      <c r="K101" s="49">
        <v>48</v>
      </c>
      <c r="L101" s="49">
        <v>34</v>
      </c>
      <c r="M101" s="49">
        <v>60</v>
      </c>
      <c r="N101" s="49">
        <v>40</v>
      </c>
      <c r="O101" s="49">
        <v>39</v>
      </c>
      <c r="P101" s="49">
        <v>24</v>
      </c>
      <c r="Q101" s="49">
        <v>39</v>
      </c>
      <c r="R101" s="63">
        <v>36</v>
      </c>
      <c r="S101" s="63">
        <v>41</v>
      </c>
      <c r="T101" s="63">
        <v>39</v>
      </c>
      <c r="U101" s="63">
        <v>33</v>
      </c>
      <c r="V101" s="63">
        <v>36</v>
      </c>
      <c r="W101" s="63">
        <v>48</v>
      </c>
      <c r="X101" s="63">
        <v>24</v>
      </c>
      <c r="Y101" s="63">
        <v>33</v>
      </c>
      <c r="Z101" s="63">
        <v>52</v>
      </c>
      <c r="AA101" s="63">
        <v>42</v>
      </c>
      <c r="AB101" s="63">
        <v>36</v>
      </c>
      <c r="AC101" s="64">
        <v>45</v>
      </c>
    </row>
    <row r="102" spans="1:29" s="27" customFormat="1" ht="16.5" customHeight="1" x14ac:dyDescent="0.25">
      <c r="A102" s="52" t="s">
        <v>180</v>
      </c>
      <c r="B102" s="53" t="s">
        <v>0</v>
      </c>
      <c r="C102" s="53">
        <v>774</v>
      </c>
      <c r="D102" s="53">
        <v>609</v>
      </c>
      <c r="E102" s="53">
        <v>454</v>
      </c>
      <c r="F102" s="53" t="s">
        <v>0</v>
      </c>
      <c r="G102" s="53" t="s">
        <v>0</v>
      </c>
      <c r="H102" s="53" t="s">
        <v>0</v>
      </c>
      <c r="I102" s="49" t="s">
        <v>0</v>
      </c>
      <c r="J102" s="49">
        <v>326</v>
      </c>
      <c r="K102" s="49">
        <v>328</v>
      </c>
      <c r="L102" s="49">
        <v>245</v>
      </c>
      <c r="M102" s="49">
        <v>372</v>
      </c>
      <c r="N102" s="49">
        <v>320</v>
      </c>
      <c r="O102" s="49">
        <v>322</v>
      </c>
      <c r="P102" s="49">
        <v>259</v>
      </c>
      <c r="Q102" s="49">
        <v>301</v>
      </c>
      <c r="R102" s="63">
        <v>263</v>
      </c>
      <c r="S102" s="63">
        <v>258</v>
      </c>
      <c r="T102" s="63">
        <v>350</v>
      </c>
      <c r="U102" s="63">
        <v>320</v>
      </c>
      <c r="V102" s="63">
        <v>356</v>
      </c>
      <c r="W102" s="63">
        <v>286</v>
      </c>
      <c r="X102" s="63">
        <v>261</v>
      </c>
      <c r="Y102" s="63">
        <v>271</v>
      </c>
      <c r="Z102" s="63">
        <v>279</v>
      </c>
      <c r="AA102" s="63">
        <v>318</v>
      </c>
      <c r="AB102" s="63">
        <v>285</v>
      </c>
      <c r="AC102" s="64">
        <v>288</v>
      </c>
    </row>
    <row r="103" spans="1:29" s="27" customFormat="1" ht="16.5" customHeight="1" x14ac:dyDescent="0.25">
      <c r="A103" s="52" t="s">
        <v>181</v>
      </c>
      <c r="B103" s="53" t="s">
        <v>0</v>
      </c>
      <c r="C103" s="53">
        <v>28</v>
      </c>
      <c r="D103" s="53">
        <v>47</v>
      </c>
      <c r="E103" s="53">
        <v>53</v>
      </c>
      <c r="F103" s="53" t="s">
        <v>0</v>
      </c>
      <c r="G103" s="53" t="s">
        <v>0</v>
      </c>
      <c r="H103" s="53" t="s">
        <v>0</v>
      </c>
      <c r="I103" s="49" t="s">
        <v>0</v>
      </c>
      <c r="J103" s="49">
        <v>35</v>
      </c>
      <c r="K103" s="49">
        <v>49</v>
      </c>
      <c r="L103" s="49">
        <v>32</v>
      </c>
      <c r="M103" s="49">
        <v>47</v>
      </c>
      <c r="N103" s="49">
        <v>47</v>
      </c>
      <c r="O103" s="49">
        <v>43</v>
      </c>
      <c r="P103" s="49">
        <v>61</v>
      </c>
      <c r="Q103" s="49">
        <v>69</v>
      </c>
      <c r="R103" s="63">
        <v>47</v>
      </c>
      <c r="S103" s="63">
        <v>66</v>
      </c>
      <c r="T103" s="63">
        <v>59</v>
      </c>
      <c r="U103" s="63">
        <v>38</v>
      </c>
      <c r="V103" s="63">
        <v>56</v>
      </c>
      <c r="W103" s="63">
        <v>56</v>
      </c>
      <c r="X103" s="63">
        <v>40</v>
      </c>
      <c r="Y103" s="63">
        <v>47</v>
      </c>
      <c r="Z103" s="63">
        <v>30</v>
      </c>
      <c r="AA103" s="63">
        <v>62</v>
      </c>
      <c r="AB103" s="63">
        <v>44</v>
      </c>
      <c r="AC103" s="64">
        <v>44</v>
      </c>
    </row>
    <row r="104" spans="1:29" s="27" customFormat="1" ht="16.5" customHeight="1" x14ac:dyDescent="0.25">
      <c r="A104" s="65" t="s">
        <v>182</v>
      </c>
      <c r="B104" s="53" t="s">
        <v>0</v>
      </c>
      <c r="C104" s="53" t="s">
        <v>0</v>
      </c>
      <c r="D104" s="53">
        <v>10</v>
      </c>
      <c r="E104" s="53">
        <v>25</v>
      </c>
      <c r="F104" s="53">
        <v>68</v>
      </c>
      <c r="G104" s="53">
        <v>61</v>
      </c>
      <c r="H104" s="53">
        <v>83</v>
      </c>
      <c r="I104" s="49">
        <v>82</v>
      </c>
      <c r="J104" s="49">
        <v>75</v>
      </c>
      <c r="K104" s="49">
        <v>70</v>
      </c>
      <c r="L104" s="49">
        <v>45</v>
      </c>
      <c r="M104" s="49">
        <v>75</v>
      </c>
      <c r="N104" s="49">
        <v>66</v>
      </c>
      <c r="O104" s="49">
        <v>65</v>
      </c>
      <c r="P104" s="49">
        <v>72</v>
      </c>
      <c r="Q104" s="49">
        <v>74</v>
      </c>
      <c r="R104" s="63">
        <v>64</v>
      </c>
      <c r="S104" s="63">
        <v>51</v>
      </c>
      <c r="T104" s="63">
        <v>51</v>
      </c>
      <c r="U104" s="63">
        <v>46</v>
      </c>
      <c r="V104" s="63">
        <v>47</v>
      </c>
      <c r="W104" s="63">
        <v>63</v>
      </c>
      <c r="X104" s="63">
        <v>38</v>
      </c>
      <c r="Y104" s="63">
        <v>40</v>
      </c>
      <c r="Z104" s="63">
        <v>47</v>
      </c>
      <c r="AA104" s="63">
        <v>41</v>
      </c>
      <c r="AB104" s="63">
        <v>55</v>
      </c>
      <c r="AC104" s="64">
        <v>50</v>
      </c>
    </row>
    <row r="105" spans="1:29" s="27" customFormat="1" ht="16.5" customHeight="1" x14ac:dyDescent="0.25">
      <c r="A105" s="65" t="s">
        <v>183</v>
      </c>
      <c r="B105" s="53" t="s">
        <v>0</v>
      </c>
      <c r="C105" s="53">
        <v>44</v>
      </c>
      <c r="D105" s="53">
        <v>43</v>
      </c>
      <c r="E105" s="53">
        <v>20</v>
      </c>
      <c r="F105" s="53">
        <v>4</v>
      </c>
      <c r="G105" s="53">
        <v>8</v>
      </c>
      <c r="H105" s="53">
        <v>15</v>
      </c>
      <c r="I105" s="49">
        <v>5</v>
      </c>
      <c r="J105" s="49">
        <v>7</v>
      </c>
      <c r="K105" s="49">
        <v>14</v>
      </c>
      <c r="L105" s="49">
        <v>19</v>
      </c>
      <c r="M105" s="49">
        <v>3</v>
      </c>
      <c r="N105" s="49">
        <v>7</v>
      </c>
      <c r="O105" s="49">
        <v>11</v>
      </c>
      <c r="P105" s="49">
        <v>21</v>
      </c>
      <c r="Q105" s="49">
        <v>11</v>
      </c>
      <c r="R105" s="63">
        <v>22</v>
      </c>
      <c r="S105" s="63">
        <v>16</v>
      </c>
      <c r="T105" s="63">
        <v>10</v>
      </c>
      <c r="U105" s="63">
        <v>11</v>
      </c>
      <c r="V105" s="63">
        <v>12</v>
      </c>
      <c r="W105" s="63">
        <v>15</v>
      </c>
      <c r="X105" s="63">
        <v>14</v>
      </c>
      <c r="Y105" s="63">
        <v>9</v>
      </c>
      <c r="Z105" s="63">
        <v>4</v>
      </c>
      <c r="AA105" s="63">
        <v>3</v>
      </c>
      <c r="AB105" s="63">
        <v>11</v>
      </c>
      <c r="AC105" s="64">
        <v>4</v>
      </c>
    </row>
    <row r="106" spans="1:29" s="27" customFormat="1" ht="16.5" customHeight="1" x14ac:dyDescent="0.25">
      <c r="A106" s="65" t="s">
        <v>184</v>
      </c>
      <c r="B106" s="53" t="s">
        <v>0</v>
      </c>
      <c r="C106" s="53">
        <v>205</v>
      </c>
      <c r="D106" s="53">
        <v>272</v>
      </c>
      <c r="E106" s="53">
        <v>182</v>
      </c>
      <c r="F106" s="53">
        <v>148</v>
      </c>
      <c r="G106" s="53">
        <v>109</v>
      </c>
      <c r="H106" s="53">
        <v>150</v>
      </c>
      <c r="I106" s="49">
        <v>151</v>
      </c>
      <c r="J106" s="49">
        <v>114</v>
      </c>
      <c r="K106" s="49">
        <v>137</v>
      </c>
      <c r="L106" s="49">
        <v>144</v>
      </c>
      <c r="M106" s="49">
        <v>107</v>
      </c>
      <c r="N106" s="49">
        <v>113</v>
      </c>
      <c r="O106" s="49">
        <v>130</v>
      </c>
      <c r="P106" s="49">
        <v>134</v>
      </c>
      <c r="Q106" s="49">
        <v>135</v>
      </c>
      <c r="R106" s="63">
        <v>131</v>
      </c>
      <c r="S106" s="63">
        <v>170</v>
      </c>
      <c r="T106" s="63">
        <v>198</v>
      </c>
      <c r="U106" s="63">
        <v>185</v>
      </c>
      <c r="V106" s="63">
        <v>210</v>
      </c>
      <c r="W106" s="63">
        <v>156</v>
      </c>
      <c r="X106" s="63">
        <v>153</v>
      </c>
      <c r="Y106" s="63">
        <v>178</v>
      </c>
      <c r="Z106" s="63">
        <v>181</v>
      </c>
      <c r="AA106" s="63">
        <v>199</v>
      </c>
      <c r="AB106" s="63">
        <v>196</v>
      </c>
      <c r="AC106" s="64">
        <v>180</v>
      </c>
    </row>
    <row r="107" spans="1:29" s="27" customFormat="1" ht="16.5" customHeight="1" x14ac:dyDescent="0.25">
      <c r="A107" s="65" t="s">
        <v>26</v>
      </c>
      <c r="B107" s="53" t="s">
        <v>0</v>
      </c>
      <c r="C107" s="53">
        <v>29</v>
      </c>
      <c r="D107" s="53">
        <v>14</v>
      </c>
      <c r="E107" s="53">
        <v>5</v>
      </c>
      <c r="F107" s="53">
        <v>8</v>
      </c>
      <c r="G107" s="53">
        <v>8</v>
      </c>
      <c r="H107" s="53">
        <v>10</v>
      </c>
      <c r="I107" s="49">
        <v>0</v>
      </c>
      <c r="J107" s="49">
        <v>0</v>
      </c>
      <c r="K107" s="49">
        <v>0</v>
      </c>
      <c r="L107" s="49">
        <v>0</v>
      </c>
      <c r="M107" s="49">
        <v>0</v>
      </c>
      <c r="N107" s="49">
        <v>0</v>
      </c>
      <c r="O107" s="49">
        <v>0</v>
      </c>
      <c r="P107" s="49">
        <v>1</v>
      </c>
      <c r="Q107" s="49">
        <v>1</v>
      </c>
      <c r="R107" s="49">
        <v>4</v>
      </c>
      <c r="S107" s="49">
        <v>0</v>
      </c>
      <c r="T107" s="49">
        <v>0</v>
      </c>
      <c r="U107" s="49">
        <v>0</v>
      </c>
      <c r="V107" s="49">
        <v>0</v>
      </c>
      <c r="W107" s="49">
        <v>5</v>
      </c>
      <c r="X107" s="49">
        <v>15</v>
      </c>
      <c r="Y107" s="49">
        <v>1</v>
      </c>
      <c r="Z107" s="49">
        <v>9</v>
      </c>
      <c r="AA107" s="49">
        <v>0</v>
      </c>
      <c r="AB107" s="49">
        <v>0</v>
      </c>
      <c r="AC107" s="51">
        <v>0</v>
      </c>
    </row>
    <row r="108" spans="1:29" s="27" customFormat="1" ht="16.5" customHeight="1" thickBot="1" x14ac:dyDescent="0.3">
      <c r="A108" s="89" t="s">
        <v>185</v>
      </c>
      <c r="B108" s="90" t="s">
        <v>0</v>
      </c>
      <c r="C108" s="90">
        <v>219</v>
      </c>
      <c r="D108" s="90">
        <v>265</v>
      </c>
      <c r="E108" s="90">
        <v>76</v>
      </c>
      <c r="F108" s="90">
        <v>122</v>
      </c>
      <c r="G108" s="90">
        <v>159</v>
      </c>
      <c r="H108" s="90">
        <v>121</v>
      </c>
      <c r="I108" s="91">
        <v>104</v>
      </c>
      <c r="J108" s="91">
        <v>115</v>
      </c>
      <c r="K108" s="91">
        <v>37</v>
      </c>
      <c r="L108" s="91">
        <v>145</v>
      </c>
      <c r="M108" s="91">
        <v>58</v>
      </c>
      <c r="N108" s="91">
        <v>90</v>
      </c>
      <c r="O108" s="91">
        <v>33</v>
      </c>
      <c r="P108" s="91">
        <v>111</v>
      </c>
      <c r="Q108" s="91">
        <v>48</v>
      </c>
      <c r="R108" s="91">
        <v>85</v>
      </c>
      <c r="S108" s="91">
        <v>82</v>
      </c>
      <c r="T108" s="91">
        <v>19</v>
      </c>
      <c r="U108" s="91">
        <v>23</v>
      </c>
      <c r="V108" s="91">
        <v>22</v>
      </c>
      <c r="W108" s="91">
        <v>14</v>
      </c>
      <c r="X108" s="91">
        <v>9</v>
      </c>
      <c r="Y108" s="91">
        <v>18</v>
      </c>
      <c r="Z108" s="91">
        <v>15</v>
      </c>
      <c r="AA108" s="91">
        <v>21</v>
      </c>
      <c r="AB108" s="91">
        <v>22</v>
      </c>
      <c r="AC108" s="92">
        <v>48</v>
      </c>
    </row>
    <row r="109" spans="1:29" s="93" customFormat="1" ht="12.75" customHeight="1" x14ac:dyDescent="0.25">
      <c r="A109" s="142" t="s">
        <v>223</v>
      </c>
      <c r="B109" s="142"/>
      <c r="C109" s="142"/>
      <c r="D109" s="142"/>
      <c r="E109" s="142"/>
      <c r="F109" s="142"/>
      <c r="G109" s="142"/>
      <c r="H109" s="142"/>
      <c r="I109" s="142"/>
      <c r="J109" s="142"/>
      <c r="K109" s="142"/>
      <c r="L109" s="142"/>
      <c r="M109" s="142"/>
      <c r="N109" s="142"/>
      <c r="O109" s="142"/>
      <c r="P109" s="142"/>
      <c r="Q109" s="142"/>
    </row>
    <row r="110" spans="1:29" s="93" customFormat="1" ht="12.75" customHeight="1" x14ac:dyDescent="0.25">
      <c r="A110" s="143"/>
      <c r="B110" s="143"/>
      <c r="C110" s="143"/>
      <c r="D110" s="143"/>
      <c r="E110" s="143"/>
      <c r="F110" s="143"/>
      <c r="G110" s="143"/>
      <c r="H110" s="143"/>
      <c r="I110" s="143"/>
      <c r="J110" s="143"/>
      <c r="K110" s="143"/>
      <c r="L110" s="143"/>
      <c r="M110" s="143"/>
      <c r="N110" s="143"/>
      <c r="O110" s="143"/>
      <c r="P110" s="143"/>
      <c r="Q110" s="143"/>
    </row>
    <row r="111" spans="1:29" s="93" customFormat="1" ht="12.75" customHeight="1" x14ac:dyDescent="0.25">
      <c r="A111" s="144" t="s">
        <v>224</v>
      </c>
      <c r="B111" s="144"/>
      <c r="C111" s="144"/>
      <c r="D111" s="144"/>
      <c r="E111" s="144"/>
      <c r="F111" s="144"/>
      <c r="G111" s="144"/>
      <c r="H111" s="144"/>
      <c r="I111" s="144"/>
      <c r="J111" s="144"/>
      <c r="K111" s="144"/>
      <c r="L111" s="144"/>
      <c r="M111" s="144"/>
      <c r="N111" s="144"/>
      <c r="O111" s="144"/>
      <c r="P111" s="144"/>
      <c r="Q111" s="144"/>
    </row>
    <row r="112" spans="1:29" s="93" customFormat="1" ht="12.75" customHeight="1" x14ac:dyDescent="0.25">
      <c r="A112" s="144" t="s">
        <v>225</v>
      </c>
      <c r="B112" s="144"/>
      <c r="C112" s="144"/>
      <c r="D112" s="144"/>
      <c r="E112" s="144"/>
      <c r="F112" s="144"/>
      <c r="G112" s="144"/>
      <c r="H112" s="144"/>
      <c r="I112" s="144"/>
      <c r="J112" s="144"/>
      <c r="K112" s="144"/>
      <c r="L112" s="144"/>
      <c r="M112" s="144"/>
      <c r="N112" s="144"/>
      <c r="O112" s="144"/>
      <c r="P112" s="144"/>
      <c r="Q112" s="144"/>
    </row>
    <row r="113" spans="1:27" s="93" customFormat="1" ht="12.75" customHeight="1" x14ac:dyDescent="0.25">
      <c r="A113" s="144" t="s">
        <v>226</v>
      </c>
      <c r="B113" s="144"/>
      <c r="C113" s="144"/>
      <c r="D113" s="144"/>
      <c r="E113" s="144"/>
      <c r="F113" s="144"/>
      <c r="G113" s="144"/>
      <c r="H113" s="144"/>
      <c r="I113" s="144"/>
      <c r="J113" s="144"/>
      <c r="K113" s="144"/>
      <c r="L113" s="144"/>
      <c r="M113" s="144"/>
      <c r="N113" s="144"/>
      <c r="O113" s="144"/>
      <c r="P113" s="144"/>
      <c r="Q113" s="144"/>
    </row>
    <row r="114" spans="1:27" s="93" customFormat="1" ht="12.75" customHeight="1" x14ac:dyDescent="0.25">
      <c r="A114" s="145" t="s">
        <v>227</v>
      </c>
      <c r="B114" s="145"/>
      <c r="C114" s="145"/>
      <c r="D114" s="145"/>
      <c r="E114" s="145"/>
      <c r="F114" s="145"/>
      <c r="G114" s="145"/>
      <c r="H114" s="145"/>
      <c r="I114" s="145"/>
      <c r="J114" s="145"/>
      <c r="K114" s="145"/>
      <c r="L114" s="145"/>
      <c r="M114" s="145"/>
      <c r="N114" s="145"/>
      <c r="O114" s="145"/>
      <c r="P114" s="145"/>
      <c r="Q114" s="145"/>
    </row>
    <row r="115" spans="1:27" s="93" customFormat="1" ht="12.75" customHeight="1" x14ac:dyDescent="0.25">
      <c r="A115" s="145" t="s">
        <v>228</v>
      </c>
      <c r="B115" s="145"/>
      <c r="C115" s="145"/>
      <c r="D115" s="145"/>
      <c r="E115" s="145"/>
      <c r="F115" s="145"/>
      <c r="G115" s="145"/>
      <c r="H115" s="145"/>
      <c r="I115" s="145"/>
      <c r="J115" s="145"/>
      <c r="K115" s="145"/>
      <c r="L115" s="145"/>
      <c r="M115" s="145"/>
      <c r="N115" s="145"/>
      <c r="O115" s="145"/>
      <c r="P115" s="145"/>
      <c r="Q115" s="145"/>
    </row>
    <row r="116" spans="1:27" s="93" customFormat="1" ht="12.75" customHeight="1" x14ac:dyDescent="0.25">
      <c r="A116" s="145" t="s">
        <v>229</v>
      </c>
      <c r="B116" s="145"/>
      <c r="C116" s="145"/>
      <c r="D116" s="145"/>
      <c r="E116" s="145"/>
      <c r="F116" s="145"/>
      <c r="G116" s="145"/>
      <c r="H116" s="145"/>
      <c r="I116" s="145"/>
      <c r="J116" s="145"/>
      <c r="K116" s="145"/>
      <c r="L116" s="145"/>
      <c r="M116" s="145"/>
      <c r="N116" s="145"/>
      <c r="O116" s="145"/>
      <c r="P116" s="145"/>
      <c r="Q116" s="145"/>
    </row>
    <row r="117" spans="1:27" s="93" customFormat="1" ht="12.75" customHeight="1" x14ac:dyDescent="0.25">
      <c r="A117" s="144" t="s">
        <v>230</v>
      </c>
      <c r="B117" s="144"/>
      <c r="C117" s="144"/>
      <c r="D117" s="144"/>
      <c r="E117" s="144"/>
      <c r="F117" s="144"/>
      <c r="G117" s="144"/>
      <c r="H117" s="144"/>
      <c r="I117" s="144"/>
      <c r="J117" s="144"/>
      <c r="K117" s="144"/>
      <c r="L117" s="144"/>
      <c r="M117" s="144"/>
      <c r="N117" s="144"/>
      <c r="O117" s="144"/>
      <c r="P117" s="144"/>
      <c r="Q117" s="144"/>
    </row>
    <row r="118" spans="1:27" s="93" customFormat="1" ht="25.5" customHeight="1" x14ac:dyDescent="0.25">
      <c r="A118" s="144" t="s">
        <v>231</v>
      </c>
      <c r="B118" s="144"/>
      <c r="C118" s="144"/>
      <c r="D118" s="144"/>
      <c r="E118" s="144"/>
      <c r="F118" s="144"/>
      <c r="G118" s="144"/>
      <c r="H118" s="144"/>
      <c r="I118" s="144"/>
      <c r="J118" s="144"/>
      <c r="K118" s="144"/>
      <c r="L118" s="144"/>
      <c r="M118" s="144"/>
      <c r="N118" s="144"/>
      <c r="O118" s="144"/>
      <c r="P118" s="144"/>
      <c r="Q118" s="144"/>
    </row>
    <row r="119" spans="1:27" s="93" customFormat="1" ht="12.75" customHeight="1" x14ac:dyDescent="0.25">
      <c r="A119" s="140" t="s">
        <v>232</v>
      </c>
      <c r="B119" s="140"/>
      <c r="C119" s="140"/>
      <c r="D119" s="140"/>
      <c r="E119" s="140"/>
      <c r="F119" s="140"/>
      <c r="G119" s="140"/>
      <c r="H119" s="140"/>
      <c r="I119" s="140"/>
      <c r="J119" s="140"/>
      <c r="K119" s="140"/>
      <c r="L119" s="140"/>
      <c r="M119" s="140"/>
      <c r="N119" s="140"/>
      <c r="O119" s="140"/>
      <c r="P119" s="140"/>
      <c r="Q119" s="140"/>
      <c r="R119" s="94"/>
      <c r="S119" s="94"/>
      <c r="T119" s="94"/>
      <c r="U119" s="94"/>
      <c r="V119" s="94"/>
      <c r="W119" s="94"/>
      <c r="X119" s="94"/>
      <c r="Y119" s="94"/>
      <c r="Z119" s="94"/>
      <c r="AA119" s="94"/>
    </row>
    <row r="120" spans="1:27" s="93" customFormat="1" ht="12.75" customHeight="1" x14ac:dyDescent="0.25">
      <c r="A120" s="144"/>
      <c r="B120" s="144"/>
      <c r="C120" s="144"/>
      <c r="D120" s="144"/>
      <c r="E120" s="144"/>
      <c r="F120" s="144"/>
      <c r="G120" s="144"/>
      <c r="H120" s="144"/>
      <c r="I120" s="144"/>
      <c r="J120" s="144"/>
      <c r="K120" s="144"/>
      <c r="L120" s="144"/>
      <c r="M120" s="144"/>
      <c r="N120" s="144"/>
      <c r="O120" s="144"/>
      <c r="P120" s="144"/>
      <c r="Q120" s="144"/>
    </row>
    <row r="121" spans="1:27" s="93" customFormat="1" ht="12.75" customHeight="1" x14ac:dyDescent="0.25">
      <c r="A121" s="143" t="s">
        <v>17</v>
      </c>
      <c r="B121" s="143"/>
      <c r="C121" s="143"/>
      <c r="D121" s="143"/>
      <c r="E121" s="143"/>
      <c r="F121" s="143"/>
      <c r="G121" s="143"/>
      <c r="H121" s="143"/>
      <c r="I121" s="143"/>
      <c r="J121" s="143"/>
      <c r="K121" s="143"/>
      <c r="L121" s="143"/>
      <c r="M121" s="143"/>
      <c r="N121" s="143"/>
      <c r="O121" s="143"/>
      <c r="P121" s="143"/>
      <c r="Q121" s="143"/>
    </row>
    <row r="122" spans="1:27" s="93" customFormat="1" ht="12.75" customHeight="1" x14ac:dyDescent="0.25">
      <c r="A122" s="143" t="s">
        <v>186</v>
      </c>
      <c r="B122" s="143"/>
      <c r="C122" s="143"/>
      <c r="D122" s="143"/>
      <c r="E122" s="143"/>
      <c r="F122" s="143"/>
      <c r="G122" s="143"/>
      <c r="H122" s="143"/>
      <c r="I122" s="143"/>
      <c r="J122" s="143"/>
      <c r="K122" s="143"/>
      <c r="L122" s="143"/>
      <c r="M122" s="143"/>
      <c r="N122" s="143"/>
      <c r="O122" s="143"/>
      <c r="P122" s="143"/>
      <c r="Q122" s="143"/>
    </row>
    <row r="123" spans="1:27" s="93" customFormat="1" ht="12.75" customHeight="1" x14ac:dyDescent="0.25">
      <c r="A123" s="147" t="s">
        <v>187</v>
      </c>
      <c r="B123" s="147"/>
      <c r="C123" s="147"/>
      <c r="D123" s="147"/>
      <c r="E123" s="147"/>
      <c r="F123" s="147"/>
      <c r="G123" s="147"/>
      <c r="H123" s="147"/>
      <c r="I123" s="147"/>
      <c r="J123" s="147"/>
      <c r="K123" s="147"/>
      <c r="L123" s="147"/>
      <c r="M123" s="147"/>
      <c r="N123" s="147"/>
      <c r="O123" s="147"/>
      <c r="P123" s="147"/>
      <c r="Q123" s="147"/>
    </row>
    <row r="124" spans="1:27" s="93" customFormat="1" ht="12.75" customHeight="1" x14ac:dyDescent="0.25">
      <c r="A124" s="146" t="s">
        <v>188</v>
      </c>
      <c r="B124" s="146"/>
      <c r="C124" s="146"/>
      <c r="D124" s="146"/>
      <c r="E124" s="146"/>
      <c r="F124" s="146"/>
      <c r="G124" s="146"/>
      <c r="H124" s="146"/>
      <c r="I124" s="146"/>
      <c r="J124" s="146"/>
      <c r="K124" s="146"/>
      <c r="L124" s="146"/>
      <c r="M124" s="146"/>
      <c r="N124" s="146"/>
      <c r="O124" s="146"/>
      <c r="P124" s="146"/>
      <c r="Q124" s="146"/>
    </row>
    <row r="125" spans="1:27" s="93" customFormat="1" ht="12.75" customHeight="1" x14ac:dyDescent="0.25">
      <c r="A125" s="146" t="s">
        <v>189</v>
      </c>
      <c r="B125" s="146"/>
      <c r="C125" s="146"/>
      <c r="D125" s="146"/>
      <c r="E125" s="146"/>
      <c r="F125" s="146"/>
      <c r="G125" s="146"/>
      <c r="H125" s="146"/>
      <c r="I125" s="146"/>
      <c r="J125" s="146"/>
      <c r="K125" s="146"/>
      <c r="L125" s="146"/>
      <c r="M125" s="146"/>
      <c r="N125" s="146"/>
      <c r="O125" s="146"/>
      <c r="P125" s="146"/>
      <c r="Q125" s="146"/>
    </row>
    <row r="126" spans="1:27" s="93" customFormat="1" ht="12.75" customHeight="1" x14ac:dyDescent="0.25">
      <c r="A126" s="144" t="s">
        <v>233</v>
      </c>
      <c r="B126" s="144"/>
      <c r="C126" s="144"/>
      <c r="D126" s="144"/>
      <c r="E126" s="144"/>
      <c r="F126" s="144"/>
      <c r="G126" s="144"/>
      <c r="H126" s="144"/>
      <c r="I126" s="144"/>
      <c r="J126" s="144"/>
      <c r="K126" s="144"/>
      <c r="L126" s="144"/>
      <c r="M126" s="144"/>
      <c r="N126" s="144"/>
      <c r="O126" s="144"/>
      <c r="P126" s="144"/>
      <c r="Q126" s="144"/>
    </row>
    <row r="127" spans="1:27" s="93" customFormat="1" ht="12.75" customHeight="1" x14ac:dyDescent="0.25">
      <c r="A127" s="147" t="s">
        <v>190</v>
      </c>
      <c r="B127" s="147"/>
      <c r="C127" s="147"/>
      <c r="D127" s="147"/>
      <c r="E127" s="147"/>
      <c r="F127" s="147"/>
      <c r="G127" s="147"/>
      <c r="H127" s="147"/>
      <c r="I127" s="147"/>
      <c r="J127" s="147"/>
      <c r="K127" s="147"/>
      <c r="L127" s="147"/>
      <c r="M127" s="147"/>
      <c r="N127" s="147"/>
      <c r="O127" s="147"/>
      <c r="P127" s="147"/>
      <c r="Q127" s="147"/>
    </row>
    <row r="128" spans="1:27" s="93" customFormat="1" ht="12.75" customHeight="1" x14ac:dyDescent="0.25">
      <c r="A128" s="146" t="s">
        <v>234</v>
      </c>
      <c r="B128" s="146"/>
      <c r="C128" s="146"/>
      <c r="D128" s="146"/>
      <c r="E128" s="146"/>
      <c r="F128" s="146"/>
      <c r="G128" s="146"/>
      <c r="H128" s="146"/>
      <c r="I128" s="146"/>
      <c r="J128" s="146"/>
      <c r="K128" s="146"/>
      <c r="L128" s="146"/>
      <c r="M128" s="146"/>
      <c r="N128" s="146"/>
      <c r="O128" s="146"/>
      <c r="P128" s="146"/>
      <c r="Q128" s="146"/>
    </row>
    <row r="129" spans="1:19" s="93" customFormat="1" ht="12.75" customHeight="1" x14ac:dyDescent="0.25">
      <c r="A129" s="143" t="s">
        <v>191</v>
      </c>
      <c r="B129" s="143"/>
      <c r="C129" s="143"/>
      <c r="D129" s="143"/>
      <c r="E129" s="143"/>
      <c r="F129" s="143"/>
      <c r="G129" s="143"/>
      <c r="H129" s="143"/>
      <c r="I129" s="143"/>
      <c r="J129" s="143"/>
      <c r="K129" s="143"/>
      <c r="L129" s="143"/>
      <c r="M129" s="143"/>
      <c r="N129" s="143"/>
      <c r="O129" s="143"/>
      <c r="P129" s="143"/>
      <c r="Q129" s="143"/>
    </row>
    <row r="130" spans="1:19" s="93" customFormat="1" ht="12.75" customHeight="1" x14ac:dyDescent="0.25">
      <c r="A130" s="147" t="s">
        <v>192</v>
      </c>
      <c r="B130" s="147"/>
      <c r="C130" s="147"/>
      <c r="D130" s="147"/>
      <c r="E130" s="147"/>
      <c r="F130" s="147"/>
      <c r="G130" s="147"/>
      <c r="H130" s="147"/>
      <c r="I130" s="147"/>
      <c r="J130" s="147"/>
      <c r="K130" s="147"/>
      <c r="L130" s="147"/>
      <c r="M130" s="147"/>
      <c r="N130" s="147"/>
      <c r="O130" s="147"/>
      <c r="P130" s="147"/>
      <c r="Q130" s="147"/>
    </row>
    <row r="131" spans="1:19" s="93" customFormat="1" ht="12.75" customHeight="1" x14ac:dyDescent="0.25">
      <c r="A131" s="146" t="s">
        <v>235</v>
      </c>
      <c r="B131" s="146"/>
      <c r="C131" s="146"/>
      <c r="D131" s="146"/>
      <c r="E131" s="146"/>
      <c r="F131" s="146"/>
      <c r="G131" s="146"/>
      <c r="H131" s="146"/>
      <c r="I131" s="146"/>
      <c r="J131" s="146"/>
      <c r="K131" s="146"/>
      <c r="L131" s="146"/>
      <c r="M131" s="146"/>
      <c r="N131" s="146"/>
      <c r="O131" s="146"/>
      <c r="P131" s="146"/>
      <c r="Q131" s="146"/>
    </row>
    <row r="132" spans="1:19" s="93" customFormat="1" ht="12.75" customHeight="1" x14ac:dyDescent="0.25">
      <c r="A132" s="146" t="s">
        <v>236</v>
      </c>
      <c r="B132" s="146"/>
      <c r="C132" s="146"/>
      <c r="D132" s="146"/>
      <c r="E132" s="146"/>
      <c r="F132" s="146"/>
      <c r="G132" s="146"/>
      <c r="H132" s="146"/>
      <c r="I132" s="146"/>
      <c r="J132" s="146"/>
      <c r="K132" s="146"/>
      <c r="L132" s="146"/>
      <c r="M132" s="146"/>
      <c r="N132" s="146"/>
      <c r="O132" s="146"/>
      <c r="P132" s="146"/>
      <c r="Q132" s="146"/>
    </row>
    <row r="133" spans="1:19" s="93" customFormat="1" ht="12.75" customHeight="1" x14ac:dyDescent="0.25">
      <c r="A133" s="147" t="s">
        <v>193</v>
      </c>
      <c r="B133" s="147"/>
      <c r="C133" s="147"/>
      <c r="D133" s="147"/>
      <c r="E133" s="147"/>
      <c r="F133" s="147"/>
      <c r="G133" s="147"/>
      <c r="H133" s="147"/>
      <c r="I133" s="147"/>
      <c r="J133" s="147"/>
      <c r="K133" s="147"/>
      <c r="L133" s="147"/>
      <c r="M133" s="147"/>
      <c r="N133" s="147"/>
      <c r="O133" s="147"/>
      <c r="P133" s="147"/>
      <c r="Q133" s="147"/>
      <c r="R133" s="95"/>
      <c r="S133" s="95"/>
    </row>
    <row r="134" spans="1:19" s="93" customFormat="1" ht="12.75" customHeight="1" x14ac:dyDescent="0.25">
      <c r="A134" s="146" t="s">
        <v>237</v>
      </c>
      <c r="B134" s="146"/>
      <c r="C134" s="146"/>
      <c r="D134" s="146"/>
      <c r="E134" s="146"/>
      <c r="F134" s="146"/>
      <c r="G134" s="146"/>
      <c r="H134" s="146"/>
      <c r="I134" s="146"/>
      <c r="J134" s="146"/>
      <c r="K134" s="146"/>
      <c r="L134" s="146"/>
      <c r="M134" s="146"/>
      <c r="N134" s="146"/>
      <c r="O134" s="146"/>
      <c r="P134" s="146"/>
      <c r="Q134" s="146"/>
    </row>
    <row r="135" spans="1:19" s="93" customFormat="1" ht="12.75" customHeight="1" x14ac:dyDescent="0.25">
      <c r="A135" s="146" t="s">
        <v>238</v>
      </c>
      <c r="B135" s="146"/>
      <c r="C135" s="146"/>
      <c r="D135" s="146"/>
      <c r="E135" s="146"/>
      <c r="F135" s="146"/>
      <c r="G135" s="146"/>
      <c r="H135" s="146"/>
      <c r="I135" s="146"/>
      <c r="J135" s="146"/>
      <c r="K135" s="146"/>
      <c r="L135" s="146"/>
      <c r="M135" s="146"/>
      <c r="N135" s="146"/>
      <c r="O135" s="146"/>
      <c r="P135" s="146"/>
      <c r="Q135" s="146"/>
    </row>
    <row r="136" spans="1:19" s="93" customFormat="1" ht="12.75" customHeight="1" x14ac:dyDescent="0.25">
      <c r="A136" s="147" t="s">
        <v>194</v>
      </c>
      <c r="B136" s="147"/>
      <c r="C136" s="147"/>
      <c r="D136" s="147"/>
      <c r="E136" s="147"/>
      <c r="F136" s="147"/>
      <c r="G136" s="147"/>
      <c r="H136" s="147"/>
      <c r="I136" s="147"/>
      <c r="J136" s="147"/>
      <c r="K136" s="147"/>
      <c r="L136" s="147"/>
      <c r="M136" s="147"/>
      <c r="N136" s="147"/>
      <c r="O136" s="147"/>
      <c r="P136" s="147"/>
      <c r="Q136" s="147"/>
    </row>
    <row r="137" spans="1:19" s="93" customFormat="1" ht="12.75" customHeight="1" x14ac:dyDescent="0.25">
      <c r="A137" s="146" t="s">
        <v>239</v>
      </c>
      <c r="B137" s="146"/>
      <c r="C137" s="146"/>
      <c r="D137" s="146"/>
      <c r="E137" s="146"/>
      <c r="F137" s="146"/>
      <c r="G137" s="146"/>
      <c r="H137" s="146"/>
      <c r="I137" s="146"/>
      <c r="J137" s="146"/>
      <c r="K137" s="146"/>
      <c r="L137" s="146"/>
      <c r="M137" s="146"/>
      <c r="N137" s="146"/>
      <c r="O137" s="146"/>
      <c r="P137" s="146"/>
      <c r="Q137" s="146"/>
    </row>
    <row r="138" spans="1:19" s="93" customFormat="1" ht="12.75" customHeight="1" x14ac:dyDescent="0.25">
      <c r="A138" s="146" t="s">
        <v>240</v>
      </c>
      <c r="B138" s="146"/>
      <c r="C138" s="146"/>
      <c r="D138" s="146"/>
      <c r="E138" s="146"/>
      <c r="F138" s="146"/>
      <c r="G138" s="146"/>
      <c r="H138" s="146"/>
      <c r="I138" s="146"/>
      <c r="J138" s="146"/>
      <c r="K138" s="146"/>
      <c r="L138" s="146"/>
      <c r="M138" s="146"/>
      <c r="N138" s="146"/>
      <c r="O138" s="146"/>
      <c r="P138" s="146"/>
      <c r="Q138" s="146"/>
    </row>
    <row r="139" spans="1:19" s="93" customFormat="1" ht="12.75" customHeight="1" x14ac:dyDescent="0.25">
      <c r="A139" s="148" t="s">
        <v>195</v>
      </c>
      <c r="B139" s="148"/>
      <c r="C139" s="148"/>
      <c r="D139" s="148"/>
      <c r="E139" s="148"/>
      <c r="F139" s="148"/>
      <c r="G139" s="148"/>
      <c r="H139" s="148"/>
      <c r="I139" s="148"/>
      <c r="J139" s="148"/>
      <c r="K139" s="148"/>
      <c r="L139" s="148"/>
      <c r="M139" s="148"/>
      <c r="N139" s="148"/>
      <c r="O139" s="148"/>
      <c r="P139" s="148"/>
      <c r="Q139" s="148"/>
    </row>
    <row r="140" spans="1:19" s="93" customFormat="1" ht="12.75" customHeight="1" x14ac:dyDescent="0.25">
      <c r="A140" s="149" t="s">
        <v>241</v>
      </c>
      <c r="B140" s="149"/>
      <c r="C140" s="149"/>
      <c r="D140" s="149"/>
      <c r="E140" s="149"/>
      <c r="F140" s="149"/>
      <c r="G140" s="149"/>
      <c r="H140" s="149"/>
      <c r="I140" s="149"/>
      <c r="J140" s="149"/>
      <c r="K140" s="149"/>
      <c r="L140" s="149"/>
      <c r="M140" s="149"/>
      <c r="N140" s="149"/>
      <c r="O140" s="149"/>
      <c r="P140" s="149"/>
      <c r="Q140" s="149"/>
    </row>
    <row r="141" spans="1:19" s="93" customFormat="1" ht="12.75" customHeight="1" x14ac:dyDescent="0.25">
      <c r="A141" s="143" t="s">
        <v>196</v>
      </c>
      <c r="B141" s="143"/>
      <c r="C141" s="143"/>
      <c r="D141" s="143"/>
      <c r="E141" s="143"/>
      <c r="F141" s="143"/>
      <c r="G141" s="143"/>
      <c r="H141" s="143"/>
      <c r="I141" s="143"/>
      <c r="J141" s="143"/>
      <c r="K141" s="143"/>
      <c r="L141" s="143"/>
      <c r="M141" s="143"/>
      <c r="N141" s="143"/>
      <c r="O141" s="143"/>
      <c r="P141" s="143"/>
      <c r="Q141" s="143"/>
    </row>
    <row r="142" spans="1:19" s="93" customFormat="1" ht="12.75" customHeight="1" x14ac:dyDescent="0.25">
      <c r="A142" s="148" t="s">
        <v>197</v>
      </c>
      <c r="B142" s="148"/>
      <c r="C142" s="148"/>
      <c r="D142" s="148"/>
      <c r="E142" s="148"/>
      <c r="F142" s="148"/>
      <c r="G142" s="148"/>
      <c r="H142" s="148"/>
      <c r="I142" s="148"/>
      <c r="J142" s="148"/>
      <c r="K142" s="148"/>
      <c r="L142" s="148"/>
      <c r="M142" s="148"/>
      <c r="N142" s="148"/>
      <c r="O142" s="148"/>
      <c r="P142" s="148"/>
      <c r="Q142" s="148"/>
    </row>
    <row r="143" spans="1:19" s="93" customFormat="1" ht="12.75" customHeight="1" x14ac:dyDescent="0.25">
      <c r="A143" s="146" t="s">
        <v>242</v>
      </c>
      <c r="B143" s="146"/>
      <c r="C143" s="146"/>
      <c r="D143" s="146"/>
      <c r="E143" s="146"/>
      <c r="F143" s="146"/>
      <c r="G143" s="146"/>
      <c r="H143" s="146"/>
      <c r="I143" s="146"/>
      <c r="J143" s="146"/>
      <c r="K143" s="146"/>
      <c r="L143" s="146"/>
      <c r="M143" s="146"/>
      <c r="N143" s="146"/>
      <c r="O143" s="146"/>
      <c r="P143" s="146"/>
      <c r="Q143" s="146"/>
      <c r="R143" s="96"/>
      <c r="S143" s="96"/>
    </row>
    <row r="144" spans="1:19" s="93" customFormat="1" ht="12.75" customHeight="1" x14ac:dyDescent="0.2">
      <c r="A144" s="150" t="s">
        <v>243</v>
      </c>
      <c r="B144" s="150"/>
      <c r="C144" s="150"/>
      <c r="D144" s="150"/>
      <c r="E144" s="150"/>
      <c r="F144" s="150"/>
      <c r="G144" s="150"/>
      <c r="H144" s="150"/>
      <c r="I144" s="150"/>
      <c r="J144" s="150"/>
      <c r="K144" s="150"/>
      <c r="L144" s="150"/>
      <c r="M144" s="150"/>
      <c r="N144" s="150"/>
      <c r="O144" s="150"/>
      <c r="P144" s="150"/>
      <c r="Q144" s="150"/>
      <c r="R144" s="97"/>
      <c r="S144" s="97"/>
    </row>
    <row r="145" spans="1:27" s="93" customFormat="1" ht="12.75" customHeight="1" x14ac:dyDescent="0.25">
      <c r="A145" s="148" t="s">
        <v>198</v>
      </c>
      <c r="B145" s="148"/>
      <c r="C145" s="148"/>
      <c r="D145" s="148"/>
      <c r="E145" s="148"/>
      <c r="F145" s="148"/>
      <c r="G145" s="148"/>
      <c r="H145" s="148"/>
      <c r="I145" s="148"/>
      <c r="J145" s="148"/>
      <c r="K145" s="148"/>
      <c r="L145" s="148"/>
      <c r="M145" s="148"/>
      <c r="N145" s="148"/>
      <c r="O145" s="148"/>
      <c r="P145" s="148"/>
      <c r="Q145" s="148"/>
    </row>
    <row r="146" spans="1:27" s="93" customFormat="1" ht="12.75" customHeight="1" x14ac:dyDescent="0.25">
      <c r="A146" s="146" t="s">
        <v>244</v>
      </c>
      <c r="B146" s="146"/>
      <c r="C146" s="146"/>
      <c r="D146" s="146"/>
      <c r="E146" s="146"/>
      <c r="F146" s="146"/>
      <c r="G146" s="146"/>
      <c r="H146" s="146"/>
      <c r="I146" s="146"/>
      <c r="J146" s="146"/>
      <c r="K146" s="146"/>
      <c r="L146" s="146"/>
      <c r="M146" s="146"/>
      <c r="N146" s="146"/>
      <c r="O146" s="146"/>
      <c r="P146" s="146"/>
      <c r="Q146" s="146"/>
    </row>
    <row r="147" spans="1:27" s="93" customFormat="1" ht="12.75" customHeight="1" x14ac:dyDescent="0.25">
      <c r="A147" s="151" t="s">
        <v>245</v>
      </c>
      <c r="B147" s="151"/>
      <c r="C147" s="151"/>
      <c r="D147" s="151"/>
      <c r="E147" s="151"/>
      <c r="F147" s="151"/>
      <c r="G147" s="151"/>
      <c r="H147" s="151"/>
      <c r="I147" s="151"/>
      <c r="J147" s="151"/>
      <c r="K147" s="151"/>
      <c r="L147" s="151"/>
      <c r="M147" s="151"/>
      <c r="N147" s="151"/>
      <c r="O147" s="151"/>
      <c r="P147" s="151"/>
      <c r="Q147" s="151"/>
    </row>
    <row r="148" spans="1:27" s="93" customFormat="1" ht="12.75" customHeight="1" x14ac:dyDescent="0.2">
      <c r="A148" s="152" t="s">
        <v>199</v>
      </c>
      <c r="B148" s="152"/>
      <c r="C148" s="152"/>
      <c r="D148" s="152"/>
      <c r="E148" s="152"/>
      <c r="F148" s="152"/>
      <c r="G148" s="152"/>
      <c r="H148" s="152"/>
      <c r="I148" s="152"/>
      <c r="J148" s="152"/>
      <c r="K148" s="152"/>
      <c r="L148" s="152"/>
      <c r="M148" s="152"/>
      <c r="N148" s="152"/>
      <c r="O148" s="152"/>
      <c r="P148" s="152"/>
      <c r="Q148" s="152"/>
      <c r="R148" s="98"/>
      <c r="S148" s="98"/>
      <c r="T148" s="98"/>
      <c r="U148" s="98"/>
      <c r="V148" s="98"/>
      <c r="W148" s="98"/>
    </row>
    <row r="149" spans="1:27" s="93" customFormat="1" ht="12.75" customHeight="1" x14ac:dyDescent="0.2">
      <c r="A149" s="153" t="s">
        <v>246</v>
      </c>
      <c r="B149" s="153"/>
      <c r="C149" s="153"/>
      <c r="D149" s="153"/>
      <c r="E149" s="153"/>
      <c r="F149" s="153"/>
      <c r="G149" s="153"/>
      <c r="H149" s="153"/>
      <c r="I149" s="153"/>
      <c r="J149" s="153"/>
      <c r="K149" s="153"/>
      <c r="L149" s="153"/>
      <c r="M149" s="153"/>
      <c r="N149" s="153"/>
      <c r="O149" s="153"/>
      <c r="P149" s="153"/>
      <c r="Q149" s="153"/>
      <c r="R149" s="99"/>
      <c r="S149" s="99"/>
      <c r="T149" s="99"/>
      <c r="U149" s="99"/>
      <c r="V149" s="99"/>
      <c r="W149" s="99"/>
    </row>
    <row r="150" spans="1:27" s="93" customFormat="1" ht="12.75" customHeight="1" x14ac:dyDescent="0.2">
      <c r="A150" s="154" t="s">
        <v>247</v>
      </c>
      <c r="B150" s="154"/>
      <c r="C150" s="154"/>
      <c r="D150" s="154"/>
      <c r="E150" s="154"/>
      <c r="F150" s="154"/>
      <c r="G150" s="154"/>
      <c r="H150" s="154"/>
      <c r="I150" s="154"/>
      <c r="J150" s="154"/>
      <c r="K150" s="154"/>
      <c r="L150" s="154"/>
      <c r="M150" s="154"/>
      <c r="N150" s="154"/>
      <c r="O150" s="154"/>
      <c r="P150" s="154"/>
      <c r="Q150" s="154"/>
      <c r="R150" s="100"/>
      <c r="S150" s="100"/>
      <c r="T150" s="100"/>
      <c r="U150" s="100"/>
      <c r="V150" s="100"/>
      <c r="W150" s="100"/>
    </row>
    <row r="151" spans="1:27" s="93" customFormat="1" ht="12.75" customHeight="1" x14ac:dyDescent="0.2">
      <c r="A151" s="152" t="s">
        <v>200</v>
      </c>
      <c r="B151" s="152"/>
      <c r="C151" s="152"/>
      <c r="D151" s="152"/>
      <c r="E151" s="152"/>
      <c r="F151" s="152"/>
      <c r="G151" s="152"/>
      <c r="H151" s="152"/>
      <c r="I151" s="152"/>
      <c r="J151" s="152"/>
      <c r="K151" s="152"/>
      <c r="L151" s="152"/>
      <c r="M151" s="152"/>
      <c r="N151" s="152"/>
      <c r="O151" s="152"/>
      <c r="P151" s="152"/>
      <c r="Q151" s="152"/>
      <c r="R151" s="98"/>
      <c r="S151" s="98"/>
      <c r="T151" s="98"/>
      <c r="U151" s="98"/>
      <c r="V151" s="98"/>
      <c r="W151" s="98"/>
    </row>
    <row r="152" spans="1:27" s="93" customFormat="1" ht="12.75" customHeight="1" x14ac:dyDescent="0.2">
      <c r="A152" s="154" t="s">
        <v>248</v>
      </c>
      <c r="B152" s="154"/>
      <c r="C152" s="154"/>
      <c r="D152" s="154"/>
      <c r="E152" s="154"/>
      <c r="F152" s="154"/>
      <c r="G152" s="154"/>
      <c r="H152" s="154"/>
      <c r="I152" s="154"/>
      <c r="J152" s="154"/>
      <c r="K152" s="154"/>
      <c r="L152" s="154"/>
      <c r="M152" s="154"/>
      <c r="N152" s="154"/>
      <c r="O152" s="154"/>
      <c r="P152" s="154"/>
      <c r="Q152" s="154"/>
      <c r="R152" s="100"/>
      <c r="S152" s="100"/>
      <c r="T152" s="100"/>
      <c r="U152" s="100"/>
      <c r="V152" s="100"/>
      <c r="W152" s="100"/>
    </row>
    <row r="153" spans="1:27" s="93" customFormat="1" ht="12.75" customHeight="1" x14ac:dyDescent="0.25">
      <c r="A153" s="143" t="s">
        <v>201</v>
      </c>
      <c r="B153" s="143"/>
      <c r="C153" s="143"/>
      <c r="D153" s="143"/>
      <c r="E153" s="143"/>
      <c r="F153" s="143"/>
      <c r="G153" s="143"/>
      <c r="H153" s="143"/>
      <c r="I153" s="143"/>
      <c r="J153" s="143"/>
      <c r="K153" s="143"/>
      <c r="L153" s="143"/>
      <c r="M153" s="143"/>
      <c r="N153" s="143"/>
      <c r="O153" s="143"/>
      <c r="P153" s="143"/>
      <c r="Q153" s="143"/>
    </row>
    <row r="154" spans="1:27" s="93" customFormat="1" ht="12.75" customHeight="1" x14ac:dyDescent="0.25">
      <c r="A154" s="148" t="s">
        <v>202</v>
      </c>
      <c r="B154" s="148"/>
      <c r="C154" s="148"/>
      <c r="D154" s="148"/>
      <c r="E154" s="148"/>
      <c r="F154" s="148"/>
      <c r="G154" s="148"/>
      <c r="H154" s="148"/>
      <c r="I154" s="148"/>
      <c r="J154" s="148"/>
      <c r="K154" s="148"/>
      <c r="L154" s="148"/>
      <c r="M154" s="148"/>
      <c r="N154" s="148"/>
      <c r="O154" s="148"/>
      <c r="P154" s="148"/>
      <c r="Q154" s="148"/>
    </row>
    <row r="155" spans="1:27" s="93" customFormat="1" ht="12.75" customHeight="1" x14ac:dyDescent="0.25">
      <c r="A155" s="146" t="s">
        <v>203</v>
      </c>
      <c r="B155" s="146"/>
      <c r="C155" s="146"/>
      <c r="D155" s="146"/>
      <c r="E155" s="146"/>
      <c r="F155" s="146"/>
      <c r="G155" s="146"/>
      <c r="H155" s="146"/>
      <c r="I155" s="146"/>
      <c r="J155" s="146"/>
      <c r="K155" s="146"/>
      <c r="L155" s="146"/>
      <c r="M155" s="146"/>
      <c r="N155" s="146"/>
      <c r="O155" s="146"/>
      <c r="P155" s="146"/>
      <c r="Q155" s="146"/>
    </row>
    <row r="156" spans="1:27" s="93" customFormat="1" ht="12.75" customHeight="1" x14ac:dyDescent="0.25">
      <c r="A156" s="146" t="s">
        <v>204</v>
      </c>
      <c r="B156" s="146"/>
      <c r="C156" s="146"/>
      <c r="D156" s="146"/>
      <c r="E156" s="146"/>
      <c r="F156" s="146"/>
      <c r="G156" s="146"/>
      <c r="H156" s="146"/>
      <c r="I156" s="146"/>
      <c r="J156" s="146"/>
      <c r="K156" s="146"/>
      <c r="L156" s="146"/>
      <c r="M156" s="146"/>
      <c r="N156" s="146"/>
      <c r="O156" s="146"/>
      <c r="P156" s="146"/>
      <c r="Q156" s="146"/>
    </row>
    <row r="157" spans="1:27" s="93" customFormat="1" ht="12.75" customHeight="1" x14ac:dyDescent="0.25">
      <c r="A157" s="146" t="s">
        <v>205</v>
      </c>
      <c r="B157" s="146"/>
      <c r="C157" s="146"/>
      <c r="D157" s="146"/>
      <c r="E157" s="146"/>
      <c r="F157" s="146"/>
      <c r="G157" s="146"/>
      <c r="H157" s="146"/>
      <c r="I157" s="146"/>
      <c r="J157" s="146"/>
      <c r="K157" s="146"/>
      <c r="L157" s="146"/>
      <c r="M157" s="146"/>
      <c r="N157" s="146"/>
      <c r="O157" s="146"/>
      <c r="P157" s="146"/>
      <c r="Q157" s="146"/>
      <c r="R157" s="101"/>
      <c r="S157" s="101"/>
      <c r="T157" s="101"/>
      <c r="U157" s="101"/>
      <c r="V157" s="101"/>
      <c r="W157" s="101"/>
      <c r="X157" s="101"/>
      <c r="Y157" s="101"/>
      <c r="Z157" s="101"/>
      <c r="AA157" s="101"/>
    </row>
    <row r="158" spans="1:27" s="93" customFormat="1" ht="12.75" customHeight="1" x14ac:dyDescent="0.25">
      <c r="A158" s="148" t="s">
        <v>206</v>
      </c>
      <c r="B158" s="148"/>
      <c r="C158" s="148"/>
      <c r="D158" s="148"/>
      <c r="E158" s="148"/>
      <c r="F158" s="148"/>
      <c r="G158" s="148"/>
      <c r="H158" s="148"/>
      <c r="I158" s="148"/>
      <c r="J158" s="148"/>
      <c r="K158" s="148"/>
      <c r="L158" s="148"/>
      <c r="M158" s="148"/>
      <c r="N158" s="148"/>
      <c r="O158" s="148"/>
      <c r="P158" s="148"/>
      <c r="Q158" s="148"/>
    </row>
    <row r="159" spans="1:27" s="93" customFormat="1" ht="12.75" customHeight="1" x14ac:dyDescent="0.25">
      <c r="A159" s="146" t="s">
        <v>203</v>
      </c>
      <c r="B159" s="146"/>
      <c r="C159" s="146"/>
      <c r="D159" s="146"/>
      <c r="E159" s="146"/>
      <c r="F159" s="146"/>
      <c r="G159" s="146"/>
      <c r="H159" s="146"/>
      <c r="I159" s="146"/>
      <c r="J159" s="146"/>
      <c r="K159" s="146"/>
      <c r="L159" s="146"/>
      <c r="M159" s="146"/>
      <c r="N159" s="146"/>
      <c r="O159" s="146"/>
      <c r="P159" s="146"/>
      <c r="Q159" s="146"/>
    </row>
    <row r="160" spans="1:27" s="93" customFormat="1" ht="12.75" customHeight="1" x14ac:dyDescent="0.25">
      <c r="A160" s="146" t="s">
        <v>204</v>
      </c>
      <c r="B160" s="146"/>
      <c r="C160" s="146"/>
      <c r="D160" s="146"/>
      <c r="E160" s="146"/>
      <c r="F160" s="146"/>
      <c r="G160" s="146"/>
      <c r="H160" s="146"/>
      <c r="I160" s="146"/>
      <c r="J160" s="146"/>
      <c r="K160" s="146"/>
      <c r="L160" s="146"/>
      <c r="M160" s="146"/>
      <c r="N160" s="146"/>
      <c r="O160" s="146"/>
      <c r="P160" s="146"/>
      <c r="Q160" s="146"/>
    </row>
    <row r="161" spans="1:27" s="93" customFormat="1" ht="25.5" customHeight="1" x14ac:dyDescent="0.25">
      <c r="A161" s="146" t="s">
        <v>207</v>
      </c>
      <c r="B161" s="146"/>
      <c r="C161" s="146"/>
      <c r="D161" s="146"/>
      <c r="E161" s="146"/>
      <c r="F161" s="146"/>
      <c r="G161" s="146"/>
      <c r="H161" s="146"/>
      <c r="I161" s="146"/>
      <c r="J161" s="146"/>
      <c r="K161" s="146"/>
      <c r="L161" s="146"/>
      <c r="M161" s="146"/>
      <c r="N161" s="146"/>
      <c r="O161" s="146"/>
      <c r="P161" s="146"/>
      <c r="Q161" s="146"/>
    </row>
    <row r="162" spans="1:27" s="93" customFormat="1" ht="12.75" customHeight="1" x14ac:dyDescent="0.25">
      <c r="A162" s="146" t="s">
        <v>208</v>
      </c>
      <c r="B162" s="146"/>
      <c r="C162" s="146"/>
      <c r="D162" s="146"/>
      <c r="E162" s="146"/>
      <c r="F162" s="146"/>
      <c r="G162" s="146"/>
      <c r="H162" s="146"/>
      <c r="I162" s="146"/>
      <c r="J162" s="146"/>
      <c r="K162" s="146"/>
      <c r="L162" s="146"/>
      <c r="M162" s="146"/>
      <c r="N162" s="146"/>
      <c r="O162" s="146"/>
      <c r="P162" s="146"/>
      <c r="Q162" s="146"/>
      <c r="R162" s="96"/>
      <c r="S162" s="96"/>
      <c r="T162" s="96"/>
      <c r="U162" s="96"/>
      <c r="V162" s="96"/>
    </row>
    <row r="163" spans="1:27" s="93" customFormat="1" ht="12.75" customHeight="1" x14ac:dyDescent="0.25">
      <c r="A163" s="148" t="s">
        <v>209</v>
      </c>
      <c r="B163" s="148"/>
      <c r="C163" s="148"/>
      <c r="D163" s="148"/>
      <c r="E163" s="148"/>
      <c r="F163" s="148"/>
      <c r="G163" s="148"/>
      <c r="H163" s="148"/>
      <c r="I163" s="148"/>
      <c r="J163" s="148"/>
      <c r="K163" s="148"/>
      <c r="L163" s="148"/>
      <c r="M163" s="148"/>
      <c r="N163" s="148"/>
      <c r="O163" s="148"/>
      <c r="P163" s="148"/>
      <c r="Q163" s="148"/>
      <c r="R163" s="101"/>
      <c r="S163" s="101"/>
      <c r="T163" s="101"/>
      <c r="U163" s="101"/>
      <c r="V163" s="101"/>
    </row>
    <row r="164" spans="1:27" s="93" customFormat="1" ht="12.75" customHeight="1" x14ac:dyDescent="0.25">
      <c r="A164" s="149" t="s">
        <v>249</v>
      </c>
      <c r="B164" s="149"/>
      <c r="C164" s="149"/>
      <c r="D164" s="149"/>
      <c r="E164" s="149"/>
      <c r="F164" s="149"/>
      <c r="G164" s="149"/>
      <c r="H164" s="149"/>
      <c r="I164" s="149"/>
      <c r="J164" s="149"/>
      <c r="K164" s="149"/>
      <c r="L164" s="149"/>
      <c r="M164" s="149"/>
      <c r="N164" s="149"/>
      <c r="O164" s="149"/>
      <c r="P164" s="149"/>
      <c r="Q164" s="149"/>
    </row>
    <row r="165" spans="1:27" s="106" customFormat="1" ht="13.2" x14ac:dyDescent="0.25">
      <c r="A165" s="102"/>
      <c r="B165" s="103"/>
      <c r="C165" s="103"/>
      <c r="D165" s="103"/>
      <c r="E165" s="103"/>
      <c r="F165" s="103"/>
      <c r="G165" s="104"/>
      <c r="H165" s="16"/>
      <c r="I165" s="16"/>
      <c r="J165" s="16"/>
      <c r="K165" s="16"/>
      <c r="L165" s="16"/>
      <c r="M165" s="16"/>
      <c r="N165" s="16"/>
      <c r="O165" s="16"/>
      <c r="P165" s="16"/>
      <c r="Q165" s="105"/>
      <c r="R165" s="105"/>
      <c r="S165" s="105"/>
      <c r="T165" s="105"/>
      <c r="U165" s="105"/>
      <c r="V165" s="105"/>
      <c r="W165" s="105"/>
      <c r="X165" s="105"/>
      <c r="Y165" s="105"/>
      <c r="Z165" s="105"/>
      <c r="AA165" s="105"/>
    </row>
    <row r="166" spans="1:27" x14ac:dyDescent="0.3">
      <c r="A166" s="106"/>
      <c r="B166" s="106"/>
      <c r="C166" s="106"/>
      <c r="D166" s="106"/>
      <c r="E166" s="106"/>
      <c r="F166" s="106"/>
      <c r="G166" s="106"/>
      <c r="H166" s="106"/>
      <c r="I166" s="106"/>
      <c r="J166" s="106"/>
      <c r="K166" s="106"/>
      <c r="L166" s="106"/>
      <c r="M166" s="106"/>
      <c r="N166" s="106"/>
      <c r="O166" s="106"/>
      <c r="P166" s="106"/>
      <c r="Q166" s="106"/>
      <c r="R166" s="106"/>
      <c r="S166" s="106"/>
      <c r="T166" s="106"/>
      <c r="U166" s="106"/>
      <c r="V166" s="106"/>
      <c r="W166" s="106"/>
      <c r="X166" s="106"/>
      <c r="Y166" s="106"/>
      <c r="Z166" s="106"/>
      <c r="AA166" s="106"/>
    </row>
    <row r="167" spans="1:27" ht="15.75" customHeight="1" x14ac:dyDescent="0.3">
      <c r="A167" s="107"/>
      <c r="B167" s="107"/>
      <c r="C167" s="107"/>
      <c r="D167" s="107"/>
      <c r="E167" s="107"/>
      <c r="F167" s="107"/>
      <c r="G167" s="107"/>
      <c r="H167" s="107"/>
      <c r="I167" s="107"/>
      <c r="J167" s="107"/>
      <c r="K167" s="107"/>
      <c r="L167" s="107"/>
      <c r="M167" s="107"/>
      <c r="N167" s="107"/>
      <c r="O167" s="107"/>
      <c r="P167" s="107"/>
    </row>
    <row r="168" spans="1:27" ht="15.75" customHeight="1" x14ac:dyDescent="0.3">
      <c r="A168" s="107"/>
      <c r="B168" s="107"/>
      <c r="C168" s="107"/>
      <c r="D168" s="107"/>
      <c r="E168" s="107"/>
      <c r="F168" s="107"/>
      <c r="G168" s="107"/>
      <c r="H168" s="107"/>
      <c r="I168" s="107"/>
      <c r="J168" s="107"/>
      <c r="K168" s="107"/>
      <c r="L168" s="107"/>
      <c r="M168" s="107"/>
      <c r="N168" s="107"/>
      <c r="O168" s="107"/>
      <c r="P168" s="107"/>
    </row>
    <row r="169" spans="1:27" x14ac:dyDescent="0.3">
      <c r="A169" s="107"/>
      <c r="B169" s="107"/>
      <c r="C169" s="107"/>
      <c r="D169" s="107"/>
      <c r="E169" s="107"/>
      <c r="F169" s="107"/>
      <c r="G169" s="107"/>
      <c r="H169" s="107"/>
      <c r="I169" s="107"/>
      <c r="J169" s="107"/>
      <c r="K169" s="107"/>
      <c r="L169" s="107"/>
      <c r="M169" s="107"/>
      <c r="N169" s="107"/>
      <c r="O169" s="107"/>
      <c r="P169" s="107"/>
    </row>
    <row r="170" spans="1:27" x14ac:dyDescent="0.3">
      <c r="A170" s="107"/>
      <c r="B170" s="107"/>
      <c r="C170" s="107"/>
      <c r="D170" s="107"/>
      <c r="E170" s="107"/>
      <c r="F170" s="107"/>
      <c r="G170" s="107"/>
      <c r="H170" s="107"/>
      <c r="I170" s="107"/>
      <c r="J170" s="107"/>
      <c r="K170" s="107"/>
      <c r="L170" s="107"/>
      <c r="M170" s="107"/>
      <c r="N170" s="107"/>
      <c r="O170" s="107"/>
      <c r="P170" s="107"/>
    </row>
    <row r="177" spans="1:16" x14ac:dyDescent="0.3">
      <c r="N177" s="107"/>
      <c r="O177" s="107"/>
      <c r="P177" s="107"/>
    </row>
    <row r="178" spans="1:16" x14ac:dyDescent="0.3">
      <c r="A178" s="107"/>
      <c r="G178" s="107"/>
      <c r="H178" s="107"/>
      <c r="I178" s="107"/>
      <c r="J178" s="107"/>
      <c r="K178" s="107"/>
      <c r="L178" s="107"/>
      <c r="M178" s="107"/>
    </row>
  </sheetData>
  <mergeCells count="57">
    <mergeCell ref="A162:Q162"/>
    <mergeCell ref="A163:Q163"/>
    <mergeCell ref="A164:Q164"/>
    <mergeCell ref="A156:Q156"/>
    <mergeCell ref="A157:Q157"/>
    <mergeCell ref="A158:Q158"/>
    <mergeCell ref="A159:Q159"/>
    <mergeCell ref="A160:Q160"/>
    <mergeCell ref="A161:Q161"/>
    <mergeCell ref="A155:Q155"/>
    <mergeCell ref="A144:Q144"/>
    <mergeCell ref="A145:Q145"/>
    <mergeCell ref="A146:Q146"/>
    <mergeCell ref="A147:Q147"/>
    <mergeCell ref="A148:Q148"/>
    <mergeCell ref="A149:Q149"/>
    <mergeCell ref="A150:Q150"/>
    <mergeCell ref="A151:Q151"/>
    <mergeCell ref="A152:Q152"/>
    <mergeCell ref="A153:Q153"/>
    <mergeCell ref="A154:Q154"/>
    <mergeCell ref="A143:Q143"/>
    <mergeCell ref="A132:Q132"/>
    <mergeCell ref="A133:Q133"/>
    <mergeCell ref="A134:Q134"/>
    <mergeCell ref="A135:Q135"/>
    <mergeCell ref="A136:Q136"/>
    <mergeCell ref="A137:Q137"/>
    <mergeCell ref="A138:Q138"/>
    <mergeCell ref="A139:Q139"/>
    <mergeCell ref="A140:Q140"/>
    <mergeCell ref="A141:Q141"/>
    <mergeCell ref="A142:Q142"/>
    <mergeCell ref="A131:Q131"/>
    <mergeCell ref="A120:Q120"/>
    <mergeCell ref="A121:Q121"/>
    <mergeCell ref="A122:Q122"/>
    <mergeCell ref="A123:Q123"/>
    <mergeCell ref="A124:Q124"/>
    <mergeCell ref="A125:Q125"/>
    <mergeCell ref="A126:Q126"/>
    <mergeCell ref="A127:Q127"/>
    <mergeCell ref="A128:Q128"/>
    <mergeCell ref="A129:Q129"/>
    <mergeCell ref="A130:Q130"/>
    <mergeCell ref="A119:Q119"/>
    <mergeCell ref="A1:AB1"/>
    <mergeCell ref="A109:Q109"/>
    <mergeCell ref="A110:Q110"/>
    <mergeCell ref="A111:Q111"/>
    <mergeCell ref="A112:Q112"/>
    <mergeCell ref="A113:Q113"/>
    <mergeCell ref="A114:Q114"/>
    <mergeCell ref="A115:Q115"/>
    <mergeCell ref="A116:Q116"/>
    <mergeCell ref="A117:Q117"/>
    <mergeCell ref="A118:Q118"/>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AM124"/>
  <sheetViews>
    <sheetView tabSelected="1" zoomScaleNormal="100" workbookViewId="0">
      <pane xSplit="1" ySplit="2" topLeftCell="B29" activePane="bottomRight" state="frozen"/>
      <selection pane="topRight" activeCell="B1" sqref="B1"/>
      <selection pane="bottomLeft" activeCell="A3" sqref="A3"/>
      <selection pane="bottomRight" activeCell="A2" sqref="A2"/>
    </sheetView>
  </sheetViews>
  <sheetFormatPr defaultColWidth="9.109375" defaultRowHeight="13.8" x14ac:dyDescent="0.25"/>
  <cols>
    <col min="1" max="1" width="93.44140625" style="3" customWidth="1"/>
    <col min="2" max="19" width="6.6640625" style="2" customWidth="1"/>
    <col min="20" max="25" width="9.33203125" style="2" bestFit="1" customWidth="1"/>
    <col min="26" max="35" width="6.6640625" style="2" customWidth="1"/>
    <col min="36" max="37" width="9.33203125" style="2" bestFit="1" customWidth="1"/>
    <col min="38" max="38" width="9.33203125" style="16" bestFit="1" customWidth="1"/>
    <col min="39" max="39" width="7.6640625" style="16" customWidth="1"/>
    <col min="40" max="16384" width="9.109375" style="2"/>
  </cols>
  <sheetData>
    <row r="1" spans="1:39" ht="16.5" customHeight="1" thickBot="1" x14ac:dyDescent="0.35">
      <c r="A1" s="155" t="s">
        <v>22</v>
      </c>
      <c r="B1" s="155"/>
      <c r="C1" s="155"/>
      <c r="D1" s="155"/>
      <c r="E1" s="155"/>
      <c r="F1" s="155"/>
      <c r="G1" s="155"/>
      <c r="H1" s="155"/>
      <c r="I1" s="155"/>
      <c r="J1" s="155"/>
      <c r="K1" s="155"/>
      <c r="L1" s="155"/>
      <c r="M1" s="155"/>
      <c r="N1" s="155"/>
      <c r="O1" s="155"/>
      <c r="P1" s="155"/>
      <c r="Q1" s="155"/>
      <c r="R1" s="155"/>
      <c r="S1" s="155"/>
      <c r="T1" s="155"/>
      <c r="U1" s="155"/>
      <c r="V1" s="155"/>
      <c r="W1" s="155"/>
      <c r="X1" s="155"/>
      <c r="Y1" s="155"/>
      <c r="Z1" s="155"/>
      <c r="AA1" s="155"/>
      <c r="AB1" s="155"/>
      <c r="AC1" s="155"/>
      <c r="AD1" s="155"/>
      <c r="AE1" s="155"/>
      <c r="AF1" s="155"/>
      <c r="AG1" s="155"/>
      <c r="AH1" s="155"/>
      <c r="AI1" s="155"/>
      <c r="AJ1" s="155"/>
      <c r="AK1" s="155"/>
      <c r="AL1" s="155"/>
      <c r="AM1" s="155"/>
    </row>
    <row r="2" spans="1:39" s="115" customFormat="1" ht="16.5" customHeight="1" x14ac:dyDescent="0.25">
      <c r="A2" s="139" t="s">
        <v>307</v>
      </c>
      <c r="B2" s="113">
        <v>1960</v>
      </c>
      <c r="C2" s="113">
        <v>1965</v>
      </c>
      <c r="D2" s="113">
        <v>1970</v>
      </c>
      <c r="E2" s="113">
        <v>1975</v>
      </c>
      <c r="F2" s="113">
        <v>1980</v>
      </c>
      <c r="G2" s="113">
        <v>1985</v>
      </c>
      <c r="H2" s="113">
        <v>1990</v>
      </c>
      <c r="I2" s="113">
        <v>1991</v>
      </c>
      <c r="J2" s="113">
        <v>1992</v>
      </c>
      <c r="K2" s="113">
        <v>1993</v>
      </c>
      <c r="L2" s="113">
        <v>1994</v>
      </c>
      <c r="M2" s="113">
        <v>1995</v>
      </c>
      <c r="N2" s="113">
        <v>1996</v>
      </c>
      <c r="O2" s="113">
        <v>1997</v>
      </c>
      <c r="P2" s="113">
        <v>1998</v>
      </c>
      <c r="Q2" s="113">
        <v>1999</v>
      </c>
      <c r="R2" s="113">
        <v>2000</v>
      </c>
      <c r="S2" s="113">
        <v>2001</v>
      </c>
      <c r="T2" s="113">
        <v>2002</v>
      </c>
      <c r="U2" s="113">
        <v>2003</v>
      </c>
      <c r="V2" s="113">
        <v>2004</v>
      </c>
      <c r="W2" s="113">
        <v>2005</v>
      </c>
      <c r="X2" s="114">
        <v>2006</v>
      </c>
      <c r="Y2" s="114">
        <v>2007</v>
      </c>
      <c r="Z2" s="114">
        <v>2008</v>
      </c>
      <c r="AA2" s="114">
        <v>2009</v>
      </c>
      <c r="AB2" s="114">
        <v>2010</v>
      </c>
      <c r="AC2" s="114">
        <v>2011</v>
      </c>
      <c r="AD2" s="114">
        <v>2012</v>
      </c>
      <c r="AE2" s="114">
        <v>2013</v>
      </c>
      <c r="AF2" s="114">
        <v>2014</v>
      </c>
      <c r="AG2" s="114">
        <v>2015</v>
      </c>
      <c r="AH2" s="114">
        <v>2016</v>
      </c>
      <c r="AI2" s="114">
        <v>2017</v>
      </c>
      <c r="AJ2" s="114">
        <v>2018</v>
      </c>
      <c r="AK2" s="114">
        <v>2019</v>
      </c>
      <c r="AL2" s="114">
        <v>2020</v>
      </c>
      <c r="AM2" s="114">
        <v>2021</v>
      </c>
    </row>
    <row r="3" spans="1:39" ht="16.5" customHeight="1" x14ac:dyDescent="0.25">
      <c r="A3" s="116" t="s">
        <v>19</v>
      </c>
      <c r="B3" s="117" t="s">
        <v>5</v>
      </c>
      <c r="C3" s="117" t="s">
        <v>5</v>
      </c>
      <c r="D3" s="117" t="s">
        <v>5</v>
      </c>
      <c r="E3" s="117" t="s">
        <v>5</v>
      </c>
      <c r="F3" s="117" t="s">
        <v>5</v>
      </c>
      <c r="G3" s="117" t="s">
        <v>5</v>
      </c>
      <c r="H3" s="117">
        <v>47298</v>
      </c>
      <c r="I3" s="117">
        <v>44391</v>
      </c>
      <c r="J3" s="117">
        <v>41947</v>
      </c>
      <c r="K3" s="117">
        <v>42736</v>
      </c>
      <c r="L3" s="117">
        <v>43514</v>
      </c>
      <c r="M3" s="117">
        <v>44507</v>
      </c>
      <c r="N3" s="117">
        <v>44734</v>
      </c>
      <c r="O3" s="117">
        <v>44412</v>
      </c>
      <c r="P3" s="117">
        <v>43863</v>
      </c>
      <c r="Q3" s="117">
        <v>43975</v>
      </c>
      <c r="R3" s="117">
        <v>44264</v>
      </c>
      <c r="S3" s="117">
        <v>44874</v>
      </c>
      <c r="T3" s="118">
        <v>45279</v>
      </c>
      <c r="U3" s="118">
        <v>45106</v>
      </c>
      <c r="V3" s="118">
        <v>45014</v>
      </c>
      <c r="W3" s="118">
        <v>45633</v>
      </c>
      <c r="X3" s="118">
        <v>45055</v>
      </c>
      <c r="Y3" s="118">
        <v>43332</v>
      </c>
      <c r="Z3" s="117">
        <v>39562</v>
      </c>
      <c r="AA3" s="117">
        <v>35978</v>
      </c>
      <c r="AB3" s="117">
        <v>35040</v>
      </c>
      <c r="AC3" s="117">
        <v>34568</v>
      </c>
      <c r="AD3" s="117">
        <v>35693</v>
      </c>
      <c r="AE3" s="117">
        <v>34691</v>
      </c>
      <c r="AF3" s="117">
        <v>34638</v>
      </c>
      <c r="AG3" s="117">
        <v>37368</v>
      </c>
      <c r="AH3" s="117">
        <v>39748</v>
      </c>
      <c r="AI3" s="117">
        <v>39364</v>
      </c>
      <c r="AJ3" s="118">
        <v>38755</v>
      </c>
      <c r="AK3" s="118">
        <v>38425</v>
      </c>
      <c r="AL3" s="118">
        <v>40851</v>
      </c>
      <c r="AM3" s="117" t="s">
        <v>5</v>
      </c>
    </row>
    <row r="4" spans="1:39" s="1" customFormat="1" ht="16.5" customHeight="1" x14ac:dyDescent="0.25">
      <c r="A4" s="28" t="s">
        <v>23</v>
      </c>
      <c r="B4" s="119">
        <v>1286</v>
      </c>
      <c r="C4" s="119">
        <v>1290</v>
      </c>
      <c r="D4" s="119">
        <v>1456</v>
      </c>
      <c r="E4" s="119">
        <v>1473</v>
      </c>
      <c r="F4" s="119">
        <v>1382</v>
      </c>
      <c r="G4" s="119">
        <v>1595</v>
      </c>
      <c r="H4" s="119">
        <v>866</v>
      </c>
      <c r="I4" s="119">
        <v>1039</v>
      </c>
      <c r="J4" s="119">
        <v>988</v>
      </c>
      <c r="K4" s="119">
        <v>811</v>
      </c>
      <c r="L4" s="119">
        <v>1057</v>
      </c>
      <c r="M4" s="119">
        <v>963</v>
      </c>
      <c r="N4" s="119">
        <v>1093</v>
      </c>
      <c r="O4" s="119">
        <v>724</v>
      </c>
      <c r="P4" s="119">
        <v>670</v>
      </c>
      <c r="Q4" s="119">
        <v>683</v>
      </c>
      <c r="R4" s="119">
        <v>752</v>
      </c>
      <c r="S4" s="119">
        <v>1167</v>
      </c>
      <c r="T4" s="119">
        <v>616</v>
      </c>
      <c r="U4" s="119">
        <v>699</v>
      </c>
      <c r="V4" s="119">
        <v>637</v>
      </c>
      <c r="W4" s="119">
        <v>601</v>
      </c>
      <c r="X4" s="119">
        <v>774</v>
      </c>
      <c r="Y4" s="119">
        <v>540</v>
      </c>
      <c r="Z4" s="119">
        <v>568</v>
      </c>
      <c r="AA4" s="119">
        <v>541</v>
      </c>
      <c r="AB4" s="119">
        <v>477</v>
      </c>
      <c r="AC4" s="119">
        <v>499</v>
      </c>
      <c r="AD4" s="119">
        <v>450</v>
      </c>
      <c r="AE4" s="119">
        <v>429</v>
      </c>
      <c r="AF4" s="119">
        <v>442</v>
      </c>
      <c r="AG4" s="119">
        <v>406</v>
      </c>
      <c r="AH4" s="119">
        <v>408</v>
      </c>
      <c r="AI4" s="119">
        <v>347</v>
      </c>
      <c r="AJ4" s="119">
        <v>395</v>
      </c>
      <c r="AK4" s="119">
        <v>452</v>
      </c>
      <c r="AL4" s="119">
        <v>349</v>
      </c>
      <c r="AM4" s="119" t="s">
        <v>5</v>
      </c>
    </row>
    <row r="5" spans="1:39" s="1" customFormat="1" ht="16.5" customHeight="1" x14ac:dyDescent="0.25">
      <c r="A5" s="29" t="s">
        <v>274</v>
      </c>
      <c r="B5" s="120">
        <v>499</v>
      </c>
      <c r="C5" s="120">
        <v>261</v>
      </c>
      <c r="D5" s="120">
        <v>146</v>
      </c>
      <c r="E5" s="120">
        <v>124</v>
      </c>
      <c r="F5" s="120">
        <v>1</v>
      </c>
      <c r="G5" s="120">
        <v>526</v>
      </c>
      <c r="H5" s="120">
        <v>39</v>
      </c>
      <c r="I5" s="120">
        <v>62</v>
      </c>
      <c r="J5" s="120">
        <v>33</v>
      </c>
      <c r="K5" s="120">
        <v>1</v>
      </c>
      <c r="L5" s="120">
        <v>239</v>
      </c>
      <c r="M5" s="120">
        <v>168</v>
      </c>
      <c r="N5" s="120">
        <v>380</v>
      </c>
      <c r="O5" s="120">
        <v>8</v>
      </c>
      <c r="P5" s="120">
        <v>1</v>
      </c>
      <c r="Q5" s="120">
        <v>12</v>
      </c>
      <c r="R5" s="120">
        <v>92</v>
      </c>
      <c r="S5" s="120">
        <v>531</v>
      </c>
      <c r="T5" s="120">
        <v>0</v>
      </c>
      <c r="U5" s="120">
        <v>22</v>
      </c>
      <c r="V5" s="120">
        <v>14</v>
      </c>
      <c r="W5" s="120">
        <v>22</v>
      </c>
      <c r="X5" s="120">
        <v>50</v>
      </c>
      <c r="Y5" s="120">
        <v>1</v>
      </c>
      <c r="Z5" s="120">
        <v>3</v>
      </c>
      <c r="AA5" s="120">
        <v>52</v>
      </c>
      <c r="AB5" s="120">
        <v>2</v>
      </c>
      <c r="AC5" s="120">
        <v>0</v>
      </c>
      <c r="AD5" s="120">
        <v>0</v>
      </c>
      <c r="AE5" s="120">
        <v>9</v>
      </c>
      <c r="AF5" s="120">
        <v>0</v>
      </c>
      <c r="AG5" s="120">
        <v>0</v>
      </c>
      <c r="AH5" s="120">
        <v>0</v>
      </c>
      <c r="AI5" s="120">
        <v>0</v>
      </c>
      <c r="AJ5" s="120">
        <v>1</v>
      </c>
      <c r="AK5" s="120">
        <v>4</v>
      </c>
      <c r="AL5" s="120">
        <v>0</v>
      </c>
      <c r="AM5" s="120" t="s">
        <v>5</v>
      </c>
    </row>
    <row r="6" spans="1:39" ht="16.5" customHeight="1" x14ac:dyDescent="0.25">
      <c r="A6" s="29" t="s">
        <v>275</v>
      </c>
      <c r="B6" s="120" t="s">
        <v>0</v>
      </c>
      <c r="C6" s="120" t="s">
        <v>0</v>
      </c>
      <c r="D6" s="120" t="s">
        <v>0</v>
      </c>
      <c r="E6" s="120">
        <v>28</v>
      </c>
      <c r="F6" s="120">
        <v>37</v>
      </c>
      <c r="G6" s="120">
        <v>37</v>
      </c>
      <c r="H6" s="120">
        <v>6</v>
      </c>
      <c r="I6" s="120">
        <v>99</v>
      </c>
      <c r="J6" s="120">
        <v>21</v>
      </c>
      <c r="K6" s="120">
        <v>24</v>
      </c>
      <c r="L6" s="120">
        <v>25</v>
      </c>
      <c r="M6" s="120">
        <v>9</v>
      </c>
      <c r="N6" s="120">
        <v>14</v>
      </c>
      <c r="O6" s="120">
        <v>46</v>
      </c>
      <c r="P6" s="120">
        <v>0</v>
      </c>
      <c r="Q6" s="120">
        <v>12</v>
      </c>
      <c r="R6" s="120">
        <v>5</v>
      </c>
      <c r="S6" s="120">
        <v>13</v>
      </c>
      <c r="T6" s="120">
        <v>0</v>
      </c>
      <c r="U6" s="120">
        <v>2</v>
      </c>
      <c r="V6" s="120">
        <v>0</v>
      </c>
      <c r="W6" s="120">
        <v>0</v>
      </c>
      <c r="X6" s="120">
        <v>2</v>
      </c>
      <c r="Y6" s="120">
        <v>0</v>
      </c>
      <c r="Z6" s="120">
        <v>0</v>
      </c>
      <c r="AA6" s="120">
        <v>0</v>
      </c>
      <c r="AB6" s="120">
        <v>0</v>
      </c>
      <c r="AC6" s="120">
        <v>0</v>
      </c>
      <c r="AD6" s="120">
        <v>0</v>
      </c>
      <c r="AE6" s="120">
        <v>5</v>
      </c>
      <c r="AF6" s="120">
        <v>0</v>
      </c>
      <c r="AG6" s="120">
        <v>1</v>
      </c>
      <c r="AH6" s="120">
        <v>8</v>
      </c>
      <c r="AI6" s="120">
        <v>0</v>
      </c>
      <c r="AJ6" s="120">
        <v>0</v>
      </c>
      <c r="AK6" s="120">
        <v>2</v>
      </c>
      <c r="AL6" s="120">
        <v>5</v>
      </c>
      <c r="AM6" s="120" t="s">
        <v>5</v>
      </c>
    </row>
    <row r="7" spans="1:39" ht="16.5" customHeight="1" x14ac:dyDescent="0.25">
      <c r="A7" s="29" t="s">
        <v>276</v>
      </c>
      <c r="B7" s="120" t="s">
        <v>0</v>
      </c>
      <c r="C7" s="120" t="s">
        <v>0</v>
      </c>
      <c r="D7" s="120" t="s">
        <v>0</v>
      </c>
      <c r="E7" s="120">
        <v>69</v>
      </c>
      <c r="F7" s="120">
        <v>105</v>
      </c>
      <c r="G7" s="120">
        <v>76</v>
      </c>
      <c r="H7" s="120">
        <v>51</v>
      </c>
      <c r="I7" s="120">
        <v>78</v>
      </c>
      <c r="J7" s="120">
        <v>68</v>
      </c>
      <c r="K7" s="120">
        <v>42</v>
      </c>
      <c r="L7" s="120">
        <v>63</v>
      </c>
      <c r="M7" s="120">
        <v>52</v>
      </c>
      <c r="N7" s="120">
        <v>63</v>
      </c>
      <c r="O7" s="120">
        <v>39</v>
      </c>
      <c r="P7" s="120">
        <v>45</v>
      </c>
      <c r="Q7" s="120">
        <v>38</v>
      </c>
      <c r="R7" s="120">
        <v>71</v>
      </c>
      <c r="S7" s="120">
        <v>60</v>
      </c>
      <c r="T7" s="120">
        <v>35</v>
      </c>
      <c r="U7" s="120">
        <v>42</v>
      </c>
      <c r="V7" s="120">
        <v>64</v>
      </c>
      <c r="W7" s="120">
        <v>18</v>
      </c>
      <c r="X7" s="120">
        <v>16</v>
      </c>
      <c r="Y7" s="120">
        <v>43</v>
      </c>
      <c r="Z7" s="120">
        <v>69</v>
      </c>
      <c r="AA7" s="120">
        <v>17</v>
      </c>
      <c r="AB7" s="120">
        <v>17</v>
      </c>
      <c r="AC7" s="120">
        <v>41</v>
      </c>
      <c r="AD7" s="120">
        <v>12</v>
      </c>
      <c r="AE7" s="120">
        <v>25</v>
      </c>
      <c r="AF7" s="120">
        <v>20</v>
      </c>
      <c r="AG7" s="120">
        <v>27</v>
      </c>
      <c r="AH7" s="120">
        <v>19</v>
      </c>
      <c r="AI7" s="120">
        <v>16</v>
      </c>
      <c r="AJ7" s="120">
        <v>16</v>
      </c>
      <c r="AK7" s="120">
        <v>32</v>
      </c>
      <c r="AL7" s="120">
        <v>21</v>
      </c>
      <c r="AM7" s="120" t="s">
        <v>5</v>
      </c>
    </row>
    <row r="8" spans="1:39" ht="16.5" customHeight="1" x14ac:dyDescent="0.25">
      <c r="A8" s="29" t="s">
        <v>277</v>
      </c>
      <c r="B8" s="120">
        <v>787</v>
      </c>
      <c r="C8" s="120">
        <v>1029</v>
      </c>
      <c r="D8" s="120">
        <v>1310</v>
      </c>
      <c r="E8" s="120">
        <v>1252</v>
      </c>
      <c r="F8" s="120">
        <v>1239</v>
      </c>
      <c r="G8" s="120">
        <v>956</v>
      </c>
      <c r="H8" s="120">
        <v>770</v>
      </c>
      <c r="I8" s="120">
        <v>800</v>
      </c>
      <c r="J8" s="120">
        <v>866</v>
      </c>
      <c r="K8" s="120">
        <v>744</v>
      </c>
      <c r="L8" s="120">
        <v>730</v>
      </c>
      <c r="M8" s="120">
        <v>734</v>
      </c>
      <c r="N8" s="120">
        <v>636</v>
      </c>
      <c r="O8" s="120">
        <v>631</v>
      </c>
      <c r="P8" s="120">
        <v>624</v>
      </c>
      <c r="Q8" s="120">
        <v>621</v>
      </c>
      <c r="R8" s="120">
        <v>596</v>
      </c>
      <c r="S8" s="120">
        <v>563</v>
      </c>
      <c r="T8" s="120">
        <v>581</v>
      </c>
      <c r="U8" s="120">
        <v>633</v>
      </c>
      <c r="V8" s="120">
        <v>559</v>
      </c>
      <c r="W8" s="120">
        <v>563</v>
      </c>
      <c r="X8" s="120">
        <v>706</v>
      </c>
      <c r="Y8" s="120">
        <v>496</v>
      </c>
      <c r="Z8" s="120">
        <v>496</v>
      </c>
      <c r="AA8" s="120">
        <v>481</v>
      </c>
      <c r="AB8" s="120">
        <v>458</v>
      </c>
      <c r="AC8" s="120">
        <v>458</v>
      </c>
      <c r="AD8" s="120">
        <v>438</v>
      </c>
      <c r="AE8" s="120">
        <v>390</v>
      </c>
      <c r="AF8" s="120">
        <v>422</v>
      </c>
      <c r="AG8" s="120">
        <v>378</v>
      </c>
      <c r="AH8" s="120">
        <v>386</v>
      </c>
      <c r="AI8" s="120">
        <v>331</v>
      </c>
      <c r="AJ8" s="120">
        <v>379</v>
      </c>
      <c r="AK8" s="120">
        <v>414</v>
      </c>
      <c r="AL8" s="120">
        <v>332</v>
      </c>
      <c r="AM8" s="120" t="s">
        <v>5</v>
      </c>
    </row>
    <row r="9" spans="1:39" ht="16.5" customHeight="1" x14ac:dyDescent="0.25">
      <c r="A9" s="28" t="s">
        <v>21</v>
      </c>
      <c r="B9" s="119">
        <v>36399</v>
      </c>
      <c r="C9" s="119">
        <v>47089</v>
      </c>
      <c r="D9" s="119">
        <v>52627</v>
      </c>
      <c r="E9" s="119">
        <v>44525</v>
      </c>
      <c r="F9" s="119">
        <v>51091</v>
      </c>
      <c r="G9" s="119">
        <v>43825</v>
      </c>
      <c r="H9" s="119">
        <v>44599</v>
      </c>
      <c r="I9" s="119">
        <v>41508</v>
      </c>
      <c r="J9" s="119">
        <v>39250</v>
      </c>
      <c r="K9" s="119">
        <v>40150</v>
      </c>
      <c r="L9" s="119">
        <v>40716</v>
      </c>
      <c r="M9" s="119">
        <v>41817</v>
      </c>
      <c r="N9" s="119">
        <v>42065</v>
      </c>
      <c r="O9" s="119">
        <v>42013</v>
      </c>
      <c r="P9" s="119">
        <v>41501</v>
      </c>
      <c r="Q9" s="119">
        <v>41717</v>
      </c>
      <c r="R9" s="119">
        <v>41945</v>
      </c>
      <c r="S9" s="119">
        <v>42196</v>
      </c>
      <c r="T9" s="119">
        <v>43005</v>
      </c>
      <c r="U9" s="119">
        <v>42884</v>
      </c>
      <c r="V9" s="119">
        <v>42836</v>
      </c>
      <c r="W9" s="119">
        <v>43510</v>
      </c>
      <c r="X9" s="119">
        <v>42708</v>
      </c>
      <c r="Y9" s="119">
        <v>41259</v>
      </c>
      <c r="Z9" s="119">
        <v>37423</v>
      </c>
      <c r="AA9" s="119">
        <v>33883</v>
      </c>
      <c r="AB9" s="119">
        <v>32999</v>
      </c>
      <c r="AC9" s="119">
        <v>32479</v>
      </c>
      <c r="AD9" s="119">
        <v>33782</v>
      </c>
      <c r="AE9" s="119">
        <v>32893</v>
      </c>
      <c r="AF9" s="119">
        <v>32744</v>
      </c>
      <c r="AG9" s="119">
        <v>35484</v>
      </c>
      <c r="AH9" s="119">
        <v>37806</v>
      </c>
      <c r="AI9" s="119">
        <v>37473</v>
      </c>
      <c r="AJ9" s="119">
        <v>36835</v>
      </c>
      <c r="AK9" s="119">
        <v>36355</v>
      </c>
      <c r="AL9" s="119">
        <v>38824</v>
      </c>
      <c r="AM9" s="119" t="s">
        <v>5</v>
      </c>
    </row>
    <row r="10" spans="1:39" ht="16.5" customHeight="1" x14ac:dyDescent="0.25">
      <c r="A10" s="29" t="s">
        <v>1</v>
      </c>
      <c r="B10" s="120" t="s">
        <v>0</v>
      </c>
      <c r="C10" s="120" t="s">
        <v>0</v>
      </c>
      <c r="D10" s="120" t="s">
        <v>0</v>
      </c>
      <c r="E10" s="120">
        <v>25929</v>
      </c>
      <c r="F10" s="120">
        <v>27449</v>
      </c>
      <c r="G10" s="120">
        <v>23212</v>
      </c>
      <c r="H10" s="120">
        <v>24092</v>
      </c>
      <c r="I10" s="120">
        <v>22385</v>
      </c>
      <c r="J10" s="120">
        <v>21387</v>
      </c>
      <c r="K10" s="120">
        <v>21566</v>
      </c>
      <c r="L10" s="120">
        <v>21997</v>
      </c>
      <c r="M10" s="120">
        <v>22423</v>
      </c>
      <c r="N10" s="120">
        <v>22505</v>
      </c>
      <c r="O10" s="120">
        <v>22199</v>
      </c>
      <c r="P10" s="120">
        <v>21194</v>
      </c>
      <c r="Q10" s="120">
        <v>20862</v>
      </c>
      <c r="R10" s="120">
        <v>20699</v>
      </c>
      <c r="S10" s="120">
        <v>20320</v>
      </c>
      <c r="T10" s="120">
        <v>20569</v>
      </c>
      <c r="U10" s="120">
        <v>19725</v>
      </c>
      <c r="V10" s="120">
        <v>19192</v>
      </c>
      <c r="W10" s="120">
        <v>18512</v>
      </c>
      <c r="X10" s="120">
        <v>17925</v>
      </c>
      <c r="Y10" s="120">
        <v>16614</v>
      </c>
      <c r="Z10" s="120">
        <v>14646</v>
      </c>
      <c r="AA10" s="120">
        <v>13135</v>
      </c>
      <c r="AB10" s="120">
        <v>12491</v>
      </c>
      <c r="AC10" s="120">
        <v>12014</v>
      </c>
      <c r="AD10" s="120">
        <v>12361</v>
      </c>
      <c r="AE10" s="120">
        <v>12037</v>
      </c>
      <c r="AF10" s="120">
        <v>11947</v>
      </c>
      <c r="AG10" s="120">
        <v>12763</v>
      </c>
      <c r="AH10" s="120">
        <v>13508</v>
      </c>
      <c r="AI10" s="120">
        <v>13477</v>
      </c>
      <c r="AJ10" s="120">
        <v>12888</v>
      </c>
      <c r="AK10" s="120">
        <v>12355</v>
      </c>
      <c r="AL10" s="120">
        <v>13472</v>
      </c>
      <c r="AM10" s="120" t="s">
        <v>5</v>
      </c>
    </row>
    <row r="11" spans="1:39" ht="16.5" customHeight="1" x14ac:dyDescent="0.25">
      <c r="A11" s="29" t="s">
        <v>2</v>
      </c>
      <c r="B11" s="120">
        <v>790</v>
      </c>
      <c r="C11" s="120">
        <v>1650</v>
      </c>
      <c r="D11" s="120">
        <v>2280</v>
      </c>
      <c r="E11" s="120">
        <v>3189</v>
      </c>
      <c r="F11" s="120">
        <v>5144</v>
      </c>
      <c r="G11" s="120">
        <v>4564</v>
      </c>
      <c r="H11" s="120">
        <v>3244</v>
      </c>
      <c r="I11" s="120">
        <v>2806</v>
      </c>
      <c r="J11" s="120">
        <v>2395</v>
      </c>
      <c r="K11" s="120">
        <v>2449</v>
      </c>
      <c r="L11" s="120">
        <v>2320</v>
      </c>
      <c r="M11" s="120">
        <v>2227</v>
      </c>
      <c r="N11" s="120">
        <v>2161</v>
      </c>
      <c r="O11" s="120">
        <v>2116</v>
      </c>
      <c r="P11" s="120">
        <v>2294</v>
      </c>
      <c r="Q11" s="120">
        <v>2483</v>
      </c>
      <c r="R11" s="120">
        <v>2897</v>
      </c>
      <c r="S11" s="120">
        <v>3197</v>
      </c>
      <c r="T11" s="120">
        <v>3270</v>
      </c>
      <c r="U11" s="120">
        <v>3714</v>
      </c>
      <c r="V11" s="120">
        <v>4028</v>
      </c>
      <c r="W11" s="120">
        <v>4576</v>
      </c>
      <c r="X11" s="120">
        <v>4837</v>
      </c>
      <c r="Y11" s="120">
        <v>5174</v>
      </c>
      <c r="Z11" s="120">
        <v>5312</v>
      </c>
      <c r="AA11" s="120">
        <v>4469</v>
      </c>
      <c r="AB11" s="120">
        <v>4518</v>
      </c>
      <c r="AC11" s="120">
        <v>4630</v>
      </c>
      <c r="AD11" s="120">
        <v>4986</v>
      </c>
      <c r="AE11" s="120">
        <v>4692</v>
      </c>
      <c r="AF11" s="120">
        <v>4594</v>
      </c>
      <c r="AG11" s="120">
        <v>5029</v>
      </c>
      <c r="AH11" s="120">
        <v>5337</v>
      </c>
      <c r="AI11" s="120">
        <v>5226</v>
      </c>
      <c r="AJ11" s="120">
        <v>5038</v>
      </c>
      <c r="AK11" s="120">
        <v>5044</v>
      </c>
      <c r="AL11" s="120">
        <v>5579</v>
      </c>
      <c r="AM11" s="120" t="s">
        <v>5</v>
      </c>
    </row>
    <row r="12" spans="1:39" ht="16.5" customHeight="1" x14ac:dyDescent="0.25">
      <c r="A12" s="29" t="s">
        <v>278</v>
      </c>
      <c r="B12" s="120" t="s">
        <v>0</v>
      </c>
      <c r="C12" s="120" t="s">
        <v>0</v>
      </c>
      <c r="D12" s="120" t="s">
        <v>0</v>
      </c>
      <c r="E12" s="120">
        <v>4856</v>
      </c>
      <c r="F12" s="120">
        <v>7486</v>
      </c>
      <c r="G12" s="120">
        <v>6689</v>
      </c>
      <c r="H12" s="120">
        <v>8601</v>
      </c>
      <c r="I12" s="120">
        <v>8391</v>
      </c>
      <c r="J12" s="120">
        <v>8098</v>
      </c>
      <c r="K12" s="120">
        <v>8511</v>
      </c>
      <c r="L12" s="120">
        <v>8904</v>
      </c>
      <c r="M12" s="120">
        <v>9568</v>
      </c>
      <c r="N12" s="120">
        <v>9932</v>
      </c>
      <c r="O12" s="120">
        <v>10249</v>
      </c>
      <c r="P12" s="120">
        <v>10705</v>
      </c>
      <c r="Q12" s="120">
        <v>11265</v>
      </c>
      <c r="R12" s="120">
        <v>11526</v>
      </c>
      <c r="S12" s="120">
        <v>11723</v>
      </c>
      <c r="T12" s="120">
        <v>12274</v>
      </c>
      <c r="U12" s="120">
        <v>12546</v>
      </c>
      <c r="V12" s="120">
        <v>12674</v>
      </c>
      <c r="W12" s="120">
        <v>13037</v>
      </c>
      <c r="X12" s="120">
        <v>12761</v>
      </c>
      <c r="Y12" s="120">
        <v>12458</v>
      </c>
      <c r="Z12" s="120">
        <v>10816</v>
      </c>
      <c r="AA12" s="120">
        <v>10312</v>
      </c>
      <c r="AB12" s="120">
        <v>9782</v>
      </c>
      <c r="AC12" s="120">
        <v>9302</v>
      </c>
      <c r="AD12" s="120">
        <v>9418</v>
      </c>
      <c r="AE12" s="120">
        <v>9186</v>
      </c>
      <c r="AF12" s="120">
        <v>9103</v>
      </c>
      <c r="AG12" s="120">
        <v>9878</v>
      </c>
      <c r="AH12" s="120">
        <v>10279</v>
      </c>
      <c r="AI12" s="120">
        <v>10186</v>
      </c>
      <c r="AJ12" s="120">
        <v>9957</v>
      </c>
      <c r="AK12" s="120">
        <v>10017</v>
      </c>
      <c r="AL12" s="120">
        <v>10352</v>
      </c>
      <c r="AM12" s="120" t="s">
        <v>5</v>
      </c>
    </row>
    <row r="13" spans="1:39" ht="16.5" customHeight="1" x14ac:dyDescent="0.25">
      <c r="A13" s="29" t="s">
        <v>279</v>
      </c>
      <c r="B13" s="120" t="s">
        <v>0</v>
      </c>
      <c r="C13" s="120" t="s">
        <v>0</v>
      </c>
      <c r="D13" s="120" t="s">
        <v>0</v>
      </c>
      <c r="E13" s="120">
        <v>961</v>
      </c>
      <c r="F13" s="120">
        <v>1262</v>
      </c>
      <c r="G13" s="120">
        <v>977</v>
      </c>
      <c r="H13" s="120">
        <v>705</v>
      </c>
      <c r="I13" s="120">
        <v>661</v>
      </c>
      <c r="J13" s="120">
        <v>585</v>
      </c>
      <c r="K13" s="120">
        <v>605</v>
      </c>
      <c r="L13" s="120">
        <v>670</v>
      </c>
      <c r="M13" s="120">
        <v>648</v>
      </c>
      <c r="N13" s="120">
        <v>621</v>
      </c>
      <c r="O13" s="120">
        <v>723</v>
      </c>
      <c r="P13" s="120">
        <v>742</v>
      </c>
      <c r="Q13" s="120">
        <v>759</v>
      </c>
      <c r="R13" s="120">
        <v>754</v>
      </c>
      <c r="S13" s="120">
        <v>708</v>
      </c>
      <c r="T13" s="120">
        <v>689</v>
      </c>
      <c r="U13" s="120">
        <v>726</v>
      </c>
      <c r="V13" s="120">
        <v>766</v>
      </c>
      <c r="W13" s="120">
        <v>804</v>
      </c>
      <c r="X13" s="120">
        <v>805</v>
      </c>
      <c r="Y13" s="120">
        <v>805</v>
      </c>
      <c r="Z13" s="120">
        <v>682</v>
      </c>
      <c r="AA13" s="120">
        <v>499</v>
      </c>
      <c r="AB13" s="120">
        <v>530</v>
      </c>
      <c r="AC13" s="120">
        <v>640</v>
      </c>
      <c r="AD13" s="120">
        <v>697</v>
      </c>
      <c r="AE13" s="120">
        <v>695</v>
      </c>
      <c r="AF13" s="120">
        <v>656</v>
      </c>
      <c r="AG13" s="120">
        <v>665</v>
      </c>
      <c r="AH13" s="120">
        <v>815</v>
      </c>
      <c r="AI13" s="120">
        <v>878</v>
      </c>
      <c r="AJ13" s="120">
        <v>890</v>
      </c>
      <c r="AK13" s="120">
        <v>893</v>
      </c>
      <c r="AL13" s="120">
        <v>831</v>
      </c>
      <c r="AM13" s="120" t="s">
        <v>5</v>
      </c>
    </row>
    <row r="14" spans="1:39" ht="16.5" customHeight="1" x14ac:dyDescent="0.25">
      <c r="A14" s="29" t="s">
        <v>3</v>
      </c>
      <c r="B14" s="120" t="s">
        <v>0</v>
      </c>
      <c r="C14" s="120" t="s">
        <v>0</v>
      </c>
      <c r="D14" s="120" t="s">
        <v>0</v>
      </c>
      <c r="E14" s="120">
        <v>53</v>
      </c>
      <c r="F14" s="120">
        <v>46</v>
      </c>
      <c r="G14" s="120">
        <v>57</v>
      </c>
      <c r="H14" s="120">
        <v>32</v>
      </c>
      <c r="I14" s="120">
        <v>31</v>
      </c>
      <c r="J14" s="120">
        <v>28</v>
      </c>
      <c r="K14" s="120">
        <v>18</v>
      </c>
      <c r="L14" s="120">
        <v>18</v>
      </c>
      <c r="M14" s="120">
        <v>33</v>
      </c>
      <c r="N14" s="120">
        <v>21</v>
      </c>
      <c r="O14" s="120">
        <v>18</v>
      </c>
      <c r="P14" s="120">
        <v>38</v>
      </c>
      <c r="Q14" s="120">
        <v>59</v>
      </c>
      <c r="R14" s="120">
        <v>22</v>
      </c>
      <c r="S14" s="120">
        <v>34</v>
      </c>
      <c r="T14" s="120">
        <v>45</v>
      </c>
      <c r="U14" s="120">
        <v>41</v>
      </c>
      <c r="V14" s="120">
        <v>42</v>
      </c>
      <c r="W14" s="120">
        <v>58</v>
      </c>
      <c r="X14" s="120">
        <v>27</v>
      </c>
      <c r="Y14" s="120">
        <v>36</v>
      </c>
      <c r="Z14" s="120">
        <v>67</v>
      </c>
      <c r="AA14" s="120">
        <v>26</v>
      </c>
      <c r="AB14" s="120">
        <v>44</v>
      </c>
      <c r="AC14" s="120">
        <v>55</v>
      </c>
      <c r="AD14" s="120">
        <v>39</v>
      </c>
      <c r="AE14" s="120">
        <v>54</v>
      </c>
      <c r="AF14" s="120">
        <v>44</v>
      </c>
      <c r="AG14" s="120">
        <v>49</v>
      </c>
      <c r="AH14" s="120">
        <v>64</v>
      </c>
      <c r="AI14" s="120">
        <v>43</v>
      </c>
      <c r="AJ14" s="120">
        <v>44</v>
      </c>
      <c r="AK14" s="120">
        <v>35</v>
      </c>
      <c r="AL14" s="120">
        <v>16</v>
      </c>
      <c r="AM14" s="120" t="s">
        <v>5</v>
      </c>
    </row>
    <row r="15" spans="1:39" ht="16.5" customHeight="1" x14ac:dyDescent="0.25">
      <c r="A15" s="29" t="s">
        <v>13</v>
      </c>
      <c r="B15" s="120">
        <v>7210</v>
      </c>
      <c r="C15" s="120">
        <v>7990</v>
      </c>
      <c r="D15" s="120">
        <v>8950</v>
      </c>
      <c r="E15" s="120">
        <v>7516</v>
      </c>
      <c r="F15" s="120">
        <v>8070</v>
      </c>
      <c r="G15" s="120">
        <v>6808</v>
      </c>
      <c r="H15" s="120">
        <v>6482</v>
      </c>
      <c r="I15" s="120">
        <v>5801</v>
      </c>
      <c r="J15" s="120">
        <v>5549</v>
      </c>
      <c r="K15" s="120">
        <v>5649</v>
      </c>
      <c r="L15" s="120">
        <v>5489</v>
      </c>
      <c r="M15" s="120">
        <v>5584</v>
      </c>
      <c r="N15" s="120">
        <v>5449</v>
      </c>
      <c r="O15" s="120">
        <v>5321</v>
      </c>
      <c r="P15" s="120">
        <v>5228</v>
      </c>
      <c r="Q15" s="120">
        <v>4939</v>
      </c>
      <c r="R15" s="120">
        <v>4763</v>
      </c>
      <c r="S15" s="120">
        <v>4901</v>
      </c>
      <c r="T15" s="120">
        <v>4851</v>
      </c>
      <c r="U15" s="120">
        <v>4774</v>
      </c>
      <c r="V15" s="120">
        <v>4675</v>
      </c>
      <c r="W15" s="120">
        <v>4892</v>
      </c>
      <c r="X15" s="120">
        <v>4795</v>
      </c>
      <c r="Y15" s="120">
        <v>4699</v>
      </c>
      <c r="Z15" s="120">
        <v>4414</v>
      </c>
      <c r="AA15" s="120">
        <v>4109</v>
      </c>
      <c r="AB15" s="120">
        <v>4302</v>
      </c>
      <c r="AC15" s="120">
        <v>4457</v>
      </c>
      <c r="AD15" s="120">
        <v>4818</v>
      </c>
      <c r="AE15" s="120">
        <v>4779</v>
      </c>
      <c r="AF15" s="120">
        <v>4910</v>
      </c>
      <c r="AG15" s="120">
        <v>5494</v>
      </c>
      <c r="AH15" s="120">
        <v>6080</v>
      </c>
      <c r="AI15" s="120">
        <v>6075</v>
      </c>
      <c r="AJ15" s="120">
        <v>6374</v>
      </c>
      <c r="AK15" s="120">
        <v>6272</v>
      </c>
      <c r="AL15" s="120">
        <v>6516</v>
      </c>
      <c r="AM15" s="120" t="s">
        <v>5</v>
      </c>
    </row>
    <row r="16" spans="1:39" ht="16.5" customHeight="1" x14ac:dyDescent="0.25">
      <c r="A16" s="29" t="s">
        <v>14</v>
      </c>
      <c r="B16" s="120">
        <v>490</v>
      </c>
      <c r="C16" s="120">
        <v>690</v>
      </c>
      <c r="D16" s="120">
        <v>760</v>
      </c>
      <c r="E16" s="120">
        <v>1003</v>
      </c>
      <c r="F16" s="120">
        <v>965</v>
      </c>
      <c r="G16" s="120">
        <v>890</v>
      </c>
      <c r="H16" s="120">
        <v>859</v>
      </c>
      <c r="I16" s="120">
        <v>843</v>
      </c>
      <c r="J16" s="120">
        <v>723</v>
      </c>
      <c r="K16" s="120">
        <v>816</v>
      </c>
      <c r="L16" s="120">
        <v>802</v>
      </c>
      <c r="M16" s="120">
        <v>833</v>
      </c>
      <c r="N16" s="120">
        <v>765</v>
      </c>
      <c r="O16" s="120">
        <v>814</v>
      </c>
      <c r="P16" s="120">
        <v>760</v>
      </c>
      <c r="Q16" s="120">
        <v>754</v>
      </c>
      <c r="R16" s="120">
        <v>693</v>
      </c>
      <c r="S16" s="120">
        <v>732</v>
      </c>
      <c r="T16" s="120">
        <v>665</v>
      </c>
      <c r="U16" s="120">
        <v>629</v>
      </c>
      <c r="V16" s="120">
        <v>727</v>
      </c>
      <c r="W16" s="120">
        <v>786</v>
      </c>
      <c r="X16" s="120">
        <v>772</v>
      </c>
      <c r="Y16" s="120">
        <v>701</v>
      </c>
      <c r="Z16" s="120">
        <v>718</v>
      </c>
      <c r="AA16" s="120">
        <v>628</v>
      </c>
      <c r="AB16" s="120">
        <v>623</v>
      </c>
      <c r="AC16" s="120">
        <v>682</v>
      </c>
      <c r="AD16" s="120">
        <v>734</v>
      </c>
      <c r="AE16" s="120">
        <v>749</v>
      </c>
      <c r="AF16" s="120">
        <v>729</v>
      </c>
      <c r="AG16" s="120">
        <v>829</v>
      </c>
      <c r="AH16" s="120">
        <v>853</v>
      </c>
      <c r="AI16" s="120">
        <v>806</v>
      </c>
      <c r="AJ16" s="120">
        <v>871</v>
      </c>
      <c r="AK16" s="120">
        <v>859</v>
      </c>
      <c r="AL16" s="120">
        <v>938</v>
      </c>
      <c r="AM16" s="120" t="s">
        <v>5</v>
      </c>
    </row>
    <row r="17" spans="1:39" ht="16.5" customHeight="1" x14ac:dyDescent="0.25">
      <c r="A17" s="29" t="s">
        <v>280</v>
      </c>
      <c r="B17" s="120">
        <v>27909</v>
      </c>
      <c r="C17" s="120">
        <v>36759</v>
      </c>
      <c r="D17" s="120">
        <v>40637</v>
      </c>
      <c r="E17" s="120">
        <v>1018</v>
      </c>
      <c r="F17" s="120">
        <v>669</v>
      </c>
      <c r="G17" s="120">
        <v>628</v>
      </c>
      <c r="H17" s="120">
        <v>584</v>
      </c>
      <c r="I17" s="120">
        <v>590</v>
      </c>
      <c r="J17" s="120">
        <v>485</v>
      </c>
      <c r="K17" s="120">
        <v>536</v>
      </c>
      <c r="L17" s="120">
        <v>516</v>
      </c>
      <c r="M17" s="120">
        <v>501</v>
      </c>
      <c r="N17" s="120">
        <v>609</v>
      </c>
      <c r="O17" s="120">
        <v>573</v>
      </c>
      <c r="P17" s="120">
        <v>540</v>
      </c>
      <c r="Q17" s="120">
        <v>596</v>
      </c>
      <c r="R17" s="120">
        <v>591</v>
      </c>
      <c r="S17" s="120">
        <v>581</v>
      </c>
      <c r="T17" s="120">
        <v>642</v>
      </c>
      <c r="U17" s="120">
        <v>729</v>
      </c>
      <c r="V17" s="120">
        <v>732</v>
      </c>
      <c r="W17" s="120">
        <v>845</v>
      </c>
      <c r="X17" s="120">
        <v>786</v>
      </c>
      <c r="Y17" s="120">
        <v>772</v>
      </c>
      <c r="Z17" s="120">
        <v>768</v>
      </c>
      <c r="AA17" s="120">
        <v>705</v>
      </c>
      <c r="AB17" s="120">
        <v>709</v>
      </c>
      <c r="AC17" s="120">
        <v>699</v>
      </c>
      <c r="AD17" s="120">
        <v>729</v>
      </c>
      <c r="AE17" s="120">
        <v>701</v>
      </c>
      <c r="AF17" s="120">
        <v>761</v>
      </c>
      <c r="AG17" s="120">
        <v>777</v>
      </c>
      <c r="AH17" s="120">
        <v>870</v>
      </c>
      <c r="AI17" s="120">
        <v>782</v>
      </c>
      <c r="AJ17" s="120">
        <v>773</v>
      </c>
      <c r="AK17" s="120">
        <v>880</v>
      </c>
      <c r="AL17" s="120">
        <v>1120</v>
      </c>
      <c r="AM17" s="120" t="s">
        <v>5</v>
      </c>
    </row>
    <row r="18" spans="1:39" s="1" customFormat="1" ht="16.5" customHeight="1" x14ac:dyDescent="0.25">
      <c r="A18" s="28" t="s">
        <v>92</v>
      </c>
      <c r="B18" s="119" t="s">
        <v>0</v>
      </c>
      <c r="C18" s="119" t="s">
        <v>0</v>
      </c>
      <c r="D18" s="119" t="s">
        <v>0</v>
      </c>
      <c r="E18" s="119">
        <v>1560</v>
      </c>
      <c r="F18" s="119">
        <v>1417</v>
      </c>
      <c r="G18" s="119">
        <v>1036</v>
      </c>
      <c r="H18" s="119">
        <v>1297</v>
      </c>
      <c r="I18" s="119">
        <v>1194</v>
      </c>
      <c r="J18" s="119">
        <v>1170</v>
      </c>
      <c r="K18" s="119">
        <v>1279</v>
      </c>
      <c r="L18" s="119">
        <v>1226</v>
      </c>
      <c r="M18" s="119">
        <v>1146</v>
      </c>
      <c r="N18" s="119">
        <v>1039</v>
      </c>
      <c r="O18" s="119">
        <v>1063</v>
      </c>
      <c r="P18" s="119">
        <v>1008</v>
      </c>
      <c r="Q18" s="119">
        <v>932</v>
      </c>
      <c r="R18" s="119">
        <v>937</v>
      </c>
      <c r="S18" s="119">
        <v>971</v>
      </c>
      <c r="T18" s="119">
        <v>951</v>
      </c>
      <c r="U18" s="119">
        <v>865</v>
      </c>
      <c r="V18" s="119">
        <v>891</v>
      </c>
      <c r="W18" s="119">
        <v>884</v>
      </c>
      <c r="X18" s="119">
        <v>903</v>
      </c>
      <c r="Y18" s="119">
        <v>851</v>
      </c>
      <c r="Z18" s="119">
        <v>804</v>
      </c>
      <c r="AA18" s="119">
        <v>695</v>
      </c>
      <c r="AB18" s="119">
        <v>735</v>
      </c>
      <c r="AC18" s="119">
        <v>681</v>
      </c>
      <c r="AD18" s="119">
        <v>669</v>
      </c>
      <c r="AE18" s="119">
        <v>702</v>
      </c>
      <c r="AF18" s="119">
        <v>767</v>
      </c>
      <c r="AG18" s="119">
        <v>749</v>
      </c>
      <c r="AH18" s="119">
        <v>761</v>
      </c>
      <c r="AI18" s="119">
        <v>817</v>
      </c>
      <c r="AJ18" s="121">
        <v>794</v>
      </c>
      <c r="AK18" s="121">
        <v>855</v>
      </c>
      <c r="AL18" s="121">
        <v>743</v>
      </c>
      <c r="AM18" s="121">
        <v>890</v>
      </c>
    </row>
    <row r="19" spans="1:39" ht="16.5" customHeight="1" x14ac:dyDescent="0.25">
      <c r="A19" s="29" t="s">
        <v>33</v>
      </c>
      <c r="B19" s="120" t="s">
        <v>0</v>
      </c>
      <c r="C19" s="120" t="s">
        <v>0</v>
      </c>
      <c r="D19" s="120" t="s">
        <v>0</v>
      </c>
      <c r="E19" s="120">
        <v>19</v>
      </c>
      <c r="F19" s="120">
        <v>29</v>
      </c>
      <c r="G19" s="120">
        <v>8</v>
      </c>
      <c r="H19" s="120">
        <v>10</v>
      </c>
      <c r="I19" s="120">
        <v>19</v>
      </c>
      <c r="J19" s="120">
        <v>6</v>
      </c>
      <c r="K19" s="120">
        <v>67</v>
      </c>
      <c r="L19" s="120">
        <v>12</v>
      </c>
      <c r="M19" s="120">
        <v>14</v>
      </c>
      <c r="N19" s="120">
        <v>25</v>
      </c>
      <c r="O19" s="120">
        <v>17</v>
      </c>
      <c r="P19" s="120">
        <v>4</v>
      </c>
      <c r="Q19" s="120">
        <v>9</v>
      </c>
      <c r="R19" s="120">
        <v>10</v>
      </c>
      <c r="S19" s="120">
        <v>6</v>
      </c>
      <c r="T19" s="120">
        <v>15</v>
      </c>
      <c r="U19" s="120">
        <v>4</v>
      </c>
      <c r="V19" s="120">
        <v>13</v>
      </c>
      <c r="W19" s="120">
        <v>33</v>
      </c>
      <c r="X19" s="120">
        <v>6</v>
      </c>
      <c r="Y19" s="120">
        <v>9</v>
      </c>
      <c r="Z19" s="120">
        <v>27</v>
      </c>
      <c r="AA19" s="120">
        <v>4</v>
      </c>
      <c r="AB19" s="120">
        <v>8</v>
      </c>
      <c r="AC19" s="120">
        <v>6</v>
      </c>
      <c r="AD19" s="120">
        <v>9</v>
      </c>
      <c r="AE19" s="120">
        <v>11</v>
      </c>
      <c r="AF19" s="120">
        <v>5</v>
      </c>
      <c r="AG19" s="120">
        <v>11</v>
      </c>
      <c r="AH19" s="120">
        <v>7</v>
      </c>
      <c r="AI19" s="120">
        <v>7</v>
      </c>
      <c r="AJ19" s="120">
        <v>7</v>
      </c>
      <c r="AK19" s="120">
        <v>3</v>
      </c>
      <c r="AL19" s="120">
        <v>6</v>
      </c>
      <c r="AM19" s="120">
        <v>8</v>
      </c>
    </row>
    <row r="20" spans="1:39" s="1" customFormat="1" ht="16.5" customHeight="1" x14ac:dyDescent="0.25">
      <c r="A20" s="29" t="s">
        <v>34</v>
      </c>
      <c r="B20" s="120">
        <v>1364</v>
      </c>
      <c r="C20" s="120">
        <v>1534</v>
      </c>
      <c r="D20" s="120">
        <v>1440</v>
      </c>
      <c r="E20" s="120">
        <v>917</v>
      </c>
      <c r="F20" s="120">
        <v>833</v>
      </c>
      <c r="G20" s="120">
        <v>582</v>
      </c>
      <c r="H20" s="120">
        <v>698</v>
      </c>
      <c r="I20" s="120">
        <v>608</v>
      </c>
      <c r="J20" s="120">
        <v>579</v>
      </c>
      <c r="K20" s="120">
        <v>626</v>
      </c>
      <c r="L20" s="120">
        <v>615</v>
      </c>
      <c r="M20" s="120">
        <v>579</v>
      </c>
      <c r="N20" s="120">
        <v>488</v>
      </c>
      <c r="O20" s="120">
        <v>461</v>
      </c>
      <c r="P20" s="120">
        <v>431</v>
      </c>
      <c r="Q20" s="120">
        <v>402</v>
      </c>
      <c r="R20" s="120">
        <v>425</v>
      </c>
      <c r="S20" s="120">
        <v>421</v>
      </c>
      <c r="T20" s="120">
        <v>357</v>
      </c>
      <c r="U20" s="120">
        <v>334</v>
      </c>
      <c r="V20" s="120">
        <v>371</v>
      </c>
      <c r="W20" s="120">
        <v>359</v>
      </c>
      <c r="X20" s="120">
        <v>369</v>
      </c>
      <c r="Y20" s="120">
        <v>339</v>
      </c>
      <c r="Z20" s="120">
        <v>290</v>
      </c>
      <c r="AA20" s="120">
        <v>248</v>
      </c>
      <c r="AB20" s="120">
        <v>261</v>
      </c>
      <c r="AC20" s="120">
        <v>246</v>
      </c>
      <c r="AD20" s="120">
        <v>231</v>
      </c>
      <c r="AE20" s="120">
        <v>232</v>
      </c>
      <c r="AF20" s="120">
        <v>262</v>
      </c>
      <c r="AG20" s="120">
        <v>237</v>
      </c>
      <c r="AH20" s="120">
        <v>255</v>
      </c>
      <c r="AI20" s="120">
        <v>271</v>
      </c>
      <c r="AJ20" s="120">
        <v>258</v>
      </c>
      <c r="AK20" s="122">
        <v>290</v>
      </c>
      <c r="AL20" s="122">
        <v>195</v>
      </c>
      <c r="AM20" s="122">
        <v>236</v>
      </c>
    </row>
    <row r="21" spans="1:39" ht="16.5" customHeight="1" x14ac:dyDescent="0.25">
      <c r="A21" s="29" t="s">
        <v>49</v>
      </c>
      <c r="B21" s="120" t="s">
        <v>0</v>
      </c>
      <c r="C21" s="120" t="s">
        <v>0</v>
      </c>
      <c r="D21" s="120" t="s">
        <v>0</v>
      </c>
      <c r="E21" s="120">
        <v>442</v>
      </c>
      <c r="F21" s="120">
        <v>457</v>
      </c>
      <c r="G21" s="120">
        <v>391</v>
      </c>
      <c r="H21" s="120">
        <v>543</v>
      </c>
      <c r="I21" s="120">
        <v>524</v>
      </c>
      <c r="J21" s="120">
        <v>533</v>
      </c>
      <c r="K21" s="120">
        <v>523</v>
      </c>
      <c r="L21" s="120">
        <v>529</v>
      </c>
      <c r="M21" s="120">
        <v>494</v>
      </c>
      <c r="N21" s="120">
        <v>471</v>
      </c>
      <c r="O21" s="120">
        <v>533</v>
      </c>
      <c r="P21" s="120">
        <v>536</v>
      </c>
      <c r="Q21" s="120">
        <v>479</v>
      </c>
      <c r="R21" s="120">
        <v>463</v>
      </c>
      <c r="S21" s="120">
        <v>511</v>
      </c>
      <c r="T21" s="120">
        <v>540</v>
      </c>
      <c r="U21" s="120">
        <v>498</v>
      </c>
      <c r="V21" s="120">
        <v>472</v>
      </c>
      <c r="W21" s="120">
        <v>458</v>
      </c>
      <c r="X21" s="120">
        <v>511</v>
      </c>
      <c r="Y21" s="120">
        <v>470</v>
      </c>
      <c r="Z21" s="120">
        <v>457</v>
      </c>
      <c r="AA21" s="120">
        <v>416</v>
      </c>
      <c r="AB21" s="120">
        <v>441</v>
      </c>
      <c r="AC21" s="120">
        <v>399</v>
      </c>
      <c r="AD21" s="120">
        <v>405</v>
      </c>
      <c r="AE21" s="120">
        <v>427</v>
      </c>
      <c r="AF21" s="120">
        <v>469</v>
      </c>
      <c r="AG21" s="120">
        <v>450</v>
      </c>
      <c r="AH21" s="120">
        <v>468</v>
      </c>
      <c r="AI21" s="120">
        <v>505</v>
      </c>
      <c r="AJ21" s="122">
        <v>499</v>
      </c>
      <c r="AK21" s="120">
        <v>536</v>
      </c>
      <c r="AL21" s="122">
        <v>518</v>
      </c>
      <c r="AM21" s="122">
        <v>614</v>
      </c>
    </row>
    <row r="22" spans="1:39" ht="16.5" customHeight="1" x14ac:dyDescent="0.25">
      <c r="A22" s="29" t="s">
        <v>93</v>
      </c>
      <c r="B22" s="120" t="s">
        <v>0</v>
      </c>
      <c r="C22" s="120" t="s">
        <v>0</v>
      </c>
      <c r="D22" s="120" t="s">
        <v>0</v>
      </c>
      <c r="E22" s="120">
        <v>182</v>
      </c>
      <c r="F22" s="120">
        <v>98</v>
      </c>
      <c r="G22" s="120">
        <v>55</v>
      </c>
      <c r="H22" s="120">
        <v>46</v>
      </c>
      <c r="I22" s="120">
        <v>43</v>
      </c>
      <c r="J22" s="120">
        <v>52</v>
      </c>
      <c r="K22" s="120">
        <v>63</v>
      </c>
      <c r="L22" s="120">
        <v>70</v>
      </c>
      <c r="M22" s="120">
        <v>59</v>
      </c>
      <c r="N22" s="120">
        <v>55</v>
      </c>
      <c r="O22" s="120">
        <v>52</v>
      </c>
      <c r="P22" s="120">
        <v>37</v>
      </c>
      <c r="Q22" s="120">
        <v>42</v>
      </c>
      <c r="R22" s="120">
        <v>39</v>
      </c>
      <c r="S22" s="120">
        <v>33</v>
      </c>
      <c r="T22" s="120">
        <v>39</v>
      </c>
      <c r="U22" s="120">
        <v>29</v>
      </c>
      <c r="V22" s="120">
        <v>35</v>
      </c>
      <c r="W22" s="120">
        <v>34</v>
      </c>
      <c r="X22" s="120">
        <v>17</v>
      </c>
      <c r="Y22" s="120">
        <v>33</v>
      </c>
      <c r="Z22" s="120">
        <v>30</v>
      </c>
      <c r="AA22" s="120">
        <v>27</v>
      </c>
      <c r="AB22" s="120">
        <v>25</v>
      </c>
      <c r="AC22" s="120">
        <v>30</v>
      </c>
      <c r="AD22" s="120">
        <v>24</v>
      </c>
      <c r="AE22" s="120">
        <v>32</v>
      </c>
      <c r="AF22" s="120">
        <v>31</v>
      </c>
      <c r="AG22" s="120">
        <v>51</v>
      </c>
      <c r="AH22" s="120">
        <v>31</v>
      </c>
      <c r="AI22" s="120">
        <v>34</v>
      </c>
      <c r="AJ22" s="120">
        <v>30</v>
      </c>
      <c r="AK22" s="120">
        <v>26</v>
      </c>
      <c r="AL22" s="120">
        <v>24</v>
      </c>
      <c r="AM22" s="120">
        <v>32</v>
      </c>
    </row>
    <row r="23" spans="1:39" ht="16.5" customHeight="1" x14ac:dyDescent="0.25">
      <c r="A23" s="28" t="s">
        <v>281</v>
      </c>
      <c r="B23" s="119" t="s">
        <v>0</v>
      </c>
      <c r="C23" s="119" t="s">
        <v>0</v>
      </c>
      <c r="D23" s="119" t="s">
        <v>0</v>
      </c>
      <c r="E23" s="119" t="s">
        <v>0</v>
      </c>
      <c r="F23" s="119" t="s">
        <v>0</v>
      </c>
      <c r="G23" s="119" t="s">
        <v>0</v>
      </c>
      <c r="H23" s="119">
        <v>339</v>
      </c>
      <c r="I23" s="119">
        <v>300</v>
      </c>
      <c r="J23" s="119">
        <v>273</v>
      </c>
      <c r="K23" s="119">
        <v>281</v>
      </c>
      <c r="L23" s="119">
        <v>320</v>
      </c>
      <c r="M23" s="119">
        <v>274</v>
      </c>
      <c r="N23" s="119">
        <v>264</v>
      </c>
      <c r="O23" s="119">
        <v>275</v>
      </c>
      <c r="P23" s="119">
        <v>286</v>
      </c>
      <c r="Q23" s="119">
        <v>299</v>
      </c>
      <c r="R23" s="119">
        <v>295</v>
      </c>
      <c r="S23" s="119">
        <v>267</v>
      </c>
      <c r="T23" s="121">
        <v>166</v>
      </c>
      <c r="U23" s="121">
        <v>187</v>
      </c>
      <c r="V23" s="121">
        <v>161</v>
      </c>
      <c r="W23" s="121">
        <v>142</v>
      </c>
      <c r="X23" s="121">
        <v>150</v>
      </c>
      <c r="Y23" s="121">
        <v>165</v>
      </c>
      <c r="Z23" s="119">
        <v>195</v>
      </c>
      <c r="AA23" s="119">
        <v>238</v>
      </c>
      <c r="AB23" s="119">
        <v>224</v>
      </c>
      <c r="AC23" s="119">
        <v>227</v>
      </c>
      <c r="AD23" s="119">
        <v>265</v>
      </c>
      <c r="AE23" s="119">
        <v>273</v>
      </c>
      <c r="AF23" s="119">
        <v>240</v>
      </c>
      <c r="AG23" s="119">
        <v>251</v>
      </c>
      <c r="AH23" s="119">
        <v>259</v>
      </c>
      <c r="AI23" s="119">
        <v>249</v>
      </c>
      <c r="AJ23" s="119">
        <v>260</v>
      </c>
      <c r="AK23" s="119">
        <v>268</v>
      </c>
      <c r="AL23" s="119">
        <v>289</v>
      </c>
      <c r="AM23" s="121">
        <v>322</v>
      </c>
    </row>
    <row r="24" spans="1:39" ht="16.5" customHeight="1" x14ac:dyDescent="0.25">
      <c r="A24" s="29" t="s">
        <v>28</v>
      </c>
      <c r="B24" s="120" t="s">
        <v>0</v>
      </c>
      <c r="C24" s="120" t="s">
        <v>0</v>
      </c>
      <c r="D24" s="120" t="s">
        <v>0</v>
      </c>
      <c r="E24" s="120" t="s">
        <v>0</v>
      </c>
      <c r="F24" s="120" t="s">
        <v>0</v>
      </c>
      <c r="G24" s="120" t="s">
        <v>0</v>
      </c>
      <c r="H24" s="120" t="s">
        <v>0</v>
      </c>
      <c r="I24" s="120" t="s">
        <v>0</v>
      </c>
      <c r="J24" s="120" t="s">
        <v>0</v>
      </c>
      <c r="K24" s="120" t="s">
        <v>0</v>
      </c>
      <c r="L24" s="120" t="s">
        <v>0</v>
      </c>
      <c r="M24" s="120" t="s">
        <v>0</v>
      </c>
      <c r="N24" s="120" t="s">
        <v>0</v>
      </c>
      <c r="O24" s="120" t="s">
        <v>0</v>
      </c>
      <c r="P24" s="120" t="s">
        <v>0</v>
      </c>
      <c r="Q24" s="120" t="s">
        <v>0</v>
      </c>
      <c r="R24" s="120" t="s">
        <v>0</v>
      </c>
      <c r="S24" s="120" t="s">
        <v>0</v>
      </c>
      <c r="T24" s="120">
        <v>47</v>
      </c>
      <c r="U24" s="120">
        <v>51</v>
      </c>
      <c r="V24" s="120">
        <v>33</v>
      </c>
      <c r="W24" s="120">
        <v>48</v>
      </c>
      <c r="X24" s="120">
        <v>20</v>
      </c>
      <c r="Y24" s="120">
        <v>26</v>
      </c>
      <c r="Z24" s="120">
        <v>28</v>
      </c>
      <c r="AA24" s="120">
        <v>44</v>
      </c>
      <c r="AB24" s="120">
        <v>42</v>
      </c>
      <c r="AC24" s="120">
        <v>42</v>
      </c>
      <c r="AD24" s="120">
        <v>67</v>
      </c>
      <c r="AE24" s="120">
        <v>56</v>
      </c>
      <c r="AF24" s="120">
        <v>54</v>
      </c>
      <c r="AG24" s="120">
        <v>29</v>
      </c>
      <c r="AH24" s="120">
        <v>52</v>
      </c>
      <c r="AI24" s="120">
        <v>47</v>
      </c>
      <c r="AJ24" s="120">
        <v>41</v>
      </c>
      <c r="AK24" s="120">
        <v>53</v>
      </c>
      <c r="AL24" s="120">
        <v>55</v>
      </c>
      <c r="AM24" s="122">
        <v>56</v>
      </c>
    </row>
    <row r="25" spans="1:39" ht="16.5" customHeight="1" x14ac:dyDescent="0.25">
      <c r="A25" s="29" t="s">
        <v>27</v>
      </c>
      <c r="B25" s="120" t="s">
        <v>0</v>
      </c>
      <c r="C25" s="120" t="s">
        <v>0</v>
      </c>
      <c r="D25" s="120" t="s">
        <v>0</v>
      </c>
      <c r="E25" s="120" t="s">
        <v>0</v>
      </c>
      <c r="F25" s="120" t="s">
        <v>0</v>
      </c>
      <c r="G25" s="120" t="s">
        <v>0</v>
      </c>
      <c r="H25" s="120" t="s">
        <v>0</v>
      </c>
      <c r="I25" s="120" t="s">
        <v>0</v>
      </c>
      <c r="J25" s="120" t="s">
        <v>0</v>
      </c>
      <c r="K25" s="120" t="s">
        <v>0</v>
      </c>
      <c r="L25" s="120" t="s">
        <v>0</v>
      </c>
      <c r="M25" s="120" t="s">
        <v>0</v>
      </c>
      <c r="N25" s="120" t="s">
        <v>0</v>
      </c>
      <c r="O25" s="120" t="s">
        <v>0</v>
      </c>
      <c r="P25" s="120" t="s">
        <v>0</v>
      </c>
      <c r="Q25" s="120" t="s">
        <v>0</v>
      </c>
      <c r="R25" s="120" t="s">
        <v>0</v>
      </c>
      <c r="S25" s="120" t="s">
        <v>0</v>
      </c>
      <c r="T25" s="120">
        <v>5</v>
      </c>
      <c r="U25" s="120">
        <v>8</v>
      </c>
      <c r="V25" s="120">
        <v>8</v>
      </c>
      <c r="W25" s="120">
        <v>7</v>
      </c>
      <c r="X25" s="120">
        <v>9</v>
      </c>
      <c r="Y25" s="120">
        <v>9</v>
      </c>
      <c r="Z25" s="120">
        <v>6</v>
      </c>
      <c r="AA25" s="120">
        <v>11</v>
      </c>
      <c r="AB25" s="120">
        <v>6</v>
      </c>
      <c r="AC25" s="120">
        <v>3</v>
      </c>
      <c r="AD25" s="120">
        <v>5</v>
      </c>
      <c r="AE25" s="120">
        <v>11</v>
      </c>
      <c r="AF25" s="120">
        <v>5</v>
      </c>
      <c r="AG25" s="120">
        <v>3</v>
      </c>
      <c r="AH25" s="120">
        <v>8</v>
      </c>
      <c r="AI25" s="120">
        <v>6</v>
      </c>
      <c r="AJ25" s="120">
        <v>11</v>
      </c>
      <c r="AK25" s="120">
        <v>5</v>
      </c>
      <c r="AL25" s="120">
        <v>9</v>
      </c>
      <c r="AM25" s="120">
        <v>14</v>
      </c>
    </row>
    <row r="26" spans="1:39" ht="16.5" customHeight="1" x14ac:dyDescent="0.25">
      <c r="A26" s="29" t="s">
        <v>65</v>
      </c>
      <c r="B26" s="120" t="s">
        <v>0</v>
      </c>
      <c r="C26" s="120" t="s">
        <v>0</v>
      </c>
      <c r="D26" s="120" t="s">
        <v>0</v>
      </c>
      <c r="E26" s="120" t="s">
        <v>0</v>
      </c>
      <c r="F26" s="120" t="s">
        <v>0</v>
      </c>
      <c r="G26" s="120" t="s">
        <v>0</v>
      </c>
      <c r="H26" s="120" t="s">
        <v>0</v>
      </c>
      <c r="I26" s="120" t="s">
        <v>0</v>
      </c>
      <c r="J26" s="120" t="s">
        <v>0</v>
      </c>
      <c r="K26" s="120" t="s">
        <v>0</v>
      </c>
      <c r="L26" s="120" t="s">
        <v>0</v>
      </c>
      <c r="M26" s="120" t="s">
        <v>0</v>
      </c>
      <c r="N26" s="120" t="s">
        <v>0</v>
      </c>
      <c r="O26" s="120" t="s">
        <v>0</v>
      </c>
      <c r="P26" s="120" t="s">
        <v>0</v>
      </c>
      <c r="Q26" s="120" t="s">
        <v>0</v>
      </c>
      <c r="R26" s="120" t="s">
        <v>0</v>
      </c>
      <c r="S26" s="120" t="s">
        <v>0</v>
      </c>
      <c r="T26" s="122">
        <v>114</v>
      </c>
      <c r="U26" s="122">
        <v>128</v>
      </c>
      <c r="V26" s="122">
        <v>120</v>
      </c>
      <c r="W26" s="122">
        <v>87</v>
      </c>
      <c r="X26" s="122">
        <v>121</v>
      </c>
      <c r="Y26" s="122">
        <v>130</v>
      </c>
      <c r="Z26" s="120">
        <v>161</v>
      </c>
      <c r="AA26" s="120">
        <v>183</v>
      </c>
      <c r="AB26" s="120">
        <v>176</v>
      </c>
      <c r="AC26" s="120">
        <v>182</v>
      </c>
      <c r="AD26" s="120">
        <v>193</v>
      </c>
      <c r="AE26" s="120">
        <v>206</v>
      </c>
      <c r="AF26" s="120">
        <v>181</v>
      </c>
      <c r="AG26" s="120">
        <v>219</v>
      </c>
      <c r="AH26" s="120">
        <v>199</v>
      </c>
      <c r="AI26" s="120">
        <v>196</v>
      </c>
      <c r="AJ26" s="120">
        <v>208</v>
      </c>
      <c r="AK26" s="120">
        <v>210</v>
      </c>
      <c r="AL26" s="120">
        <v>225</v>
      </c>
      <c r="AM26" s="122">
        <v>252</v>
      </c>
    </row>
    <row r="27" spans="1:39" s="1" customFormat="1" ht="16.5" customHeight="1" x14ac:dyDescent="0.25">
      <c r="A27" s="28" t="s">
        <v>282</v>
      </c>
      <c r="B27" s="119" t="s">
        <v>0</v>
      </c>
      <c r="C27" s="119" t="s">
        <v>0</v>
      </c>
      <c r="D27" s="119">
        <v>1418</v>
      </c>
      <c r="E27" s="119">
        <v>1466</v>
      </c>
      <c r="F27" s="119">
        <v>1360</v>
      </c>
      <c r="G27" s="119">
        <v>1116</v>
      </c>
      <c r="H27" s="119">
        <v>865</v>
      </c>
      <c r="I27" s="119">
        <v>924</v>
      </c>
      <c r="J27" s="119">
        <v>816</v>
      </c>
      <c r="K27" s="119">
        <v>800</v>
      </c>
      <c r="L27" s="119">
        <v>784</v>
      </c>
      <c r="M27" s="119">
        <v>829</v>
      </c>
      <c r="N27" s="119">
        <v>709</v>
      </c>
      <c r="O27" s="119">
        <v>821</v>
      </c>
      <c r="P27" s="119">
        <v>815</v>
      </c>
      <c r="Q27" s="119">
        <v>734</v>
      </c>
      <c r="R27" s="119">
        <v>701</v>
      </c>
      <c r="S27" s="119">
        <v>681</v>
      </c>
      <c r="T27" s="119">
        <v>890</v>
      </c>
      <c r="U27" s="119">
        <v>844</v>
      </c>
      <c r="V27" s="119">
        <v>815</v>
      </c>
      <c r="W27" s="119">
        <v>829</v>
      </c>
      <c r="X27" s="119">
        <v>883</v>
      </c>
      <c r="Y27" s="119">
        <v>842</v>
      </c>
      <c r="Z27" s="119">
        <v>854</v>
      </c>
      <c r="AA27" s="119">
        <v>865</v>
      </c>
      <c r="AB27" s="119">
        <v>821</v>
      </c>
      <c r="AC27" s="119">
        <v>904</v>
      </c>
      <c r="AD27" s="119">
        <v>765</v>
      </c>
      <c r="AE27" s="119">
        <v>650</v>
      </c>
      <c r="AF27" s="119">
        <v>674</v>
      </c>
      <c r="AG27" s="119">
        <v>700</v>
      </c>
      <c r="AH27" s="119">
        <v>737</v>
      </c>
      <c r="AI27" s="119">
        <v>709</v>
      </c>
      <c r="AJ27" s="119">
        <v>682</v>
      </c>
      <c r="AK27" s="119">
        <v>707</v>
      </c>
      <c r="AL27" s="121">
        <v>838</v>
      </c>
      <c r="AM27" s="119">
        <v>696</v>
      </c>
    </row>
    <row r="28" spans="1:39" s="1" customFormat="1" ht="16.5" customHeight="1" x14ac:dyDescent="0.25">
      <c r="A28" s="29" t="s">
        <v>283</v>
      </c>
      <c r="B28" s="120" t="s">
        <v>0</v>
      </c>
      <c r="C28" s="120" t="s">
        <v>0</v>
      </c>
      <c r="D28" s="120" t="s">
        <v>0</v>
      </c>
      <c r="E28" s="120" t="s">
        <v>0</v>
      </c>
      <c r="F28" s="120" t="s">
        <v>0</v>
      </c>
      <c r="G28" s="120" t="s">
        <v>0</v>
      </c>
      <c r="H28" s="120" t="s">
        <v>0</v>
      </c>
      <c r="I28" s="120" t="s">
        <v>0</v>
      </c>
      <c r="J28" s="120" t="s">
        <v>0</v>
      </c>
      <c r="K28" s="120" t="s">
        <v>0</v>
      </c>
      <c r="L28" s="120" t="s">
        <v>0</v>
      </c>
      <c r="M28" s="120" t="s">
        <v>0</v>
      </c>
      <c r="N28" s="120" t="s">
        <v>0</v>
      </c>
      <c r="O28" s="120" t="s">
        <v>0</v>
      </c>
      <c r="P28" s="120" t="s">
        <v>0</v>
      </c>
      <c r="Q28" s="120" t="s">
        <v>0</v>
      </c>
      <c r="R28" s="120" t="s">
        <v>0</v>
      </c>
      <c r="S28" s="120" t="s">
        <v>0</v>
      </c>
      <c r="T28" s="120">
        <v>48</v>
      </c>
      <c r="U28" s="120">
        <v>52</v>
      </c>
      <c r="V28" s="120">
        <v>55</v>
      </c>
      <c r="W28" s="120">
        <v>52</v>
      </c>
      <c r="X28" s="120">
        <v>91</v>
      </c>
      <c r="Y28" s="120">
        <v>79</v>
      </c>
      <c r="Z28" s="120">
        <v>65</v>
      </c>
      <c r="AA28" s="120">
        <v>62</v>
      </c>
      <c r="AB28" s="120">
        <v>87</v>
      </c>
      <c r="AC28" s="120">
        <v>96</v>
      </c>
      <c r="AD28" s="120">
        <v>84</v>
      </c>
      <c r="AE28" s="120">
        <v>26</v>
      </c>
      <c r="AF28" s="120">
        <v>14</v>
      </c>
      <c r="AG28" s="120">
        <v>15</v>
      </c>
      <c r="AH28" s="120">
        <v>7</v>
      </c>
      <c r="AI28" s="120">
        <v>8</v>
      </c>
      <c r="AJ28" s="120">
        <v>24</v>
      </c>
      <c r="AK28" s="120">
        <v>44</v>
      </c>
      <c r="AL28" s="122">
        <v>15</v>
      </c>
      <c r="AM28" s="120">
        <v>11</v>
      </c>
    </row>
    <row r="29" spans="1:39" s="1" customFormat="1" ht="16.5" customHeight="1" x14ac:dyDescent="0.25">
      <c r="A29" s="29" t="s">
        <v>284</v>
      </c>
      <c r="B29" s="120" t="s">
        <v>0</v>
      </c>
      <c r="C29" s="120" t="s">
        <v>0</v>
      </c>
      <c r="D29" s="120" t="s">
        <v>0</v>
      </c>
      <c r="E29" s="120" t="s">
        <v>0</v>
      </c>
      <c r="F29" s="120" t="s">
        <v>0</v>
      </c>
      <c r="G29" s="120" t="s">
        <v>0</v>
      </c>
      <c r="H29" s="120" t="s">
        <v>0</v>
      </c>
      <c r="I29" s="120" t="s">
        <v>0</v>
      </c>
      <c r="J29" s="120" t="s">
        <v>0</v>
      </c>
      <c r="K29" s="120" t="s">
        <v>0</v>
      </c>
      <c r="L29" s="120" t="s">
        <v>0</v>
      </c>
      <c r="M29" s="120" t="s">
        <v>0</v>
      </c>
      <c r="N29" s="120" t="s">
        <v>0</v>
      </c>
      <c r="O29" s="120" t="s">
        <v>0</v>
      </c>
      <c r="P29" s="120" t="s">
        <v>0</v>
      </c>
      <c r="Q29" s="120" t="s">
        <v>0</v>
      </c>
      <c r="R29" s="120" t="s">
        <v>0</v>
      </c>
      <c r="S29" s="120" t="s">
        <v>0</v>
      </c>
      <c r="T29" s="120">
        <v>48</v>
      </c>
      <c r="U29" s="120">
        <v>39</v>
      </c>
      <c r="V29" s="120">
        <v>37</v>
      </c>
      <c r="W29" s="120">
        <v>33</v>
      </c>
      <c r="X29" s="120">
        <v>37</v>
      </c>
      <c r="Y29" s="120">
        <v>42</v>
      </c>
      <c r="Z29" s="120">
        <v>34</v>
      </c>
      <c r="AA29" s="120">
        <v>30</v>
      </c>
      <c r="AB29" s="120">
        <v>22</v>
      </c>
      <c r="AC29" s="120">
        <v>18</v>
      </c>
      <c r="AD29" s="120">
        <v>14</v>
      </c>
      <c r="AE29" s="120">
        <v>19</v>
      </c>
      <c r="AF29" s="120">
        <v>18</v>
      </c>
      <c r="AG29" s="120">
        <v>41</v>
      </c>
      <c r="AH29" s="120">
        <v>12</v>
      </c>
      <c r="AI29" s="120">
        <v>11</v>
      </c>
      <c r="AJ29" s="120">
        <v>10</v>
      </c>
      <c r="AK29" s="120">
        <v>10</v>
      </c>
      <c r="AL29" s="122">
        <v>16</v>
      </c>
      <c r="AM29" s="120">
        <v>8</v>
      </c>
    </row>
    <row r="30" spans="1:39" s="1" customFormat="1" ht="16.5" customHeight="1" x14ac:dyDescent="0.25">
      <c r="A30" s="29" t="s">
        <v>285</v>
      </c>
      <c r="B30" s="120" t="s">
        <v>0</v>
      </c>
      <c r="C30" s="120" t="s">
        <v>0</v>
      </c>
      <c r="D30" s="120" t="s">
        <v>0</v>
      </c>
      <c r="E30" s="120" t="s">
        <v>0</v>
      </c>
      <c r="F30" s="120" t="s">
        <v>0</v>
      </c>
      <c r="G30" s="120" t="s">
        <v>0</v>
      </c>
      <c r="H30" s="120" t="s">
        <v>0</v>
      </c>
      <c r="I30" s="120" t="s">
        <v>0</v>
      </c>
      <c r="J30" s="120" t="s">
        <v>0</v>
      </c>
      <c r="K30" s="120" t="s">
        <v>0</v>
      </c>
      <c r="L30" s="120" t="s">
        <v>0</v>
      </c>
      <c r="M30" s="120" t="s">
        <v>0</v>
      </c>
      <c r="N30" s="120" t="s">
        <v>0</v>
      </c>
      <c r="O30" s="120" t="s">
        <v>0</v>
      </c>
      <c r="P30" s="120" t="s">
        <v>0</v>
      </c>
      <c r="Q30" s="120" t="s">
        <v>0</v>
      </c>
      <c r="R30" s="120" t="s">
        <v>0</v>
      </c>
      <c r="S30" s="120" t="s">
        <v>0</v>
      </c>
      <c r="T30" s="120">
        <v>44</v>
      </c>
      <c r="U30" s="120">
        <v>50</v>
      </c>
      <c r="V30" s="120">
        <v>47</v>
      </c>
      <c r="W30" s="120">
        <v>47</v>
      </c>
      <c r="X30" s="120">
        <v>45</v>
      </c>
      <c r="Y30" s="120">
        <v>36</v>
      </c>
      <c r="Z30" s="120">
        <v>46</v>
      </c>
      <c r="AA30" s="120">
        <v>37</v>
      </c>
      <c r="AB30" s="120">
        <v>40</v>
      </c>
      <c r="AC30" s="120">
        <v>32</v>
      </c>
      <c r="AD30" s="120">
        <v>16</v>
      </c>
      <c r="AE30" s="120">
        <v>45</v>
      </c>
      <c r="AF30" s="120">
        <v>32</v>
      </c>
      <c r="AG30" s="120">
        <v>18</v>
      </c>
      <c r="AH30" s="120">
        <v>17</v>
      </c>
      <c r="AI30" s="120">
        <v>32</v>
      </c>
      <c r="AJ30" s="120">
        <v>15</v>
      </c>
      <c r="AK30" s="120">
        <v>40</v>
      </c>
      <c r="AL30" s="122">
        <v>40</v>
      </c>
      <c r="AM30" s="120">
        <v>19</v>
      </c>
    </row>
    <row r="31" spans="1:39" ht="16.5" customHeight="1" x14ac:dyDescent="0.25">
      <c r="A31" s="29" t="s">
        <v>286</v>
      </c>
      <c r="B31" s="120">
        <v>739</v>
      </c>
      <c r="C31" s="120">
        <v>1360</v>
      </c>
      <c r="D31" s="120">
        <v>1418</v>
      </c>
      <c r="E31" s="120">
        <v>1466</v>
      </c>
      <c r="F31" s="120">
        <v>1360</v>
      </c>
      <c r="G31" s="120">
        <v>1116</v>
      </c>
      <c r="H31" s="120">
        <v>865</v>
      </c>
      <c r="I31" s="120">
        <v>924</v>
      </c>
      <c r="J31" s="120">
        <v>816</v>
      </c>
      <c r="K31" s="120">
        <v>800</v>
      </c>
      <c r="L31" s="120">
        <v>784</v>
      </c>
      <c r="M31" s="120">
        <v>829</v>
      </c>
      <c r="N31" s="120">
        <v>709</v>
      </c>
      <c r="O31" s="120">
        <v>821</v>
      </c>
      <c r="P31" s="120">
        <v>815</v>
      </c>
      <c r="Q31" s="120">
        <v>734</v>
      </c>
      <c r="R31" s="120">
        <v>701</v>
      </c>
      <c r="S31" s="120">
        <v>681</v>
      </c>
      <c r="T31" s="120">
        <v>750</v>
      </c>
      <c r="U31" s="120">
        <v>703</v>
      </c>
      <c r="V31" s="120">
        <v>676</v>
      </c>
      <c r="W31" s="120">
        <v>697</v>
      </c>
      <c r="X31" s="120">
        <v>710</v>
      </c>
      <c r="Y31" s="120">
        <v>685</v>
      </c>
      <c r="Z31" s="120">
        <v>709</v>
      </c>
      <c r="AA31" s="120">
        <v>736</v>
      </c>
      <c r="AB31" s="120">
        <v>672</v>
      </c>
      <c r="AC31" s="120">
        <v>758</v>
      </c>
      <c r="AD31" s="120">
        <v>651</v>
      </c>
      <c r="AE31" s="120">
        <v>560</v>
      </c>
      <c r="AF31" s="120">
        <v>610</v>
      </c>
      <c r="AG31" s="120">
        <v>626</v>
      </c>
      <c r="AH31" s="120">
        <v>701</v>
      </c>
      <c r="AI31" s="120">
        <v>658</v>
      </c>
      <c r="AJ31" s="120">
        <v>633</v>
      </c>
      <c r="AK31" s="120">
        <v>613</v>
      </c>
      <c r="AL31" s="120">
        <v>767</v>
      </c>
      <c r="AM31" s="120">
        <v>658</v>
      </c>
    </row>
    <row r="32" spans="1:39" ht="16.5" customHeight="1" x14ac:dyDescent="0.25">
      <c r="A32" s="28" t="s">
        <v>20</v>
      </c>
      <c r="B32" s="119" t="s">
        <v>0</v>
      </c>
      <c r="C32" s="119" t="s">
        <v>0</v>
      </c>
      <c r="D32" s="119">
        <v>30</v>
      </c>
      <c r="E32" s="119">
        <v>15</v>
      </c>
      <c r="F32" s="119">
        <v>19</v>
      </c>
      <c r="G32" s="119">
        <v>33</v>
      </c>
      <c r="H32" s="119">
        <v>9</v>
      </c>
      <c r="I32" s="119">
        <v>14</v>
      </c>
      <c r="J32" s="119">
        <v>15</v>
      </c>
      <c r="K32" s="119">
        <v>17</v>
      </c>
      <c r="L32" s="119">
        <v>22</v>
      </c>
      <c r="M32" s="119">
        <v>21</v>
      </c>
      <c r="N32" s="119">
        <v>53</v>
      </c>
      <c r="O32" s="119">
        <v>10</v>
      </c>
      <c r="P32" s="119">
        <v>21</v>
      </c>
      <c r="Q32" s="119">
        <v>22</v>
      </c>
      <c r="R32" s="119">
        <v>38</v>
      </c>
      <c r="S32" s="119">
        <v>7</v>
      </c>
      <c r="T32" s="119">
        <v>12</v>
      </c>
      <c r="U32" s="119">
        <v>12</v>
      </c>
      <c r="V32" s="119">
        <v>23</v>
      </c>
      <c r="W32" s="119">
        <v>17</v>
      </c>
      <c r="X32" s="119">
        <v>21</v>
      </c>
      <c r="Y32" s="119">
        <v>15</v>
      </c>
      <c r="Z32" s="119">
        <v>8</v>
      </c>
      <c r="AA32" s="119">
        <v>13</v>
      </c>
      <c r="AB32" s="119">
        <v>22</v>
      </c>
      <c r="AC32" s="119">
        <v>13</v>
      </c>
      <c r="AD32" s="119">
        <v>12</v>
      </c>
      <c r="AE32" s="119">
        <v>9</v>
      </c>
      <c r="AF32" s="119">
        <v>19</v>
      </c>
      <c r="AG32" s="119">
        <v>11</v>
      </c>
      <c r="AH32" s="119">
        <v>16</v>
      </c>
      <c r="AI32" s="119">
        <v>7</v>
      </c>
      <c r="AJ32" s="119">
        <v>7</v>
      </c>
      <c r="AK32" s="119">
        <v>11</v>
      </c>
      <c r="AL32" s="119">
        <v>15</v>
      </c>
      <c r="AM32" s="119">
        <v>13</v>
      </c>
    </row>
    <row r="33" spans="1:39" ht="16.5" customHeight="1" x14ac:dyDescent="0.25">
      <c r="A33" s="29" t="s">
        <v>15</v>
      </c>
      <c r="B33" s="120" t="s">
        <v>0</v>
      </c>
      <c r="C33" s="120" t="s">
        <v>0</v>
      </c>
      <c r="D33" s="120">
        <v>4</v>
      </c>
      <c r="E33" s="120">
        <v>7</v>
      </c>
      <c r="F33" s="120">
        <v>4</v>
      </c>
      <c r="G33" s="120">
        <v>5</v>
      </c>
      <c r="H33" s="120">
        <v>3</v>
      </c>
      <c r="I33" s="120">
        <v>0</v>
      </c>
      <c r="J33" s="120">
        <v>5</v>
      </c>
      <c r="K33" s="120">
        <v>0</v>
      </c>
      <c r="L33" s="120">
        <v>1</v>
      </c>
      <c r="M33" s="120">
        <v>3</v>
      </c>
      <c r="N33" s="120">
        <v>5</v>
      </c>
      <c r="O33" s="120">
        <v>0</v>
      </c>
      <c r="P33" s="120">
        <v>2</v>
      </c>
      <c r="Q33" s="120">
        <v>4</v>
      </c>
      <c r="R33" s="120">
        <v>1</v>
      </c>
      <c r="S33" s="120">
        <v>0</v>
      </c>
      <c r="T33" s="120">
        <v>1</v>
      </c>
      <c r="U33" s="120">
        <v>0</v>
      </c>
      <c r="V33" s="120">
        <v>5</v>
      </c>
      <c r="W33" s="120">
        <v>2</v>
      </c>
      <c r="X33" s="120">
        <v>0</v>
      </c>
      <c r="Y33" s="120">
        <v>4</v>
      </c>
      <c r="Z33" s="120">
        <v>2</v>
      </c>
      <c r="AA33" s="120">
        <v>4</v>
      </c>
      <c r="AB33" s="120">
        <v>1</v>
      </c>
      <c r="AC33" s="120">
        <v>0</v>
      </c>
      <c r="AD33" s="120">
        <v>3</v>
      </c>
      <c r="AE33" s="120">
        <v>1</v>
      </c>
      <c r="AF33" s="120">
        <v>0</v>
      </c>
      <c r="AG33" s="120">
        <v>1</v>
      </c>
      <c r="AH33" s="120">
        <v>3</v>
      </c>
      <c r="AI33" s="120">
        <v>1</v>
      </c>
      <c r="AJ33" s="120">
        <v>0</v>
      </c>
      <c r="AK33" s="120">
        <v>0</v>
      </c>
      <c r="AL33" s="120">
        <v>5</v>
      </c>
      <c r="AM33" s="120">
        <v>0</v>
      </c>
    </row>
    <row r="34" spans="1:39" ht="16.5" customHeight="1" x14ac:dyDescent="0.25">
      <c r="A34" s="29" t="s">
        <v>4</v>
      </c>
      <c r="B34" s="120" t="s">
        <v>0</v>
      </c>
      <c r="C34" s="120" t="s">
        <v>0</v>
      </c>
      <c r="D34" s="120">
        <v>26</v>
      </c>
      <c r="E34" s="120">
        <v>8</v>
      </c>
      <c r="F34" s="120">
        <v>15</v>
      </c>
      <c r="G34" s="120">
        <v>28</v>
      </c>
      <c r="H34" s="120">
        <v>6</v>
      </c>
      <c r="I34" s="120">
        <v>14</v>
      </c>
      <c r="J34" s="120">
        <v>10</v>
      </c>
      <c r="K34" s="120">
        <v>17</v>
      </c>
      <c r="L34" s="120">
        <v>21</v>
      </c>
      <c r="M34" s="120">
        <v>18</v>
      </c>
      <c r="N34" s="120">
        <v>48</v>
      </c>
      <c r="O34" s="120">
        <v>10</v>
      </c>
      <c r="P34" s="120">
        <v>19</v>
      </c>
      <c r="Q34" s="120">
        <v>18</v>
      </c>
      <c r="R34" s="120">
        <v>37</v>
      </c>
      <c r="S34" s="120">
        <v>7</v>
      </c>
      <c r="T34" s="120">
        <v>11</v>
      </c>
      <c r="U34" s="120">
        <v>12</v>
      </c>
      <c r="V34" s="120">
        <v>18</v>
      </c>
      <c r="W34" s="120">
        <v>15</v>
      </c>
      <c r="X34" s="120">
        <v>21</v>
      </c>
      <c r="Y34" s="120">
        <v>11</v>
      </c>
      <c r="Z34" s="120">
        <v>6</v>
      </c>
      <c r="AA34" s="120">
        <v>9</v>
      </c>
      <c r="AB34" s="120">
        <v>21</v>
      </c>
      <c r="AC34" s="120">
        <v>13</v>
      </c>
      <c r="AD34" s="120">
        <v>9</v>
      </c>
      <c r="AE34" s="120">
        <v>8</v>
      </c>
      <c r="AF34" s="120">
        <v>19</v>
      </c>
      <c r="AG34" s="120">
        <v>10</v>
      </c>
      <c r="AH34" s="120">
        <v>13</v>
      </c>
      <c r="AI34" s="120">
        <v>6</v>
      </c>
      <c r="AJ34" s="120">
        <v>7</v>
      </c>
      <c r="AK34" s="120">
        <v>11</v>
      </c>
      <c r="AL34" s="120">
        <v>10</v>
      </c>
      <c r="AM34" s="120">
        <v>13</v>
      </c>
    </row>
    <row r="35" spans="1:39" ht="16.5" customHeight="1" x14ac:dyDescent="0.25">
      <c r="A35" s="28" t="s">
        <v>29</v>
      </c>
      <c r="B35" s="120"/>
      <c r="C35" s="120"/>
      <c r="D35" s="120"/>
      <c r="E35" s="120"/>
      <c r="F35" s="120"/>
      <c r="G35" s="120"/>
      <c r="H35" s="120"/>
      <c r="I35" s="120"/>
      <c r="J35" s="120"/>
      <c r="K35" s="120"/>
      <c r="L35" s="120"/>
      <c r="M35" s="120"/>
      <c r="N35" s="120"/>
      <c r="O35" s="120"/>
      <c r="P35" s="120"/>
      <c r="Q35" s="120"/>
      <c r="R35" s="120"/>
      <c r="S35" s="120"/>
      <c r="T35" s="120"/>
      <c r="U35" s="120"/>
      <c r="V35" s="120"/>
      <c r="W35" s="120"/>
      <c r="X35" s="120"/>
      <c r="Y35" s="120"/>
      <c r="Z35" s="120"/>
      <c r="AA35" s="120"/>
      <c r="AB35" s="120"/>
      <c r="AC35" s="120"/>
      <c r="AD35" s="120"/>
      <c r="AE35" s="120"/>
      <c r="AF35" s="120"/>
      <c r="AG35" s="120"/>
      <c r="AH35" s="120"/>
      <c r="AI35" s="120"/>
      <c r="AJ35" s="120"/>
      <c r="AK35" s="120"/>
      <c r="AL35" s="120"/>
      <c r="AM35" s="120"/>
    </row>
    <row r="36" spans="1:39" ht="16.5" customHeight="1" x14ac:dyDescent="0.25">
      <c r="A36" s="123" t="s">
        <v>30</v>
      </c>
      <c r="B36" s="22">
        <v>1261</v>
      </c>
      <c r="C36" s="22">
        <v>1434</v>
      </c>
      <c r="D36" s="22">
        <v>1362</v>
      </c>
      <c r="E36" s="22">
        <v>768</v>
      </c>
      <c r="F36" s="22">
        <v>678</v>
      </c>
      <c r="G36" s="22">
        <v>450</v>
      </c>
      <c r="H36" s="22">
        <v>567</v>
      </c>
      <c r="I36" s="22">
        <v>497</v>
      </c>
      <c r="J36" s="22">
        <v>466</v>
      </c>
      <c r="K36" s="22">
        <v>517</v>
      </c>
      <c r="L36" s="22">
        <v>501</v>
      </c>
      <c r="M36" s="22">
        <v>455</v>
      </c>
      <c r="N36" s="22">
        <v>377</v>
      </c>
      <c r="O36" s="22">
        <v>378</v>
      </c>
      <c r="P36" s="22">
        <v>325</v>
      </c>
      <c r="Q36" s="22">
        <v>309</v>
      </c>
      <c r="R36" s="22">
        <v>306</v>
      </c>
      <c r="S36" s="22">
        <v>315</v>
      </c>
      <c r="T36" s="22">
        <v>271</v>
      </c>
      <c r="U36" s="22">
        <v>249</v>
      </c>
      <c r="V36" s="22">
        <v>256</v>
      </c>
      <c r="W36" s="22">
        <v>258</v>
      </c>
      <c r="X36" s="22">
        <v>267</v>
      </c>
      <c r="Y36" s="22">
        <v>227</v>
      </c>
      <c r="Z36" s="22">
        <v>199</v>
      </c>
      <c r="AA36" s="22">
        <v>161</v>
      </c>
      <c r="AB36" s="22">
        <v>136</v>
      </c>
      <c r="AC36" s="22">
        <v>138</v>
      </c>
      <c r="AD36" s="22">
        <v>135</v>
      </c>
      <c r="AE36" s="22">
        <v>141</v>
      </c>
      <c r="AF36" s="22">
        <v>144</v>
      </c>
      <c r="AG36" s="22">
        <v>128</v>
      </c>
      <c r="AH36" s="22">
        <v>130</v>
      </c>
      <c r="AI36" s="22">
        <v>140</v>
      </c>
      <c r="AJ36" s="22">
        <v>132</v>
      </c>
      <c r="AK36" s="22">
        <v>128</v>
      </c>
      <c r="AL36" s="22">
        <v>94</v>
      </c>
      <c r="AM36" s="124">
        <v>128</v>
      </c>
    </row>
    <row r="37" spans="1:39" ht="16.5" customHeight="1" x14ac:dyDescent="0.25">
      <c r="A37" s="29" t="s">
        <v>63</v>
      </c>
      <c r="B37" s="120" t="s">
        <v>0</v>
      </c>
      <c r="C37" s="120" t="s">
        <v>0</v>
      </c>
      <c r="D37" s="120" t="s">
        <v>0</v>
      </c>
      <c r="E37" s="120">
        <v>40</v>
      </c>
      <c r="F37" s="120">
        <v>52</v>
      </c>
      <c r="G37" s="120">
        <v>79</v>
      </c>
      <c r="H37" s="120">
        <v>202</v>
      </c>
      <c r="I37" s="120">
        <v>178</v>
      </c>
      <c r="J37" s="120">
        <v>175</v>
      </c>
      <c r="K37" s="120">
        <v>292</v>
      </c>
      <c r="L37" s="120">
        <v>196</v>
      </c>
      <c r="M37" s="120">
        <v>211</v>
      </c>
      <c r="N37" s="120">
        <v>177</v>
      </c>
      <c r="O37" s="120">
        <v>227</v>
      </c>
      <c r="P37" s="120">
        <v>196</v>
      </c>
      <c r="Q37" s="120">
        <v>188</v>
      </c>
      <c r="R37" s="120">
        <v>220</v>
      </c>
      <c r="S37" s="120">
        <v>242</v>
      </c>
      <c r="T37" s="120">
        <v>226</v>
      </c>
      <c r="U37" s="120">
        <v>183</v>
      </c>
      <c r="V37" s="120">
        <v>201</v>
      </c>
      <c r="W37" s="120">
        <v>202</v>
      </c>
      <c r="X37" s="120">
        <v>180</v>
      </c>
      <c r="Y37" s="120">
        <v>216</v>
      </c>
      <c r="Z37" s="120">
        <v>229</v>
      </c>
      <c r="AA37" s="120">
        <v>214</v>
      </c>
      <c r="AB37" s="120">
        <v>215</v>
      </c>
      <c r="AC37" s="120">
        <v>189</v>
      </c>
      <c r="AD37" s="120">
        <v>194</v>
      </c>
      <c r="AE37" s="120">
        <v>197</v>
      </c>
      <c r="AF37" s="120">
        <v>219</v>
      </c>
      <c r="AG37" s="120">
        <v>249</v>
      </c>
      <c r="AH37" s="120">
        <v>254</v>
      </c>
      <c r="AI37" s="120">
        <v>307</v>
      </c>
      <c r="AJ37" s="122">
        <v>255</v>
      </c>
      <c r="AK37" s="122">
        <v>266</v>
      </c>
      <c r="AL37" s="122">
        <v>197</v>
      </c>
      <c r="AM37" s="122">
        <v>234</v>
      </c>
    </row>
    <row r="38" spans="1:39" ht="16.5" customHeight="1" x14ac:dyDescent="0.25">
      <c r="A38" s="21" t="s">
        <v>33</v>
      </c>
      <c r="B38" s="120" t="s">
        <v>0</v>
      </c>
      <c r="C38" s="120" t="s">
        <v>0</v>
      </c>
      <c r="D38" s="120" t="s">
        <v>0</v>
      </c>
      <c r="E38" s="120">
        <v>2</v>
      </c>
      <c r="F38" s="120">
        <v>1</v>
      </c>
      <c r="G38" s="120">
        <v>0</v>
      </c>
      <c r="H38" s="120">
        <v>0</v>
      </c>
      <c r="I38" s="120">
        <v>9</v>
      </c>
      <c r="J38" s="120">
        <v>0</v>
      </c>
      <c r="K38" s="120">
        <v>55</v>
      </c>
      <c r="L38" s="120">
        <v>3</v>
      </c>
      <c r="M38" s="120">
        <v>2</v>
      </c>
      <c r="N38" s="120">
        <v>14</v>
      </c>
      <c r="O38" s="120">
        <v>4</v>
      </c>
      <c r="P38" s="120">
        <v>0</v>
      </c>
      <c r="Q38" s="120">
        <v>1</v>
      </c>
      <c r="R38" s="120">
        <v>2</v>
      </c>
      <c r="S38" s="120">
        <v>1</v>
      </c>
      <c r="T38" s="120">
        <v>7</v>
      </c>
      <c r="U38" s="120">
        <v>1</v>
      </c>
      <c r="V38" s="120">
        <v>2</v>
      </c>
      <c r="W38" s="120">
        <v>14</v>
      </c>
      <c r="X38" s="120">
        <v>0</v>
      </c>
      <c r="Y38" s="120">
        <v>2</v>
      </c>
      <c r="Z38" s="120">
        <v>25</v>
      </c>
      <c r="AA38" s="120">
        <v>1</v>
      </c>
      <c r="AB38" s="120">
        <v>4</v>
      </c>
      <c r="AC38" s="120">
        <v>0</v>
      </c>
      <c r="AD38" s="120">
        <v>0</v>
      </c>
      <c r="AE38" s="120">
        <v>5</v>
      </c>
      <c r="AF38" s="120">
        <v>3</v>
      </c>
      <c r="AG38" s="120">
        <v>10</v>
      </c>
      <c r="AH38" s="120">
        <v>4</v>
      </c>
      <c r="AI38" s="120">
        <v>5</v>
      </c>
      <c r="AJ38" s="120">
        <v>3</v>
      </c>
      <c r="AK38" s="120">
        <v>3</v>
      </c>
      <c r="AL38" s="120">
        <v>1</v>
      </c>
      <c r="AM38" s="120">
        <v>7</v>
      </c>
    </row>
    <row r="39" spans="1:39" s="1" customFormat="1" ht="16.5" customHeight="1" x14ac:dyDescent="0.25">
      <c r="A39" s="21" t="s">
        <v>67</v>
      </c>
      <c r="B39" s="120" t="s">
        <v>0</v>
      </c>
      <c r="C39" s="120" t="s">
        <v>0</v>
      </c>
      <c r="D39" s="120" t="s">
        <v>0</v>
      </c>
      <c r="E39" s="120">
        <v>14</v>
      </c>
      <c r="F39" s="120">
        <v>12</v>
      </c>
      <c r="G39" s="120">
        <v>11</v>
      </c>
      <c r="H39" s="120">
        <v>74</v>
      </c>
      <c r="I39" s="120">
        <v>54</v>
      </c>
      <c r="J39" s="120">
        <v>70</v>
      </c>
      <c r="K39" s="120">
        <v>77</v>
      </c>
      <c r="L39" s="120">
        <v>57</v>
      </c>
      <c r="M39" s="120">
        <v>81</v>
      </c>
      <c r="N39" s="120">
        <v>53</v>
      </c>
      <c r="O39" s="120">
        <v>72</v>
      </c>
      <c r="P39" s="120">
        <v>70</v>
      </c>
      <c r="Q39" s="120">
        <v>70</v>
      </c>
      <c r="R39" s="120">
        <v>72</v>
      </c>
      <c r="S39" s="120">
        <v>95</v>
      </c>
      <c r="T39" s="120">
        <v>69</v>
      </c>
      <c r="U39" s="120">
        <v>72</v>
      </c>
      <c r="V39" s="120">
        <v>72</v>
      </c>
      <c r="W39" s="120">
        <v>70</v>
      </c>
      <c r="X39" s="120">
        <v>74</v>
      </c>
      <c r="Y39" s="120">
        <v>87</v>
      </c>
      <c r="Z39" s="120">
        <v>70</v>
      </c>
      <c r="AA39" s="120">
        <v>82</v>
      </c>
      <c r="AB39" s="120">
        <v>74</v>
      </c>
      <c r="AC39" s="120">
        <v>58</v>
      </c>
      <c r="AD39" s="120">
        <v>62</v>
      </c>
      <c r="AE39" s="120">
        <v>75</v>
      </c>
      <c r="AF39" s="120">
        <v>61</v>
      </c>
      <c r="AG39" s="120">
        <v>82</v>
      </c>
      <c r="AH39" s="120">
        <v>88</v>
      </c>
      <c r="AI39" s="120">
        <v>99</v>
      </c>
      <c r="AJ39" s="120">
        <v>80</v>
      </c>
      <c r="AK39" s="122">
        <v>114</v>
      </c>
      <c r="AL39" s="122">
        <v>61</v>
      </c>
      <c r="AM39" s="122">
        <v>64</v>
      </c>
    </row>
    <row r="40" spans="1:39" s="1" customFormat="1" ht="16.5" customHeight="1" x14ac:dyDescent="0.25">
      <c r="A40" s="21" t="s">
        <v>49</v>
      </c>
      <c r="B40" s="120" t="s">
        <v>0</v>
      </c>
      <c r="C40" s="120" t="s">
        <v>0</v>
      </c>
      <c r="D40" s="120" t="s">
        <v>0</v>
      </c>
      <c r="E40" s="120">
        <v>13</v>
      </c>
      <c r="F40" s="120">
        <v>31</v>
      </c>
      <c r="G40" s="120">
        <v>60</v>
      </c>
      <c r="H40" s="120">
        <v>117</v>
      </c>
      <c r="I40" s="120">
        <v>107</v>
      </c>
      <c r="J40" s="120">
        <v>94</v>
      </c>
      <c r="K40" s="120">
        <v>136</v>
      </c>
      <c r="L40" s="120">
        <v>131</v>
      </c>
      <c r="M40" s="120">
        <v>122</v>
      </c>
      <c r="N40" s="120">
        <v>102</v>
      </c>
      <c r="O40" s="120">
        <v>138</v>
      </c>
      <c r="P40" s="120">
        <v>116</v>
      </c>
      <c r="Q40" s="120">
        <v>109</v>
      </c>
      <c r="R40" s="120">
        <v>135</v>
      </c>
      <c r="S40" s="120">
        <v>138</v>
      </c>
      <c r="T40" s="120">
        <v>141</v>
      </c>
      <c r="U40" s="120">
        <v>104</v>
      </c>
      <c r="V40" s="120">
        <v>117</v>
      </c>
      <c r="W40" s="120">
        <v>109</v>
      </c>
      <c r="X40" s="120">
        <v>100</v>
      </c>
      <c r="Y40" s="120">
        <v>116</v>
      </c>
      <c r="Z40" s="120">
        <v>127</v>
      </c>
      <c r="AA40" s="120">
        <v>125</v>
      </c>
      <c r="AB40" s="120">
        <v>131</v>
      </c>
      <c r="AC40" s="120">
        <v>123</v>
      </c>
      <c r="AD40" s="120">
        <v>121</v>
      </c>
      <c r="AE40" s="120">
        <v>110</v>
      </c>
      <c r="AF40" s="120">
        <v>146</v>
      </c>
      <c r="AG40" s="120">
        <v>150</v>
      </c>
      <c r="AH40" s="120">
        <v>157</v>
      </c>
      <c r="AI40" s="120">
        <v>189</v>
      </c>
      <c r="AJ40" s="122">
        <v>158</v>
      </c>
      <c r="AK40" s="120">
        <v>143</v>
      </c>
      <c r="AL40" s="122">
        <v>131</v>
      </c>
      <c r="AM40" s="122">
        <v>160</v>
      </c>
    </row>
    <row r="41" spans="1:39" ht="16.5" customHeight="1" x14ac:dyDescent="0.25">
      <c r="A41" s="21" t="s">
        <v>61</v>
      </c>
      <c r="B41" s="120" t="s">
        <v>0</v>
      </c>
      <c r="C41" s="120" t="s">
        <v>0</v>
      </c>
      <c r="D41" s="120" t="s">
        <v>0</v>
      </c>
      <c r="E41" s="120">
        <v>11</v>
      </c>
      <c r="F41" s="120">
        <v>8</v>
      </c>
      <c r="G41" s="120">
        <v>8</v>
      </c>
      <c r="H41" s="120">
        <v>11</v>
      </c>
      <c r="I41" s="120">
        <v>8</v>
      </c>
      <c r="J41" s="120">
        <v>11</v>
      </c>
      <c r="K41" s="120">
        <v>24</v>
      </c>
      <c r="L41" s="120">
        <v>5</v>
      </c>
      <c r="M41" s="120">
        <v>6</v>
      </c>
      <c r="N41" s="120">
        <v>8</v>
      </c>
      <c r="O41" s="120">
        <v>13</v>
      </c>
      <c r="P41" s="120">
        <v>10</v>
      </c>
      <c r="Q41" s="120">
        <v>8</v>
      </c>
      <c r="R41" s="120">
        <v>11</v>
      </c>
      <c r="S41" s="120">
        <v>8</v>
      </c>
      <c r="T41" s="120">
        <v>9</v>
      </c>
      <c r="U41" s="120">
        <v>6</v>
      </c>
      <c r="V41" s="120">
        <v>10</v>
      </c>
      <c r="W41" s="120">
        <v>9</v>
      </c>
      <c r="X41" s="120">
        <v>6</v>
      </c>
      <c r="Y41" s="120">
        <v>11</v>
      </c>
      <c r="Z41" s="120">
        <v>7</v>
      </c>
      <c r="AA41" s="120">
        <v>6</v>
      </c>
      <c r="AB41" s="120">
        <v>6</v>
      </c>
      <c r="AC41" s="120">
        <v>8</v>
      </c>
      <c r="AD41" s="120">
        <v>11</v>
      </c>
      <c r="AE41" s="120">
        <v>7</v>
      </c>
      <c r="AF41" s="120">
        <v>9</v>
      </c>
      <c r="AG41" s="120">
        <v>7</v>
      </c>
      <c r="AH41" s="120">
        <v>5</v>
      </c>
      <c r="AI41" s="120">
        <v>14</v>
      </c>
      <c r="AJ41" s="120">
        <v>14</v>
      </c>
      <c r="AK41" s="120">
        <v>6</v>
      </c>
      <c r="AL41" s="120">
        <v>4</v>
      </c>
      <c r="AM41" s="120">
        <v>3</v>
      </c>
    </row>
    <row r="42" spans="1:39" ht="16.5" customHeight="1" x14ac:dyDescent="0.25">
      <c r="A42" s="29" t="s">
        <v>64</v>
      </c>
      <c r="B42" s="120" t="s">
        <v>0</v>
      </c>
      <c r="C42" s="120" t="s">
        <v>0</v>
      </c>
      <c r="D42" s="120" t="s">
        <v>0</v>
      </c>
      <c r="E42" s="120">
        <v>1520</v>
      </c>
      <c r="F42" s="120">
        <v>1365</v>
      </c>
      <c r="G42" s="120">
        <v>957</v>
      </c>
      <c r="H42" s="120">
        <v>1095</v>
      </c>
      <c r="I42" s="120">
        <v>1016</v>
      </c>
      <c r="J42" s="120">
        <v>995</v>
      </c>
      <c r="K42" s="120">
        <v>987</v>
      </c>
      <c r="L42" s="120">
        <v>1030</v>
      </c>
      <c r="M42" s="120">
        <v>935</v>
      </c>
      <c r="N42" s="120">
        <v>862</v>
      </c>
      <c r="O42" s="120">
        <v>837</v>
      </c>
      <c r="P42" s="120">
        <v>812</v>
      </c>
      <c r="Q42" s="120">
        <v>745</v>
      </c>
      <c r="R42" s="120">
        <v>717</v>
      </c>
      <c r="S42" s="120">
        <v>729</v>
      </c>
      <c r="T42" s="120">
        <v>725</v>
      </c>
      <c r="U42" s="120">
        <v>682</v>
      </c>
      <c r="V42" s="120">
        <v>690</v>
      </c>
      <c r="W42" s="120">
        <v>682</v>
      </c>
      <c r="X42" s="120">
        <v>723</v>
      </c>
      <c r="Y42" s="120">
        <v>635</v>
      </c>
      <c r="Z42" s="120">
        <v>575</v>
      </c>
      <c r="AA42" s="120">
        <v>481</v>
      </c>
      <c r="AB42" s="120">
        <v>520</v>
      </c>
      <c r="AC42" s="120">
        <v>492</v>
      </c>
      <c r="AD42" s="120">
        <v>475</v>
      </c>
      <c r="AE42" s="120">
        <v>505</v>
      </c>
      <c r="AF42" s="120">
        <v>551</v>
      </c>
      <c r="AG42" s="120">
        <v>500</v>
      </c>
      <c r="AH42" s="120">
        <v>507</v>
      </c>
      <c r="AI42" s="120">
        <v>510</v>
      </c>
      <c r="AJ42" s="120">
        <v>539</v>
      </c>
      <c r="AK42" s="120">
        <v>590</v>
      </c>
      <c r="AL42" s="120">
        <v>546</v>
      </c>
      <c r="AM42" s="122">
        <v>656</v>
      </c>
    </row>
    <row r="43" spans="1:39" s="27" customFormat="1" ht="16.5" customHeight="1" x14ac:dyDescent="0.25">
      <c r="A43" s="21" t="s">
        <v>33</v>
      </c>
      <c r="B43" s="120" t="s">
        <v>0</v>
      </c>
      <c r="C43" s="120" t="s">
        <v>0</v>
      </c>
      <c r="D43" s="120" t="s">
        <v>0</v>
      </c>
      <c r="E43" s="120">
        <v>17</v>
      </c>
      <c r="F43" s="120">
        <v>28</v>
      </c>
      <c r="G43" s="120">
        <v>8</v>
      </c>
      <c r="H43" s="120">
        <v>10</v>
      </c>
      <c r="I43" s="120">
        <v>10</v>
      </c>
      <c r="J43" s="120">
        <v>6</v>
      </c>
      <c r="K43" s="120">
        <v>12</v>
      </c>
      <c r="L43" s="120">
        <v>9</v>
      </c>
      <c r="M43" s="120">
        <v>12</v>
      </c>
      <c r="N43" s="120">
        <v>11</v>
      </c>
      <c r="O43" s="120">
        <v>13</v>
      </c>
      <c r="P43" s="120">
        <v>4</v>
      </c>
      <c r="Q43" s="120">
        <v>8</v>
      </c>
      <c r="R43" s="120">
        <v>8</v>
      </c>
      <c r="S43" s="120">
        <v>5</v>
      </c>
      <c r="T43" s="120">
        <v>8</v>
      </c>
      <c r="U43" s="120">
        <v>3</v>
      </c>
      <c r="V43" s="120">
        <v>11</v>
      </c>
      <c r="W43" s="120">
        <v>19</v>
      </c>
      <c r="X43" s="120">
        <v>6</v>
      </c>
      <c r="Y43" s="120">
        <v>7</v>
      </c>
      <c r="Z43" s="120">
        <v>2</v>
      </c>
      <c r="AA43" s="120">
        <v>3</v>
      </c>
      <c r="AB43" s="120">
        <v>4</v>
      </c>
      <c r="AC43" s="120">
        <v>6</v>
      </c>
      <c r="AD43" s="120">
        <v>9</v>
      </c>
      <c r="AE43" s="120">
        <v>6</v>
      </c>
      <c r="AF43" s="120">
        <v>2</v>
      </c>
      <c r="AG43" s="120">
        <v>1</v>
      </c>
      <c r="AH43" s="120">
        <v>3</v>
      </c>
      <c r="AI43" s="120">
        <v>2</v>
      </c>
      <c r="AJ43" s="120">
        <v>4</v>
      </c>
      <c r="AK43" s="120">
        <v>0</v>
      </c>
      <c r="AL43" s="120">
        <v>5</v>
      </c>
      <c r="AM43" s="120">
        <v>1</v>
      </c>
    </row>
    <row r="44" spans="1:39" s="27" customFormat="1" ht="16.5" customHeight="1" x14ac:dyDescent="0.25">
      <c r="A44" s="21" t="s">
        <v>69</v>
      </c>
      <c r="B44" s="120" t="s">
        <v>0</v>
      </c>
      <c r="C44" s="120" t="s">
        <v>0</v>
      </c>
      <c r="D44" s="120" t="s">
        <v>0</v>
      </c>
      <c r="E44" s="120">
        <v>903</v>
      </c>
      <c r="F44" s="120">
        <v>821</v>
      </c>
      <c r="G44" s="120">
        <v>571</v>
      </c>
      <c r="H44" s="120">
        <v>624</v>
      </c>
      <c r="I44" s="120">
        <v>554</v>
      </c>
      <c r="J44" s="120">
        <v>509</v>
      </c>
      <c r="K44" s="120">
        <v>549</v>
      </c>
      <c r="L44" s="120">
        <v>558</v>
      </c>
      <c r="M44" s="120">
        <v>498</v>
      </c>
      <c r="N44" s="120">
        <v>435</v>
      </c>
      <c r="O44" s="120">
        <v>390</v>
      </c>
      <c r="P44" s="120">
        <v>361</v>
      </c>
      <c r="Q44" s="120">
        <v>332</v>
      </c>
      <c r="R44" s="120">
        <v>353</v>
      </c>
      <c r="S44" s="120">
        <v>326</v>
      </c>
      <c r="T44" s="120">
        <v>288</v>
      </c>
      <c r="U44" s="120">
        <v>262</v>
      </c>
      <c r="V44" s="120">
        <v>299</v>
      </c>
      <c r="W44" s="120">
        <v>289</v>
      </c>
      <c r="X44" s="120">
        <v>295</v>
      </c>
      <c r="Y44" s="120">
        <v>252</v>
      </c>
      <c r="Z44" s="120">
        <v>220</v>
      </c>
      <c r="AA44" s="120">
        <v>166</v>
      </c>
      <c r="AB44" s="120">
        <v>187</v>
      </c>
      <c r="AC44" s="120">
        <v>188</v>
      </c>
      <c r="AD44" s="120">
        <v>169</v>
      </c>
      <c r="AE44" s="120">
        <v>157</v>
      </c>
      <c r="AF44" s="120">
        <v>202</v>
      </c>
      <c r="AG44" s="120">
        <v>155</v>
      </c>
      <c r="AH44" s="120">
        <v>167</v>
      </c>
      <c r="AI44" s="120">
        <v>172</v>
      </c>
      <c r="AJ44" s="120">
        <v>178</v>
      </c>
      <c r="AK44" s="120">
        <v>177</v>
      </c>
      <c r="AL44" s="120">
        <v>134</v>
      </c>
      <c r="AM44" s="122">
        <v>172</v>
      </c>
    </row>
    <row r="45" spans="1:39" s="27" customFormat="1" ht="16.5" customHeight="1" x14ac:dyDescent="0.25">
      <c r="A45" s="21" t="s">
        <v>49</v>
      </c>
      <c r="B45" s="120" t="s">
        <v>0</v>
      </c>
      <c r="C45" s="120" t="s">
        <v>0</v>
      </c>
      <c r="D45" s="120" t="s">
        <v>0</v>
      </c>
      <c r="E45" s="120">
        <v>429</v>
      </c>
      <c r="F45" s="120">
        <v>426</v>
      </c>
      <c r="G45" s="120">
        <v>331</v>
      </c>
      <c r="H45" s="120">
        <v>426</v>
      </c>
      <c r="I45" s="120">
        <v>417</v>
      </c>
      <c r="J45" s="120">
        <v>439</v>
      </c>
      <c r="K45" s="120">
        <v>387</v>
      </c>
      <c r="L45" s="120">
        <v>398</v>
      </c>
      <c r="M45" s="120">
        <v>372</v>
      </c>
      <c r="N45" s="120">
        <v>369</v>
      </c>
      <c r="O45" s="120">
        <v>395</v>
      </c>
      <c r="P45" s="120">
        <v>420</v>
      </c>
      <c r="Q45" s="120">
        <v>370</v>
      </c>
      <c r="R45" s="120">
        <v>328</v>
      </c>
      <c r="S45" s="120">
        <v>373</v>
      </c>
      <c r="T45" s="120">
        <v>399</v>
      </c>
      <c r="U45" s="120">
        <v>394</v>
      </c>
      <c r="V45" s="120">
        <v>355</v>
      </c>
      <c r="W45" s="120">
        <v>349</v>
      </c>
      <c r="X45" s="120">
        <v>411</v>
      </c>
      <c r="Y45" s="120">
        <v>354</v>
      </c>
      <c r="Z45" s="120">
        <v>330</v>
      </c>
      <c r="AA45" s="120">
        <v>291</v>
      </c>
      <c r="AB45" s="120">
        <v>310</v>
      </c>
      <c r="AC45" s="120">
        <v>276</v>
      </c>
      <c r="AD45" s="120">
        <v>284</v>
      </c>
      <c r="AE45" s="120">
        <v>317</v>
      </c>
      <c r="AF45" s="120">
        <v>325</v>
      </c>
      <c r="AG45" s="120">
        <v>300</v>
      </c>
      <c r="AH45" s="120">
        <v>311</v>
      </c>
      <c r="AI45" s="120">
        <v>316</v>
      </c>
      <c r="AJ45" s="120">
        <v>341</v>
      </c>
      <c r="AK45" s="120">
        <v>393</v>
      </c>
      <c r="AL45" s="120">
        <v>387</v>
      </c>
      <c r="AM45" s="120">
        <v>454</v>
      </c>
    </row>
    <row r="46" spans="1:39" s="27" customFormat="1" ht="16.5" customHeight="1" x14ac:dyDescent="0.25">
      <c r="A46" s="21" t="s">
        <v>61</v>
      </c>
      <c r="B46" s="120" t="s">
        <v>0</v>
      </c>
      <c r="C46" s="120" t="s">
        <v>0</v>
      </c>
      <c r="D46" s="120" t="s">
        <v>0</v>
      </c>
      <c r="E46" s="120">
        <v>171</v>
      </c>
      <c r="F46" s="120">
        <v>90</v>
      </c>
      <c r="G46" s="120">
        <v>47</v>
      </c>
      <c r="H46" s="120">
        <v>35</v>
      </c>
      <c r="I46" s="120">
        <v>35</v>
      </c>
      <c r="J46" s="120">
        <v>41</v>
      </c>
      <c r="K46" s="120">
        <v>39</v>
      </c>
      <c r="L46" s="120">
        <v>65</v>
      </c>
      <c r="M46" s="120">
        <v>53</v>
      </c>
      <c r="N46" s="120">
        <v>47</v>
      </c>
      <c r="O46" s="120">
        <v>39</v>
      </c>
      <c r="P46" s="120">
        <v>27</v>
      </c>
      <c r="Q46" s="120">
        <v>35</v>
      </c>
      <c r="R46" s="120">
        <v>28</v>
      </c>
      <c r="S46" s="120">
        <v>25</v>
      </c>
      <c r="T46" s="120">
        <v>30</v>
      </c>
      <c r="U46" s="120">
        <v>23</v>
      </c>
      <c r="V46" s="120">
        <v>25</v>
      </c>
      <c r="W46" s="120">
        <v>25</v>
      </c>
      <c r="X46" s="120">
        <v>11</v>
      </c>
      <c r="Y46" s="120">
        <v>22</v>
      </c>
      <c r="Z46" s="120">
        <v>23</v>
      </c>
      <c r="AA46" s="120">
        <v>21</v>
      </c>
      <c r="AB46" s="120">
        <v>19</v>
      </c>
      <c r="AC46" s="120">
        <v>22</v>
      </c>
      <c r="AD46" s="120">
        <v>13</v>
      </c>
      <c r="AE46" s="120">
        <v>25</v>
      </c>
      <c r="AF46" s="120">
        <v>22</v>
      </c>
      <c r="AG46" s="120">
        <v>44</v>
      </c>
      <c r="AH46" s="120">
        <v>26</v>
      </c>
      <c r="AI46" s="120">
        <v>20</v>
      </c>
      <c r="AJ46" s="120">
        <v>16</v>
      </c>
      <c r="AK46" s="120">
        <v>20</v>
      </c>
      <c r="AL46" s="120">
        <v>20</v>
      </c>
      <c r="AM46" s="120">
        <v>29</v>
      </c>
    </row>
    <row r="47" spans="1:39" ht="16.5" customHeight="1" x14ac:dyDescent="0.25">
      <c r="A47" s="29" t="s">
        <v>31</v>
      </c>
      <c r="B47" s="120" t="s">
        <v>0</v>
      </c>
      <c r="C47" s="120" t="s">
        <v>0</v>
      </c>
      <c r="D47" s="120" t="s">
        <v>0</v>
      </c>
      <c r="E47" s="120" t="s">
        <v>0</v>
      </c>
      <c r="F47" s="120" t="s">
        <v>0</v>
      </c>
      <c r="G47" s="120" t="s">
        <v>0</v>
      </c>
      <c r="H47" s="120">
        <v>110</v>
      </c>
      <c r="I47" s="120">
        <v>91</v>
      </c>
      <c r="J47" s="120">
        <v>99</v>
      </c>
      <c r="K47" s="120">
        <v>85</v>
      </c>
      <c r="L47" s="120">
        <v>110</v>
      </c>
      <c r="M47" s="120">
        <v>88</v>
      </c>
      <c r="N47" s="120">
        <v>112</v>
      </c>
      <c r="O47" s="120">
        <v>116</v>
      </c>
      <c r="P47" s="120">
        <v>113</v>
      </c>
      <c r="Q47" s="120">
        <v>103</v>
      </c>
      <c r="R47" s="120">
        <v>98</v>
      </c>
      <c r="S47" s="120">
        <v>100</v>
      </c>
      <c r="T47" s="122">
        <v>90</v>
      </c>
      <c r="U47" s="120">
        <v>136</v>
      </c>
      <c r="V47" s="122">
        <v>93</v>
      </c>
      <c r="W47" s="120">
        <v>92</v>
      </c>
      <c r="X47" s="122">
        <v>117</v>
      </c>
      <c r="Y47" s="122">
        <v>113</v>
      </c>
      <c r="Z47" s="120">
        <v>91</v>
      </c>
      <c r="AA47" s="120">
        <v>96</v>
      </c>
      <c r="AB47" s="120">
        <v>102</v>
      </c>
      <c r="AC47" s="120">
        <v>97</v>
      </c>
      <c r="AD47" s="120">
        <v>115</v>
      </c>
      <c r="AE47" s="120">
        <v>124</v>
      </c>
      <c r="AF47" s="120">
        <v>104</v>
      </c>
      <c r="AG47" s="120">
        <v>105</v>
      </c>
      <c r="AH47" s="120">
        <v>109</v>
      </c>
      <c r="AI47" s="120">
        <v>98</v>
      </c>
      <c r="AJ47" s="120">
        <v>86</v>
      </c>
      <c r="AK47" s="120">
        <v>95</v>
      </c>
      <c r="AL47" s="120">
        <v>113</v>
      </c>
      <c r="AM47" s="122">
        <v>146</v>
      </c>
    </row>
    <row r="48" spans="1:39" ht="16.5" customHeight="1" x14ac:dyDescent="0.25">
      <c r="A48" s="29" t="s">
        <v>32</v>
      </c>
      <c r="B48" s="120" t="s">
        <v>0</v>
      </c>
      <c r="C48" s="120" t="s">
        <v>0</v>
      </c>
      <c r="D48" s="120" t="s">
        <v>0</v>
      </c>
      <c r="E48" s="120" t="s">
        <v>0</v>
      </c>
      <c r="F48" s="120" t="s">
        <v>0</v>
      </c>
      <c r="G48" s="120" t="s">
        <v>0</v>
      </c>
      <c r="H48" s="120">
        <v>229</v>
      </c>
      <c r="I48" s="120">
        <v>209</v>
      </c>
      <c r="J48" s="120">
        <v>174</v>
      </c>
      <c r="K48" s="120">
        <v>196</v>
      </c>
      <c r="L48" s="120">
        <v>210</v>
      </c>
      <c r="M48" s="120">
        <v>186</v>
      </c>
      <c r="N48" s="120">
        <v>152</v>
      </c>
      <c r="O48" s="120">
        <v>159</v>
      </c>
      <c r="P48" s="120">
        <v>173</v>
      </c>
      <c r="Q48" s="120">
        <v>196</v>
      </c>
      <c r="R48" s="120">
        <v>197</v>
      </c>
      <c r="S48" s="120">
        <v>167</v>
      </c>
      <c r="T48" s="122">
        <v>76</v>
      </c>
      <c r="U48" s="122">
        <v>51</v>
      </c>
      <c r="V48" s="122">
        <v>68</v>
      </c>
      <c r="W48" s="122">
        <v>50</v>
      </c>
      <c r="X48" s="122">
        <v>33</v>
      </c>
      <c r="Y48" s="122">
        <v>52</v>
      </c>
      <c r="Z48" s="120">
        <v>104</v>
      </c>
      <c r="AA48" s="120">
        <v>142</v>
      </c>
      <c r="AB48" s="120">
        <v>122</v>
      </c>
      <c r="AC48" s="120">
        <v>130</v>
      </c>
      <c r="AD48" s="120">
        <v>150</v>
      </c>
      <c r="AE48" s="120">
        <v>149</v>
      </c>
      <c r="AF48" s="120">
        <v>136</v>
      </c>
      <c r="AG48" s="120">
        <v>146</v>
      </c>
      <c r="AH48" s="120">
        <v>150</v>
      </c>
      <c r="AI48" s="120">
        <v>151</v>
      </c>
      <c r="AJ48" s="120">
        <v>174</v>
      </c>
      <c r="AK48" s="120">
        <v>173</v>
      </c>
      <c r="AL48" s="120">
        <v>176</v>
      </c>
      <c r="AM48" s="120">
        <v>176</v>
      </c>
    </row>
    <row r="49" spans="1:39" ht="16.5" customHeight="1" x14ac:dyDescent="0.25">
      <c r="A49" s="123" t="s">
        <v>287</v>
      </c>
      <c r="B49" s="2" t="s">
        <v>0</v>
      </c>
      <c r="C49" s="2" t="s">
        <v>0</v>
      </c>
      <c r="D49" s="2">
        <v>178</v>
      </c>
      <c r="E49" s="2">
        <v>243</v>
      </c>
      <c r="F49" s="2">
        <v>206</v>
      </c>
      <c r="G49" s="2">
        <v>131</v>
      </c>
      <c r="H49" s="2">
        <v>85</v>
      </c>
      <c r="I49" s="2">
        <v>30</v>
      </c>
      <c r="J49" s="2">
        <v>97</v>
      </c>
      <c r="K49" s="2">
        <v>105</v>
      </c>
      <c r="L49" s="2">
        <v>77</v>
      </c>
      <c r="M49" s="2">
        <v>53</v>
      </c>
      <c r="N49" s="2">
        <v>55</v>
      </c>
      <c r="O49" s="2">
        <v>48</v>
      </c>
      <c r="P49" s="2">
        <v>69</v>
      </c>
      <c r="Q49" s="2">
        <v>58</v>
      </c>
      <c r="R49" s="2">
        <v>53</v>
      </c>
      <c r="S49" s="2">
        <v>53</v>
      </c>
      <c r="T49" s="2">
        <v>29</v>
      </c>
      <c r="U49" s="2">
        <v>44</v>
      </c>
      <c r="V49" s="2">
        <v>65</v>
      </c>
      <c r="W49" s="2">
        <v>46</v>
      </c>
      <c r="X49" s="2">
        <v>45</v>
      </c>
      <c r="Y49" s="2">
        <v>31</v>
      </c>
      <c r="Z49" s="2">
        <v>31</v>
      </c>
      <c r="AA49" s="2">
        <v>34</v>
      </c>
      <c r="AB49" s="2">
        <v>37</v>
      </c>
      <c r="AC49" s="2">
        <v>27</v>
      </c>
      <c r="AD49" s="2">
        <v>25</v>
      </c>
      <c r="AE49" s="2">
        <v>16</v>
      </c>
      <c r="AF49" s="2">
        <v>14</v>
      </c>
      <c r="AG49" s="2">
        <v>46</v>
      </c>
      <c r="AH49" s="2">
        <v>18</v>
      </c>
      <c r="AI49" s="2">
        <v>24</v>
      </c>
      <c r="AJ49" s="2">
        <v>32</v>
      </c>
      <c r="AK49" s="2">
        <v>57</v>
      </c>
      <c r="AL49" s="125">
        <v>37</v>
      </c>
      <c r="AM49" s="125">
        <v>3</v>
      </c>
    </row>
    <row r="50" spans="1:39" ht="16.5" customHeight="1" thickBot="1" x14ac:dyDescent="0.3">
      <c r="A50" s="123" t="s">
        <v>288</v>
      </c>
      <c r="B50" s="2" t="s">
        <v>0</v>
      </c>
      <c r="C50" s="2" t="s">
        <v>0</v>
      </c>
      <c r="D50" s="2">
        <v>420</v>
      </c>
      <c r="E50" s="2">
        <v>330</v>
      </c>
      <c r="F50" s="2">
        <v>281</v>
      </c>
      <c r="G50" s="2">
        <v>130</v>
      </c>
      <c r="H50" s="2">
        <v>101</v>
      </c>
      <c r="I50" s="2">
        <v>56</v>
      </c>
      <c r="J50" s="2">
        <v>119</v>
      </c>
      <c r="K50" s="2">
        <v>121</v>
      </c>
      <c r="L50" s="2">
        <v>131</v>
      </c>
      <c r="M50" s="2">
        <v>134</v>
      </c>
      <c r="N50" s="2">
        <v>142</v>
      </c>
      <c r="O50" s="2">
        <v>120</v>
      </c>
      <c r="P50" s="2">
        <v>149</v>
      </c>
      <c r="Q50" s="2">
        <v>136</v>
      </c>
      <c r="R50" s="2">
        <v>134</v>
      </c>
      <c r="S50" s="2">
        <v>94</v>
      </c>
      <c r="T50" s="2">
        <v>64</v>
      </c>
      <c r="U50" s="2">
        <v>76</v>
      </c>
      <c r="V50" s="2">
        <v>69</v>
      </c>
      <c r="W50" s="2">
        <v>67</v>
      </c>
      <c r="X50" s="2">
        <v>70</v>
      </c>
      <c r="Y50" s="2">
        <v>65</v>
      </c>
      <c r="Z50" s="2">
        <v>82</v>
      </c>
      <c r="AA50" s="2">
        <v>72</v>
      </c>
      <c r="AB50" s="2">
        <v>58</v>
      </c>
      <c r="AC50" s="2">
        <v>43</v>
      </c>
      <c r="AD50" s="126">
        <v>60</v>
      </c>
      <c r="AE50" s="126">
        <v>74</v>
      </c>
      <c r="AF50" s="126">
        <v>50</v>
      </c>
      <c r="AG50" s="126">
        <v>28</v>
      </c>
      <c r="AH50" s="126">
        <v>18</v>
      </c>
      <c r="AI50" s="126">
        <v>27</v>
      </c>
      <c r="AJ50" s="126">
        <v>17</v>
      </c>
      <c r="AK50" s="126">
        <v>37</v>
      </c>
      <c r="AL50" s="127">
        <v>34</v>
      </c>
      <c r="AM50" s="127">
        <v>35</v>
      </c>
    </row>
    <row r="51" spans="1:39" s="31" customFormat="1" ht="12.75" customHeight="1" x14ac:dyDescent="0.25">
      <c r="A51" s="165" t="s">
        <v>289</v>
      </c>
      <c r="B51" s="165"/>
      <c r="C51" s="165"/>
      <c r="D51" s="165"/>
      <c r="E51" s="165"/>
      <c r="F51" s="165"/>
      <c r="G51" s="165"/>
      <c r="H51" s="165"/>
      <c r="I51" s="165"/>
      <c r="J51" s="165"/>
      <c r="K51" s="165"/>
      <c r="L51" s="165"/>
      <c r="M51" s="165"/>
      <c r="N51" s="165"/>
      <c r="O51" s="165"/>
      <c r="P51" s="165"/>
      <c r="Q51" s="165"/>
      <c r="R51" s="165"/>
      <c r="S51" s="165"/>
      <c r="T51" s="165"/>
      <c r="U51" s="165"/>
      <c r="V51" s="165"/>
      <c r="W51" s="165"/>
      <c r="X51" s="165"/>
      <c r="Y51" s="165"/>
      <c r="Z51" s="165"/>
      <c r="AA51" s="165"/>
      <c r="AB51" s="165"/>
      <c r="AC51" s="165"/>
      <c r="AD51" s="159"/>
      <c r="AL51" s="16"/>
      <c r="AM51" s="16"/>
    </row>
    <row r="52" spans="1:39" s="31" customFormat="1" ht="12.75" customHeight="1" x14ac:dyDescent="0.25">
      <c r="A52" s="159"/>
      <c r="B52" s="159"/>
      <c r="C52" s="159"/>
      <c r="D52" s="159"/>
      <c r="E52" s="159"/>
      <c r="F52" s="159"/>
      <c r="G52" s="159"/>
      <c r="H52" s="159"/>
      <c r="I52" s="159"/>
      <c r="J52" s="159"/>
      <c r="K52" s="159"/>
      <c r="L52" s="159"/>
      <c r="M52" s="159"/>
      <c r="N52" s="159"/>
      <c r="O52" s="159"/>
      <c r="P52" s="159"/>
      <c r="Q52" s="159"/>
      <c r="R52" s="159"/>
      <c r="S52" s="159"/>
      <c r="T52" s="159"/>
      <c r="U52" s="159"/>
      <c r="V52" s="159"/>
      <c r="W52" s="159"/>
      <c r="X52" s="159"/>
      <c r="Y52" s="159"/>
      <c r="Z52" s="159"/>
      <c r="AA52" s="159"/>
      <c r="AB52" s="159"/>
      <c r="AC52" s="159"/>
      <c r="AD52" s="159"/>
      <c r="AL52" s="16"/>
      <c r="AM52" s="16"/>
    </row>
    <row r="53" spans="1:39" s="129" customFormat="1" ht="25.5" customHeight="1" x14ac:dyDescent="0.25">
      <c r="A53" s="160" t="s">
        <v>290</v>
      </c>
      <c r="B53" s="160"/>
      <c r="C53" s="160"/>
      <c r="D53" s="160"/>
      <c r="E53" s="160"/>
      <c r="F53" s="160"/>
      <c r="G53" s="160"/>
      <c r="H53" s="160"/>
      <c r="I53" s="160"/>
      <c r="J53" s="160"/>
      <c r="K53" s="160"/>
      <c r="L53" s="160"/>
      <c r="M53" s="160"/>
      <c r="N53" s="160"/>
      <c r="O53" s="160"/>
      <c r="P53" s="160"/>
      <c r="Q53" s="160"/>
      <c r="R53" s="160"/>
      <c r="S53" s="160"/>
      <c r="T53" s="160"/>
      <c r="U53" s="160"/>
      <c r="V53" s="160"/>
      <c r="W53" s="160"/>
      <c r="X53" s="160"/>
      <c r="Y53" s="160"/>
      <c r="Z53" s="160"/>
      <c r="AA53" s="160"/>
      <c r="AB53" s="160"/>
      <c r="AC53" s="160"/>
      <c r="AD53" s="160"/>
      <c r="AE53" s="128"/>
      <c r="AF53" s="128"/>
      <c r="AG53" s="105"/>
      <c r="AL53" s="16"/>
      <c r="AM53" s="16"/>
    </row>
    <row r="54" spans="1:39" s="31" customFormat="1" ht="25.5" customHeight="1" x14ac:dyDescent="0.25">
      <c r="A54" s="160" t="s">
        <v>291</v>
      </c>
      <c r="B54" s="160"/>
      <c r="C54" s="160"/>
      <c r="D54" s="160"/>
      <c r="E54" s="160"/>
      <c r="F54" s="160"/>
      <c r="G54" s="160"/>
      <c r="H54" s="160"/>
      <c r="I54" s="160"/>
      <c r="J54" s="160"/>
      <c r="K54" s="160"/>
      <c r="L54" s="160"/>
      <c r="M54" s="160"/>
      <c r="N54" s="160"/>
      <c r="O54" s="160"/>
      <c r="P54" s="160"/>
      <c r="Q54" s="160"/>
      <c r="R54" s="160"/>
      <c r="S54" s="160"/>
      <c r="T54" s="160"/>
      <c r="U54" s="160"/>
      <c r="V54" s="160"/>
      <c r="W54" s="160"/>
      <c r="X54" s="160"/>
      <c r="Y54" s="160"/>
      <c r="Z54" s="160"/>
      <c r="AA54" s="160"/>
      <c r="AB54" s="160"/>
      <c r="AC54" s="160"/>
      <c r="AD54" s="160"/>
      <c r="AE54" s="128"/>
      <c r="AF54" s="128"/>
      <c r="AG54" s="105"/>
      <c r="AL54" s="16"/>
      <c r="AM54" s="16"/>
    </row>
    <row r="55" spans="1:39" s="31" customFormat="1" ht="12.75" customHeight="1" x14ac:dyDescent="0.25">
      <c r="A55" s="160" t="s">
        <v>292</v>
      </c>
      <c r="B55" s="160"/>
      <c r="C55" s="160"/>
      <c r="D55" s="160"/>
      <c r="E55" s="160"/>
      <c r="F55" s="160"/>
      <c r="G55" s="160"/>
      <c r="H55" s="160"/>
      <c r="I55" s="160"/>
      <c r="J55" s="160"/>
      <c r="K55" s="160"/>
      <c r="L55" s="160"/>
      <c r="M55" s="160"/>
      <c r="N55" s="160"/>
      <c r="O55" s="160"/>
      <c r="P55" s="160"/>
      <c r="Q55" s="160"/>
      <c r="R55" s="160"/>
      <c r="S55" s="160"/>
      <c r="T55" s="160"/>
      <c r="U55" s="160"/>
      <c r="V55" s="160"/>
      <c r="W55" s="160"/>
      <c r="X55" s="160"/>
      <c r="Y55" s="160"/>
      <c r="Z55" s="160"/>
      <c r="AA55" s="160"/>
      <c r="AB55" s="160"/>
      <c r="AC55" s="160"/>
      <c r="AD55" s="160"/>
      <c r="AE55" s="128"/>
      <c r="AF55" s="128"/>
      <c r="AG55" s="105"/>
      <c r="AL55" s="16"/>
      <c r="AM55" s="16"/>
    </row>
    <row r="56" spans="1:39" s="31" customFormat="1" ht="12.75" customHeight="1" x14ac:dyDescent="0.25">
      <c r="A56" s="160" t="s">
        <v>293</v>
      </c>
      <c r="B56" s="160"/>
      <c r="C56" s="160"/>
      <c r="D56" s="160"/>
      <c r="E56" s="160"/>
      <c r="F56" s="160"/>
      <c r="G56" s="160"/>
      <c r="H56" s="160"/>
      <c r="I56" s="160"/>
      <c r="J56" s="160"/>
      <c r="K56" s="160"/>
      <c r="L56" s="160"/>
      <c r="M56" s="160"/>
      <c r="N56" s="160"/>
      <c r="O56" s="160"/>
      <c r="P56" s="160"/>
      <c r="Q56" s="160"/>
      <c r="R56" s="160"/>
      <c r="S56" s="160"/>
      <c r="T56" s="160"/>
      <c r="U56" s="160"/>
      <c r="V56" s="160"/>
      <c r="W56" s="160"/>
      <c r="X56" s="160"/>
      <c r="Y56" s="160"/>
      <c r="Z56" s="160"/>
      <c r="AA56" s="160"/>
      <c r="AB56" s="160"/>
      <c r="AC56" s="160"/>
      <c r="AD56" s="160"/>
      <c r="AE56" s="128"/>
      <c r="AF56" s="128"/>
      <c r="AG56" s="105"/>
      <c r="AL56" s="16"/>
      <c r="AM56" s="16"/>
    </row>
    <row r="57" spans="1:39" s="31" customFormat="1" ht="12.75" customHeight="1" x14ac:dyDescent="0.25">
      <c r="A57" s="160" t="s">
        <v>294</v>
      </c>
      <c r="B57" s="160"/>
      <c r="C57" s="160"/>
      <c r="D57" s="160"/>
      <c r="E57" s="160"/>
      <c r="F57" s="160"/>
      <c r="G57" s="160"/>
      <c r="H57" s="160"/>
      <c r="I57" s="160"/>
      <c r="J57" s="160"/>
      <c r="K57" s="160"/>
      <c r="L57" s="160"/>
      <c r="M57" s="160"/>
      <c r="N57" s="160"/>
      <c r="O57" s="160"/>
      <c r="P57" s="160"/>
      <c r="Q57" s="160"/>
      <c r="R57" s="160"/>
      <c r="S57" s="160"/>
      <c r="T57" s="160"/>
      <c r="U57" s="160"/>
      <c r="V57" s="160"/>
      <c r="W57" s="160"/>
      <c r="X57" s="160"/>
      <c r="Y57" s="160"/>
      <c r="Z57" s="160"/>
      <c r="AA57" s="160"/>
      <c r="AB57" s="160"/>
      <c r="AC57" s="160"/>
      <c r="AD57" s="160"/>
      <c r="AE57" s="128"/>
      <c r="AF57" s="128"/>
      <c r="AG57" s="105"/>
      <c r="AL57" s="16"/>
      <c r="AM57" s="16"/>
    </row>
    <row r="58" spans="1:39" s="31" customFormat="1" ht="25.5" customHeight="1" x14ac:dyDescent="0.25">
      <c r="A58" s="160" t="s">
        <v>295</v>
      </c>
      <c r="B58" s="160"/>
      <c r="C58" s="160"/>
      <c r="D58" s="160"/>
      <c r="E58" s="160"/>
      <c r="F58" s="160"/>
      <c r="G58" s="160"/>
      <c r="H58" s="160"/>
      <c r="I58" s="160"/>
      <c r="J58" s="160"/>
      <c r="K58" s="160"/>
      <c r="L58" s="160"/>
      <c r="M58" s="160"/>
      <c r="N58" s="160"/>
      <c r="O58" s="160"/>
      <c r="P58" s="160"/>
      <c r="Q58" s="160"/>
      <c r="R58" s="160"/>
      <c r="S58" s="160"/>
      <c r="T58" s="160"/>
      <c r="U58" s="160"/>
      <c r="V58" s="160"/>
      <c r="W58" s="160"/>
      <c r="X58" s="160"/>
      <c r="Y58" s="160"/>
      <c r="Z58" s="160"/>
      <c r="AA58" s="160"/>
      <c r="AB58" s="160"/>
      <c r="AC58" s="160"/>
      <c r="AD58" s="160"/>
      <c r="AE58" s="128"/>
      <c r="AF58" s="128"/>
      <c r="AG58" s="105"/>
      <c r="AL58" s="16"/>
      <c r="AM58" s="16"/>
    </row>
    <row r="59" spans="1:39" s="31" customFormat="1" ht="12.75" customHeight="1" x14ac:dyDescent="0.25">
      <c r="A59" s="160" t="s">
        <v>296</v>
      </c>
      <c r="B59" s="160"/>
      <c r="C59" s="160"/>
      <c r="D59" s="160"/>
      <c r="E59" s="160"/>
      <c r="F59" s="160"/>
      <c r="G59" s="160"/>
      <c r="H59" s="160"/>
      <c r="I59" s="160"/>
      <c r="J59" s="160"/>
      <c r="K59" s="160"/>
      <c r="L59" s="160"/>
      <c r="M59" s="160"/>
      <c r="N59" s="160"/>
      <c r="O59" s="160"/>
      <c r="P59" s="160"/>
      <c r="Q59" s="160"/>
      <c r="R59" s="160"/>
      <c r="S59" s="160"/>
      <c r="T59" s="160"/>
      <c r="U59" s="160"/>
      <c r="V59" s="160"/>
      <c r="W59" s="160"/>
      <c r="X59" s="160"/>
      <c r="Y59" s="160"/>
      <c r="Z59" s="160"/>
      <c r="AA59" s="160"/>
      <c r="AB59" s="160"/>
      <c r="AC59" s="160"/>
      <c r="AD59" s="160"/>
      <c r="AE59" s="128"/>
      <c r="AF59" s="128"/>
      <c r="AG59" s="105"/>
      <c r="AL59" s="16"/>
      <c r="AM59" s="16"/>
    </row>
    <row r="60" spans="1:39" s="31" customFormat="1" ht="12.75" customHeight="1" x14ac:dyDescent="0.25">
      <c r="A60" s="160" t="s">
        <v>297</v>
      </c>
      <c r="B60" s="160"/>
      <c r="C60" s="160"/>
      <c r="D60" s="160"/>
      <c r="E60" s="160"/>
      <c r="F60" s="160"/>
      <c r="G60" s="160"/>
      <c r="H60" s="160"/>
      <c r="I60" s="160"/>
      <c r="J60" s="160"/>
      <c r="K60" s="160"/>
      <c r="L60" s="160"/>
      <c r="M60" s="160"/>
      <c r="N60" s="160"/>
      <c r="O60" s="160"/>
      <c r="P60" s="160"/>
      <c r="Q60" s="160"/>
      <c r="R60" s="160"/>
      <c r="S60" s="160"/>
      <c r="T60" s="160"/>
      <c r="U60" s="160"/>
      <c r="V60" s="160"/>
      <c r="W60" s="160"/>
      <c r="X60" s="160"/>
      <c r="Y60" s="160"/>
      <c r="Z60" s="160"/>
      <c r="AA60" s="160"/>
      <c r="AB60" s="160"/>
      <c r="AC60" s="160"/>
      <c r="AD60" s="160"/>
      <c r="AE60" s="128"/>
      <c r="AF60" s="128"/>
      <c r="AG60" s="105"/>
      <c r="AL60" s="16"/>
      <c r="AM60" s="16"/>
    </row>
    <row r="61" spans="1:39" s="31" customFormat="1" ht="12.75" customHeight="1" x14ac:dyDescent="0.25">
      <c r="A61" s="160" t="s">
        <v>115</v>
      </c>
      <c r="B61" s="160"/>
      <c r="C61" s="160"/>
      <c r="D61" s="160"/>
      <c r="E61" s="160"/>
      <c r="F61" s="160"/>
      <c r="G61" s="160"/>
      <c r="H61" s="160"/>
      <c r="I61" s="160"/>
      <c r="J61" s="160"/>
      <c r="K61" s="160"/>
      <c r="L61" s="160"/>
      <c r="M61" s="160"/>
      <c r="N61" s="160"/>
      <c r="O61" s="160"/>
      <c r="P61" s="160"/>
      <c r="Q61" s="160"/>
      <c r="R61" s="160"/>
      <c r="S61" s="160"/>
      <c r="T61" s="160"/>
      <c r="U61" s="160"/>
      <c r="V61" s="160"/>
      <c r="W61" s="160"/>
      <c r="X61" s="160"/>
      <c r="Y61" s="160"/>
      <c r="Z61" s="160"/>
      <c r="AA61" s="160"/>
      <c r="AB61" s="160"/>
      <c r="AC61" s="160"/>
      <c r="AD61" s="160"/>
      <c r="AE61" s="128"/>
      <c r="AF61" s="128"/>
      <c r="AG61" s="105"/>
      <c r="AL61" s="16"/>
      <c r="AM61" s="16"/>
    </row>
    <row r="62" spans="1:39" s="31" customFormat="1" ht="12.75" customHeight="1" x14ac:dyDescent="0.25">
      <c r="A62" s="156" t="s">
        <v>250</v>
      </c>
      <c r="B62" s="156"/>
      <c r="C62" s="156"/>
      <c r="D62" s="156"/>
      <c r="E62" s="156"/>
      <c r="F62" s="156"/>
      <c r="G62" s="156"/>
      <c r="H62" s="156"/>
      <c r="I62" s="156"/>
      <c r="J62" s="156"/>
      <c r="K62" s="156"/>
      <c r="L62" s="156"/>
      <c r="M62" s="156"/>
      <c r="N62" s="156"/>
      <c r="O62" s="156"/>
      <c r="P62" s="156"/>
      <c r="Q62" s="156"/>
      <c r="R62" s="156"/>
      <c r="S62" s="156"/>
      <c r="T62" s="156"/>
      <c r="U62" s="156"/>
      <c r="V62" s="156"/>
      <c r="W62" s="156"/>
      <c r="X62" s="156"/>
      <c r="Y62" s="156"/>
      <c r="Z62" s="156"/>
      <c r="AA62" s="156"/>
      <c r="AB62" s="156"/>
      <c r="AC62" s="156"/>
      <c r="AD62" s="156"/>
      <c r="AE62" s="128"/>
      <c r="AF62" s="128"/>
      <c r="AG62" s="105"/>
      <c r="AL62" s="16"/>
      <c r="AM62" s="16"/>
    </row>
    <row r="63" spans="1:39" s="31" customFormat="1" ht="12.75" customHeight="1" x14ac:dyDescent="0.25">
      <c r="A63" s="160" t="s">
        <v>251</v>
      </c>
      <c r="B63" s="160"/>
      <c r="C63" s="160"/>
      <c r="D63" s="160"/>
      <c r="E63" s="160"/>
      <c r="F63" s="160"/>
      <c r="G63" s="160"/>
      <c r="H63" s="160"/>
      <c r="I63" s="160"/>
      <c r="J63" s="160"/>
      <c r="K63" s="160"/>
      <c r="L63" s="160"/>
      <c r="M63" s="160"/>
      <c r="N63" s="160"/>
      <c r="O63" s="160"/>
      <c r="P63" s="160"/>
      <c r="Q63" s="160"/>
      <c r="R63" s="160"/>
      <c r="S63" s="160"/>
      <c r="T63" s="160"/>
      <c r="U63" s="160"/>
      <c r="V63" s="160"/>
      <c r="W63" s="160"/>
      <c r="X63" s="160"/>
      <c r="Y63" s="160"/>
      <c r="Z63" s="160"/>
      <c r="AA63" s="160"/>
      <c r="AB63" s="160"/>
      <c r="AC63" s="160"/>
      <c r="AD63" s="160"/>
      <c r="AE63" s="128"/>
      <c r="AF63" s="128"/>
      <c r="AG63" s="105"/>
      <c r="AL63" s="16"/>
      <c r="AM63" s="16"/>
    </row>
    <row r="64" spans="1:39" s="31" customFormat="1" ht="12.75" customHeight="1" x14ac:dyDescent="0.25">
      <c r="A64" s="156" t="s">
        <v>252</v>
      </c>
      <c r="B64" s="156"/>
      <c r="C64" s="156"/>
      <c r="D64" s="156"/>
      <c r="E64" s="156"/>
      <c r="F64" s="156"/>
      <c r="G64" s="156"/>
      <c r="H64" s="156"/>
      <c r="I64" s="156"/>
      <c r="J64" s="156"/>
      <c r="K64" s="156"/>
      <c r="L64" s="156"/>
      <c r="M64" s="156"/>
      <c r="N64" s="156"/>
      <c r="O64" s="156"/>
      <c r="P64" s="156"/>
      <c r="Q64" s="156"/>
      <c r="R64" s="156"/>
      <c r="S64" s="156"/>
      <c r="T64" s="156"/>
      <c r="U64" s="156"/>
      <c r="V64" s="156"/>
      <c r="W64" s="156"/>
      <c r="X64" s="156"/>
      <c r="Y64" s="156"/>
      <c r="Z64" s="156"/>
      <c r="AA64" s="156"/>
      <c r="AB64" s="156"/>
      <c r="AC64" s="156"/>
      <c r="AD64" s="156"/>
      <c r="AE64" s="128"/>
      <c r="AF64" s="128"/>
      <c r="AG64" s="105"/>
      <c r="AL64" s="16"/>
      <c r="AM64" s="16"/>
    </row>
    <row r="65" spans="1:39" s="31" customFormat="1" ht="12.75" customHeight="1" x14ac:dyDescent="0.25">
      <c r="A65" s="154" t="s">
        <v>253</v>
      </c>
      <c r="B65" s="154"/>
      <c r="C65" s="154"/>
      <c r="D65" s="154"/>
      <c r="E65" s="154"/>
      <c r="F65" s="154"/>
      <c r="G65" s="154"/>
      <c r="H65" s="154"/>
      <c r="I65" s="154"/>
      <c r="J65" s="154"/>
      <c r="K65" s="154"/>
      <c r="L65" s="154"/>
      <c r="M65" s="154"/>
      <c r="N65" s="154"/>
      <c r="O65" s="154"/>
      <c r="P65" s="154"/>
      <c r="Q65" s="154"/>
      <c r="R65" s="154"/>
      <c r="S65" s="154"/>
      <c r="T65" s="154"/>
      <c r="U65" s="154"/>
      <c r="V65" s="154"/>
      <c r="W65" s="154"/>
      <c r="X65" s="154"/>
      <c r="Y65" s="154"/>
      <c r="Z65" s="154"/>
      <c r="AA65" s="154"/>
      <c r="AB65" s="154"/>
      <c r="AC65" s="154"/>
      <c r="AD65" s="154"/>
      <c r="AE65" s="128"/>
      <c r="AF65" s="128"/>
      <c r="AG65" s="105"/>
      <c r="AL65" s="16"/>
      <c r="AM65" s="16"/>
    </row>
    <row r="66" spans="1:39" s="31" customFormat="1" ht="12.75" customHeight="1" x14ac:dyDescent="0.25">
      <c r="A66" s="160" t="s">
        <v>298</v>
      </c>
      <c r="B66" s="160"/>
      <c r="C66" s="160"/>
      <c r="D66" s="160"/>
      <c r="E66" s="160"/>
      <c r="F66" s="160"/>
      <c r="G66" s="160"/>
      <c r="H66" s="160"/>
      <c r="I66" s="160"/>
      <c r="J66" s="160"/>
      <c r="K66" s="160"/>
      <c r="L66" s="160"/>
      <c r="M66" s="160"/>
      <c r="N66" s="160"/>
      <c r="O66" s="160"/>
      <c r="P66" s="160"/>
      <c r="Q66" s="160"/>
      <c r="R66" s="160"/>
      <c r="S66" s="160"/>
      <c r="T66" s="160"/>
      <c r="U66" s="160"/>
      <c r="V66" s="160"/>
      <c r="W66" s="160"/>
      <c r="X66" s="160"/>
      <c r="Y66" s="160"/>
      <c r="Z66" s="160"/>
      <c r="AA66" s="160"/>
      <c r="AB66" s="160"/>
      <c r="AC66" s="160"/>
      <c r="AD66" s="160"/>
      <c r="AE66" s="128"/>
      <c r="AF66" s="128"/>
      <c r="AG66" s="105"/>
      <c r="AL66" s="16"/>
      <c r="AM66" s="16"/>
    </row>
    <row r="67" spans="1:39" s="31" customFormat="1" ht="12.75" customHeight="1" x14ac:dyDescent="0.25">
      <c r="A67" s="166" t="s">
        <v>70</v>
      </c>
      <c r="B67" s="166"/>
      <c r="C67" s="166"/>
      <c r="D67" s="166"/>
      <c r="E67" s="166"/>
      <c r="F67" s="166"/>
      <c r="G67" s="166"/>
      <c r="H67" s="166"/>
      <c r="I67" s="166"/>
      <c r="J67" s="166"/>
      <c r="K67" s="166"/>
      <c r="L67" s="166"/>
      <c r="M67" s="166"/>
      <c r="N67" s="166"/>
      <c r="O67" s="166"/>
      <c r="P67" s="166"/>
      <c r="Q67" s="166"/>
      <c r="R67" s="166"/>
      <c r="S67" s="166"/>
      <c r="T67" s="166"/>
      <c r="U67" s="166"/>
      <c r="V67" s="166"/>
      <c r="W67" s="166"/>
      <c r="X67" s="166"/>
      <c r="Y67" s="166"/>
      <c r="Z67" s="166"/>
      <c r="AA67" s="166"/>
      <c r="AB67" s="166"/>
      <c r="AC67" s="166"/>
      <c r="AD67" s="166"/>
      <c r="AE67" s="128"/>
      <c r="AF67" s="128"/>
      <c r="AG67" s="105"/>
      <c r="AL67" s="16"/>
      <c r="AM67" s="16"/>
    </row>
    <row r="68" spans="1:39" s="31" customFormat="1" ht="12.75" customHeight="1" x14ac:dyDescent="0.25">
      <c r="A68" s="167" t="s">
        <v>68</v>
      </c>
      <c r="B68" s="167"/>
      <c r="C68" s="167"/>
      <c r="D68" s="167"/>
      <c r="E68" s="167"/>
      <c r="F68" s="167"/>
      <c r="G68" s="167"/>
      <c r="H68" s="167"/>
      <c r="I68" s="167"/>
      <c r="J68" s="167"/>
      <c r="K68" s="167"/>
      <c r="L68" s="167"/>
      <c r="M68" s="167"/>
      <c r="N68" s="167"/>
      <c r="O68" s="167"/>
      <c r="P68" s="167"/>
      <c r="Q68" s="167"/>
      <c r="R68" s="167"/>
      <c r="S68" s="167"/>
      <c r="T68" s="167"/>
      <c r="U68" s="167"/>
      <c r="V68" s="167"/>
      <c r="W68" s="167"/>
      <c r="X68" s="167"/>
      <c r="Y68" s="167"/>
      <c r="Z68" s="167"/>
      <c r="AA68" s="167"/>
      <c r="AB68" s="167"/>
      <c r="AC68" s="167"/>
      <c r="AD68" s="167"/>
      <c r="AE68" s="112"/>
      <c r="AG68" s="105"/>
      <c r="AL68" s="16"/>
      <c r="AM68" s="16"/>
    </row>
    <row r="69" spans="1:39" s="31" customFormat="1" ht="12.75" customHeight="1" x14ac:dyDescent="0.25">
      <c r="A69" s="168" t="s">
        <v>299</v>
      </c>
      <c r="B69" s="168"/>
      <c r="C69" s="168"/>
      <c r="D69" s="168"/>
      <c r="E69" s="168"/>
      <c r="F69" s="168"/>
      <c r="G69" s="168"/>
      <c r="H69" s="168"/>
      <c r="I69" s="168"/>
      <c r="J69" s="168"/>
      <c r="K69" s="168"/>
      <c r="L69" s="168"/>
      <c r="M69" s="168"/>
      <c r="N69" s="168"/>
      <c r="O69" s="168"/>
      <c r="P69" s="168"/>
      <c r="Q69" s="168"/>
      <c r="R69" s="168"/>
      <c r="S69" s="168"/>
      <c r="T69" s="168"/>
      <c r="U69" s="168"/>
      <c r="V69" s="168"/>
      <c r="W69" s="168"/>
      <c r="X69" s="168"/>
      <c r="Y69" s="168"/>
      <c r="Z69" s="168"/>
      <c r="AA69" s="168"/>
      <c r="AB69" s="168"/>
      <c r="AC69" s="168"/>
      <c r="AD69" s="168"/>
      <c r="AE69" s="130"/>
      <c r="AF69" s="130"/>
      <c r="AG69" s="105"/>
      <c r="AL69" s="16"/>
      <c r="AM69" s="16"/>
    </row>
    <row r="70" spans="1:39" s="31" customFormat="1" ht="25.5" customHeight="1" x14ac:dyDescent="0.25">
      <c r="A70" s="168" t="s">
        <v>300</v>
      </c>
      <c r="B70" s="168"/>
      <c r="C70" s="168"/>
      <c r="D70" s="168"/>
      <c r="E70" s="168"/>
      <c r="F70" s="168"/>
      <c r="G70" s="168"/>
      <c r="H70" s="168"/>
      <c r="I70" s="168"/>
      <c r="J70" s="168"/>
      <c r="K70" s="168"/>
      <c r="L70" s="168"/>
      <c r="M70" s="168"/>
      <c r="N70" s="168"/>
      <c r="O70" s="168"/>
      <c r="P70" s="168"/>
      <c r="Q70" s="168"/>
      <c r="R70" s="168"/>
      <c r="S70" s="168"/>
      <c r="T70" s="168"/>
      <c r="U70" s="168"/>
      <c r="V70" s="168"/>
      <c r="W70" s="168"/>
      <c r="X70" s="168"/>
      <c r="Y70" s="168"/>
      <c r="Z70" s="168"/>
      <c r="AA70" s="168"/>
      <c r="AB70" s="168"/>
      <c r="AC70" s="168"/>
      <c r="AD70" s="168"/>
      <c r="AE70" s="130"/>
      <c r="AF70" s="130"/>
      <c r="AG70" s="105"/>
      <c r="AL70" s="16"/>
      <c r="AM70" s="16"/>
    </row>
    <row r="71" spans="1:39" s="31" customFormat="1" ht="12.75" customHeight="1" x14ac:dyDescent="0.25">
      <c r="A71" s="164"/>
      <c r="B71" s="164"/>
      <c r="C71" s="164"/>
      <c r="D71" s="164"/>
      <c r="E71" s="164"/>
      <c r="F71" s="164"/>
      <c r="G71" s="164"/>
      <c r="H71" s="164"/>
      <c r="I71" s="164"/>
      <c r="J71" s="164"/>
      <c r="K71" s="164"/>
      <c r="L71" s="164"/>
      <c r="M71" s="164"/>
      <c r="N71" s="164"/>
      <c r="O71" s="164"/>
      <c r="P71" s="164"/>
      <c r="Q71" s="164"/>
      <c r="R71" s="164"/>
      <c r="S71" s="164"/>
      <c r="T71" s="164"/>
      <c r="U71" s="164"/>
      <c r="V71" s="164"/>
      <c r="W71" s="164"/>
      <c r="X71" s="164"/>
      <c r="Y71" s="164"/>
      <c r="Z71" s="164"/>
      <c r="AA71" s="164"/>
      <c r="AB71" s="164"/>
      <c r="AC71" s="164"/>
      <c r="AD71" s="164"/>
      <c r="AG71" s="105"/>
      <c r="AL71" s="16"/>
      <c r="AM71" s="16"/>
    </row>
    <row r="72" spans="1:39" s="31" customFormat="1" ht="12.75" customHeight="1" x14ac:dyDescent="0.25">
      <c r="A72" s="159" t="s">
        <v>16</v>
      </c>
      <c r="B72" s="159"/>
      <c r="C72" s="159"/>
      <c r="D72" s="159"/>
      <c r="E72" s="159"/>
      <c r="F72" s="159"/>
      <c r="G72" s="159"/>
      <c r="H72" s="159"/>
      <c r="I72" s="159"/>
      <c r="J72" s="159"/>
      <c r="K72" s="159"/>
      <c r="L72" s="159"/>
      <c r="M72" s="159"/>
      <c r="N72" s="159"/>
      <c r="O72" s="159"/>
      <c r="P72" s="159"/>
      <c r="Q72" s="159"/>
      <c r="R72" s="159"/>
      <c r="S72" s="159"/>
      <c r="T72" s="159"/>
      <c r="U72" s="159"/>
      <c r="V72" s="159"/>
      <c r="W72" s="159"/>
      <c r="X72" s="159"/>
      <c r="Y72" s="159"/>
      <c r="Z72" s="159"/>
      <c r="AA72" s="159"/>
      <c r="AB72" s="159"/>
      <c r="AC72" s="159"/>
      <c r="AD72" s="159"/>
      <c r="AG72" s="105"/>
      <c r="AL72" s="16"/>
      <c r="AM72" s="16"/>
    </row>
    <row r="73" spans="1:39" s="31" customFormat="1" ht="25.5" customHeight="1" x14ac:dyDescent="0.25">
      <c r="A73" s="156" t="s">
        <v>301</v>
      </c>
      <c r="B73" s="156"/>
      <c r="C73" s="156"/>
      <c r="D73" s="156"/>
      <c r="E73" s="156"/>
      <c r="F73" s="156"/>
      <c r="G73" s="156"/>
      <c r="H73" s="156"/>
      <c r="I73" s="156"/>
      <c r="J73" s="156"/>
      <c r="K73" s="156"/>
      <c r="L73" s="156"/>
      <c r="M73" s="156"/>
      <c r="N73" s="156"/>
      <c r="O73" s="156"/>
      <c r="P73" s="156"/>
      <c r="Q73" s="156"/>
      <c r="R73" s="156"/>
      <c r="S73" s="156"/>
      <c r="T73" s="156"/>
      <c r="U73" s="156"/>
      <c r="V73" s="156"/>
      <c r="W73" s="156"/>
      <c r="X73" s="156"/>
      <c r="Y73" s="156"/>
      <c r="Z73" s="156"/>
      <c r="AA73" s="156"/>
      <c r="AB73" s="156"/>
      <c r="AC73" s="156"/>
      <c r="AD73" s="156"/>
      <c r="AE73" s="100"/>
      <c r="AF73" s="100"/>
      <c r="AG73" s="105"/>
      <c r="AL73" s="16"/>
      <c r="AM73" s="16"/>
    </row>
    <row r="74" spans="1:39" s="31" customFormat="1" ht="38.25" customHeight="1" x14ac:dyDescent="0.25">
      <c r="A74" s="163" t="s">
        <v>116</v>
      </c>
      <c r="B74" s="163"/>
      <c r="C74" s="163"/>
      <c r="D74" s="163"/>
      <c r="E74" s="163"/>
      <c r="F74" s="163"/>
      <c r="G74" s="163"/>
      <c r="H74" s="163"/>
      <c r="I74" s="163"/>
      <c r="J74" s="163"/>
      <c r="K74" s="163"/>
      <c r="L74" s="163"/>
      <c r="M74" s="163"/>
      <c r="N74" s="163"/>
      <c r="O74" s="163"/>
      <c r="P74" s="163"/>
      <c r="Q74" s="163"/>
      <c r="R74" s="163"/>
      <c r="S74" s="163"/>
      <c r="T74" s="163"/>
      <c r="U74" s="163"/>
      <c r="V74" s="163"/>
      <c r="W74" s="163"/>
      <c r="X74" s="163"/>
      <c r="Y74" s="163"/>
      <c r="Z74" s="163"/>
      <c r="AA74" s="163"/>
      <c r="AB74" s="163"/>
      <c r="AC74" s="163"/>
      <c r="AD74" s="163"/>
      <c r="AE74" s="100"/>
      <c r="AF74" s="100"/>
      <c r="AG74" s="105"/>
      <c r="AL74" s="16"/>
      <c r="AM74" s="16"/>
    </row>
    <row r="75" spans="1:39" s="31" customFormat="1" ht="38.25" customHeight="1" x14ac:dyDescent="0.25">
      <c r="A75" s="163" t="s">
        <v>98</v>
      </c>
      <c r="B75" s="163"/>
      <c r="C75" s="163"/>
      <c r="D75" s="163"/>
      <c r="E75" s="163"/>
      <c r="F75" s="163"/>
      <c r="G75" s="163"/>
      <c r="H75" s="163"/>
      <c r="I75" s="163"/>
      <c r="J75" s="163"/>
      <c r="K75" s="163"/>
      <c r="L75" s="163"/>
      <c r="M75" s="163"/>
      <c r="N75" s="163"/>
      <c r="O75" s="163"/>
      <c r="P75" s="163"/>
      <c r="Q75" s="163"/>
      <c r="R75" s="163"/>
      <c r="S75" s="163"/>
      <c r="T75" s="163"/>
      <c r="U75" s="163"/>
      <c r="V75" s="163"/>
      <c r="W75" s="163"/>
      <c r="X75" s="163"/>
      <c r="Y75" s="163"/>
      <c r="Z75" s="163"/>
      <c r="AA75" s="163"/>
      <c r="AB75" s="163"/>
      <c r="AC75" s="163"/>
      <c r="AD75" s="163"/>
      <c r="AE75" s="100"/>
      <c r="AF75" s="100"/>
      <c r="AG75" s="105"/>
      <c r="AL75" s="16"/>
      <c r="AM75" s="16"/>
    </row>
    <row r="76" spans="1:39" s="31" customFormat="1" ht="12.75" customHeight="1" x14ac:dyDescent="0.25">
      <c r="A76" s="156" t="s">
        <v>39</v>
      </c>
      <c r="B76" s="156"/>
      <c r="C76" s="156"/>
      <c r="D76" s="156"/>
      <c r="E76" s="156"/>
      <c r="F76" s="156"/>
      <c r="G76" s="156"/>
      <c r="H76" s="156"/>
      <c r="I76" s="156"/>
      <c r="J76" s="156"/>
      <c r="K76" s="156"/>
      <c r="L76" s="156"/>
      <c r="M76" s="156"/>
      <c r="N76" s="156"/>
      <c r="O76" s="156"/>
      <c r="P76" s="156"/>
      <c r="Q76" s="156"/>
      <c r="R76" s="156"/>
      <c r="S76" s="156"/>
      <c r="T76" s="156"/>
      <c r="U76" s="156"/>
      <c r="V76" s="156"/>
      <c r="W76" s="156"/>
      <c r="X76" s="156"/>
      <c r="Y76" s="156"/>
      <c r="Z76" s="156"/>
      <c r="AA76" s="156"/>
      <c r="AB76" s="156"/>
      <c r="AC76" s="156"/>
      <c r="AD76" s="156"/>
      <c r="AE76" s="131"/>
      <c r="AF76" s="131"/>
      <c r="AG76" s="105"/>
      <c r="AL76" s="16"/>
      <c r="AM76" s="16"/>
    </row>
    <row r="77" spans="1:39" s="31" customFormat="1" ht="12.75" customHeight="1" x14ac:dyDescent="0.25">
      <c r="A77" s="156" t="s">
        <v>96</v>
      </c>
      <c r="B77" s="156"/>
      <c r="C77" s="156"/>
      <c r="D77" s="156"/>
      <c r="E77" s="156"/>
      <c r="F77" s="156"/>
      <c r="G77" s="156"/>
      <c r="H77" s="156"/>
      <c r="I77" s="156"/>
      <c r="J77" s="156"/>
      <c r="K77" s="156"/>
      <c r="L77" s="156"/>
      <c r="M77" s="156"/>
      <c r="N77" s="156"/>
      <c r="O77" s="156"/>
      <c r="P77" s="156"/>
      <c r="Q77" s="156"/>
      <c r="R77" s="156"/>
      <c r="S77" s="156"/>
      <c r="T77" s="156"/>
      <c r="U77" s="156"/>
      <c r="V77" s="156"/>
      <c r="W77" s="156"/>
      <c r="X77" s="156"/>
      <c r="Y77" s="156"/>
      <c r="Z77" s="156"/>
      <c r="AA77" s="156"/>
      <c r="AB77" s="156"/>
      <c r="AC77" s="156"/>
      <c r="AD77" s="156"/>
      <c r="AE77" s="131"/>
      <c r="AF77" s="131"/>
      <c r="AG77" s="105"/>
      <c r="AL77" s="16"/>
      <c r="AM77" s="16"/>
    </row>
    <row r="78" spans="1:39" s="31" customFormat="1" ht="12.75" customHeight="1" x14ac:dyDescent="0.25">
      <c r="A78" s="156" t="s">
        <v>36</v>
      </c>
      <c r="B78" s="156"/>
      <c r="C78" s="156"/>
      <c r="D78" s="156"/>
      <c r="E78" s="156"/>
      <c r="F78" s="156"/>
      <c r="G78" s="156"/>
      <c r="H78" s="156"/>
      <c r="I78" s="156"/>
      <c r="J78" s="156"/>
      <c r="K78" s="156"/>
      <c r="L78" s="156"/>
      <c r="M78" s="156"/>
      <c r="N78" s="156"/>
      <c r="O78" s="156"/>
      <c r="P78" s="156"/>
      <c r="Q78" s="156"/>
      <c r="R78" s="156"/>
      <c r="S78" s="156"/>
      <c r="T78" s="156"/>
      <c r="U78" s="156"/>
      <c r="V78" s="156"/>
      <c r="W78" s="156"/>
      <c r="X78" s="156"/>
      <c r="Y78" s="156"/>
      <c r="Z78" s="156"/>
      <c r="AA78" s="156"/>
      <c r="AB78" s="156"/>
      <c r="AC78" s="156"/>
      <c r="AD78" s="156"/>
      <c r="AE78" s="131"/>
      <c r="AF78" s="131"/>
      <c r="AG78" s="105"/>
      <c r="AL78" s="16"/>
      <c r="AM78" s="16"/>
    </row>
    <row r="79" spans="1:39" s="31" customFormat="1" ht="12.75" customHeight="1" thickBot="1" x14ac:dyDescent="0.3">
      <c r="A79" s="132" t="s">
        <v>99</v>
      </c>
      <c r="B79" s="132" t="s">
        <v>100</v>
      </c>
      <c r="C79" s="132" t="s">
        <v>101</v>
      </c>
      <c r="D79" s="132" t="s">
        <v>102</v>
      </c>
      <c r="E79" s="132" t="s">
        <v>103</v>
      </c>
      <c r="F79" s="132" t="s">
        <v>104</v>
      </c>
      <c r="G79" s="132" t="s">
        <v>105</v>
      </c>
      <c r="H79" s="132" t="s">
        <v>106</v>
      </c>
      <c r="I79" s="132" t="s">
        <v>107</v>
      </c>
      <c r="J79" s="132" t="s">
        <v>108</v>
      </c>
      <c r="K79" s="132" t="s">
        <v>109</v>
      </c>
      <c r="L79" s="132" t="s">
        <v>110</v>
      </c>
      <c r="M79" s="132" t="s">
        <v>111</v>
      </c>
      <c r="N79" s="132" t="s">
        <v>112</v>
      </c>
      <c r="O79" s="132" t="s">
        <v>113</v>
      </c>
      <c r="P79" s="132" t="s">
        <v>114</v>
      </c>
      <c r="Q79" s="132">
        <v>2019</v>
      </c>
      <c r="R79" s="132">
        <v>2020</v>
      </c>
      <c r="S79" s="132">
        <v>2021</v>
      </c>
      <c r="T79" s="111"/>
      <c r="U79" s="111"/>
      <c r="V79" s="111"/>
      <c r="W79" s="111"/>
      <c r="X79" s="111"/>
      <c r="Y79" s="111"/>
      <c r="Z79" s="111"/>
      <c r="AA79" s="111"/>
      <c r="AB79" s="111"/>
      <c r="AC79" s="111"/>
      <c r="AD79" s="111"/>
      <c r="AE79" s="131"/>
      <c r="AF79" s="131"/>
      <c r="AG79" s="105"/>
      <c r="AL79" s="16"/>
      <c r="AM79" s="16"/>
    </row>
    <row r="80" spans="1:39" s="31" customFormat="1" ht="12.75" customHeight="1" x14ac:dyDescent="0.25">
      <c r="A80" s="133" t="s">
        <v>94</v>
      </c>
      <c r="B80" s="105">
        <v>1</v>
      </c>
      <c r="C80" s="105">
        <v>1</v>
      </c>
      <c r="D80" s="105">
        <v>2</v>
      </c>
      <c r="E80" s="105">
        <v>4</v>
      </c>
      <c r="F80" s="105">
        <v>8</v>
      </c>
      <c r="G80" s="105">
        <v>11</v>
      </c>
      <c r="H80" s="105">
        <v>23</v>
      </c>
      <c r="I80" s="105">
        <v>37</v>
      </c>
      <c r="J80" s="105">
        <v>36</v>
      </c>
      <c r="K80" s="105">
        <v>58</v>
      </c>
      <c r="L80" s="105">
        <v>70</v>
      </c>
      <c r="M80" s="105">
        <v>61</v>
      </c>
      <c r="N80" s="105">
        <v>87</v>
      </c>
      <c r="O80" s="105">
        <v>138</v>
      </c>
      <c r="P80" s="105">
        <v>202</v>
      </c>
      <c r="Q80" s="105">
        <v>197</v>
      </c>
      <c r="R80" s="134">
        <v>63</v>
      </c>
      <c r="S80" s="135">
        <v>123</v>
      </c>
      <c r="T80" s="111"/>
      <c r="U80" s="111"/>
      <c r="V80" s="111"/>
      <c r="W80" s="111"/>
      <c r="X80" s="111"/>
      <c r="Y80" s="111"/>
      <c r="Z80" s="111"/>
      <c r="AA80" s="111"/>
      <c r="AB80" s="111"/>
      <c r="AC80" s="111"/>
      <c r="AD80" s="111"/>
      <c r="AE80" s="131"/>
      <c r="AF80" s="131"/>
      <c r="AG80" s="105"/>
      <c r="AL80" s="16"/>
      <c r="AM80" s="16"/>
    </row>
    <row r="81" spans="1:39" s="31" customFormat="1" ht="12.75" customHeight="1" x14ac:dyDescent="0.25">
      <c r="A81" s="133" t="s">
        <v>95</v>
      </c>
      <c r="B81" s="105">
        <v>0</v>
      </c>
      <c r="C81" s="105">
        <v>0</v>
      </c>
      <c r="D81" s="105">
        <v>1</v>
      </c>
      <c r="E81" s="105">
        <v>4</v>
      </c>
      <c r="F81" s="105">
        <v>0</v>
      </c>
      <c r="G81" s="105">
        <v>10</v>
      </c>
      <c r="H81" s="105">
        <v>12</v>
      </c>
      <c r="I81" s="105">
        <v>15</v>
      </c>
      <c r="J81" s="105">
        <v>25</v>
      </c>
      <c r="K81" s="105">
        <v>27</v>
      </c>
      <c r="L81" s="105">
        <v>23</v>
      </c>
      <c r="M81" s="105">
        <v>23</v>
      </c>
      <c r="N81" s="105">
        <v>27</v>
      </c>
      <c r="O81" s="105">
        <v>48</v>
      </c>
      <c r="P81" s="105">
        <v>34</v>
      </c>
      <c r="Q81" s="105">
        <v>31</v>
      </c>
      <c r="R81" s="134">
        <v>29</v>
      </c>
      <c r="S81" s="135">
        <v>11</v>
      </c>
      <c r="T81" s="111"/>
      <c r="U81" s="111"/>
      <c r="V81" s="111"/>
      <c r="W81" s="111"/>
      <c r="X81" s="111"/>
      <c r="Y81" s="111"/>
      <c r="Z81" s="111"/>
      <c r="AA81" s="111"/>
      <c r="AB81" s="111"/>
      <c r="AC81" s="111"/>
      <c r="AD81" s="111"/>
      <c r="AE81" s="131"/>
      <c r="AF81" s="131"/>
      <c r="AG81" s="105"/>
      <c r="AL81" s="16"/>
      <c r="AM81" s="16"/>
    </row>
    <row r="82" spans="1:39" s="31" customFormat="1" ht="12.75" customHeight="1" x14ac:dyDescent="0.25">
      <c r="A82" s="164"/>
      <c r="B82" s="164"/>
      <c r="C82" s="164"/>
      <c r="D82" s="164"/>
      <c r="E82" s="164"/>
      <c r="F82" s="164"/>
      <c r="G82" s="164"/>
      <c r="H82" s="164"/>
      <c r="I82" s="164"/>
      <c r="J82" s="164"/>
      <c r="K82" s="164"/>
      <c r="L82" s="164"/>
      <c r="M82" s="164"/>
      <c r="N82" s="164"/>
      <c r="O82" s="164"/>
      <c r="P82" s="164"/>
      <c r="Q82" s="164"/>
      <c r="R82" s="164"/>
      <c r="S82" s="164"/>
      <c r="T82" s="164"/>
      <c r="U82" s="164"/>
      <c r="V82" s="164"/>
      <c r="W82" s="164"/>
      <c r="X82" s="164"/>
      <c r="Y82" s="164"/>
      <c r="Z82" s="164"/>
      <c r="AA82" s="164"/>
      <c r="AB82" s="164"/>
      <c r="AC82" s="164"/>
      <c r="AD82" s="164"/>
      <c r="AG82" s="105"/>
      <c r="AL82" s="16"/>
      <c r="AM82" s="16"/>
    </row>
    <row r="83" spans="1:39" s="31" customFormat="1" ht="12.75" customHeight="1" x14ac:dyDescent="0.25">
      <c r="A83" s="159" t="s">
        <v>17</v>
      </c>
      <c r="B83" s="159"/>
      <c r="C83" s="159"/>
      <c r="D83" s="159"/>
      <c r="E83" s="159"/>
      <c r="F83" s="159"/>
      <c r="G83" s="159"/>
      <c r="H83" s="159"/>
      <c r="I83" s="159"/>
      <c r="J83" s="159"/>
      <c r="K83" s="159"/>
      <c r="L83" s="159"/>
      <c r="M83" s="159"/>
      <c r="N83" s="159"/>
      <c r="O83" s="159"/>
      <c r="P83" s="159"/>
      <c r="Q83" s="159"/>
      <c r="R83" s="159"/>
      <c r="S83" s="159"/>
      <c r="T83" s="159"/>
      <c r="U83" s="159"/>
      <c r="V83" s="159"/>
      <c r="W83" s="159"/>
      <c r="X83" s="159"/>
      <c r="Y83" s="159"/>
      <c r="Z83" s="159"/>
      <c r="AA83" s="159"/>
      <c r="AB83" s="159"/>
      <c r="AC83" s="159"/>
      <c r="AD83" s="159"/>
      <c r="AG83" s="105"/>
      <c r="AL83" s="16"/>
      <c r="AM83" s="16"/>
    </row>
    <row r="84" spans="1:39" s="31" customFormat="1" ht="12.75" customHeight="1" x14ac:dyDescent="0.25">
      <c r="A84" s="159" t="s">
        <v>6</v>
      </c>
      <c r="B84" s="159"/>
      <c r="C84" s="159"/>
      <c r="D84" s="159"/>
      <c r="E84" s="159"/>
      <c r="F84" s="159"/>
      <c r="G84" s="159"/>
      <c r="H84" s="159"/>
      <c r="I84" s="159"/>
      <c r="J84" s="159"/>
      <c r="K84" s="159"/>
      <c r="L84" s="159"/>
      <c r="M84" s="159"/>
      <c r="N84" s="159"/>
      <c r="O84" s="159"/>
      <c r="P84" s="159"/>
      <c r="Q84" s="159"/>
      <c r="R84" s="159"/>
      <c r="S84" s="159"/>
      <c r="T84" s="159"/>
      <c r="U84" s="159"/>
      <c r="V84" s="159"/>
      <c r="W84" s="159"/>
      <c r="X84" s="159"/>
      <c r="Y84" s="159"/>
      <c r="Z84" s="159"/>
      <c r="AA84" s="159"/>
      <c r="AB84" s="159"/>
      <c r="AC84" s="159"/>
      <c r="AD84" s="159"/>
      <c r="AG84" s="105"/>
      <c r="AL84" s="16"/>
      <c r="AM84" s="16"/>
    </row>
    <row r="85" spans="1:39" s="31" customFormat="1" ht="12.75" customHeight="1" x14ac:dyDescent="0.25">
      <c r="A85" s="157" t="s">
        <v>254</v>
      </c>
      <c r="B85" s="157"/>
      <c r="C85" s="157"/>
      <c r="D85" s="157"/>
      <c r="E85" s="157"/>
      <c r="F85" s="157"/>
      <c r="G85" s="157"/>
      <c r="H85" s="157"/>
      <c r="I85" s="157"/>
      <c r="J85" s="157"/>
      <c r="K85" s="157"/>
      <c r="L85" s="157"/>
      <c r="M85" s="157"/>
      <c r="N85" s="157"/>
      <c r="O85" s="157"/>
      <c r="P85" s="157"/>
      <c r="Q85" s="157"/>
      <c r="R85" s="157"/>
      <c r="S85" s="157"/>
      <c r="T85" s="157"/>
      <c r="U85" s="157"/>
      <c r="V85" s="157"/>
      <c r="W85" s="157"/>
      <c r="X85" s="157"/>
      <c r="Y85" s="157"/>
      <c r="Z85" s="157"/>
      <c r="AA85" s="157"/>
      <c r="AB85" s="157"/>
      <c r="AC85" s="157"/>
      <c r="AD85" s="157"/>
      <c r="AG85" s="105"/>
      <c r="AL85" s="16"/>
      <c r="AM85" s="16"/>
    </row>
    <row r="86" spans="1:39" s="31" customFormat="1" ht="12.75" customHeight="1" x14ac:dyDescent="0.25">
      <c r="A86" s="156" t="s">
        <v>255</v>
      </c>
      <c r="B86" s="156"/>
      <c r="C86" s="156"/>
      <c r="D86" s="156"/>
      <c r="E86" s="156"/>
      <c r="F86" s="156"/>
      <c r="G86" s="156"/>
      <c r="H86" s="156"/>
      <c r="I86" s="156"/>
      <c r="J86" s="156"/>
      <c r="K86" s="156"/>
      <c r="L86" s="156"/>
      <c r="M86" s="156"/>
      <c r="N86" s="156"/>
      <c r="O86" s="156"/>
      <c r="P86" s="156"/>
      <c r="Q86" s="156"/>
      <c r="R86" s="156"/>
      <c r="S86" s="156"/>
      <c r="T86" s="156"/>
      <c r="U86" s="156"/>
      <c r="V86" s="156"/>
      <c r="W86" s="156"/>
      <c r="X86" s="156"/>
      <c r="Y86" s="156"/>
      <c r="Z86" s="156"/>
      <c r="AA86" s="156"/>
      <c r="AB86" s="156"/>
      <c r="AC86" s="156"/>
      <c r="AD86" s="156"/>
      <c r="AE86" s="100"/>
      <c r="AF86" s="100"/>
      <c r="AG86" s="105"/>
      <c r="AL86" s="16"/>
      <c r="AM86" s="16"/>
    </row>
    <row r="87" spans="1:39" s="31" customFormat="1" ht="12.75" customHeight="1" x14ac:dyDescent="0.25">
      <c r="A87" s="156" t="s">
        <v>266</v>
      </c>
      <c r="B87" s="156"/>
      <c r="C87" s="156"/>
      <c r="D87" s="156"/>
      <c r="E87" s="156"/>
      <c r="F87" s="156"/>
      <c r="G87" s="156"/>
      <c r="H87" s="156"/>
      <c r="I87" s="156"/>
      <c r="J87" s="156"/>
      <c r="K87" s="156"/>
      <c r="L87" s="156"/>
      <c r="M87" s="156"/>
      <c r="N87" s="156"/>
      <c r="O87" s="156"/>
      <c r="P87" s="156"/>
      <c r="Q87" s="156"/>
      <c r="R87" s="156"/>
      <c r="S87" s="156"/>
      <c r="T87" s="156"/>
      <c r="U87" s="156"/>
      <c r="V87" s="156"/>
      <c r="W87" s="156"/>
      <c r="X87" s="156"/>
      <c r="Y87" s="156"/>
      <c r="Z87" s="156"/>
      <c r="AA87" s="156"/>
      <c r="AB87" s="156"/>
      <c r="AC87" s="156"/>
      <c r="AD87" s="156"/>
      <c r="AE87" s="100"/>
      <c r="AF87" s="100"/>
      <c r="AG87" s="105"/>
      <c r="AL87" s="16"/>
      <c r="AM87" s="16"/>
    </row>
    <row r="88" spans="1:39" s="31" customFormat="1" ht="12.75" customHeight="1" x14ac:dyDescent="0.25">
      <c r="A88" s="157" t="s">
        <v>24</v>
      </c>
      <c r="B88" s="157"/>
      <c r="C88" s="157"/>
      <c r="D88" s="157"/>
      <c r="E88" s="157"/>
      <c r="F88" s="157"/>
      <c r="G88" s="157"/>
      <c r="H88" s="157"/>
      <c r="I88" s="157"/>
      <c r="J88" s="157"/>
      <c r="K88" s="157"/>
      <c r="L88" s="157"/>
      <c r="M88" s="157"/>
      <c r="N88" s="157"/>
      <c r="O88" s="157"/>
      <c r="P88" s="157"/>
      <c r="Q88" s="157"/>
      <c r="R88" s="157"/>
      <c r="S88" s="157"/>
      <c r="T88" s="157"/>
      <c r="U88" s="157"/>
      <c r="V88" s="157"/>
      <c r="W88" s="157"/>
      <c r="X88" s="157"/>
      <c r="Y88" s="157"/>
      <c r="Z88" s="157"/>
      <c r="AA88" s="157"/>
      <c r="AB88" s="157"/>
      <c r="AC88" s="157"/>
      <c r="AD88" s="157"/>
      <c r="AG88" s="105"/>
      <c r="AL88" s="16"/>
      <c r="AM88" s="16"/>
    </row>
    <row r="89" spans="1:39" s="31" customFormat="1" ht="12.75" customHeight="1" x14ac:dyDescent="0.25">
      <c r="A89" s="156" t="s">
        <v>256</v>
      </c>
      <c r="B89" s="156"/>
      <c r="C89" s="156"/>
      <c r="D89" s="156"/>
      <c r="E89" s="156"/>
      <c r="F89" s="156"/>
      <c r="G89" s="156"/>
      <c r="H89" s="156"/>
      <c r="I89" s="156"/>
      <c r="J89" s="156"/>
      <c r="K89" s="156"/>
      <c r="L89" s="156"/>
      <c r="M89" s="156"/>
      <c r="N89" s="156"/>
      <c r="O89" s="156"/>
      <c r="P89" s="156"/>
      <c r="Q89" s="156"/>
      <c r="R89" s="156"/>
      <c r="S89" s="156"/>
      <c r="T89" s="156"/>
      <c r="U89" s="156"/>
      <c r="V89" s="156"/>
      <c r="W89" s="156"/>
      <c r="X89" s="156"/>
      <c r="Y89" s="156"/>
      <c r="Z89" s="156"/>
      <c r="AA89" s="156"/>
      <c r="AB89" s="156"/>
      <c r="AC89" s="156"/>
      <c r="AD89" s="156"/>
      <c r="AE89" s="100"/>
      <c r="AF89" s="100"/>
      <c r="AG89" s="105"/>
      <c r="AL89" s="16"/>
      <c r="AM89" s="16"/>
    </row>
    <row r="90" spans="1:39" s="31" customFormat="1" ht="12.75" customHeight="1" x14ac:dyDescent="0.25">
      <c r="A90" s="156" t="s">
        <v>257</v>
      </c>
      <c r="B90" s="156"/>
      <c r="C90" s="156"/>
      <c r="D90" s="156"/>
      <c r="E90" s="156"/>
      <c r="F90" s="156"/>
      <c r="G90" s="156"/>
      <c r="H90" s="156"/>
      <c r="I90" s="156"/>
      <c r="J90" s="156"/>
      <c r="K90" s="156"/>
      <c r="L90" s="156"/>
      <c r="M90" s="156"/>
      <c r="N90" s="156"/>
      <c r="O90" s="156"/>
      <c r="P90" s="156"/>
      <c r="Q90" s="156"/>
      <c r="R90" s="156"/>
      <c r="S90" s="156"/>
      <c r="T90" s="156"/>
      <c r="U90" s="156"/>
      <c r="V90" s="156"/>
      <c r="W90" s="156"/>
      <c r="X90" s="156"/>
      <c r="Y90" s="156"/>
      <c r="Z90" s="156"/>
      <c r="AA90" s="156"/>
      <c r="AB90" s="156"/>
      <c r="AC90" s="156"/>
      <c r="AD90" s="156"/>
      <c r="AE90" s="100"/>
      <c r="AF90" s="100"/>
      <c r="AG90" s="105"/>
      <c r="AL90" s="16"/>
      <c r="AM90" s="16"/>
    </row>
    <row r="91" spans="1:39" s="31" customFormat="1" ht="12.75" customHeight="1" x14ac:dyDescent="0.25">
      <c r="A91" s="156" t="s">
        <v>258</v>
      </c>
      <c r="B91" s="156"/>
      <c r="C91" s="156"/>
      <c r="D91" s="156"/>
      <c r="E91" s="156"/>
      <c r="F91" s="156"/>
      <c r="G91" s="156"/>
      <c r="H91" s="156"/>
      <c r="I91" s="156"/>
      <c r="J91" s="156"/>
      <c r="K91" s="156"/>
      <c r="L91" s="156"/>
      <c r="M91" s="156"/>
      <c r="N91" s="156"/>
      <c r="O91" s="156"/>
      <c r="P91" s="156"/>
      <c r="Q91" s="156"/>
      <c r="R91" s="156"/>
      <c r="S91" s="156"/>
      <c r="T91" s="156"/>
      <c r="U91" s="156"/>
      <c r="V91" s="156"/>
      <c r="W91" s="156"/>
      <c r="X91" s="156"/>
      <c r="Y91" s="156"/>
      <c r="Z91" s="156"/>
      <c r="AA91" s="156"/>
      <c r="AB91" s="156"/>
      <c r="AC91" s="156"/>
      <c r="AD91" s="156"/>
      <c r="AE91" s="100"/>
      <c r="AF91" s="100"/>
      <c r="AG91" s="105"/>
      <c r="AL91" s="16"/>
      <c r="AM91" s="16"/>
    </row>
    <row r="92" spans="1:39" s="31" customFormat="1" ht="12.75" customHeight="1" x14ac:dyDescent="0.25">
      <c r="A92" s="156" t="s">
        <v>259</v>
      </c>
      <c r="B92" s="156"/>
      <c r="C92" s="156"/>
      <c r="D92" s="156"/>
      <c r="E92" s="156"/>
      <c r="F92" s="156"/>
      <c r="G92" s="156"/>
      <c r="H92" s="156"/>
      <c r="I92" s="156"/>
      <c r="J92" s="156"/>
      <c r="K92" s="156"/>
      <c r="L92" s="156"/>
      <c r="M92" s="156"/>
      <c r="N92" s="156"/>
      <c r="O92" s="156"/>
      <c r="P92" s="156"/>
      <c r="Q92" s="156"/>
      <c r="R92" s="156"/>
      <c r="S92" s="156"/>
      <c r="T92" s="156"/>
      <c r="U92" s="156"/>
      <c r="V92" s="156"/>
      <c r="W92" s="156"/>
      <c r="X92" s="156"/>
      <c r="Y92" s="156"/>
      <c r="Z92" s="156"/>
      <c r="AA92" s="156"/>
      <c r="AB92" s="156"/>
      <c r="AC92" s="156"/>
      <c r="AD92" s="156"/>
      <c r="AE92" s="100"/>
      <c r="AF92" s="100"/>
      <c r="AG92" s="105"/>
      <c r="AL92" s="16"/>
      <c r="AM92" s="16"/>
    </row>
    <row r="93" spans="1:39" s="31" customFormat="1" ht="12.75" customHeight="1" x14ac:dyDescent="0.25">
      <c r="A93" s="156" t="s">
        <v>268</v>
      </c>
      <c r="B93" s="156"/>
      <c r="C93" s="156"/>
      <c r="D93" s="156"/>
      <c r="E93" s="156"/>
      <c r="F93" s="156"/>
      <c r="G93" s="156"/>
      <c r="H93" s="156"/>
      <c r="I93" s="156"/>
      <c r="J93" s="156"/>
      <c r="K93" s="156"/>
      <c r="L93" s="156"/>
      <c r="M93" s="156"/>
      <c r="N93" s="156"/>
      <c r="O93" s="156"/>
      <c r="P93" s="156"/>
      <c r="Q93" s="156"/>
      <c r="R93" s="156"/>
      <c r="S93" s="156"/>
      <c r="T93" s="156"/>
      <c r="U93" s="156"/>
      <c r="V93" s="156"/>
      <c r="W93" s="156"/>
      <c r="X93" s="156"/>
      <c r="Y93" s="156"/>
      <c r="Z93" s="156"/>
      <c r="AA93" s="156"/>
      <c r="AB93" s="156"/>
      <c r="AC93" s="156"/>
      <c r="AD93" s="156"/>
      <c r="AE93" s="100"/>
      <c r="AF93" s="100"/>
      <c r="AG93" s="105"/>
      <c r="AL93" s="16"/>
      <c r="AM93" s="16"/>
    </row>
    <row r="94" spans="1:39" s="31" customFormat="1" ht="12.75" customHeight="1" x14ac:dyDescent="0.25">
      <c r="A94" s="157" t="s">
        <v>7</v>
      </c>
      <c r="B94" s="157"/>
      <c r="C94" s="157"/>
      <c r="D94" s="157"/>
      <c r="E94" s="157"/>
      <c r="F94" s="157"/>
      <c r="G94" s="157"/>
      <c r="H94" s="157"/>
      <c r="I94" s="157"/>
      <c r="J94" s="157"/>
      <c r="K94" s="157"/>
      <c r="L94" s="157"/>
      <c r="M94" s="157"/>
      <c r="N94" s="157"/>
      <c r="O94" s="157"/>
      <c r="P94" s="157"/>
      <c r="Q94" s="157"/>
      <c r="R94" s="157"/>
      <c r="S94" s="157"/>
      <c r="T94" s="157"/>
      <c r="U94" s="157"/>
      <c r="V94" s="157"/>
      <c r="W94" s="157"/>
      <c r="X94" s="157"/>
      <c r="Y94" s="157"/>
      <c r="Z94" s="157"/>
      <c r="AA94" s="157"/>
      <c r="AB94" s="157"/>
      <c r="AC94" s="157"/>
      <c r="AD94" s="157"/>
      <c r="AG94" s="105"/>
      <c r="AL94" s="16"/>
      <c r="AM94" s="16"/>
    </row>
    <row r="95" spans="1:39" s="31" customFormat="1" ht="12.75" customHeight="1" x14ac:dyDescent="0.25">
      <c r="A95" s="156" t="s">
        <v>260</v>
      </c>
      <c r="B95" s="156"/>
      <c r="C95" s="156"/>
      <c r="D95" s="156"/>
      <c r="E95" s="156"/>
      <c r="F95" s="156"/>
      <c r="G95" s="156"/>
      <c r="H95" s="156"/>
      <c r="I95" s="156"/>
      <c r="J95" s="156"/>
      <c r="K95" s="156"/>
      <c r="L95" s="156"/>
      <c r="M95" s="156"/>
      <c r="N95" s="156"/>
      <c r="O95" s="156"/>
      <c r="P95" s="156"/>
      <c r="Q95" s="156"/>
      <c r="R95" s="156"/>
      <c r="S95" s="156"/>
      <c r="T95" s="156"/>
      <c r="U95" s="156"/>
      <c r="V95" s="156"/>
      <c r="W95" s="156"/>
      <c r="X95" s="156"/>
      <c r="Y95" s="156"/>
      <c r="Z95" s="156"/>
      <c r="AA95" s="156"/>
      <c r="AB95" s="156"/>
      <c r="AC95" s="156"/>
      <c r="AD95" s="156"/>
      <c r="AE95" s="100"/>
      <c r="AF95" s="100"/>
      <c r="AG95" s="105"/>
      <c r="AL95" s="16"/>
      <c r="AM95" s="16"/>
    </row>
    <row r="96" spans="1:39" s="31" customFormat="1" ht="12.75" customHeight="1" x14ac:dyDescent="0.25">
      <c r="A96" s="156" t="s">
        <v>269</v>
      </c>
      <c r="B96" s="156"/>
      <c r="C96" s="156"/>
      <c r="D96" s="156"/>
      <c r="E96" s="156"/>
      <c r="F96" s="156"/>
      <c r="G96" s="156"/>
      <c r="H96" s="156"/>
      <c r="I96" s="156"/>
      <c r="J96" s="156"/>
      <c r="K96" s="156"/>
      <c r="L96" s="156"/>
      <c r="M96" s="156"/>
      <c r="N96" s="156"/>
      <c r="O96" s="156"/>
      <c r="P96" s="156"/>
      <c r="Q96" s="156"/>
      <c r="R96" s="156"/>
      <c r="S96" s="156"/>
      <c r="T96" s="156"/>
      <c r="U96" s="156"/>
      <c r="V96" s="156"/>
      <c r="W96" s="156"/>
      <c r="X96" s="156"/>
      <c r="Y96" s="156"/>
      <c r="Z96" s="156"/>
      <c r="AA96" s="156"/>
      <c r="AB96" s="156"/>
      <c r="AC96" s="156"/>
      <c r="AD96" s="156"/>
      <c r="AE96" s="100"/>
      <c r="AF96" s="100"/>
      <c r="AG96" s="105"/>
      <c r="AL96" s="16"/>
      <c r="AM96" s="16"/>
    </row>
    <row r="97" spans="1:39" s="31" customFormat="1" ht="12.75" customHeight="1" x14ac:dyDescent="0.25">
      <c r="A97" s="157" t="s">
        <v>8</v>
      </c>
      <c r="B97" s="157"/>
      <c r="C97" s="157"/>
      <c r="D97" s="157"/>
      <c r="E97" s="157"/>
      <c r="F97" s="157"/>
      <c r="G97" s="157"/>
      <c r="H97" s="157"/>
      <c r="I97" s="157"/>
      <c r="J97" s="157"/>
      <c r="K97" s="157"/>
      <c r="L97" s="157"/>
      <c r="M97" s="157"/>
      <c r="N97" s="157"/>
      <c r="O97" s="157"/>
      <c r="P97" s="157"/>
      <c r="Q97" s="157"/>
      <c r="R97" s="157"/>
      <c r="S97" s="157"/>
      <c r="T97" s="157"/>
      <c r="U97" s="157"/>
      <c r="V97" s="157"/>
      <c r="W97" s="157"/>
      <c r="X97" s="157"/>
      <c r="Y97" s="157"/>
      <c r="Z97" s="157"/>
      <c r="AA97" s="157"/>
      <c r="AB97" s="157"/>
      <c r="AC97" s="157"/>
      <c r="AD97" s="157"/>
      <c r="AG97" s="105"/>
      <c r="AL97" s="16"/>
      <c r="AM97" s="16"/>
    </row>
    <row r="98" spans="1:39" s="31" customFormat="1" ht="12.75" customHeight="1" x14ac:dyDescent="0.25">
      <c r="A98" s="156" t="s">
        <v>261</v>
      </c>
      <c r="B98" s="156"/>
      <c r="C98" s="156"/>
      <c r="D98" s="156"/>
      <c r="E98" s="156"/>
      <c r="F98" s="156"/>
      <c r="G98" s="156"/>
      <c r="H98" s="156"/>
      <c r="I98" s="156"/>
      <c r="J98" s="156"/>
      <c r="K98" s="156"/>
      <c r="L98" s="156"/>
      <c r="M98" s="156"/>
      <c r="N98" s="156"/>
      <c r="O98" s="156"/>
      <c r="P98" s="156"/>
      <c r="Q98" s="156"/>
      <c r="R98" s="156"/>
      <c r="S98" s="156"/>
      <c r="T98" s="156"/>
      <c r="U98" s="156"/>
      <c r="V98" s="156"/>
      <c r="W98" s="156"/>
      <c r="X98" s="156"/>
      <c r="Y98" s="156"/>
      <c r="Z98" s="156"/>
      <c r="AA98" s="156"/>
      <c r="AB98" s="156"/>
      <c r="AC98" s="156"/>
      <c r="AD98" s="156"/>
      <c r="AE98" s="100"/>
      <c r="AF98" s="100"/>
      <c r="AG98" s="105"/>
      <c r="AL98" s="16"/>
      <c r="AM98" s="16"/>
    </row>
    <row r="99" spans="1:39" s="31" customFormat="1" ht="12.75" customHeight="1" x14ac:dyDescent="0.25">
      <c r="A99" s="156" t="s">
        <v>270</v>
      </c>
      <c r="B99" s="156"/>
      <c r="C99" s="156"/>
      <c r="D99" s="156"/>
      <c r="E99" s="156"/>
      <c r="F99" s="156"/>
      <c r="G99" s="156"/>
      <c r="H99" s="156"/>
      <c r="I99" s="156"/>
      <c r="J99" s="156"/>
      <c r="K99" s="156"/>
      <c r="L99" s="156"/>
      <c r="M99" s="156"/>
      <c r="N99" s="156"/>
      <c r="O99" s="156"/>
      <c r="P99" s="156"/>
      <c r="Q99" s="156"/>
      <c r="R99" s="156"/>
      <c r="S99" s="156"/>
      <c r="T99" s="156"/>
      <c r="U99" s="156"/>
      <c r="V99" s="156"/>
      <c r="W99" s="156"/>
      <c r="X99" s="156"/>
      <c r="Y99" s="156"/>
      <c r="Z99" s="156"/>
      <c r="AA99" s="156"/>
      <c r="AB99" s="156"/>
      <c r="AC99" s="156"/>
      <c r="AD99" s="156"/>
      <c r="AE99" s="100"/>
      <c r="AF99" s="100"/>
      <c r="AG99" s="105"/>
      <c r="AL99" s="16"/>
      <c r="AM99" s="16"/>
    </row>
    <row r="100" spans="1:39" s="31" customFormat="1" ht="12.75" customHeight="1" x14ac:dyDescent="0.25">
      <c r="A100" s="157" t="s">
        <v>35</v>
      </c>
      <c r="B100" s="157"/>
      <c r="C100" s="157"/>
      <c r="D100" s="157"/>
      <c r="E100" s="157"/>
      <c r="F100" s="157"/>
      <c r="G100" s="157"/>
      <c r="H100" s="157"/>
      <c r="I100" s="157"/>
      <c r="J100" s="157"/>
      <c r="K100" s="157"/>
      <c r="L100" s="157"/>
      <c r="M100" s="157"/>
      <c r="N100" s="157"/>
      <c r="O100" s="157"/>
      <c r="P100" s="157"/>
      <c r="Q100" s="157"/>
      <c r="R100" s="157"/>
      <c r="S100" s="157"/>
      <c r="T100" s="157"/>
      <c r="U100" s="157"/>
      <c r="V100" s="157"/>
      <c r="W100" s="157"/>
      <c r="X100" s="157"/>
      <c r="Y100" s="157"/>
      <c r="Z100" s="157"/>
      <c r="AA100" s="157"/>
      <c r="AB100" s="157"/>
      <c r="AC100" s="157"/>
      <c r="AD100" s="157"/>
      <c r="AE100" s="100"/>
      <c r="AF100" s="100"/>
      <c r="AG100" s="105"/>
      <c r="AL100" s="16"/>
      <c r="AM100" s="16"/>
    </row>
    <row r="101" spans="1:39" s="31" customFormat="1" ht="12.75" customHeight="1" x14ac:dyDescent="0.25">
      <c r="A101" s="156" t="s">
        <v>262</v>
      </c>
      <c r="B101" s="156"/>
      <c r="C101" s="156"/>
      <c r="D101" s="156"/>
      <c r="E101" s="156"/>
      <c r="F101" s="156"/>
      <c r="G101" s="156"/>
      <c r="H101" s="156"/>
      <c r="I101" s="156"/>
      <c r="J101" s="156"/>
      <c r="K101" s="156"/>
      <c r="L101" s="156"/>
      <c r="M101" s="156"/>
      <c r="N101" s="156"/>
      <c r="O101" s="156"/>
      <c r="P101" s="156"/>
      <c r="Q101" s="156"/>
      <c r="R101" s="156"/>
      <c r="S101" s="156"/>
      <c r="T101" s="156"/>
      <c r="U101" s="156"/>
      <c r="V101" s="156"/>
      <c r="W101" s="156"/>
      <c r="X101" s="156"/>
      <c r="Y101" s="156"/>
      <c r="Z101" s="156"/>
      <c r="AA101" s="156"/>
      <c r="AB101" s="156"/>
      <c r="AC101" s="156"/>
      <c r="AD101" s="156"/>
      <c r="AE101" s="100"/>
      <c r="AF101" s="100"/>
      <c r="AG101" s="105"/>
      <c r="AL101" s="16"/>
      <c r="AM101" s="16"/>
    </row>
    <row r="102" spans="1:39" s="31" customFormat="1" ht="12.75" customHeight="1" x14ac:dyDescent="0.25">
      <c r="A102" s="156" t="s">
        <v>263</v>
      </c>
      <c r="B102" s="156"/>
      <c r="C102" s="156"/>
      <c r="D102" s="156"/>
      <c r="E102" s="156"/>
      <c r="F102" s="156"/>
      <c r="G102" s="156"/>
      <c r="H102" s="156"/>
      <c r="I102" s="156"/>
      <c r="J102" s="156"/>
      <c r="K102" s="156"/>
      <c r="L102" s="156"/>
      <c r="M102" s="156"/>
      <c r="N102" s="156"/>
      <c r="O102" s="156"/>
      <c r="P102" s="156"/>
      <c r="Q102" s="156"/>
      <c r="R102" s="156"/>
      <c r="S102" s="156"/>
      <c r="T102" s="156"/>
      <c r="U102" s="156"/>
      <c r="V102" s="156"/>
      <c r="W102" s="156"/>
      <c r="X102" s="156"/>
      <c r="Y102" s="156"/>
      <c r="Z102" s="156"/>
      <c r="AA102" s="156"/>
      <c r="AB102" s="156"/>
      <c r="AC102" s="156"/>
      <c r="AD102" s="156"/>
      <c r="AE102" s="100"/>
      <c r="AF102" s="100"/>
      <c r="AG102" s="105"/>
      <c r="AL102" s="16"/>
      <c r="AM102" s="16"/>
    </row>
    <row r="103" spans="1:39" s="31" customFormat="1" ht="12.75" customHeight="1" x14ac:dyDescent="0.25">
      <c r="A103" s="156" t="s">
        <v>271</v>
      </c>
      <c r="B103" s="156"/>
      <c r="C103" s="156"/>
      <c r="D103" s="156"/>
      <c r="E103" s="156"/>
      <c r="F103" s="156"/>
      <c r="G103" s="156"/>
      <c r="H103" s="156"/>
      <c r="I103" s="156"/>
      <c r="J103" s="156"/>
      <c r="K103" s="156"/>
      <c r="L103" s="156"/>
      <c r="M103" s="156"/>
      <c r="N103" s="156"/>
      <c r="O103" s="156"/>
      <c r="P103" s="156"/>
      <c r="Q103" s="156"/>
      <c r="R103" s="156"/>
      <c r="S103" s="156"/>
      <c r="T103" s="156"/>
      <c r="U103" s="156"/>
      <c r="V103" s="156"/>
      <c r="W103" s="156"/>
      <c r="X103" s="156"/>
      <c r="Y103" s="156"/>
      <c r="Z103" s="156"/>
      <c r="AA103" s="156"/>
      <c r="AB103" s="156"/>
      <c r="AC103" s="156"/>
      <c r="AD103" s="156"/>
      <c r="AG103" s="105"/>
      <c r="AL103" s="16"/>
      <c r="AM103" s="16"/>
    </row>
    <row r="104" spans="1:39" s="31" customFormat="1" ht="12.75" customHeight="1" x14ac:dyDescent="0.25">
      <c r="A104" s="159" t="s">
        <v>9</v>
      </c>
      <c r="B104" s="159"/>
      <c r="C104" s="159"/>
      <c r="D104" s="159"/>
      <c r="E104" s="159"/>
      <c r="F104" s="159"/>
      <c r="G104" s="159"/>
      <c r="H104" s="159"/>
      <c r="I104" s="159"/>
      <c r="J104" s="159"/>
      <c r="K104" s="159"/>
      <c r="L104" s="159"/>
      <c r="M104" s="159"/>
      <c r="N104" s="159"/>
      <c r="O104" s="159"/>
      <c r="P104" s="159"/>
      <c r="Q104" s="159"/>
      <c r="R104" s="159"/>
      <c r="S104" s="159"/>
      <c r="T104" s="159"/>
      <c r="U104" s="159"/>
      <c r="V104" s="159"/>
      <c r="W104" s="159"/>
      <c r="X104" s="159"/>
      <c r="Y104" s="159"/>
      <c r="Z104" s="159"/>
      <c r="AA104" s="159"/>
      <c r="AB104" s="159"/>
      <c r="AC104" s="159"/>
      <c r="AD104" s="159"/>
      <c r="AE104" s="100"/>
      <c r="AF104" s="100"/>
      <c r="AG104" s="105"/>
      <c r="AL104" s="16"/>
      <c r="AM104" s="16"/>
    </row>
    <row r="105" spans="1:39" s="31" customFormat="1" ht="12.75" customHeight="1" x14ac:dyDescent="0.25">
      <c r="A105" s="156" t="s">
        <v>25</v>
      </c>
      <c r="B105" s="156"/>
      <c r="C105" s="156"/>
      <c r="D105" s="156"/>
      <c r="E105" s="156"/>
      <c r="F105" s="156"/>
      <c r="G105" s="156"/>
      <c r="H105" s="156"/>
      <c r="I105" s="156"/>
      <c r="J105" s="156"/>
      <c r="K105" s="156"/>
      <c r="L105" s="156"/>
      <c r="M105" s="156"/>
      <c r="N105" s="156"/>
      <c r="O105" s="156"/>
      <c r="P105" s="156"/>
      <c r="Q105" s="156"/>
      <c r="R105" s="156"/>
      <c r="S105" s="156"/>
      <c r="T105" s="156"/>
      <c r="U105" s="156"/>
      <c r="V105" s="156"/>
      <c r="W105" s="156"/>
      <c r="X105" s="156"/>
      <c r="Y105" s="156"/>
      <c r="Z105" s="156"/>
      <c r="AA105" s="156"/>
      <c r="AB105" s="156"/>
      <c r="AC105" s="156"/>
      <c r="AD105" s="156"/>
      <c r="AE105" s="100"/>
      <c r="AF105" s="100"/>
      <c r="AG105" s="105"/>
      <c r="AL105" s="16"/>
      <c r="AM105" s="16"/>
    </row>
    <row r="106" spans="1:39" s="31" customFormat="1" ht="12.75" customHeight="1" x14ac:dyDescent="0.25">
      <c r="A106" s="156" t="s">
        <v>264</v>
      </c>
      <c r="B106" s="156"/>
      <c r="C106" s="156"/>
      <c r="D106" s="156"/>
      <c r="E106" s="156"/>
      <c r="F106" s="156"/>
      <c r="G106" s="156"/>
      <c r="H106" s="156"/>
      <c r="I106" s="156"/>
      <c r="J106" s="156"/>
      <c r="K106" s="156"/>
      <c r="L106" s="156"/>
      <c r="M106" s="156"/>
      <c r="N106" s="156"/>
      <c r="O106" s="156"/>
      <c r="P106" s="156"/>
      <c r="Q106" s="156"/>
      <c r="R106" s="156"/>
      <c r="S106" s="156"/>
      <c r="T106" s="156"/>
      <c r="U106" s="156"/>
      <c r="V106" s="156"/>
      <c r="W106" s="156"/>
      <c r="X106" s="156"/>
      <c r="Y106" s="156"/>
      <c r="Z106" s="156"/>
      <c r="AA106" s="156"/>
      <c r="AB106" s="156"/>
      <c r="AC106" s="156"/>
      <c r="AD106" s="156"/>
      <c r="AE106" s="100"/>
      <c r="AF106" s="100"/>
      <c r="AG106" s="105"/>
      <c r="AL106" s="16"/>
      <c r="AM106" s="16"/>
    </row>
    <row r="107" spans="1:39" s="31" customFormat="1" ht="12.75" customHeight="1" x14ac:dyDescent="0.25">
      <c r="A107" s="156" t="s">
        <v>267</v>
      </c>
      <c r="B107" s="156"/>
      <c r="C107" s="156"/>
      <c r="D107" s="156"/>
      <c r="E107" s="156"/>
      <c r="F107" s="156"/>
      <c r="G107" s="156"/>
      <c r="H107" s="156"/>
      <c r="I107" s="156"/>
      <c r="J107" s="156"/>
      <c r="K107" s="156"/>
      <c r="L107" s="156"/>
      <c r="M107" s="156"/>
      <c r="N107" s="156"/>
      <c r="O107" s="156"/>
      <c r="P107" s="156"/>
      <c r="Q107" s="156"/>
      <c r="R107" s="156"/>
      <c r="S107" s="156"/>
      <c r="T107" s="156"/>
      <c r="U107" s="156"/>
      <c r="V107" s="156"/>
      <c r="W107" s="156"/>
      <c r="X107" s="156"/>
      <c r="Y107" s="156"/>
      <c r="Z107" s="156"/>
      <c r="AA107" s="156"/>
      <c r="AB107" s="156"/>
      <c r="AC107" s="156"/>
      <c r="AD107" s="156"/>
      <c r="AG107" s="105"/>
      <c r="AL107" s="16"/>
      <c r="AM107" s="16"/>
    </row>
    <row r="108" spans="1:39" s="31" customFormat="1" ht="12.75" customHeight="1" x14ac:dyDescent="0.25">
      <c r="A108" s="159" t="s">
        <v>10</v>
      </c>
      <c r="B108" s="159"/>
      <c r="C108" s="159"/>
      <c r="D108" s="159"/>
      <c r="E108" s="159"/>
      <c r="F108" s="159"/>
      <c r="G108" s="159"/>
      <c r="H108" s="159"/>
      <c r="I108" s="159"/>
      <c r="J108" s="159"/>
      <c r="K108" s="159"/>
      <c r="L108" s="159"/>
      <c r="M108" s="159"/>
      <c r="N108" s="159"/>
      <c r="O108" s="159"/>
      <c r="P108" s="159"/>
      <c r="Q108" s="159"/>
      <c r="R108" s="159"/>
      <c r="S108" s="159"/>
      <c r="T108" s="159"/>
      <c r="U108" s="159"/>
      <c r="V108" s="159"/>
      <c r="W108" s="159"/>
      <c r="X108" s="159"/>
      <c r="Y108" s="159"/>
      <c r="Z108" s="159"/>
      <c r="AA108" s="159"/>
      <c r="AB108" s="159"/>
      <c r="AC108" s="159"/>
      <c r="AD108" s="159"/>
      <c r="AE108" s="110"/>
      <c r="AF108" s="110"/>
      <c r="AG108" s="110"/>
      <c r="AH108" s="110"/>
      <c r="AL108" s="16"/>
      <c r="AM108" s="16"/>
    </row>
    <row r="109" spans="1:39" s="31" customFormat="1" ht="12.75" customHeight="1" x14ac:dyDescent="0.25">
      <c r="A109" s="158" t="s">
        <v>265</v>
      </c>
      <c r="B109" s="158"/>
      <c r="C109" s="158"/>
      <c r="D109" s="158"/>
      <c r="E109" s="158"/>
      <c r="F109" s="158"/>
      <c r="G109" s="158"/>
      <c r="H109" s="158"/>
      <c r="I109" s="158"/>
      <c r="J109" s="158"/>
      <c r="K109" s="158"/>
      <c r="L109" s="158"/>
      <c r="M109" s="158"/>
      <c r="N109" s="158"/>
      <c r="O109" s="158"/>
      <c r="P109" s="158"/>
      <c r="Q109" s="158"/>
      <c r="R109" s="158"/>
      <c r="S109" s="158"/>
      <c r="T109" s="158"/>
      <c r="U109" s="158"/>
      <c r="V109" s="158"/>
      <c r="W109" s="158"/>
      <c r="X109" s="158"/>
      <c r="Y109" s="158"/>
      <c r="Z109" s="158"/>
      <c r="AA109" s="158"/>
      <c r="AB109" s="158"/>
      <c r="AC109" s="158"/>
      <c r="AD109" s="158"/>
      <c r="AG109" s="105"/>
      <c r="AL109" s="16"/>
      <c r="AM109" s="16"/>
    </row>
    <row r="110" spans="1:39" s="136" customFormat="1" ht="12.75" customHeight="1" x14ac:dyDescent="0.25">
      <c r="A110" s="156" t="s">
        <v>272</v>
      </c>
      <c r="B110" s="156"/>
      <c r="C110" s="156"/>
      <c r="D110" s="156"/>
      <c r="E110" s="156"/>
      <c r="F110" s="156"/>
      <c r="G110" s="156"/>
      <c r="H110" s="156"/>
      <c r="I110" s="156"/>
      <c r="J110" s="156"/>
      <c r="K110" s="156"/>
      <c r="L110" s="156"/>
      <c r="M110" s="156"/>
      <c r="N110" s="156"/>
      <c r="O110" s="156"/>
      <c r="P110" s="156"/>
      <c r="Q110" s="156"/>
      <c r="R110" s="156"/>
      <c r="S110" s="156"/>
      <c r="T110" s="156"/>
      <c r="U110" s="156"/>
      <c r="V110" s="156"/>
      <c r="W110" s="156"/>
      <c r="X110" s="156"/>
      <c r="Y110" s="156"/>
      <c r="Z110" s="156"/>
      <c r="AA110" s="156"/>
      <c r="AB110" s="156"/>
      <c r="AC110" s="156"/>
      <c r="AD110" s="156"/>
      <c r="AE110" s="100"/>
      <c r="AF110" s="100"/>
      <c r="AG110" s="105"/>
      <c r="AL110" s="16"/>
      <c r="AM110" s="16"/>
    </row>
    <row r="111" spans="1:39" s="31" customFormat="1" ht="12.75" customHeight="1" x14ac:dyDescent="0.25">
      <c r="A111" s="159" t="s">
        <v>11</v>
      </c>
      <c r="B111" s="159"/>
      <c r="C111" s="159"/>
      <c r="D111" s="159"/>
      <c r="E111" s="159"/>
      <c r="F111" s="159"/>
      <c r="G111" s="159"/>
      <c r="H111" s="159"/>
      <c r="I111" s="159"/>
      <c r="J111" s="159"/>
      <c r="K111" s="159"/>
      <c r="L111" s="159"/>
      <c r="M111" s="159"/>
      <c r="N111" s="159"/>
      <c r="O111" s="159"/>
      <c r="P111" s="159"/>
      <c r="Q111" s="159"/>
      <c r="R111" s="159"/>
      <c r="S111" s="159"/>
      <c r="T111" s="159"/>
      <c r="U111" s="159"/>
      <c r="V111" s="159"/>
      <c r="W111" s="159"/>
      <c r="X111" s="159"/>
      <c r="Y111" s="159"/>
      <c r="Z111" s="159"/>
      <c r="AA111" s="159"/>
      <c r="AB111" s="159"/>
      <c r="AC111" s="159"/>
      <c r="AD111" s="159"/>
      <c r="AE111" s="100"/>
      <c r="AF111" s="100"/>
      <c r="AG111" s="105"/>
      <c r="AL111" s="16"/>
      <c r="AM111" s="16"/>
    </row>
    <row r="112" spans="1:39" s="31" customFormat="1" ht="12.75" customHeight="1" x14ac:dyDescent="0.25">
      <c r="A112" s="156" t="s">
        <v>117</v>
      </c>
      <c r="B112" s="156"/>
      <c r="C112" s="156"/>
      <c r="D112" s="156"/>
      <c r="E112" s="156"/>
      <c r="F112" s="156"/>
      <c r="G112" s="156"/>
      <c r="H112" s="156"/>
      <c r="I112" s="156"/>
      <c r="J112" s="156"/>
      <c r="K112" s="156"/>
      <c r="L112" s="156"/>
      <c r="M112" s="156"/>
      <c r="N112" s="156"/>
      <c r="O112" s="156"/>
      <c r="P112" s="156"/>
      <c r="Q112" s="156"/>
      <c r="R112" s="156"/>
      <c r="S112" s="156"/>
      <c r="T112" s="156"/>
      <c r="U112" s="156"/>
      <c r="V112" s="156"/>
      <c r="W112" s="156"/>
      <c r="X112" s="156"/>
      <c r="Y112" s="156"/>
      <c r="Z112" s="156"/>
      <c r="AA112" s="156"/>
      <c r="AB112" s="156"/>
      <c r="AC112" s="156"/>
      <c r="AD112" s="156"/>
      <c r="AG112" s="105"/>
      <c r="AL112" s="16"/>
      <c r="AM112" s="16"/>
    </row>
    <row r="113" spans="1:39" s="31" customFormat="1" ht="12.75" customHeight="1" x14ac:dyDescent="0.25">
      <c r="A113" s="156" t="s">
        <v>302</v>
      </c>
      <c r="B113" s="156"/>
      <c r="C113" s="156"/>
      <c r="D113" s="156"/>
      <c r="E113" s="156"/>
      <c r="F113" s="156"/>
      <c r="G113" s="156"/>
      <c r="H113" s="156"/>
      <c r="I113" s="156"/>
      <c r="J113" s="156"/>
      <c r="K113" s="156"/>
      <c r="L113" s="156"/>
      <c r="M113" s="156"/>
      <c r="N113" s="156"/>
      <c r="O113" s="156"/>
      <c r="P113" s="156"/>
      <c r="Q113" s="156"/>
      <c r="R113" s="156"/>
      <c r="S113" s="156"/>
      <c r="T113" s="156"/>
      <c r="U113" s="156"/>
      <c r="V113" s="156"/>
      <c r="W113" s="156"/>
      <c r="X113" s="156"/>
      <c r="Y113" s="156"/>
      <c r="Z113" s="156"/>
      <c r="AA113" s="156"/>
      <c r="AB113" s="156"/>
      <c r="AC113" s="156"/>
      <c r="AD113" s="156"/>
      <c r="AG113" s="105"/>
      <c r="AL113" s="16"/>
      <c r="AM113" s="16"/>
    </row>
    <row r="114" spans="1:39" s="31" customFormat="1" ht="12.75" customHeight="1" x14ac:dyDescent="0.25">
      <c r="A114" s="159" t="s">
        <v>12</v>
      </c>
      <c r="B114" s="159"/>
      <c r="C114" s="159"/>
      <c r="D114" s="159"/>
      <c r="E114" s="159"/>
      <c r="F114" s="159"/>
      <c r="G114" s="159"/>
      <c r="H114" s="159"/>
      <c r="I114" s="159"/>
      <c r="J114" s="159"/>
      <c r="K114" s="159"/>
      <c r="L114" s="159"/>
      <c r="M114" s="159"/>
      <c r="N114" s="159"/>
      <c r="O114" s="159"/>
      <c r="P114" s="159"/>
      <c r="Q114" s="159"/>
      <c r="R114" s="159"/>
      <c r="S114" s="159"/>
      <c r="T114" s="159"/>
      <c r="U114" s="159"/>
      <c r="V114" s="159"/>
      <c r="W114" s="159"/>
      <c r="X114" s="159"/>
      <c r="Y114" s="159"/>
      <c r="Z114" s="159"/>
      <c r="AA114" s="159"/>
      <c r="AB114" s="159"/>
      <c r="AC114" s="159"/>
      <c r="AD114" s="159"/>
      <c r="AG114" s="105"/>
      <c r="AL114" s="16"/>
      <c r="AM114" s="16"/>
    </row>
    <row r="115" spans="1:39" s="31" customFormat="1" ht="12.75" customHeight="1" x14ac:dyDescent="0.25">
      <c r="A115" s="157" t="s">
        <v>37</v>
      </c>
      <c r="B115" s="157"/>
      <c r="C115" s="157"/>
      <c r="D115" s="157"/>
      <c r="E115" s="157"/>
      <c r="F115" s="157"/>
      <c r="G115" s="157"/>
      <c r="H115" s="157"/>
      <c r="I115" s="157"/>
      <c r="J115" s="157"/>
      <c r="K115" s="157"/>
      <c r="L115" s="157"/>
      <c r="M115" s="157"/>
      <c r="N115" s="157"/>
      <c r="O115" s="157"/>
      <c r="P115" s="157"/>
      <c r="Q115" s="157"/>
      <c r="R115" s="157"/>
      <c r="S115" s="157"/>
      <c r="T115" s="157"/>
      <c r="U115" s="157"/>
      <c r="V115" s="157"/>
      <c r="W115" s="157"/>
      <c r="X115" s="157"/>
      <c r="Y115" s="157"/>
      <c r="Z115" s="157"/>
      <c r="AA115" s="157"/>
      <c r="AB115" s="157"/>
      <c r="AC115" s="157"/>
      <c r="AD115" s="157"/>
      <c r="AG115" s="105"/>
      <c r="AL115" s="16"/>
      <c r="AM115" s="16"/>
    </row>
    <row r="116" spans="1:39" s="31" customFormat="1" ht="12.75" customHeight="1" x14ac:dyDescent="0.25">
      <c r="A116" s="156" t="s">
        <v>273</v>
      </c>
      <c r="B116" s="156"/>
      <c r="C116" s="156"/>
      <c r="D116" s="156"/>
      <c r="E116" s="156"/>
      <c r="F116" s="156"/>
      <c r="G116" s="156"/>
      <c r="H116" s="156"/>
      <c r="I116" s="156"/>
      <c r="J116" s="156"/>
      <c r="K116" s="156"/>
      <c r="L116" s="156"/>
      <c r="M116" s="156"/>
      <c r="N116" s="156"/>
      <c r="O116" s="156"/>
      <c r="P116" s="156"/>
      <c r="Q116" s="156"/>
      <c r="R116" s="156"/>
      <c r="S116" s="156"/>
      <c r="T116" s="156"/>
      <c r="U116" s="156"/>
      <c r="V116" s="156"/>
      <c r="W116" s="156"/>
      <c r="X116" s="156"/>
      <c r="Y116" s="156"/>
      <c r="Z116" s="156"/>
      <c r="AA116" s="156"/>
      <c r="AB116" s="156"/>
      <c r="AC116" s="156"/>
      <c r="AD116" s="156"/>
      <c r="AG116" s="105"/>
      <c r="AL116" s="16"/>
      <c r="AM116" s="16"/>
    </row>
    <row r="117" spans="1:39" s="31" customFormat="1" ht="12.75" customHeight="1" x14ac:dyDescent="0.25">
      <c r="A117" s="161" t="s">
        <v>38</v>
      </c>
      <c r="B117" s="161"/>
      <c r="C117" s="161"/>
      <c r="D117" s="161"/>
      <c r="E117" s="161"/>
      <c r="F117" s="161"/>
      <c r="G117" s="161"/>
      <c r="H117" s="161"/>
      <c r="I117" s="161"/>
      <c r="J117" s="161"/>
      <c r="K117" s="161"/>
      <c r="L117" s="161"/>
      <c r="M117" s="161"/>
      <c r="N117" s="161"/>
      <c r="O117" s="161"/>
      <c r="P117" s="161"/>
      <c r="Q117" s="161"/>
      <c r="R117" s="161"/>
      <c r="S117" s="161"/>
      <c r="T117" s="161"/>
      <c r="U117" s="161"/>
      <c r="V117" s="161"/>
      <c r="W117" s="161"/>
      <c r="X117" s="161"/>
      <c r="Y117" s="161"/>
      <c r="Z117" s="161"/>
      <c r="AA117" s="161"/>
      <c r="AB117" s="161"/>
      <c r="AC117" s="161"/>
      <c r="AD117" s="161"/>
      <c r="AG117" s="105"/>
      <c r="AL117" s="16"/>
      <c r="AM117" s="16"/>
    </row>
    <row r="118" spans="1:39" s="31" customFormat="1" ht="12.75" customHeight="1" x14ac:dyDescent="0.25">
      <c r="A118" s="156" t="s">
        <v>303</v>
      </c>
      <c r="B118" s="156"/>
      <c r="C118" s="156"/>
      <c r="D118" s="156"/>
      <c r="E118" s="156"/>
      <c r="F118" s="156"/>
      <c r="G118" s="156"/>
      <c r="H118" s="156"/>
      <c r="I118" s="156"/>
      <c r="J118" s="156"/>
      <c r="K118" s="156"/>
      <c r="L118" s="156"/>
      <c r="M118" s="156"/>
      <c r="N118" s="156"/>
      <c r="O118" s="156"/>
      <c r="P118" s="156"/>
      <c r="Q118" s="156"/>
      <c r="R118" s="156"/>
      <c r="S118" s="156"/>
      <c r="T118" s="156"/>
      <c r="U118" s="156"/>
      <c r="V118" s="156"/>
      <c r="W118" s="156"/>
      <c r="X118" s="156"/>
      <c r="Y118" s="156"/>
      <c r="Z118" s="156"/>
      <c r="AA118" s="156"/>
      <c r="AB118" s="156"/>
      <c r="AC118" s="156"/>
      <c r="AD118" s="156"/>
      <c r="AG118" s="105"/>
      <c r="AL118" s="16"/>
      <c r="AM118" s="16"/>
    </row>
    <row r="119" spans="1:39" s="31" customFormat="1" ht="12.75" customHeight="1" x14ac:dyDescent="0.25">
      <c r="A119" s="162" t="s">
        <v>304</v>
      </c>
      <c r="B119" s="162"/>
      <c r="C119" s="162"/>
      <c r="D119" s="162"/>
      <c r="E119" s="162"/>
      <c r="F119" s="162"/>
      <c r="G119" s="162"/>
      <c r="H119" s="162"/>
      <c r="I119" s="162"/>
      <c r="J119" s="162"/>
      <c r="K119" s="162"/>
      <c r="L119" s="162"/>
      <c r="M119" s="162"/>
      <c r="N119" s="162"/>
      <c r="O119" s="162"/>
      <c r="P119" s="162"/>
      <c r="Q119" s="162"/>
      <c r="R119" s="162"/>
      <c r="S119" s="162"/>
      <c r="T119" s="162"/>
      <c r="U119" s="162"/>
      <c r="V119" s="162"/>
      <c r="W119" s="162"/>
      <c r="X119" s="162"/>
      <c r="Y119" s="162"/>
      <c r="Z119" s="162"/>
      <c r="AA119" s="162"/>
      <c r="AB119" s="162"/>
      <c r="AC119" s="162"/>
      <c r="AD119" s="162"/>
      <c r="AG119" s="105"/>
      <c r="AL119" s="16"/>
      <c r="AM119" s="16"/>
    </row>
    <row r="120" spans="1:39" s="31" customFormat="1" ht="12.75" customHeight="1" x14ac:dyDescent="0.25">
      <c r="A120" s="159" t="s">
        <v>40</v>
      </c>
      <c r="B120" s="159"/>
      <c r="C120" s="159"/>
      <c r="D120" s="159"/>
      <c r="E120" s="159"/>
      <c r="F120" s="159"/>
      <c r="G120" s="159"/>
      <c r="H120" s="159"/>
      <c r="I120" s="159"/>
      <c r="J120" s="159"/>
      <c r="K120" s="159"/>
      <c r="L120" s="159"/>
      <c r="M120" s="159"/>
      <c r="N120" s="159"/>
      <c r="O120" s="159"/>
      <c r="P120" s="159"/>
      <c r="Q120" s="159"/>
      <c r="R120" s="159"/>
      <c r="S120" s="159"/>
      <c r="T120" s="159"/>
      <c r="U120" s="159"/>
      <c r="V120" s="159"/>
      <c r="W120" s="159"/>
      <c r="X120" s="159"/>
      <c r="Y120" s="159"/>
      <c r="Z120" s="159"/>
      <c r="AA120" s="159"/>
      <c r="AB120" s="159"/>
      <c r="AC120" s="159"/>
      <c r="AD120" s="159"/>
      <c r="AE120" s="100"/>
      <c r="AF120" s="100"/>
      <c r="AG120" s="105"/>
      <c r="AL120" s="16"/>
      <c r="AM120" s="16"/>
    </row>
    <row r="121" spans="1:39" s="31" customFormat="1" ht="12.75" customHeight="1" x14ac:dyDescent="0.25">
      <c r="A121" s="157" t="s">
        <v>18</v>
      </c>
      <c r="B121" s="157"/>
      <c r="C121" s="157"/>
      <c r="D121" s="157"/>
      <c r="E121" s="157"/>
      <c r="F121" s="157"/>
      <c r="G121" s="157"/>
      <c r="H121" s="157"/>
      <c r="I121" s="157"/>
      <c r="J121" s="157"/>
      <c r="K121" s="157"/>
      <c r="L121" s="157"/>
      <c r="M121" s="157"/>
      <c r="N121" s="157"/>
      <c r="O121" s="157"/>
      <c r="P121" s="157"/>
      <c r="Q121" s="157"/>
      <c r="R121" s="157"/>
      <c r="S121" s="157"/>
      <c r="T121" s="157"/>
      <c r="U121" s="157"/>
      <c r="V121" s="157"/>
      <c r="W121" s="157"/>
      <c r="X121" s="157"/>
      <c r="Y121" s="157"/>
      <c r="Z121" s="157"/>
      <c r="AA121" s="157"/>
      <c r="AB121" s="157"/>
      <c r="AC121" s="157"/>
      <c r="AD121" s="157"/>
      <c r="AE121" s="100"/>
      <c r="AF121" s="100"/>
      <c r="AG121" s="105"/>
      <c r="AL121" s="16"/>
      <c r="AM121" s="16"/>
    </row>
    <row r="122" spans="1:39" s="137" customFormat="1" ht="12.75" customHeight="1" x14ac:dyDescent="0.25">
      <c r="A122" s="156" t="s">
        <v>305</v>
      </c>
      <c r="B122" s="156"/>
      <c r="C122" s="156"/>
      <c r="D122" s="156"/>
      <c r="E122" s="156"/>
      <c r="F122" s="156"/>
      <c r="G122" s="156"/>
      <c r="H122" s="156"/>
      <c r="I122" s="156"/>
      <c r="J122" s="156"/>
      <c r="K122" s="156"/>
      <c r="L122" s="156"/>
      <c r="M122" s="156"/>
      <c r="N122" s="156"/>
      <c r="O122" s="156"/>
      <c r="P122" s="156"/>
      <c r="Q122" s="156"/>
      <c r="R122" s="156"/>
      <c r="S122" s="156"/>
      <c r="T122" s="156"/>
      <c r="U122" s="156"/>
      <c r="V122" s="156"/>
      <c r="W122" s="156"/>
      <c r="X122" s="156"/>
      <c r="Y122" s="156"/>
      <c r="Z122" s="156"/>
      <c r="AA122" s="156"/>
      <c r="AB122" s="156"/>
      <c r="AC122" s="156"/>
      <c r="AD122" s="156"/>
      <c r="AG122" s="16"/>
      <c r="AL122" s="16"/>
      <c r="AM122" s="16"/>
    </row>
    <row r="123" spans="1:39" s="137" customFormat="1" ht="12.75" customHeight="1" x14ac:dyDescent="0.25">
      <c r="A123" s="156" t="s">
        <v>306</v>
      </c>
      <c r="B123" s="156"/>
      <c r="C123" s="156"/>
      <c r="D123" s="156"/>
      <c r="E123" s="156"/>
      <c r="F123" s="156"/>
      <c r="G123" s="156"/>
      <c r="H123" s="156"/>
      <c r="I123" s="156"/>
      <c r="J123" s="156"/>
      <c r="K123" s="156"/>
      <c r="L123" s="156"/>
      <c r="M123" s="156"/>
      <c r="N123" s="156"/>
      <c r="O123" s="156"/>
      <c r="P123" s="156"/>
      <c r="Q123" s="156"/>
      <c r="R123" s="156"/>
      <c r="S123" s="156"/>
      <c r="T123" s="156"/>
      <c r="U123" s="156"/>
      <c r="V123" s="156"/>
      <c r="W123" s="156"/>
      <c r="X123" s="156"/>
      <c r="Y123" s="156"/>
      <c r="Z123" s="156"/>
      <c r="AA123" s="156"/>
      <c r="AB123" s="156"/>
      <c r="AC123" s="156"/>
      <c r="AD123" s="156"/>
      <c r="AG123" s="16"/>
      <c r="AL123" s="16"/>
      <c r="AM123" s="16"/>
    </row>
    <row r="124" spans="1:39" s="137" customFormat="1" ht="13.2" x14ac:dyDescent="0.25">
      <c r="A124" s="138" t="s">
        <v>66</v>
      </c>
      <c r="B124" s="138"/>
      <c r="C124" s="138"/>
      <c r="D124" s="138"/>
      <c r="E124" s="138"/>
      <c r="F124" s="138"/>
      <c r="G124" s="138"/>
      <c r="H124" s="138"/>
      <c r="I124" s="138"/>
      <c r="J124" s="138"/>
      <c r="K124" s="138"/>
      <c r="L124" s="138"/>
      <c r="M124" s="138"/>
      <c r="N124" s="138"/>
      <c r="AG124" s="16"/>
      <c r="AL124" s="16"/>
      <c r="AM124" s="16"/>
    </row>
  </sheetData>
  <mergeCells count="71">
    <mergeCell ref="A51:AD51"/>
    <mergeCell ref="A52:AD52"/>
    <mergeCell ref="A53:AD53"/>
    <mergeCell ref="A102:AD102"/>
    <mergeCell ref="A103:AD103"/>
    <mergeCell ref="A65:AD65"/>
    <mergeCell ref="A66:AD66"/>
    <mergeCell ref="A67:AD67"/>
    <mergeCell ref="A95:AD95"/>
    <mergeCell ref="A96:AD96"/>
    <mergeCell ref="A68:AD68"/>
    <mergeCell ref="A69:AD69"/>
    <mergeCell ref="A70:AD70"/>
    <mergeCell ref="A88:AD88"/>
    <mergeCell ref="A72:AD72"/>
    <mergeCell ref="A55:AD55"/>
    <mergeCell ref="A56:AD56"/>
    <mergeCell ref="A94:AD94"/>
    <mergeCell ref="A92:AD92"/>
    <mergeCell ref="A93:AD93"/>
    <mergeCell ref="A77:AD77"/>
    <mergeCell ref="A78:AD78"/>
    <mergeCell ref="A82:AD82"/>
    <mergeCell ref="A83:AD83"/>
    <mergeCell ref="A89:AD89"/>
    <mergeCell ref="A90:AD90"/>
    <mergeCell ref="A91:AD91"/>
    <mergeCell ref="A85:AD85"/>
    <mergeCell ref="A86:AD86"/>
    <mergeCell ref="A87:AD87"/>
    <mergeCell ref="A64:AD64"/>
    <mergeCell ref="A71:AD71"/>
    <mergeCell ref="A84:AD84"/>
    <mergeCell ref="A76:AD76"/>
    <mergeCell ref="A75:AD75"/>
    <mergeCell ref="A74:AD74"/>
    <mergeCell ref="A73:AD73"/>
    <mergeCell ref="A60:AD60"/>
    <mergeCell ref="A59:AD59"/>
    <mergeCell ref="A61:AD61"/>
    <mergeCell ref="A62:AD62"/>
    <mergeCell ref="A63:AD63"/>
    <mergeCell ref="A122:AD122"/>
    <mergeCell ref="A123:AD123"/>
    <mergeCell ref="A118:AD118"/>
    <mergeCell ref="A119:AD119"/>
    <mergeCell ref="A120:AD120"/>
    <mergeCell ref="A121:AD121"/>
    <mergeCell ref="A117:AD117"/>
    <mergeCell ref="A111:AD111"/>
    <mergeCell ref="A112:AD112"/>
    <mergeCell ref="A113:AD113"/>
    <mergeCell ref="A114:AD114"/>
    <mergeCell ref="A115:AD115"/>
    <mergeCell ref="A116:AD116"/>
    <mergeCell ref="A1:AM1"/>
    <mergeCell ref="A110:AD110"/>
    <mergeCell ref="A101:AD101"/>
    <mergeCell ref="A99:AD99"/>
    <mergeCell ref="A100:AD100"/>
    <mergeCell ref="A98:AD98"/>
    <mergeCell ref="A109:AD109"/>
    <mergeCell ref="A104:AD104"/>
    <mergeCell ref="A105:AD105"/>
    <mergeCell ref="A106:AD106"/>
    <mergeCell ref="A108:AD108"/>
    <mergeCell ref="A107:AD107"/>
    <mergeCell ref="A54:AD54"/>
    <mergeCell ref="A97:AD97"/>
    <mergeCell ref="A57:AD57"/>
    <mergeCell ref="A58:AD58"/>
  </mergeCells>
  <pageMargins left="0.7" right="0.7" top="0.75" bottom="0.75" header="0.3" footer="0.3"/>
  <pageSetup orientation="portrait" r:id="rId1"/>
  <ignoredErrors>
    <ignoredError sqref="B79 C79:P79" numberStoredAsText="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dimension ref="A1:AH124"/>
  <sheetViews>
    <sheetView workbookViewId="0">
      <selection activeCell="E12" sqref="E12"/>
    </sheetView>
  </sheetViews>
  <sheetFormatPr defaultRowHeight="13.2" x14ac:dyDescent="0.25"/>
  <cols>
    <col min="1" max="1" width="44.6640625" bestFit="1" customWidth="1"/>
    <col min="2" max="33" width="6.6640625" customWidth="1"/>
  </cols>
  <sheetData>
    <row r="1" spans="1:31" ht="18.75" customHeight="1" thickBot="1" x14ac:dyDescent="0.3">
      <c r="A1" s="169" t="s">
        <v>97</v>
      </c>
      <c r="B1" s="169"/>
      <c r="C1" s="169"/>
      <c r="D1" s="169"/>
      <c r="E1" s="169"/>
      <c r="F1" s="169"/>
      <c r="G1" s="169"/>
      <c r="H1" s="169"/>
      <c r="I1" s="169"/>
      <c r="J1" s="169"/>
      <c r="K1" s="169"/>
      <c r="L1" s="169"/>
      <c r="M1" s="169"/>
      <c r="N1" s="169"/>
      <c r="O1" s="169"/>
      <c r="P1" s="169"/>
      <c r="Q1" s="169"/>
      <c r="R1" s="169"/>
      <c r="S1" s="169"/>
      <c r="T1" s="169"/>
      <c r="U1" s="169"/>
      <c r="V1" s="169"/>
      <c r="W1" s="169"/>
      <c r="X1" s="169"/>
      <c r="Y1" s="169"/>
      <c r="Z1" s="169"/>
      <c r="AA1" s="169"/>
      <c r="AB1" s="169"/>
      <c r="AC1" s="169"/>
      <c r="AD1" s="169"/>
      <c r="AE1" s="169"/>
    </row>
    <row r="2" spans="1:31" x14ac:dyDescent="0.25">
      <c r="A2" s="4"/>
      <c r="B2" s="5">
        <v>1960</v>
      </c>
      <c r="C2" s="5">
        <v>1965</v>
      </c>
      <c r="D2" s="5">
        <v>1970</v>
      </c>
      <c r="E2" s="5">
        <v>1975</v>
      </c>
      <c r="F2" s="5">
        <v>1980</v>
      </c>
      <c r="G2" s="5">
        <v>1985</v>
      </c>
      <c r="H2" s="5">
        <v>1990</v>
      </c>
      <c r="I2" s="5">
        <v>1991</v>
      </c>
      <c r="J2" s="5">
        <v>1992</v>
      </c>
      <c r="K2" s="5">
        <v>1993</v>
      </c>
      <c r="L2" s="5">
        <v>1994</v>
      </c>
      <c r="M2" s="5">
        <v>1995</v>
      </c>
      <c r="N2" s="5">
        <v>1996</v>
      </c>
      <c r="O2" s="5">
        <v>1997</v>
      </c>
      <c r="P2" s="5">
        <v>1998</v>
      </c>
      <c r="Q2" s="5">
        <v>1999</v>
      </c>
      <c r="R2" s="5">
        <v>2000</v>
      </c>
      <c r="S2" s="5">
        <v>2001</v>
      </c>
      <c r="T2" s="5">
        <v>2002</v>
      </c>
      <c r="U2" s="5">
        <v>2003</v>
      </c>
      <c r="V2" s="5">
        <v>2004</v>
      </c>
      <c r="W2" s="5">
        <v>2005</v>
      </c>
      <c r="X2" s="5">
        <v>2006</v>
      </c>
      <c r="Y2" s="5">
        <v>2007</v>
      </c>
      <c r="Z2" s="5">
        <v>2008</v>
      </c>
      <c r="AA2" s="5">
        <v>2009</v>
      </c>
      <c r="AB2" s="5">
        <v>2010</v>
      </c>
      <c r="AC2" s="5">
        <v>2011</v>
      </c>
      <c r="AD2" s="5">
        <v>2012</v>
      </c>
      <c r="AE2" s="5">
        <v>2013</v>
      </c>
    </row>
    <row r="3" spans="1:31" x14ac:dyDescent="0.25">
      <c r="A3" s="6" t="s">
        <v>42</v>
      </c>
      <c r="B3" s="6"/>
      <c r="C3" s="6"/>
      <c r="D3" s="6"/>
      <c r="E3" s="6"/>
      <c r="F3" s="7" t="s">
        <v>43</v>
      </c>
      <c r="G3" s="7"/>
      <c r="H3" s="8">
        <v>47483</v>
      </c>
      <c r="I3" s="8"/>
      <c r="J3" s="8"/>
      <c r="K3" s="8"/>
      <c r="L3" s="8"/>
      <c r="M3" s="8"/>
      <c r="N3" s="8"/>
      <c r="O3" s="8"/>
      <c r="P3" s="8"/>
      <c r="Q3" s="8"/>
      <c r="R3" s="8">
        <v>44463</v>
      </c>
      <c r="S3" s="8">
        <v>45020</v>
      </c>
      <c r="T3" s="8">
        <v>45292</v>
      </c>
      <c r="U3" s="8">
        <v>45121</v>
      </c>
      <c r="V3" s="8">
        <v>45028</v>
      </c>
      <c r="W3" s="8">
        <v>45641</v>
      </c>
      <c r="X3" s="8">
        <v>45061</v>
      </c>
      <c r="Y3" s="8">
        <v>43347</v>
      </c>
      <c r="Z3" s="8">
        <v>39542</v>
      </c>
      <c r="AA3" s="8">
        <v>35978</v>
      </c>
      <c r="AB3" s="8">
        <v>35034</v>
      </c>
      <c r="AC3" s="8">
        <v>34568</v>
      </c>
      <c r="AD3" s="8">
        <v>35699</v>
      </c>
      <c r="AE3" s="8">
        <v>34509</v>
      </c>
    </row>
    <row r="4" spans="1:31" x14ac:dyDescent="0.25">
      <c r="A4" s="6" t="s">
        <v>44</v>
      </c>
      <c r="B4" s="6"/>
      <c r="C4" s="6"/>
      <c r="D4" s="6"/>
      <c r="E4" s="6"/>
      <c r="F4" s="8">
        <f t="shared" ref="F4:S4" si="0">+F6+F9+F14+F17</f>
        <v>7489</v>
      </c>
      <c r="G4" s="8"/>
      <c r="H4" s="8">
        <f t="shared" si="0"/>
        <v>6461</v>
      </c>
      <c r="I4" s="8"/>
      <c r="J4" s="8"/>
      <c r="K4" s="8"/>
      <c r="L4" s="8"/>
      <c r="M4" s="8"/>
      <c r="N4" s="8"/>
      <c r="O4" s="8"/>
      <c r="P4" s="8"/>
      <c r="Q4" s="8"/>
      <c r="R4" s="8">
        <f t="shared" si="0"/>
        <v>6079</v>
      </c>
      <c r="S4" s="8">
        <f t="shared" si="0"/>
        <v>5897</v>
      </c>
      <c r="T4" s="8">
        <f>+T6+T9+T14+T17</f>
        <v>5768</v>
      </c>
      <c r="U4" s="8">
        <f t="shared" ref="U4:AC4" si="1">+U6+U9+U14+U17</f>
        <v>5773</v>
      </c>
      <c r="V4" s="8">
        <f t="shared" si="1"/>
        <v>5992</v>
      </c>
      <c r="W4" s="8">
        <f t="shared" si="1"/>
        <v>5991</v>
      </c>
      <c r="X4" s="8">
        <f t="shared" si="1"/>
        <v>5851</v>
      </c>
      <c r="Y4" s="8">
        <f t="shared" si="1"/>
        <v>5551</v>
      </c>
      <c r="Z4" s="8">
        <f t="shared" si="1"/>
        <v>4484</v>
      </c>
      <c r="AA4" s="8">
        <f t="shared" si="1"/>
        <v>3611</v>
      </c>
      <c r="AB4" s="8">
        <f t="shared" si="1"/>
        <v>4286</v>
      </c>
      <c r="AC4" s="8">
        <f t="shared" si="1"/>
        <v>4340</v>
      </c>
      <c r="AD4" s="8">
        <f>+AD6+AD9+AD14+AD17</f>
        <v>4462</v>
      </c>
      <c r="AE4" s="8">
        <f>+AE6+AE9+AE14+AE17</f>
        <v>4507</v>
      </c>
    </row>
    <row r="5" spans="1:31" x14ac:dyDescent="0.25">
      <c r="A5" s="6" t="s">
        <v>45</v>
      </c>
      <c r="B5" s="6"/>
      <c r="C5" s="6"/>
      <c r="D5" s="6"/>
      <c r="E5" s="6"/>
      <c r="F5" s="9" t="s">
        <v>43</v>
      </c>
      <c r="G5" s="9"/>
      <c r="H5" s="9">
        <f>H4/H3</f>
        <v>0.13606975127940527</v>
      </c>
      <c r="I5" s="9"/>
      <c r="J5" s="9"/>
      <c r="K5" s="9"/>
      <c r="L5" s="9"/>
      <c r="M5" s="9"/>
      <c r="N5" s="9"/>
      <c r="O5" s="9"/>
      <c r="P5" s="9"/>
      <c r="Q5" s="9"/>
      <c r="R5" s="9">
        <f t="shared" ref="R5:AE5" si="2">R4/R3</f>
        <v>0.13672041922497358</v>
      </c>
      <c r="S5" s="9">
        <f t="shared" si="2"/>
        <v>0.13098622834295867</v>
      </c>
      <c r="T5" s="9">
        <f t="shared" si="2"/>
        <v>0.12735140863728694</v>
      </c>
      <c r="U5" s="9">
        <f t="shared" si="2"/>
        <v>0.12794485937811662</v>
      </c>
      <c r="V5" s="9">
        <f t="shared" si="2"/>
        <v>0.13307275473038999</v>
      </c>
      <c r="W5" s="9">
        <f t="shared" si="2"/>
        <v>0.1312635568896387</v>
      </c>
      <c r="X5" s="9">
        <f t="shared" si="2"/>
        <v>0.12984620847295889</v>
      </c>
      <c r="Y5" s="9">
        <f t="shared" si="2"/>
        <v>0.12805961196853299</v>
      </c>
      <c r="Z5" s="9">
        <f t="shared" si="2"/>
        <v>0.11339841181528501</v>
      </c>
      <c r="AA5" s="9">
        <f t="shared" si="2"/>
        <v>0.10036689087775863</v>
      </c>
      <c r="AB5" s="9">
        <f t="shared" si="2"/>
        <v>0.12233829993720385</v>
      </c>
      <c r="AC5" s="9">
        <f t="shared" si="2"/>
        <v>0.12554964128673918</v>
      </c>
      <c r="AD5" s="9">
        <f t="shared" si="2"/>
        <v>0.12498949550407575</v>
      </c>
      <c r="AE5" s="9">
        <f t="shared" si="2"/>
        <v>0.13060361065229362</v>
      </c>
    </row>
    <row r="6" spans="1:31" ht="15.6" x14ac:dyDescent="0.25">
      <c r="A6" s="6" t="s">
        <v>52</v>
      </c>
      <c r="B6" s="6"/>
      <c r="C6" s="6"/>
      <c r="D6" s="6"/>
      <c r="E6" s="6"/>
      <c r="F6" s="8">
        <f>+F7+F8</f>
        <v>5971</v>
      </c>
      <c r="G6" s="8"/>
      <c r="H6" s="8">
        <f t="shared" ref="H6:AE6" si="3">+H7+H8</f>
        <v>5272</v>
      </c>
      <c r="I6" s="8"/>
      <c r="J6" s="8"/>
      <c r="K6" s="8"/>
      <c r="L6" s="8"/>
      <c r="M6" s="8"/>
      <c r="N6" s="8"/>
      <c r="O6" s="8"/>
      <c r="P6" s="8"/>
      <c r="Q6" s="8"/>
      <c r="R6" s="8">
        <f t="shared" si="3"/>
        <v>5282</v>
      </c>
      <c r="S6" s="8">
        <f t="shared" si="3"/>
        <v>5111</v>
      </c>
      <c r="T6" s="8">
        <f t="shared" si="3"/>
        <v>4939</v>
      </c>
      <c r="U6" s="8">
        <f t="shared" si="3"/>
        <v>4989</v>
      </c>
      <c r="V6" s="8">
        <f t="shared" si="3"/>
        <v>5195</v>
      </c>
      <c r="W6" s="8">
        <f t="shared" si="3"/>
        <v>5213</v>
      </c>
      <c r="X6" s="8">
        <f t="shared" si="3"/>
        <v>5027</v>
      </c>
      <c r="Y6" s="8">
        <f t="shared" si="3"/>
        <v>4822</v>
      </c>
      <c r="Z6" s="8">
        <f t="shared" si="3"/>
        <v>3821</v>
      </c>
      <c r="AA6" s="8">
        <f t="shared" si="3"/>
        <v>3050</v>
      </c>
      <c r="AB6" s="8">
        <f t="shared" si="3"/>
        <v>3686</v>
      </c>
      <c r="AC6" s="8">
        <f t="shared" si="3"/>
        <v>3781</v>
      </c>
      <c r="AD6" s="8">
        <f t="shared" si="3"/>
        <v>3944</v>
      </c>
      <c r="AE6" s="8">
        <f t="shared" si="3"/>
        <v>3964</v>
      </c>
    </row>
    <row r="7" spans="1:31" x14ac:dyDescent="0.25">
      <c r="A7" s="10" t="s">
        <v>46</v>
      </c>
      <c r="B7" s="10"/>
      <c r="C7" s="10"/>
      <c r="D7" s="10"/>
      <c r="E7" s="10"/>
      <c r="F7" s="11">
        <v>1262</v>
      </c>
      <c r="G7" s="11"/>
      <c r="H7" s="12">
        <v>705</v>
      </c>
      <c r="I7" s="12"/>
      <c r="J7" s="12"/>
      <c r="K7" s="12"/>
      <c r="L7" s="12"/>
      <c r="M7" s="12"/>
      <c r="N7" s="12"/>
      <c r="O7" s="12"/>
      <c r="P7" s="12"/>
      <c r="Q7" s="12"/>
      <c r="R7" s="12">
        <v>754</v>
      </c>
      <c r="S7" s="12">
        <v>708</v>
      </c>
      <c r="T7" s="11">
        <v>689</v>
      </c>
      <c r="U7" s="11">
        <v>726</v>
      </c>
      <c r="V7" s="11">
        <v>766</v>
      </c>
      <c r="W7" s="11">
        <v>804</v>
      </c>
      <c r="X7" s="11">
        <v>805</v>
      </c>
      <c r="Y7" s="11">
        <v>805</v>
      </c>
      <c r="Z7" s="11">
        <v>682</v>
      </c>
      <c r="AA7" s="11">
        <v>499</v>
      </c>
      <c r="AB7" s="11">
        <v>530</v>
      </c>
      <c r="AC7" s="11">
        <v>640</v>
      </c>
      <c r="AD7" s="13">
        <v>697</v>
      </c>
      <c r="AE7" s="13">
        <v>691</v>
      </c>
    </row>
    <row r="8" spans="1:31" x14ac:dyDescent="0.25">
      <c r="A8" s="10" t="s">
        <v>47</v>
      </c>
      <c r="B8" s="10"/>
      <c r="C8" s="10"/>
      <c r="D8" s="10"/>
      <c r="E8" s="10"/>
      <c r="F8" s="11">
        <v>4709</v>
      </c>
      <c r="G8" s="11"/>
      <c r="H8" s="11">
        <v>4567</v>
      </c>
      <c r="I8" s="11"/>
      <c r="J8" s="11"/>
      <c r="K8" s="11"/>
      <c r="L8" s="11"/>
      <c r="M8" s="11"/>
      <c r="N8" s="11"/>
      <c r="O8" s="11"/>
      <c r="P8" s="11"/>
      <c r="Q8" s="11"/>
      <c r="R8" s="11">
        <v>4528</v>
      </c>
      <c r="S8" s="11">
        <v>4403</v>
      </c>
      <c r="T8" s="11">
        <v>4250</v>
      </c>
      <c r="U8" s="11">
        <v>4263</v>
      </c>
      <c r="V8" s="11">
        <v>4429</v>
      </c>
      <c r="W8" s="11">
        <v>4409</v>
      </c>
      <c r="X8" s="11">
        <v>4222</v>
      </c>
      <c r="Y8" s="11">
        <v>4017</v>
      </c>
      <c r="Z8" s="11">
        <v>3139</v>
      </c>
      <c r="AA8" s="11">
        <v>2551</v>
      </c>
      <c r="AB8" s="11">
        <v>3156</v>
      </c>
      <c r="AC8" s="11">
        <v>3141</v>
      </c>
      <c r="AD8" s="11">
        <v>3247</v>
      </c>
      <c r="AE8" s="13">
        <v>3273</v>
      </c>
    </row>
    <row r="9" spans="1:31" x14ac:dyDescent="0.25">
      <c r="A9" s="6" t="s">
        <v>48</v>
      </c>
      <c r="B9" s="6"/>
      <c r="C9" s="6"/>
      <c r="D9" s="6"/>
      <c r="E9" s="6"/>
      <c r="F9" s="8">
        <v>1365</v>
      </c>
      <c r="G9" s="8"/>
      <c r="H9" s="8">
        <v>1095</v>
      </c>
      <c r="I9" s="8"/>
      <c r="J9" s="8"/>
      <c r="K9" s="8"/>
      <c r="L9" s="8"/>
      <c r="M9" s="8"/>
      <c r="N9" s="8"/>
      <c r="O9" s="8"/>
      <c r="P9" s="8"/>
      <c r="Q9" s="8"/>
      <c r="R9" s="8">
        <v>717</v>
      </c>
      <c r="S9" s="8">
        <v>729</v>
      </c>
      <c r="T9" s="8">
        <v>725</v>
      </c>
      <c r="U9" s="8">
        <v>683</v>
      </c>
      <c r="V9" s="8">
        <v>690</v>
      </c>
      <c r="W9" s="8">
        <v>682</v>
      </c>
      <c r="X9" s="8">
        <v>723</v>
      </c>
      <c r="Y9" s="8">
        <v>635</v>
      </c>
      <c r="Z9" s="8">
        <v>575</v>
      </c>
      <c r="AA9" s="8">
        <v>481</v>
      </c>
      <c r="AB9" s="8">
        <v>519</v>
      </c>
      <c r="AC9" s="8">
        <v>497</v>
      </c>
      <c r="AD9" s="8">
        <v>478</v>
      </c>
      <c r="AE9" s="8">
        <v>509</v>
      </c>
    </row>
    <row r="10" spans="1:31" x14ac:dyDescent="0.25">
      <c r="A10" s="14" t="s">
        <v>33</v>
      </c>
      <c r="B10" s="14"/>
      <c r="C10" s="14"/>
      <c r="D10" s="14"/>
      <c r="E10" s="14"/>
      <c r="F10" s="11">
        <v>28</v>
      </c>
      <c r="G10" s="11"/>
      <c r="H10" s="11">
        <v>10</v>
      </c>
      <c r="I10" s="11"/>
      <c r="J10" s="11"/>
      <c r="K10" s="11"/>
      <c r="L10" s="11"/>
      <c r="M10" s="11"/>
      <c r="N10" s="11"/>
      <c r="O10" s="11"/>
      <c r="P10" s="11"/>
      <c r="Q10" s="11"/>
      <c r="R10" s="11">
        <v>8</v>
      </c>
      <c r="S10" s="11">
        <v>5</v>
      </c>
      <c r="T10" s="11">
        <v>8</v>
      </c>
      <c r="U10" s="11">
        <v>3</v>
      </c>
      <c r="V10" s="11">
        <v>11</v>
      </c>
      <c r="W10" s="13">
        <v>19</v>
      </c>
      <c r="X10" s="11">
        <v>6</v>
      </c>
      <c r="Y10" s="11">
        <v>7</v>
      </c>
      <c r="Z10" s="11">
        <v>2</v>
      </c>
      <c r="AA10" s="11">
        <v>3</v>
      </c>
      <c r="AB10" s="11">
        <v>4</v>
      </c>
      <c r="AC10" s="11">
        <v>6</v>
      </c>
      <c r="AD10" s="13">
        <v>9</v>
      </c>
      <c r="AE10" s="13">
        <v>6</v>
      </c>
    </row>
    <row r="11" spans="1:31" ht="15.6" x14ac:dyDescent="0.25">
      <c r="A11" s="14" t="s">
        <v>53</v>
      </c>
      <c r="B11" s="14"/>
      <c r="C11" s="14"/>
      <c r="D11" s="14"/>
      <c r="E11" s="14"/>
      <c r="F11" s="11">
        <v>821</v>
      </c>
      <c r="G11" s="11"/>
      <c r="H11" s="11">
        <v>624</v>
      </c>
      <c r="I11" s="11"/>
      <c r="J11" s="11"/>
      <c r="K11" s="11"/>
      <c r="L11" s="11"/>
      <c r="M11" s="11"/>
      <c r="N11" s="11"/>
      <c r="O11" s="11"/>
      <c r="P11" s="11"/>
      <c r="Q11" s="11"/>
      <c r="R11" s="11">
        <v>353</v>
      </c>
      <c r="S11" s="11">
        <v>326</v>
      </c>
      <c r="T11" s="11">
        <v>288</v>
      </c>
      <c r="U11" s="11">
        <v>262</v>
      </c>
      <c r="V11" s="11">
        <v>299</v>
      </c>
      <c r="W11" s="13">
        <v>289</v>
      </c>
      <c r="X11" s="11">
        <v>295</v>
      </c>
      <c r="Y11" s="11">
        <v>252</v>
      </c>
      <c r="Z11" s="11">
        <v>220</v>
      </c>
      <c r="AA11" s="11">
        <v>166</v>
      </c>
      <c r="AB11" s="11">
        <v>187</v>
      </c>
      <c r="AC11" s="11">
        <v>189</v>
      </c>
      <c r="AD11" s="13">
        <v>169</v>
      </c>
      <c r="AE11" s="13">
        <v>156</v>
      </c>
    </row>
    <row r="12" spans="1:31" x14ac:dyDescent="0.25">
      <c r="A12" s="14" t="s">
        <v>49</v>
      </c>
      <c r="B12" s="14"/>
      <c r="C12" s="14"/>
      <c r="D12" s="14"/>
      <c r="E12" s="14"/>
      <c r="F12" s="11">
        <v>426</v>
      </c>
      <c r="G12" s="11"/>
      <c r="H12" s="11">
        <v>426</v>
      </c>
      <c r="I12" s="11"/>
      <c r="J12" s="11"/>
      <c r="K12" s="11"/>
      <c r="L12" s="11"/>
      <c r="M12" s="11"/>
      <c r="N12" s="11"/>
      <c r="O12" s="11"/>
      <c r="P12" s="11"/>
      <c r="Q12" s="11"/>
      <c r="R12" s="11">
        <v>328</v>
      </c>
      <c r="S12" s="11">
        <v>373</v>
      </c>
      <c r="T12" s="11">
        <v>399</v>
      </c>
      <c r="U12" s="11">
        <v>395</v>
      </c>
      <c r="V12" s="11">
        <v>355</v>
      </c>
      <c r="W12" s="13">
        <v>349</v>
      </c>
      <c r="X12" s="11">
        <v>411</v>
      </c>
      <c r="Y12" s="11">
        <v>354</v>
      </c>
      <c r="Z12" s="11">
        <v>330</v>
      </c>
      <c r="AA12" s="11">
        <v>291</v>
      </c>
      <c r="AB12" s="11">
        <v>309</v>
      </c>
      <c r="AC12" s="11">
        <v>280</v>
      </c>
      <c r="AD12" s="13">
        <v>286</v>
      </c>
      <c r="AE12" s="13">
        <v>322</v>
      </c>
    </row>
    <row r="13" spans="1:31" x14ac:dyDescent="0.25">
      <c r="A13" s="14" t="s">
        <v>61</v>
      </c>
      <c r="B13" s="14"/>
      <c r="C13" s="14"/>
      <c r="D13" s="14"/>
      <c r="E13" s="14"/>
      <c r="F13" s="11">
        <v>90</v>
      </c>
      <c r="G13" s="11"/>
      <c r="H13" s="11">
        <v>35</v>
      </c>
      <c r="I13" s="11"/>
      <c r="J13" s="11"/>
      <c r="K13" s="11"/>
      <c r="L13" s="11"/>
      <c r="M13" s="11"/>
      <c r="N13" s="11"/>
      <c r="O13" s="11"/>
      <c r="P13" s="11"/>
      <c r="Q13" s="11"/>
      <c r="R13" s="11">
        <v>28</v>
      </c>
      <c r="S13" s="11">
        <v>25</v>
      </c>
      <c r="T13" s="11">
        <v>30</v>
      </c>
      <c r="U13" s="11">
        <v>23</v>
      </c>
      <c r="V13" s="11">
        <v>25</v>
      </c>
      <c r="W13" s="11">
        <v>25</v>
      </c>
      <c r="X13" s="11">
        <v>11</v>
      </c>
      <c r="Y13" s="11">
        <v>22</v>
      </c>
      <c r="Z13" s="11">
        <v>23</v>
      </c>
      <c r="AA13" s="11">
        <v>21</v>
      </c>
      <c r="AB13" s="11">
        <v>19</v>
      </c>
      <c r="AC13" s="11">
        <v>22</v>
      </c>
      <c r="AD13" s="11">
        <v>14</v>
      </c>
      <c r="AE13" s="11">
        <v>25</v>
      </c>
    </row>
    <row r="14" spans="1:31" ht="15.6" x14ac:dyDescent="0.25">
      <c r="A14" s="6" t="s">
        <v>54</v>
      </c>
      <c r="B14" s="6"/>
      <c r="C14" s="6"/>
      <c r="D14" s="6"/>
      <c r="E14" s="6"/>
      <c r="F14" s="8">
        <v>134</v>
      </c>
      <c r="G14" s="8"/>
      <c r="H14" s="8">
        <v>85</v>
      </c>
      <c r="I14" s="8"/>
      <c r="J14" s="8"/>
      <c r="K14" s="8"/>
      <c r="L14" s="8"/>
      <c r="M14" s="8"/>
      <c r="N14" s="8"/>
      <c r="O14" s="8"/>
      <c r="P14" s="8"/>
      <c r="Q14" s="8"/>
      <c r="R14" s="8">
        <v>42</v>
      </c>
      <c r="S14" s="8">
        <v>50</v>
      </c>
      <c r="T14" s="8">
        <f>+T15+T16</f>
        <v>92</v>
      </c>
      <c r="U14" s="8">
        <f t="shared" ref="U14:AE14" si="4">+U15+U16</f>
        <v>89</v>
      </c>
      <c r="V14" s="8">
        <f t="shared" si="4"/>
        <v>84</v>
      </c>
      <c r="W14" s="8">
        <f t="shared" si="4"/>
        <v>80</v>
      </c>
      <c r="X14" s="8">
        <f t="shared" si="4"/>
        <v>82</v>
      </c>
      <c r="Y14" s="8">
        <f t="shared" si="4"/>
        <v>78</v>
      </c>
      <c r="Z14" s="8">
        <f t="shared" si="4"/>
        <v>80</v>
      </c>
      <c r="AA14" s="8">
        <f t="shared" si="4"/>
        <v>67</v>
      </c>
      <c r="AB14" s="8">
        <f t="shared" si="4"/>
        <v>62</v>
      </c>
      <c r="AC14" s="8">
        <f t="shared" si="4"/>
        <v>50</v>
      </c>
      <c r="AD14" s="8">
        <f t="shared" si="4"/>
        <v>30</v>
      </c>
      <c r="AE14" s="8">
        <f t="shared" si="4"/>
        <v>25</v>
      </c>
    </row>
    <row r="15" spans="1:31" x14ac:dyDescent="0.25">
      <c r="A15" s="15" t="s">
        <v>62</v>
      </c>
      <c r="B15" s="11" t="s">
        <v>43</v>
      </c>
      <c r="C15" s="11" t="s">
        <v>43</v>
      </c>
      <c r="D15" s="11" t="s">
        <v>43</v>
      </c>
      <c r="E15" s="11" t="s">
        <v>43</v>
      </c>
      <c r="F15" s="11" t="s">
        <v>43</v>
      </c>
      <c r="G15" s="11" t="s">
        <v>43</v>
      </c>
      <c r="H15" s="11" t="s">
        <v>43</v>
      </c>
      <c r="I15" s="11" t="s">
        <v>43</v>
      </c>
      <c r="J15" s="11" t="s">
        <v>43</v>
      </c>
      <c r="K15" s="11" t="s">
        <v>43</v>
      </c>
      <c r="L15" s="11" t="s">
        <v>43</v>
      </c>
      <c r="M15" s="11" t="s">
        <v>43</v>
      </c>
      <c r="N15" s="11" t="s">
        <v>43</v>
      </c>
      <c r="O15" s="11" t="s">
        <v>43</v>
      </c>
      <c r="P15" s="11" t="s">
        <v>43</v>
      </c>
      <c r="Q15" s="11" t="s">
        <v>43</v>
      </c>
      <c r="R15" s="11" t="s">
        <v>43</v>
      </c>
      <c r="S15" s="11" t="s">
        <v>43</v>
      </c>
      <c r="T15" s="16">
        <v>48</v>
      </c>
      <c r="U15" s="11">
        <v>39</v>
      </c>
      <c r="V15" s="11">
        <v>37</v>
      </c>
      <c r="W15" s="11">
        <v>33</v>
      </c>
      <c r="X15" s="11">
        <v>37</v>
      </c>
      <c r="Y15" s="11">
        <v>42</v>
      </c>
      <c r="Z15" s="11">
        <v>34</v>
      </c>
      <c r="AA15" s="11">
        <v>30</v>
      </c>
      <c r="AB15" s="11">
        <v>22</v>
      </c>
      <c r="AC15" s="11">
        <v>18</v>
      </c>
      <c r="AD15" s="11">
        <v>14</v>
      </c>
      <c r="AE15" s="11">
        <v>8</v>
      </c>
    </row>
    <row r="16" spans="1:31" x14ac:dyDescent="0.25">
      <c r="A16" s="15" t="s">
        <v>50</v>
      </c>
      <c r="B16" s="15"/>
      <c r="C16" s="15"/>
      <c r="D16" s="15"/>
      <c r="E16" s="15"/>
      <c r="F16" s="11" t="s">
        <v>43</v>
      </c>
      <c r="G16" s="11"/>
      <c r="H16" s="11" t="s">
        <v>43</v>
      </c>
      <c r="I16" s="11"/>
      <c r="J16" s="11"/>
      <c r="K16" s="11"/>
      <c r="L16" s="11"/>
      <c r="M16" s="11"/>
      <c r="N16" s="11"/>
      <c r="O16" s="11"/>
      <c r="P16" s="11"/>
      <c r="Q16" s="11"/>
      <c r="R16" s="11" t="s">
        <v>43</v>
      </c>
      <c r="S16" s="11" t="s">
        <v>43</v>
      </c>
      <c r="T16" s="16">
        <v>44</v>
      </c>
      <c r="U16" s="11">
        <v>50</v>
      </c>
      <c r="V16" s="11">
        <v>47</v>
      </c>
      <c r="W16" s="11">
        <v>47</v>
      </c>
      <c r="X16" s="11">
        <v>45</v>
      </c>
      <c r="Y16" s="11">
        <v>36</v>
      </c>
      <c r="Z16" s="11">
        <v>46</v>
      </c>
      <c r="AA16" s="11">
        <v>37</v>
      </c>
      <c r="AB16" s="11">
        <v>40</v>
      </c>
      <c r="AC16" s="11">
        <v>32</v>
      </c>
      <c r="AD16" s="11">
        <v>16</v>
      </c>
      <c r="AE16" s="11">
        <v>17</v>
      </c>
    </row>
    <row r="17" spans="1:33" x14ac:dyDescent="0.25">
      <c r="A17" s="6" t="s">
        <v>51</v>
      </c>
      <c r="B17" s="6"/>
      <c r="C17" s="6"/>
      <c r="D17" s="6"/>
      <c r="E17" s="6"/>
      <c r="F17" s="8">
        <v>19</v>
      </c>
      <c r="G17" s="8"/>
      <c r="H17" s="8">
        <v>9</v>
      </c>
      <c r="I17" s="8"/>
      <c r="J17" s="8"/>
      <c r="K17" s="8"/>
      <c r="L17" s="8"/>
      <c r="M17" s="8"/>
      <c r="N17" s="8"/>
      <c r="O17" s="8"/>
      <c r="P17" s="8"/>
      <c r="Q17" s="8"/>
      <c r="R17" s="7">
        <v>38</v>
      </c>
      <c r="S17" s="7">
        <v>7</v>
      </c>
      <c r="T17" s="7">
        <v>12</v>
      </c>
      <c r="U17" s="7">
        <v>12</v>
      </c>
      <c r="V17" s="7">
        <v>23</v>
      </c>
      <c r="W17" s="7">
        <v>16</v>
      </c>
      <c r="X17" s="7">
        <v>19</v>
      </c>
      <c r="Y17" s="7">
        <v>16</v>
      </c>
      <c r="Z17" s="7">
        <v>8</v>
      </c>
      <c r="AA17" s="7">
        <v>13</v>
      </c>
      <c r="AB17" s="7">
        <v>19</v>
      </c>
      <c r="AC17" s="7">
        <v>12</v>
      </c>
      <c r="AD17" s="8">
        <v>10</v>
      </c>
      <c r="AE17" s="8">
        <v>9</v>
      </c>
    </row>
    <row r="18" spans="1:33" x14ac:dyDescent="0.25">
      <c r="A18" s="17" t="s">
        <v>15</v>
      </c>
      <c r="B18" s="17"/>
      <c r="C18" s="17"/>
      <c r="D18" s="17"/>
      <c r="E18" s="17"/>
      <c r="F18" s="11">
        <v>4</v>
      </c>
      <c r="G18" s="11"/>
      <c r="H18" s="11">
        <v>3</v>
      </c>
      <c r="I18" s="11"/>
      <c r="J18" s="11"/>
      <c r="K18" s="11"/>
      <c r="L18" s="11"/>
      <c r="M18" s="11"/>
      <c r="N18" s="11"/>
      <c r="O18" s="11"/>
      <c r="P18" s="11"/>
      <c r="Q18" s="11"/>
      <c r="R18" s="12">
        <v>1</v>
      </c>
      <c r="S18" s="12">
        <v>0</v>
      </c>
      <c r="T18" s="12">
        <v>1</v>
      </c>
      <c r="U18" s="12">
        <v>0</v>
      </c>
      <c r="V18" s="12">
        <v>5</v>
      </c>
      <c r="W18" s="12">
        <v>2</v>
      </c>
      <c r="X18" s="11">
        <v>0</v>
      </c>
      <c r="Y18" s="11">
        <v>4</v>
      </c>
      <c r="Z18" s="11">
        <v>2</v>
      </c>
      <c r="AA18" s="11">
        <v>4</v>
      </c>
      <c r="AB18" s="11">
        <v>1</v>
      </c>
      <c r="AC18" s="11">
        <v>1</v>
      </c>
      <c r="AD18" s="11">
        <v>3</v>
      </c>
      <c r="AE18" s="11">
        <v>1</v>
      </c>
    </row>
    <row r="19" spans="1:33" ht="13.8" thickBot="1" x14ac:dyDescent="0.3">
      <c r="A19" s="18" t="s">
        <v>4</v>
      </c>
      <c r="B19" s="18"/>
      <c r="C19" s="18"/>
      <c r="D19" s="18"/>
      <c r="E19" s="18"/>
      <c r="F19" s="19">
        <v>15</v>
      </c>
      <c r="G19" s="19"/>
      <c r="H19" s="19">
        <v>6</v>
      </c>
      <c r="I19" s="19"/>
      <c r="J19" s="19"/>
      <c r="K19" s="19"/>
      <c r="L19" s="19"/>
      <c r="M19" s="19"/>
      <c r="N19" s="19"/>
      <c r="O19" s="19"/>
      <c r="P19" s="19"/>
      <c r="Q19" s="19"/>
      <c r="R19" s="20">
        <v>37</v>
      </c>
      <c r="S19" s="20">
        <v>7</v>
      </c>
      <c r="T19" s="20">
        <v>11</v>
      </c>
      <c r="U19" s="20">
        <v>12</v>
      </c>
      <c r="V19" s="20">
        <v>18</v>
      </c>
      <c r="W19" s="20">
        <v>14</v>
      </c>
      <c r="X19" s="20">
        <v>19</v>
      </c>
      <c r="Y19" s="20">
        <v>12</v>
      </c>
      <c r="Z19" s="20">
        <v>6</v>
      </c>
      <c r="AA19" s="20">
        <v>9</v>
      </c>
      <c r="AB19" s="20">
        <v>18</v>
      </c>
      <c r="AC19" s="20">
        <v>11</v>
      </c>
      <c r="AD19" s="20">
        <v>7</v>
      </c>
      <c r="AE19" s="19">
        <v>8</v>
      </c>
    </row>
    <row r="20" spans="1:33" x14ac:dyDescent="0.25">
      <c r="A20" s="172" t="s">
        <v>55</v>
      </c>
      <c r="B20" s="172"/>
      <c r="C20" s="172"/>
      <c r="D20" s="172"/>
      <c r="E20" s="172"/>
      <c r="F20" s="172"/>
      <c r="G20" s="172"/>
      <c r="H20" s="172"/>
      <c r="I20" s="172"/>
      <c r="J20" s="172"/>
      <c r="K20" s="172"/>
      <c r="L20" s="172"/>
      <c r="M20" s="172"/>
      <c r="N20" s="172"/>
      <c r="O20" s="172"/>
      <c r="P20" s="172"/>
      <c r="Q20" s="172"/>
      <c r="R20" s="172"/>
      <c r="S20" s="172"/>
      <c r="T20" s="172"/>
      <c r="U20" s="172"/>
      <c r="V20" s="172"/>
      <c r="W20" s="172"/>
      <c r="X20" s="172"/>
      <c r="Y20" s="172"/>
      <c r="Z20" s="172"/>
      <c r="AA20" s="172"/>
      <c r="AB20" s="172"/>
      <c r="AC20" s="172"/>
      <c r="AD20" s="172"/>
      <c r="AE20" s="172"/>
    </row>
    <row r="21" spans="1:33" ht="13.8" x14ac:dyDescent="0.25">
      <c r="A21" s="173" t="s">
        <v>56</v>
      </c>
      <c r="B21" s="173"/>
      <c r="C21" s="173"/>
      <c r="D21" s="173"/>
      <c r="E21" s="173"/>
      <c r="F21" s="173"/>
      <c r="G21" s="173"/>
      <c r="H21" s="173"/>
      <c r="I21" s="173"/>
      <c r="J21" s="173"/>
      <c r="K21" s="173"/>
      <c r="L21" s="173"/>
      <c r="M21" s="173"/>
      <c r="N21" s="173"/>
      <c r="O21" s="173"/>
      <c r="P21" s="173"/>
      <c r="Q21" s="173"/>
      <c r="R21" s="173"/>
      <c r="S21" s="173"/>
      <c r="T21" s="173"/>
      <c r="U21" s="173"/>
      <c r="V21" s="173"/>
      <c r="W21" s="173"/>
      <c r="X21" s="173"/>
      <c r="Y21" s="173"/>
      <c r="Z21" s="173"/>
      <c r="AA21" s="173"/>
      <c r="AB21" s="173"/>
      <c r="AC21" s="173"/>
      <c r="AD21" s="173"/>
      <c r="AE21" s="173"/>
    </row>
    <row r="22" spans="1:33" x14ac:dyDescent="0.25">
      <c r="A22" s="174" t="s">
        <v>57</v>
      </c>
      <c r="B22" s="174"/>
      <c r="C22" s="174"/>
      <c r="D22" s="174"/>
      <c r="E22" s="174"/>
      <c r="F22" s="174"/>
      <c r="G22" s="174"/>
      <c r="H22" s="174"/>
      <c r="I22" s="174"/>
      <c r="J22" s="174"/>
      <c r="K22" s="174"/>
      <c r="L22" s="174"/>
      <c r="M22" s="174"/>
      <c r="N22" s="174"/>
      <c r="O22" s="174"/>
      <c r="P22" s="174"/>
      <c r="Q22" s="174"/>
      <c r="R22" s="174"/>
      <c r="S22" s="174"/>
      <c r="T22" s="174"/>
      <c r="U22" s="174"/>
      <c r="V22" s="174"/>
      <c r="W22" s="174"/>
      <c r="X22" s="174"/>
      <c r="Y22" s="174"/>
      <c r="Z22" s="174"/>
      <c r="AA22" s="174"/>
      <c r="AB22" s="174"/>
      <c r="AC22" s="174"/>
      <c r="AD22" s="174"/>
      <c r="AE22" s="174"/>
    </row>
    <row r="23" spans="1:33" x14ac:dyDescent="0.25">
      <c r="A23" s="175" t="s">
        <v>58</v>
      </c>
      <c r="B23" s="175"/>
      <c r="C23" s="175"/>
      <c r="D23" s="175"/>
      <c r="E23" s="175"/>
      <c r="F23" s="175"/>
      <c r="G23" s="175"/>
      <c r="H23" s="175"/>
      <c r="I23" s="175"/>
      <c r="J23" s="175"/>
      <c r="K23" s="175"/>
      <c r="L23" s="175"/>
      <c r="M23" s="175"/>
      <c r="N23" s="175"/>
      <c r="O23" s="175"/>
      <c r="P23" s="175"/>
      <c r="Q23" s="175"/>
      <c r="R23" s="175"/>
      <c r="S23" s="175"/>
      <c r="T23" s="175"/>
      <c r="U23" s="175"/>
      <c r="V23" s="175"/>
      <c r="W23" s="175"/>
      <c r="X23" s="175"/>
      <c r="Y23" s="175"/>
      <c r="Z23" s="175"/>
      <c r="AA23" s="175"/>
      <c r="AB23" s="175"/>
      <c r="AC23" s="175"/>
      <c r="AD23" s="175"/>
      <c r="AE23" s="175"/>
    </row>
    <row r="24" spans="1:33" x14ac:dyDescent="0.25">
      <c r="A24" s="143" t="s">
        <v>59</v>
      </c>
      <c r="B24" s="143"/>
      <c r="C24" s="143"/>
      <c r="D24" s="143"/>
      <c r="E24" s="143"/>
      <c r="F24" s="143"/>
      <c r="G24" s="143"/>
      <c r="H24" s="143"/>
      <c r="I24" s="143"/>
      <c r="J24" s="143"/>
      <c r="K24" s="143"/>
      <c r="L24" s="143"/>
      <c r="M24" s="143"/>
      <c r="N24" s="143"/>
      <c r="O24" s="143"/>
      <c r="P24" s="143"/>
      <c r="Q24" s="143"/>
      <c r="R24" s="143"/>
      <c r="S24" s="143"/>
      <c r="T24" s="143"/>
      <c r="U24" s="143"/>
      <c r="V24" s="143"/>
      <c r="W24" s="143"/>
      <c r="X24" s="143"/>
      <c r="Y24" s="143"/>
      <c r="Z24" s="143"/>
      <c r="AA24" s="143"/>
      <c r="AB24" s="143"/>
      <c r="AC24" s="143"/>
      <c r="AD24" s="143"/>
      <c r="AE24" s="143"/>
    </row>
    <row r="25" spans="1:33" ht="23.25" customHeight="1" x14ac:dyDescent="0.25">
      <c r="A25" s="171" t="s">
        <v>60</v>
      </c>
      <c r="B25" s="171"/>
      <c r="C25" s="171"/>
      <c r="D25" s="171"/>
      <c r="E25" s="171"/>
      <c r="F25" s="171"/>
      <c r="G25" s="171"/>
      <c r="H25" s="171"/>
      <c r="I25" s="171"/>
      <c r="J25" s="171"/>
      <c r="K25" s="171"/>
      <c r="L25" s="171"/>
      <c r="M25" s="171"/>
      <c r="N25" s="171"/>
      <c r="O25" s="171"/>
      <c r="P25" s="171"/>
      <c r="Q25" s="171"/>
      <c r="R25" s="171"/>
      <c r="S25" s="171"/>
      <c r="T25" s="171"/>
      <c r="U25" s="171"/>
      <c r="V25" s="171"/>
      <c r="W25" s="171"/>
      <c r="X25" s="171"/>
      <c r="Y25" s="171"/>
      <c r="Z25" s="171"/>
      <c r="AA25" s="171"/>
      <c r="AB25" s="171"/>
      <c r="AC25" s="171"/>
      <c r="AD25" s="171"/>
      <c r="AE25" s="171"/>
    </row>
    <row r="27" spans="1:33" ht="18.75" customHeight="1" thickBot="1" x14ac:dyDescent="0.35">
      <c r="A27" s="170" t="s">
        <v>90</v>
      </c>
      <c r="B27" s="170"/>
      <c r="C27" s="170"/>
      <c r="D27" s="170"/>
      <c r="E27" s="170"/>
      <c r="F27" s="170"/>
      <c r="G27" s="170"/>
      <c r="H27" s="170"/>
      <c r="I27" s="170"/>
      <c r="J27" s="170"/>
      <c r="K27" s="170"/>
      <c r="L27" s="170"/>
      <c r="M27" s="170"/>
      <c r="N27" s="170"/>
      <c r="O27" s="170"/>
      <c r="P27" s="170"/>
      <c r="Q27" s="170"/>
      <c r="R27" s="170"/>
      <c r="S27" s="170"/>
      <c r="T27" s="170"/>
      <c r="U27" s="170"/>
      <c r="V27" s="170"/>
      <c r="W27" s="170"/>
      <c r="X27" s="170"/>
      <c r="Y27" s="170"/>
      <c r="Z27" s="170"/>
      <c r="AA27" s="170"/>
      <c r="AB27" s="170"/>
      <c r="AC27" s="170"/>
      <c r="AD27" s="170"/>
      <c r="AE27" s="170"/>
      <c r="AF27" s="170"/>
      <c r="AG27" s="170"/>
    </row>
    <row r="28" spans="1:33" x14ac:dyDescent="0.25">
      <c r="A28" s="4"/>
      <c r="B28" s="5">
        <v>1960</v>
      </c>
      <c r="C28" s="5">
        <v>1965</v>
      </c>
      <c r="D28" s="5">
        <v>1970</v>
      </c>
      <c r="E28" s="5">
        <v>1975</v>
      </c>
      <c r="F28" s="5">
        <v>1980</v>
      </c>
      <c r="G28" s="5">
        <v>1985</v>
      </c>
      <c r="H28" s="5">
        <v>1990</v>
      </c>
      <c r="I28" s="5">
        <v>1991</v>
      </c>
      <c r="J28" s="5">
        <v>1992</v>
      </c>
      <c r="K28" s="5">
        <v>1993</v>
      </c>
      <c r="L28" s="5">
        <v>1994</v>
      </c>
      <c r="M28" s="5">
        <v>1995</v>
      </c>
      <c r="N28" s="5">
        <v>1996</v>
      </c>
      <c r="O28" s="5">
        <v>1997</v>
      </c>
      <c r="P28" s="5">
        <v>1998</v>
      </c>
      <c r="Q28" s="5">
        <v>1999</v>
      </c>
      <c r="R28" s="5">
        <v>2000</v>
      </c>
      <c r="S28" s="5">
        <v>2001</v>
      </c>
      <c r="T28" s="5">
        <v>2002</v>
      </c>
      <c r="U28" s="5">
        <v>2003</v>
      </c>
      <c r="V28" s="5">
        <v>2004</v>
      </c>
      <c r="W28" s="5">
        <v>2005</v>
      </c>
      <c r="X28" s="5">
        <v>2006</v>
      </c>
      <c r="Y28" s="5">
        <v>2007</v>
      </c>
      <c r="Z28" s="5">
        <v>2008</v>
      </c>
      <c r="AA28" s="5">
        <v>2009</v>
      </c>
      <c r="AB28" s="5">
        <v>2010</v>
      </c>
      <c r="AC28" s="5">
        <v>2011</v>
      </c>
      <c r="AD28" s="5">
        <v>2012</v>
      </c>
      <c r="AE28" s="5">
        <v>2013</v>
      </c>
      <c r="AF28" s="5">
        <v>2014</v>
      </c>
      <c r="AG28" s="5">
        <v>2015</v>
      </c>
    </row>
    <row r="29" spans="1:33" x14ac:dyDescent="0.25">
      <c r="A29" s="6" t="s">
        <v>42</v>
      </c>
      <c r="B29" s="8" t="str">
        <f>B51</f>
        <v>NA</v>
      </c>
      <c r="C29" s="8" t="str">
        <f t="shared" ref="C29:AG29" si="5">C51</f>
        <v>NA</v>
      </c>
      <c r="D29" s="8" t="str">
        <f t="shared" si="5"/>
        <v>NA</v>
      </c>
      <c r="E29" s="8" t="str">
        <f t="shared" si="5"/>
        <v>NA</v>
      </c>
      <c r="F29" s="8" t="str">
        <f t="shared" si="5"/>
        <v>NA</v>
      </c>
      <c r="G29" s="8" t="str">
        <f t="shared" si="5"/>
        <v>NA</v>
      </c>
      <c r="H29" s="8">
        <f t="shared" si="5"/>
        <v>47297</v>
      </c>
      <c r="I29" s="8">
        <f t="shared" si="5"/>
        <v>44391</v>
      </c>
      <c r="J29" s="8">
        <f t="shared" si="5"/>
        <v>41947</v>
      </c>
      <c r="K29" s="8">
        <f t="shared" si="5"/>
        <v>42736</v>
      </c>
      <c r="L29" s="8">
        <f t="shared" si="5"/>
        <v>43514</v>
      </c>
      <c r="M29" s="8">
        <f t="shared" si="5"/>
        <v>44507</v>
      </c>
      <c r="N29" s="8">
        <f t="shared" si="5"/>
        <v>44732</v>
      </c>
      <c r="O29" s="8">
        <f t="shared" si="5"/>
        <v>44412</v>
      </c>
      <c r="P29" s="8">
        <f t="shared" si="5"/>
        <v>43863</v>
      </c>
      <c r="Q29" s="8">
        <f t="shared" si="5"/>
        <v>43975</v>
      </c>
      <c r="R29" s="8">
        <f t="shared" si="5"/>
        <v>44276</v>
      </c>
      <c r="S29" s="8">
        <f t="shared" si="5"/>
        <v>44873</v>
      </c>
      <c r="T29" s="8">
        <f t="shared" si="5"/>
        <v>45292</v>
      </c>
      <c r="U29" s="8">
        <f t="shared" si="5"/>
        <v>45121</v>
      </c>
      <c r="V29" s="8">
        <f t="shared" si="5"/>
        <v>45028</v>
      </c>
      <c r="W29" s="8">
        <f t="shared" si="5"/>
        <v>45641</v>
      </c>
      <c r="X29" s="8">
        <f t="shared" si="5"/>
        <v>45061</v>
      </c>
      <c r="Y29" s="8">
        <f t="shared" si="5"/>
        <v>43347</v>
      </c>
      <c r="Z29" s="8">
        <f t="shared" si="5"/>
        <v>39542</v>
      </c>
      <c r="AA29" s="8">
        <f t="shared" si="5"/>
        <v>35978</v>
      </c>
      <c r="AB29" s="8">
        <f t="shared" si="5"/>
        <v>35036</v>
      </c>
      <c r="AC29" s="8">
        <f t="shared" si="5"/>
        <v>34570</v>
      </c>
      <c r="AD29" s="8">
        <f t="shared" si="5"/>
        <v>35696</v>
      </c>
      <c r="AE29" s="8">
        <f t="shared" si="5"/>
        <v>34685</v>
      </c>
      <c r="AF29" s="8">
        <f t="shared" si="5"/>
        <v>34638</v>
      </c>
      <c r="AG29" s="8">
        <f t="shared" si="5"/>
        <v>36973</v>
      </c>
    </row>
    <row r="30" spans="1:33" x14ac:dyDescent="0.25">
      <c r="A30" s="6" t="s">
        <v>44</v>
      </c>
      <c r="B30" s="8" t="s">
        <v>43</v>
      </c>
      <c r="C30" s="8" t="s">
        <v>43</v>
      </c>
      <c r="D30" s="8" t="s">
        <v>43</v>
      </c>
      <c r="E30" s="8" t="s">
        <v>43</v>
      </c>
      <c r="F30" s="8" t="s">
        <v>43</v>
      </c>
      <c r="G30" s="8" t="s">
        <v>43</v>
      </c>
      <c r="H30" s="8" t="s">
        <v>43</v>
      </c>
      <c r="I30" s="8" t="s">
        <v>43</v>
      </c>
      <c r="J30" s="8" t="s">
        <v>43</v>
      </c>
      <c r="K30" s="8" t="s">
        <v>43</v>
      </c>
      <c r="L30" s="8" t="s">
        <v>43</v>
      </c>
      <c r="M30" s="8" t="s">
        <v>43</v>
      </c>
      <c r="N30" s="8" t="s">
        <v>43</v>
      </c>
      <c r="O30" s="8" t="s">
        <v>43</v>
      </c>
      <c r="P30" s="8" t="s">
        <v>43</v>
      </c>
      <c r="Q30" s="8" t="s">
        <v>43</v>
      </c>
      <c r="R30" s="8" t="s">
        <v>43</v>
      </c>
      <c r="S30" s="8" t="s">
        <v>43</v>
      </c>
      <c r="T30" s="8" t="s">
        <v>43</v>
      </c>
      <c r="U30" s="8" t="s">
        <v>43</v>
      </c>
      <c r="V30" s="8">
        <f t="shared" ref="V30:AG30" si="6">U32+V35+V40+V43</f>
        <v>5786</v>
      </c>
      <c r="W30" s="8">
        <f t="shared" si="6"/>
        <v>5973</v>
      </c>
      <c r="X30" s="8">
        <f t="shared" si="6"/>
        <v>6064</v>
      </c>
      <c r="Y30" s="8">
        <f t="shared" si="6"/>
        <v>5756</v>
      </c>
      <c r="Z30" s="8">
        <f t="shared" si="6"/>
        <v>5485</v>
      </c>
      <c r="AA30" s="8">
        <f t="shared" si="6"/>
        <v>4806</v>
      </c>
      <c r="AB30" s="8">
        <f t="shared" si="6"/>
        <v>3981</v>
      </c>
      <c r="AC30" s="8">
        <f t="shared" si="6"/>
        <v>4241</v>
      </c>
      <c r="AD30" s="8">
        <f t="shared" si="6"/>
        <v>4297</v>
      </c>
      <c r="AE30" s="8">
        <f t="shared" si="6"/>
        <v>4521</v>
      </c>
      <c r="AF30" s="8">
        <f t="shared" si="6"/>
        <v>4602</v>
      </c>
      <c r="AG30" s="8">
        <f t="shared" si="6"/>
        <v>4472</v>
      </c>
    </row>
    <row r="31" spans="1:33" x14ac:dyDescent="0.25">
      <c r="A31" s="6" t="s">
        <v>45</v>
      </c>
      <c r="B31" s="8" t="s">
        <v>43</v>
      </c>
      <c r="C31" s="8" t="s">
        <v>43</v>
      </c>
      <c r="D31" s="8" t="s">
        <v>43</v>
      </c>
      <c r="E31" s="8" t="s">
        <v>43</v>
      </c>
      <c r="F31" s="8" t="s">
        <v>43</v>
      </c>
      <c r="G31" s="8" t="s">
        <v>43</v>
      </c>
      <c r="H31" s="8" t="s">
        <v>43</v>
      </c>
      <c r="I31" s="8" t="s">
        <v>43</v>
      </c>
      <c r="J31" s="8" t="s">
        <v>43</v>
      </c>
      <c r="K31" s="8" t="s">
        <v>43</v>
      </c>
      <c r="L31" s="8" t="s">
        <v>43</v>
      </c>
      <c r="M31" s="8" t="s">
        <v>43</v>
      </c>
      <c r="N31" s="8" t="s">
        <v>43</v>
      </c>
      <c r="O31" s="8" t="s">
        <v>43</v>
      </c>
      <c r="P31" s="8" t="s">
        <v>43</v>
      </c>
      <c r="Q31" s="8" t="s">
        <v>43</v>
      </c>
      <c r="R31" s="8" t="s">
        <v>43</v>
      </c>
      <c r="S31" s="8" t="s">
        <v>43</v>
      </c>
      <c r="T31" s="8" t="s">
        <v>43</v>
      </c>
      <c r="U31" s="8" t="s">
        <v>43</v>
      </c>
      <c r="V31" s="24">
        <f t="shared" ref="V31:AG31" si="7">V30/V29</f>
        <v>0.12849782357644132</v>
      </c>
      <c r="W31" s="24">
        <f t="shared" si="7"/>
        <v>0.13086917464560374</v>
      </c>
      <c r="X31" s="24">
        <f t="shared" si="7"/>
        <v>0.13457313419586783</v>
      </c>
      <c r="Y31" s="24">
        <f t="shared" si="7"/>
        <v>0.13278888965787713</v>
      </c>
      <c r="Z31" s="24">
        <f t="shared" si="7"/>
        <v>0.13871326690607455</v>
      </c>
      <c r="AA31" s="24">
        <f t="shared" si="7"/>
        <v>0.13358163322030128</v>
      </c>
      <c r="AB31" s="24">
        <f t="shared" si="7"/>
        <v>0.11362598470144994</v>
      </c>
      <c r="AC31" s="24">
        <f t="shared" si="7"/>
        <v>0.12267862308359849</v>
      </c>
      <c r="AD31" s="24">
        <f t="shared" si="7"/>
        <v>0.12037763334827431</v>
      </c>
      <c r="AE31" s="24">
        <f t="shared" si="7"/>
        <v>0.1303445293354476</v>
      </c>
      <c r="AF31" s="24">
        <f t="shared" si="7"/>
        <v>0.132859864888273</v>
      </c>
      <c r="AG31" s="24">
        <f t="shared" si="7"/>
        <v>0.1209531279582398</v>
      </c>
    </row>
    <row r="32" spans="1:33" ht="15.6" x14ac:dyDescent="0.25">
      <c r="A32" s="6" t="s">
        <v>52</v>
      </c>
      <c r="B32" s="8" t="s">
        <v>43</v>
      </c>
      <c r="C32" s="8" t="s">
        <v>43</v>
      </c>
      <c r="D32" s="8" t="s">
        <v>43</v>
      </c>
      <c r="E32" s="8" t="s">
        <v>43</v>
      </c>
      <c r="F32" s="8" t="s">
        <v>43</v>
      </c>
      <c r="G32" s="8" t="s">
        <v>43</v>
      </c>
      <c r="H32" s="8" t="s">
        <v>43</v>
      </c>
      <c r="I32" s="8" t="s">
        <v>43</v>
      </c>
      <c r="J32" s="8" t="s">
        <v>43</v>
      </c>
      <c r="K32" s="8" t="s">
        <v>43</v>
      </c>
      <c r="L32" s="8" t="s">
        <v>43</v>
      </c>
      <c r="M32" s="8" t="s">
        <v>43</v>
      </c>
      <c r="N32" s="8" t="s">
        <v>43</v>
      </c>
      <c r="O32" s="8">
        <f t="shared" ref="O32:AG32" si="8">O33+O34</f>
        <v>5361</v>
      </c>
      <c r="P32" s="8">
        <f t="shared" si="8"/>
        <v>5388</v>
      </c>
      <c r="Q32" s="8">
        <f t="shared" si="8"/>
        <v>5022</v>
      </c>
      <c r="R32" s="8" t="s">
        <v>43</v>
      </c>
      <c r="S32" s="8" t="s">
        <v>43</v>
      </c>
      <c r="T32" s="8" t="s">
        <v>43</v>
      </c>
      <c r="U32" s="8">
        <f t="shared" si="8"/>
        <v>4989</v>
      </c>
      <c r="V32" s="8">
        <f t="shared" si="8"/>
        <v>5195</v>
      </c>
      <c r="W32" s="8">
        <f t="shared" si="8"/>
        <v>5240</v>
      </c>
      <c r="X32" s="8">
        <f t="shared" si="8"/>
        <v>5027</v>
      </c>
      <c r="Y32" s="8">
        <f t="shared" si="8"/>
        <v>4822</v>
      </c>
      <c r="Z32" s="8">
        <f t="shared" si="8"/>
        <v>4245</v>
      </c>
      <c r="AA32" s="8">
        <f t="shared" si="8"/>
        <v>3380</v>
      </c>
      <c r="AB32" s="8">
        <f t="shared" si="8"/>
        <v>3686</v>
      </c>
      <c r="AC32" s="8">
        <f t="shared" si="8"/>
        <v>3781</v>
      </c>
      <c r="AD32" s="8">
        <f t="shared" si="8"/>
        <v>3944</v>
      </c>
      <c r="AE32" s="8">
        <f t="shared" si="8"/>
        <v>3981</v>
      </c>
      <c r="AF32" s="8">
        <f t="shared" si="8"/>
        <v>3908</v>
      </c>
      <c r="AG32" s="8">
        <f t="shared" si="8"/>
        <v>4067</v>
      </c>
    </row>
    <row r="33" spans="1:33" x14ac:dyDescent="0.25">
      <c r="A33" s="10" t="s">
        <v>46</v>
      </c>
      <c r="B33" s="11" t="str">
        <f>B61</f>
        <v>NA</v>
      </c>
      <c r="C33" s="11" t="str">
        <f t="shared" ref="C33:AG33" si="9">C61</f>
        <v>NA</v>
      </c>
      <c r="D33" s="11" t="str">
        <f t="shared" si="9"/>
        <v>NA</v>
      </c>
      <c r="E33" s="11">
        <f t="shared" si="9"/>
        <v>961</v>
      </c>
      <c r="F33" s="11">
        <f t="shared" si="9"/>
        <v>1262</v>
      </c>
      <c r="G33" s="11">
        <f t="shared" si="9"/>
        <v>977</v>
      </c>
      <c r="H33" s="11">
        <f t="shared" si="9"/>
        <v>705</v>
      </c>
      <c r="I33" s="11">
        <f t="shared" si="9"/>
        <v>661</v>
      </c>
      <c r="J33" s="11">
        <f t="shared" si="9"/>
        <v>585</v>
      </c>
      <c r="K33" s="11">
        <f t="shared" si="9"/>
        <v>605</v>
      </c>
      <c r="L33" s="11">
        <f t="shared" si="9"/>
        <v>670</v>
      </c>
      <c r="M33" s="11">
        <f t="shared" si="9"/>
        <v>648</v>
      </c>
      <c r="N33" s="11">
        <f t="shared" si="9"/>
        <v>621</v>
      </c>
      <c r="O33" s="11">
        <f t="shared" si="9"/>
        <v>723</v>
      </c>
      <c r="P33" s="11">
        <f t="shared" si="9"/>
        <v>742</v>
      </c>
      <c r="Q33" s="11">
        <f t="shared" si="9"/>
        <v>759</v>
      </c>
      <c r="R33" s="11">
        <f t="shared" si="9"/>
        <v>754</v>
      </c>
      <c r="S33" s="11">
        <f t="shared" si="9"/>
        <v>708</v>
      </c>
      <c r="T33" s="11">
        <f t="shared" si="9"/>
        <v>689</v>
      </c>
      <c r="U33" s="11">
        <f t="shared" si="9"/>
        <v>726</v>
      </c>
      <c r="V33" s="11">
        <f t="shared" si="9"/>
        <v>766</v>
      </c>
      <c r="W33" s="11">
        <f t="shared" si="9"/>
        <v>804</v>
      </c>
      <c r="X33" s="11">
        <f t="shared" si="9"/>
        <v>805</v>
      </c>
      <c r="Y33" s="11">
        <f t="shared" si="9"/>
        <v>805</v>
      </c>
      <c r="Z33" s="11">
        <f t="shared" si="9"/>
        <v>682</v>
      </c>
      <c r="AA33" s="11">
        <f t="shared" si="9"/>
        <v>499</v>
      </c>
      <c r="AB33" s="11">
        <f t="shared" si="9"/>
        <v>530</v>
      </c>
      <c r="AC33" s="11">
        <f t="shared" si="9"/>
        <v>640</v>
      </c>
      <c r="AD33" s="11">
        <f t="shared" si="9"/>
        <v>697</v>
      </c>
      <c r="AE33" s="11">
        <f t="shared" si="9"/>
        <v>695</v>
      </c>
      <c r="AF33" s="11">
        <f t="shared" si="9"/>
        <v>656</v>
      </c>
      <c r="AG33" s="11">
        <f t="shared" si="9"/>
        <v>667</v>
      </c>
    </row>
    <row r="34" spans="1:33" x14ac:dyDescent="0.25">
      <c r="A34" s="10" t="s">
        <v>47</v>
      </c>
      <c r="B34" s="11" t="str">
        <f>B99</f>
        <v>NA</v>
      </c>
      <c r="C34" s="11" t="str">
        <f t="shared" ref="C34:AG34" si="10">C99</f>
        <v>NA</v>
      </c>
      <c r="D34" s="11" t="str">
        <f t="shared" si="10"/>
        <v>NA</v>
      </c>
      <c r="E34" s="11" t="str">
        <f t="shared" si="10"/>
        <v>NA</v>
      </c>
      <c r="F34" s="11" t="str">
        <f t="shared" si="10"/>
        <v>NA</v>
      </c>
      <c r="G34" s="11" t="str">
        <f t="shared" si="10"/>
        <v>NA</v>
      </c>
      <c r="H34" s="11" t="str">
        <f t="shared" si="10"/>
        <v>NA</v>
      </c>
      <c r="I34" s="11" t="str">
        <f t="shared" si="10"/>
        <v>NA</v>
      </c>
      <c r="J34" s="11" t="str">
        <f t="shared" si="10"/>
        <v>NA</v>
      </c>
      <c r="K34" s="11" t="str">
        <f t="shared" si="10"/>
        <v>NA</v>
      </c>
      <c r="L34" s="11" t="str">
        <f t="shared" si="10"/>
        <v>NA</v>
      </c>
      <c r="M34" s="11" t="str">
        <f t="shared" si="10"/>
        <v>NA</v>
      </c>
      <c r="N34" s="11" t="str">
        <f t="shared" si="10"/>
        <v>NA</v>
      </c>
      <c r="O34" s="11">
        <f t="shared" si="10"/>
        <v>4638</v>
      </c>
      <c r="P34" s="11">
        <f t="shared" si="10"/>
        <v>4646</v>
      </c>
      <c r="Q34" s="11">
        <f>U99</f>
        <v>4263</v>
      </c>
      <c r="R34" s="11" t="str">
        <f t="shared" si="10"/>
        <v>NA</v>
      </c>
      <c r="S34" s="11" t="str">
        <f t="shared" si="10"/>
        <v>NA</v>
      </c>
      <c r="T34" s="11" t="str">
        <f t="shared" si="10"/>
        <v>NA</v>
      </c>
      <c r="U34" s="11">
        <f t="shared" si="10"/>
        <v>4263</v>
      </c>
      <c r="V34" s="11">
        <f t="shared" si="10"/>
        <v>4429</v>
      </c>
      <c r="W34" s="11">
        <f t="shared" si="10"/>
        <v>4436</v>
      </c>
      <c r="X34" s="11">
        <f t="shared" si="10"/>
        <v>4222</v>
      </c>
      <c r="Y34" s="11">
        <f t="shared" si="10"/>
        <v>4017</v>
      </c>
      <c r="Z34" s="11">
        <f t="shared" si="10"/>
        <v>3563</v>
      </c>
      <c r="AA34" s="11">
        <f t="shared" si="10"/>
        <v>2881</v>
      </c>
      <c r="AB34" s="11">
        <f t="shared" si="10"/>
        <v>3156</v>
      </c>
      <c r="AC34" s="11">
        <f t="shared" si="10"/>
        <v>3141</v>
      </c>
      <c r="AD34" s="11">
        <f t="shared" si="10"/>
        <v>3247</v>
      </c>
      <c r="AE34" s="11">
        <f t="shared" si="10"/>
        <v>3286</v>
      </c>
      <c r="AF34" s="11">
        <f t="shared" si="10"/>
        <v>3252</v>
      </c>
      <c r="AG34" s="11">
        <f t="shared" si="10"/>
        <v>3400</v>
      </c>
    </row>
    <row r="35" spans="1:33" x14ac:dyDescent="0.25">
      <c r="A35" s="6" t="s">
        <v>48</v>
      </c>
      <c r="B35" s="8" t="s">
        <v>43</v>
      </c>
      <c r="C35" s="8" t="s">
        <v>43</v>
      </c>
      <c r="D35" s="8" t="s">
        <v>43</v>
      </c>
      <c r="E35" s="8" t="s">
        <v>43</v>
      </c>
      <c r="F35" s="8">
        <f t="shared" ref="F35:H35" si="11">SUM(F36:F39)</f>
        <v>1365</v>
      </c>
      <c r="G35" s="8" t="s">
        <v>43</v>
      </c>
      <c r="H35" s="8">
        <f t="shared" si="11"/>
        <v>1095</v>
      </c>
      <c r="I35" s="8" t="s">
        <v>43</v>
      </c>
      <c r="J35" s="8" t="s">
        <v>43</v>
      </c>
      <c r="K35" s="8" t="s">
        <v>43</v>
      </c>
      <c r="L35" s="8" t="s">
        <v>43</v>
      </c>
      <c r="M35" s="8" t="s">
        <v>43</v>
      </c>
      <c r="N35" s="8" t="s">
        <v>43</v>
      </c>
      <c r="O35" s="8" t="s">
        <v>43</v>
      </c>
      <c r="P35" s="8" t="s">
        <v>43</v>
      </c>
      <c r="Q35" s="8" t="s">
        <v>43</v>
      </c>
      <c r="R35" s="8">
        <f t="shared" ref="R35" si="12">SUM(R36:R39)</f>
        <v>717</v>
      </c>
      <c r="S35" s="8">
        <f t="shared" ref="S35" si="13">SUM(S36:S39)</f>
        <v>729</v>
      </c>
      <c r="T35" s="8">
        <f t="shared" ref="T35" si="14">SUM(T36:T39)</f>
        <v>725</v>
      </c>
      <c r="U35" s="8">
        <f t="shared" ref="U35" si="15">SUM(U36:U39)</f>
        <v>683</v>
      </c>
      <c r="V35" s="8">
        <f t="shared" ref="V35" si="16">SUM(V36:V39)</f>
        <v>690</v>
      </c>
      <c r="W35" s="8">
        <f t="shared" ref="W35" si="17">SUM(W36:W39)</f>
        <v>682</v>
      </c>
      <c r="X35" s="8">
        <f t="shared" ref="X35" si="18">SUM(X36:X39)</f>
        <v>723</v>
      </c>
      <c r="Y35" s="8">
        <f t="shared" ref="Y35:Z35" si="19">SUM(Y36:Y39)</f>
        <v>635</v>
      </c>
      <c r="Z35" s="8">
        <f t="shared" si="19"/>
        <v>575</v>
      </c>
      <c r="AA35" s="8">
        <f t="shared" ref="AA35" si="20">SUM(AA36:AA39)</f>
        <v>481</v>
      </c>
      <c r="AB35" s="8">
        <f t="shared" ref="AB35" si="21">SUM(AB36:AB39)</f>
        <v>520</v>
      </c>
      <c r="AC35" s="8">
        <f t="shared" ref="AC35" si="22">SUM(AC36:AC39)</f>
        <v>493</v>
      </c>
      <c r="AD35" s="8">
        <f t="shared" ref="AD35" si="23">SUM(AD36:AD39)</f>
        <v>476</v>
      </c>
      <c r="AE35" s="8">
        <f t="shared" ref="AE35" si="24">SUM(AE36:AE39)</f>
        <v>505</v>
      </c>
      <c r="AF35" s="8">
        <f t="shared" ref="AF35" si="25">SUM(AF36:AF39)</f>
        <v>552</v>
      </c>
      <c r="AG35" s="8">
        <f t="shared" ref="AG35" si="26">SUM(AG36:AG39)</f>
        <v>502</v>
      </c>
    </row>
    <row r="36" spans="1:33" x14ac:dyDescent="0.25">
      <c r="A36" s="14" t="s">
        <v>33</v>
      </c>
      <c r="B36" s="26" t="str">
        <f>B91</f>
        <v>NA</v>
      </c>
      <c r="C36" s="26" t="str">
        <f t="shared" ref="C36:AG36" si="27">C91</f>
        <v>NA</v>
      </c>
      <c r="D36" s="26" t="str">
        <f t="shared" si="27"/>
        <v>NA</v>
      </c>
      <c r="E36" s="26" t="str">
        <f t="shared" si="27"/>
        <v>NA</v>
      </c>
      <c r="F36" s="26">
        <f t="shared" si="27"/>
        <v>28</v>
      </c>
      <c r="G36" s="26" t="str">
        <f t="shared" si="27"/>
        <v>NA</v>
      </c>
      <c r="H36" s="26">
        <f t="shared" si="27"/>
        <v>10</v>
      </c>
      <c r="I36" s="26" t="str">
        <f t="shared" si="27"/>
        <v>NA</v>
      </c>
      <c r="J36" s="26" t="str">
        <f t="shared" si="27"/>
        <v>NA</v>
      </c>
      <c r="K36" s="26" t="str">
        <f t="shared" si="27"/>
        <v>NA</v>
      </c>
      <c r="L36" s="26" t="str">
        <f t="shared" si="27"/>
        <v>NA</v>
      </c>
      <c r="M36" s="26" t="str">
        <f t="shared" si="27"/>
        <v>NA</v>
      </c>
      <c r="N36" s="26" t="str">
        <f t="shared" si="27"/>
        <v>NA</v>
      </c>
      <c r="O36" s="26" t="str">
        <f t="shared" si="27"/>
        <v>NA</v>
      </c>
      <c r="P36" s="26" t="str">
        <f t="shared" si="27"/>
        <v>NA</v>
      </c>
      <c r="Q36" s="26" t="str">
        <f t="shared" si="27"/>
        <v>NA</v>
      </c>
      <c r="R36" s="26">
        <f t="shared" si="27"/>
        <v>8</v>
      </c>
      <c r="S36" s="26">
        <f t="shared" si="27"/>
        <v>5</v>
      </c>
      <c r="T36" s="26">
        <f t="shared" si="27"/>
        <v>8</v>
      </c>
      <c r="U36" s="26">
        <f t="shared" si="27"/>
        <v>3</v>
      </c>
      <c r="V36" s="26">
        <f t="shared" si="27"/>
        <v>11</v>
      </c>
      <c r="W36" s="26">
        <f t="shared" si="27"/>
        <v>19</v>
      </c>
      <c r="X36" s="26">
        <f t="shared" si="27"/>
        <v>6</v>
      </c>
      <c r="Y36" s="26">
        <f t="shared" si="27"/>
        <v>7</v>
      </c>
      <c r="Z36" s="26">
        <f t="shared" si="27"/>
        <v>2</v>
      </c>
      <c r="AA36" s="26">
        <f t="shared" si="27"/>
        <v>3</v>
      </c>
      <c r="AB36" s="26">
        <f t="shared" si="27"/>
        <v>4</v>
      </c>
      <c r="AC36" s="26">
        <f t="shared" si="27"/>
        <v>6</v>
      </c>
      <c r="AD36" s="26">
        <f t="shared" si="27"/>
        <v>9</v>
      </c>
      <c r="AE36" s="26">
        <f t="shared" si="27"/>
        <v>6</v>
      </c>
      <c r="AF36" s="26">
        <f t="shared" si="27"/>
        <v>2</v>
      </c>
      <c r="AG36" s="26">
        <f t="shared" si="27"/>
        <v>1</v>
      </c>
    </row>
    <row r="37" spans="1:33" ht="15.6" x14ac:dyDescent="0.25">
      <c r="A37" s="14" t="s">
        <v>53</v>
      </c>
      <c r="B37" s="26" t="str">
        <f>B92</f>
        <v>NA</v>
      </c>
      <c r="C37" s="26" t="str">
        <f t="shared" ref="C37:AG37" si="28">C92</f>
        <v>NA</v>
      </c>
      <c r="D37" s="26" t="str">
        <f t="shared" si="28"/>
        <v>NA</v>
      </c>
      <c r="E37" s="26" t="str">
        <f t="shared" si="28"/>
        <v>NA</v>
      </c>
      <c r="F37" s="26">
        <f t="shared" si="28"/>
        <v>821</v>
      </c>
      <c r="G37" s="26" t="str">
        <f t="shared" si="28"/>
        <v>NA</v>
      </c>
      <c r="H37" s="26">
        <f t="shared" si="28"/>
        <v>624</v>
      </c>
      <c r="I37" s="26" t="str">
        <f t="shared" si="28"/>
        <v>NA</v>
      </c>
      <c r="J37" s="26" t="str">
        <f t="shared" si="28"/>
        <v>NA</v>
      </c>
      <c r="K37" s="26" t="str">
        <f t="shared" si="28"/>
        <v>NA</v>
      </c>
      <c r="L37" s="26" t="str">
        <f t="shared" si="28"/>
        <v>NA</v>
      </c>
      <c r="M37" s="26" t="str">
        <f t="shared" si="28"/>
        <v>NA</v>
      </c>
      <c r="N37" s="26" t="str">
        <f t="shared" si="28"/>
        <v>NA</v>
      </c>
      <c r="O37" s="26" t="str">
        <f t="shared" si="28"/>
        <v>NA</v>
      </c>
      <c r="P37" s="26" t="str">
        <f t="shared" si="28"/>
        <v>NA</v>
      </c>
      <c r="Q37" s="26" t="str">
        <f t="shared" si="28"/>
        <v>NA</v>
      </c>
      <c r="R37" s="26">
        <f t="shared" si="28"/>
        <v>353</v>
      </c>
      <c r="S37" s="26">
        <f t="shared" si="28"/>
        <v>326</v>
      </c>
      <c r="T37" s="26">
        <f t="shared" si="28"/>
        <v>288</v>
      </c>
      <c r="U37" s="26">
        <f t="shared" si="28"/>
        <v>262</v>
      </c>
      <c r="V37" s="26">
        <f t="shared" si="28"/>
        <v>299</v>
      </c>
      <c r="W37" s="26">
        <f t="shared" si="28"/>
        <v>289</v>
      </c>
      <c r="X37" s="26">
        <f t="shared" si="28"/>
        <v>295</v>
      </c>
      <c r="Y37" s="26">
        <f t="shared" si="28"/>
        <v>252</v>
      </c>
      <c r="Z37" s="26">
        <f t="shared" si="28"/>
        <v>220</v>
      </c>
      <c r="AA37" s="26">
        <f t="shared" si="28"/>
        <v>166</v>
      </c>
      <c r="AB37" s="26">
        <f t="shared" si="28"/>
        <v>187</v>
      </c>
      <c r="AC37" s="26">
        <f t="shared" si="28"/>
        <v>188</v>
      </c>
      <c r="AD37" s="26">
        <f t="shared" si="28"/>
        <v>170</v>
      </c>
      <c r="AE37" s="26">
        <f t="shared" si="28"/>
        <v>157</v>
      </c>
      <c r="AF37" s="26">
        <f t="shared" si="28"/>
        <v>203</v>
      </c>
      <c r="AG37" s="26">
        <f t="shared" si="28"/>
        <v>155</v>
      </c>
    </row>
    <row r="38" spans="1:33" x14ac:dyDescent="0.25">
      <c r="A38" s="14" t="s">
        <v>49</v>
      </c>
      <c r="B38" s="26" t="str">
        <f>B93</f>
        <v>NA</v>
      </c>
      <c r="C38" s="26" t="str">
        <f t="shared" ref="C38:AG38" si="29">C93</f>
        <v>NA</v>
      </c>
      <c r="D38" s="26" t="str">
        <f t="shared" si="29"/>
        <v>NA</v>
      </c>
      <c r="E38" s="26" t="str">
        <f t="shared" si="29"/>
        <v>NA</v>
      </c>
      <c r="F38" s="26">
        <f t="shared" si="29"/>
        <v>426</v>
      </c>
      <c r="G38" s="26" t="str">
        <f t="shared" si="29"/>
        <v>NA</v>
      </c>
      <c r="H38" s="26">
        <f t="shared" si="29"/>
        <v>426</v>
      </c>
      <c r="I38" s="26" t="str">
        <f t="shared" si="29"/>
        <v>NA</v>
      </c>
      <c r="J38" s="26" t="str">
        <f t="shared" si="29"/>
        <v>NA</v>
      </c>
      <c r="K38" s="26" t="str">
        <f t="shared" si="29"/>
        <v>NA</v>
      </c>
      <c r="L38" s="26" t="str">
        <f t="shared" si="29"/>
        <v>NA</v>
      </c>
      <c r="M38" s="26" t="str">
        <f t="shared" si="29"/>
        <v>NA</v>
      </c>
      <c r="N38" s="26" t="str">
        <f t="shared" si="29"/>
        <v>NA</v>
      </c>
      <c r="O38" s="26" t="str">
        <f t="shared" si="29"/>
        <v>NA</v>
      </c>
      <c r="P38" s="26" t="str">
        <f t="shared" si="29"/>
        <v>NA</v>
      </c>
      <c r="Q38" s="26" t="str">
        <f t="shared" si="29"/>
        <v>NA</v>
      </c>
      <c r="R38" s="26">
        <f t="shared" si="29"/>
        <v>328</v>
      </c>
      <c r="S38" s="26">
        <f t="shared" si="29"/>
        <v>373</v>
      </c>
      <c r="T38" s="26">
        <f t="shared" si="29"/>
        <v>399</v>
      </c>
      <c r="U38" s="26">
        <f t="shared" si="29"/>
        <v>395</v>
      </c>
      <c r="V38" s="26">
        <f t="shared" si="29"/>
        <v>355</v>
      </c>
      <c r="W38" s="26">
        <f t="shared" si="29"/>
        <v>349</v>
      </c>
      <c r="X38" s="26">
        <f t="shared" si="29"/>
        <v>411</v>
      </c>
      <c r="Y38" s="26">
        <f t="shared" si="29"/>
        <v>354</v>
      </c>
      <c r="Z38" s="26">
        <f t="shared" si="29"/>
        <v>330</v>
      </c>
      <c r="AA38" s="26">
        <f t="shared" si="29"/>
        <v>291</v>
      </c>
      <c r="AB38" s="26">
        <f t="shared" si="29"/>
        <v>310</v>
      </c>
      <c r="AC38" s="26">
        <f t="shared" si="29"/>
        <v>277</v>
      </c>
      <c r="AD38" s="26">
        <f t="shared" si="29"/>
        <v>284</v>
      </c>
      <c r="AE38" s="26">
        <f t="shared" si="29"/>
        <v>317</v>
      </c>
      <c r="AF38" s="26">
        <f t="shared" si="29"/>
        <v>325</v>
      </c>
      <c r="AG38" s="26">
        <f t="shared" si="29"/>
        <v>302</v>
      </c>
    </row>
    <row r="39" spans="1:33" x14ac:dyDescent="0.25">
      <c r="A39" s="14" t="s">
        <v>61</v>
      </c>
      <c r="B39" s="26" t="str">
        <f>B94</f>
        <v>NA</v>
      </c>
      <c r="C39" s="26" t="str">
        <f t="shared" ref="C39:AG39" si="30">C94</f>
        <v>NA</v>
      </c>
      <c r="D39" s="26" t="str">
        <f t="shared" si="30"/>
        <v>NA</v>
      </c>
      <c r="E39" s="26" t="str">
        <f t="shared" si="30"/>
        <v>NA</v>
      </c>
      <c r="F39" s="26">
        <f t="shared" si="30"/>
        <v>90</v>
      </c>
      <c r="G39" s="26" t="str">
        <f t="shared" si="30"/>
        <v>NA</v>
      </c>
      <c r="H39" s="26">
        <f t="shared" si="30"/>
        <v>35</v>
      </c>
      <c r="I39" s="26" t="str">
        <f t="shared" si="30"/>
        <v>NA</v>
      </c>
      <c r="J39" s="26" t="str">
        <f t="shared" si="30"/>
        <v>NA</v>
      </c>
      <c r="K39" s="26" t="str">
        <f t="shared" si="30"/>
        <v>NA</v>
      </c>
      <c r="L39" s="26" t="str">
        <f t="shared" si="30"/>
        <v>NA</v>
      </c>
      <c r="M39" s="26" t="str">
        <f t="shared" si="30"/>
        <v>NA</v>
      </c>
      <c r="N39" s="26" t="str">
        <f t="shared" si="30"/>
        <v>NA</v>
      </c>
      <c r="O39" s="26" t="str">
        <f t="shared" si="30"/>
        <v>NA</v>
      </c>
      <c r="P39" s="26" t="str">
        <f t="shared" si="30"/>
        <v>NA</v>
      </c>
      <c r="Q39" s="26" t="str">
        <f t="shared" si="30"/>
        <v>NA</v>
      </c>
      <c r="R39" s="26">
        <f t="shared" si="30"/>
        <v>28</v>
      </c>
      <c r="S39" s="26">
        <f t="shared" si="30"/>
        <v>25</v>
      </c>
      <c r="T39" s="26">
        <f t="shared" si="30"/>
        <v>30</v>
      </c>
      <c r="U39" s="26">
        <f t="shared" si="30"/>
        <v>23</v>
      </c>
      <c r="V39" s="26">
        <f t="shared" si="30"/>
        <v>25</v>
      </c>
      <c r="W39" s="26">
        <f t="shared" si="30"/>
        <v>25</v>
      </c>
      <c r="X39" s="26">
        <f t="shared" si="30"/>
        <v>11</v>
      </c>
      <c r="Y39" s="26">
        <f t="shared" si="30"/>
        <v>22</v>
      </c>
      <c r="Z39" s="26">
        <f t="shared" si="30"/>
        <v>23</v>
      </c>
      <c r="AA39" s="26">
        <f t="shared" si="30"/>
        <v>21</v>
      </c>
      <c r="AB39" s="26">
        <f t="shared" si="30"/>
        <v>19</v>
      </c>
      <c r="AC39" s="26">
        <f t="shared" si="30"/>
        <v>22</v>
      </c>
      <c r="AD39" s="26">
        <f t="shared" si="30"/>
        <v>13</v>
      </c>
      <c r="AE39" s="26">
        <f t="shared" si="30"/>
        <v>25</v>
      </c>
      <c r="AF39" s="26">
        <f t="shared" si="30"/>
        <v>22</v>
      </c>
      <c r="AG39" s="26">
        <f t="shared" si="30"/>
        <v>44</v>
      </c>
    </row>
    <row r="40" spans="1:33" ht="15.6" x14ac:dyDescent="0.25">
      <c r="A40" s="6" t="s">
        <v>54</v>
      </c>
      <c r="B40" s="8" t="s">
        <v>43</v>
      </c>
      <c r="C40" s="8" t="s">
        <v>43</v>
      </c>
      <c r="D40" s="8" t="s">
        <v>43</v>
      </c>
      <c r="E40" s="8" t="s">
        <v>43</v>
      </c>
      <c r="F40" s="8" t="s">
        <v>43</v>
      </c>
      <c r="G40" s="8" t="s">
        <v>43</v>
      </c>
      <c r="H40" s="8" t="s">
        <v>43</v>
      </c>
      <c r="I40" s="8" t="s">
        <v>43</v>
      </c>
      <c r="J40" s="8" t="s">
        <v>43</v>
      </c>
      <c r="K40" s="8" t="s">
        <v>43</v>
      </c>
      <c r="L40" s="8" t="s">
        <v>43</v>
      </c>
      <c r="M40" s="8" t="s">
        <v>43</v>
      </c>
      <c r="N40" s="8" t="s">
        <v>43</v>
      </c>
      <c r="O40" s="8" t="s">
        <v>43</v>
      </c>
      <c r="P40" s="8" t="s">
        <v>43</v>
      </c>
      <c r="Q40" s="8" t="s">
        <v>43</v>
      </c>
      <c r="R40" s="8" t="s">
        <v>43</v>
      </c>
      <c r="S40" s="8" t="s">
        <v>43</v>
      </c>
      <c r="T40" s="8">
        <f t="shared" ref="T40:AG40" si="31">T41+T42</f>
        <v>92</v>
      </c>
      <c r="U40" s="8">
        <f t="shared" si="31"/>
        <v>89</v>
      </c>
      <c r="V40" s="8">
        <f t="shared" si="31"/>
        <v>84</v>
      </c>
      <c r="W40" s="8">
        <f t="shared" si="31"/>
        <v>80</v>
      </c>
      <c r="X40" s="8">
        <f t="shared" si="31"/>
        <v>82</v>
      </c>
      <c r="Y40" s="8">
        <f t="shared" si="31"/>
        <v>78</v>
      </c>
      <c r="Z40" s="8">
        <f t="shared" si="31"/>
        <v>80</v>
      </c>
      <c r="AA40" s="8">
        <f t="shared" si="31"/>
        <v>67</v>
      </c>
      <c r="AB40" s="8">
        <f t="shared" si="31"/>
        <v>62</v>
      </c>
      <c r="AC40" s="8">
        <f t="shared" si="31"/>
        <v>50</v>
      </c>
      <c r="AD40" s="8">
        <f t="shared" si="31"/>
        <v>30</v>
      </c>
      <c r="AE40" s="8">
        <f t="shared" si="31"/>
        <v>64</v>
      </c>
      <c r="AF40" s="8">
        <f t="shared" si="31"/>
        <v>50</v>
      </c>
      <c r="AG40" s="8">
        <f t="shared" si="31"/>
        <v>52</v>
      </c>
    </row>
    <row r="41" spans="1:33" x14ac:dyDescent="0.25">
      <c r="A41" s="15" t="s">
        <v>62</v>
      </c>
      <c r="B41" s="11" t="str">
        <f>B77</f>
        <v>NA</v>
      </c>
      <c r="C41" s="11" t="str">
        <f t="shared" ref="C41:AG41" si="32">C77</f>
        <v>NA</v>
      </c>
      <c r="D41" s="11" t="str">
        <f t="shared" si="32"/>
        <v>NA</v>
      </c>
      <c r="E41" s="11" t="str">
        <f t="shared" si="32"/>
        <v>NA</v>
      </c>
      <c r="F41" s="11" t="str">
        <f t="shared" si="32"/>
        <v>NA</v>
      </c>
      <c r="G41" s="11" t="str">
        <f t="shared" si="32"/>
        <v>NA</v>
      </c>
      <c r="H41" s="11" t="str">
        <f t="shared" si="32"/>
        <v>NA</v>
      </c>
      <c r="I41" s="11" t="str">
        <f t="shared" si="32"/>
        <v>NA</v>
      </c>
      <c r="J41" s="11" t="str">
        <f t="shared" si="32"/>
        <v>NA</v>
      </c>
      <c r="K41" s="11" t="str">
        <f t="shared" si="32"/>
        <v>NA</v>
      </c>
      <c r="L41" s="11" t="str">
        <f t="shared" si="32"/>
        <v>NA</v>
      </c>
      <c r="M41" s="11" t="str">
        <f t="shared" si="32"/>
        <v>NA</v>
      </c>
      <c r="N41" s="11" t="str">
        <f t="shared" si="32"/>
        <v>NA</v>
      </c>
      <c r="O41" s="11" t="str">
        <f t="shared" si="32"/>
        <v>NA</v>
      </c>
      <c r="P41" s="11" t="str">
        <f t="shared" si="32"/>
        <v>NA</v>
      </c>
      <c r="Q41" s="11" t="str">
        <f t="shared" si="32"/>
        <v>NA</v>
      </c>
      <c r="R41" s="11" t="str">
        <f t="shared" si="32"/>
        <v>NA</v>
      </c>
      <c r="S41" s="11" t="str">
        <f t="shared" si="32"/>
        <v>NA</v>
      </c>
      <c r="T41" s="11">
        <f t="shared" si="32"/>
        <v>48</v>
      </c>
      <c r="U41" s="11">
        <f t="shared" si="32"/>
        <v>39</v>
      </c>
      <c r="V41" s="11">
        <f t="shared" si="32"/>
        <v>37</v>
      </c>
      <c r="W41" s="11">
        <f t="shared" si="32"/>
        <v>33</v>
      </c>
      <c r="X41" s="11">
        <f t="shared" si="32"/>
        <v>37</v>
      </c>
      <c r="Y41" s="11">
        <f t="shared" si="32"/>
        <v>42</v>
      </c>
      <c r="Z41" s="11">
        <f t="shared" si="32"/>
        <v>34</v>
      </c>
      <c r="AA41" s="11">
        <f t="shared" si="32"/>
        <v>30</v>
      </c>
      <c r="AB41" s="11">
        <f t="shared" si="32"/>
        <v>22</v>
      </c>
      <c r="AC41" s="11">
        <f t="shared" si="32"/>
        <v>18</v>
      </c>
      <c r="AD41" s="11">
        <f t="shared" si="32"/>
        <v>14</v>
      </c>
      <c r="AE41" s="11">
        <f t="shared" si="32"/>
        <v>19</v>
      </c>
      <c r="AF41" s="11">
        <f t="shared" si="32"/>
        <v>18</v>
      </c>
      <c r="AG41" s="11">
        <f t="shared" si="32"/>
        <v>40</v>
      </c>
    </row>
    <row r="42" spans="1:33" x14ac:dyDescent="0.25">
      <c r="A42" s="15" t="s">
        <v>50</v>
      </c>
      <c r="B42" s="11" t="str">
        <f>B78</f>
        <v>NA</v>
      </c>
      <c r="C42" s="11" t="str">
        <f t="shared" ref="C42:AG42" si="33">C78</f>
        <v>NA</v>
      </c>
      <c r="D42" s="11" t="str">
        <f t="shared" si="33"/>
        <v>NA</v>
      </c>
      <c r="E42" s="11" t="str">
        <f t="shared" si="33"/>
        <v>NA</v>
      </c>
      <c r="F42" s="11" t="str">
        <f t="shared" si="33"/>
        <v>NA</v>
      </c>
      <c r="G42" s="11" t="str">
        <f t="shared" si="33"/>
        <v>NA</v>
      </c>
      <c r="H42" s="11" t="str">
        <f t="shared" si="33"/>
        <v>NA</v>
      </c>
      <c r="I42" s="11" t="str">
        <f t="shared" si="33"/>
        <v>NA</v>
      </c>
      <c r="J42" s="11" t="str">
        <f t="shared" si="33"/>
        <v>NA</v>
      </c>
      <c r="K42" s="11" t="str">
        <f t="shared" si="33"/>
        <v>NA</v>
      </c>
      <c r="L42" s="11" t="str">
        <f t="shared" si="33"/>
        <v>NA</v>
      </c>
      <c r="M42" s="11" t="str">
        <f t="shared" si="33"/>
        <v>NA</v>
      </c>
      <c r="N42" s="11" t="str">
        <f t="shared" si="33"/>
        <v>NA</v>
      </c>
      <c r="O42" s="11" t="str">
        <f t="shared" si="33"/>
        <v>NA</v>
      </c>
      <c r="P42" s="11" t="str">
        <f t="shared" si="33"/>
        <v>NA</v>
      </c>
      <c r="Q42" s="11" t="str">
        <f t="shared" si="33"/>
        <v>NA</v>
      </c>
      <c r="R42" s="11" t="str">
        <f t="shared" si="33"/>
        <v>NA</v>
      </c>
      <c r="S42" s="11" t="str">
        <f t="shared" si="33"/>
        <v>NA</v>
      </c>
      <c r="T42" s="11">
        <f t="shared" si="33"/>
        <v>44</v>
      </c>
      <c r="U42" s="11">
        <f t="shared" si="33"/>
        <v>50</v>
      </c>
      <c r="V42" s="11">
        <f t="shared" si="33"/>
        <v>47</v>
      </c>
      <c r="W42" s="11">
        <f t="shared" si="33"/>
        <v>47</v>
      </c>
      <c r="X42" s="11">
        <f t="shared" si="33"/>
        <v>45</v>
      </c>
      <c r="Y42" s="11">
        <f t="shared" si="33"/>
        <v>36</v>
      </c>
      <c r="Z42" s="11">
        <f t="shared" si="33"/>
        <v>46</v>
      </c>
      <c r="AA42" s="11">
        <f t="shared" si="33"/>
        <v>37</v>
      </c>
      <c r="AB42" s="11">
        <f t="shared" si="33"/>
        <v>40</v>
      </c>
      <c r="AC42" s="11">
        <f t="shared" si="33"/>
        <v>32</v>
      </c>
      <c r="AD42" s="11">
        <f t="shared" si="33"/>
        <v>16</v>
      </c>
      <c r="AE42" s="11">
        <f t="shared" si="33"/>
        <v>45</v>
      </c>
      <c r="AF42" s="11">
        <f t="shared" si="33"/>
        <v>32</v>
      </c>
      <c r="AG42" s="11">
        <f t="shared" si="33"/>
        <v>12</v>
      </c>
    </row>
    <row r="43" spans="1:33" x14ac:dyDescent="0.25">
      <c r="A43" s="6" t="s">
        <v>51</v>
      </c>
      <c r="B43" s="8" t="s">
        <v>43</v>
      </c>
      <c r="C43" s="8" t="s">
        <v>43</v>
      </c>
      <c r="D43" s="8">
        <f t="shared" ref="D43:AG43" si="34">D44+D45</f>
        <v>30</v>
      </c>
      <c r="E43" s="8">
        <f t="shared" si="34"/>
        <v>15</v>
      </c>
      <c r="F43" s="8">
        <f t="shared" si="34"/>
        <v>19</v>
      </c>
      <c r="G43" s="8">
        <f t="shared" si="34"/>
        <v>33</v>
      </c>
      <c r="H43" s="8">
        <f t="shared" si="34"/>
        <v>9</v>
      </c>
      <c r="I43" s="8">
        <f t="shared" si="34"/>
        <v>14</v>
      </c>
      <c r="J43" s="8">
        <f t="shared" si="34"/>
        <v>15</v>
      </c>
      <c r="K43" s="8">
        <f t="shared" si="34"/>
        <v>17</v>
      </c>
      <c r="L43" s="8">
        <f t="shared" si="34"/>
        <v>22</v>
      </c>
      <c r="M43" s="8">
        <f t="shared" si="34"/>
        <v>21</v>
      </c>
      <c r="N43" s="8">
        <f t="shared" si="34"/>
        <v>53</v>
      </c>
      <c r="O43" s="8">
        <f t="shared" si="34"/>
        <v>10</v>
      </c>
      <c r="P43" s="8">
        <f t="shared" si="34"/>
        <v>21</v>
      </c>
      <c r="Q43" s="8">
        <f t="shared" si="34"/>
        <v>22</v>
      </c>
      <c r="R43" s="8">
        <f t="shared" si="34"/>
        <v>38</v>
      </c>
      <c r="S43" s="8">
        <f t="shared" si="34"/>
        <v>7</v>
      </c>
      <c r="T43" s="8">
        <f t="shared" si="34"/>
        <v>12</v>
      </c>
      <c r="U43" s="8">
        <f t="shared" si="34"/>
        <v>12</v>
      </c>
      <c r="V43" s="8">
        <f t="shared" si="34"/>
        <v>23</v>
      </c>
      <c r="W43" s="8">
        <f t="shared" si="34"/>
        <v>16</v>
      </c>
      <c r="X43" s="8">
        <f t="shared" si="34"/>
        <v>19</v>
      </c>
      <c r="Y43" s="8">
        <f t="shared" si="34"/>
        <v>16</v>
      </c>
      <c r="Z43" s="8">
        <f t="shared" si="34"/>
        <v>8</v>
      </c>
      <c r="AA43" s="8">
        <f t="shared" si="34"/>
        <v>13</v>
      </c>
      <c r="AB43" s="8">
        <f t="shared" si="34"/>
        <v>19</v>
      </c>
      <c r="AC43" s="8">
        <f t="shared" si="34"/>
        <v>12</v>
      </c>
      <c r="AD43" s="8">
        <f t="shared" si="34"/>
        <v>10</v>
      </c>
      <c r="AE43" s="8">
        <f t="shared" si="34"/>
        <v>8</v>
      </c>
      <c r="AF43" s="8">
        <f t="shared" si="34"/>
        <v>19</v>
      </c>
      <c r="AG43" s="8">
        <f t="shared" si="34"/>
        <v>10</v>
      </c>
    </row>
    <row r="44" spans="1:33" x14ac:dyDescent="0.25">
      <c r="A44" s="17" t="s">
        <v>15</v>
      </c>
      <c r="B44" s="11" t="str">
        <f>B81</f>
        <v>NA</v>
      </c>
      <c r="C44" s="11" t="str">
        <f t="shared" ref="C44:AG44" si="35">C81</f>
        <v>NA</v>
      </c>
      <c r="D44" s="11">
        <f t="shared" si="35"/>
        <v>4</v>
      </c>
      <c r="E44" s="11">
        <f t="shared" si="35"/>
        <v>7</v>
      </c>
      <c r="F44" s="11">
        <f t="shared" si="35"/>
        <v>4</v>
      </c>
      <c r="G44" s="11">
        <f t="shared" si="35"/>
        <v>5</v>
      </c>
      <c r="H44" s="11">
        <f t="shared" si="35"/>
        <v>3</v>
      </c>
      <c r="I44" s="11">
        <f t="shared" si="35"/>
        <v>0</v>
      </c>
      <c r="J44" s="11">
        <f t="shared" si="35"/>
        <v>5</v>
      </c>
      <c r="K44" s="11">
        <f t="shared" si="35"/>
        <v>0</v>
      </c>
      <c r="L44" s="11">
        <f t="shared" si="35"/>
        <v>1</v>
      </c>
      <c r="M44" s="11">
        <f t="shared" si="35"/>
        <v>3</v>
      </c>
      <c r="N44" s="11">
        <f t="shared" si="35"/>
        <v>5</v>
      </c>
      <c r="O44" s="11">
        <f t="shared" si="35"/>
        <v>0</v>
      </c>
      <c r="P44" s="11">
        <f t="shared" si="35"/>
        <v>2</v>
      </c>
      <c r="Q44" s="11">
        <f t="shared" si="35"/>
        <v>4</v>
      </c>
      <c r="R44" s="11">
        <f t="shared" si="35"/>
        <v>1</v>
      </c>
      <c r="S44" s="11">
        <f t="shared" si="35"/>
        <v>0</v>
      </c>
      <c r="T44" s="11">
        <f t="shared" si="35"/>
        <v>1</v>
      </c>
      <c r="U44" s="11">
        <f t="shared" si="35"/>
        <v>0</v>
      </c>
      <c r="V44" s="11">
        <f t="shared" si="35"/>
        <v>5</v>
      </c>
      <c r="W44" s="11">
        <f t="shared" si="35"/>
        <v>2</v>
      </c>
      <c r="X44" s="11">
        <f t="shared" si="35"/>
        <v>0</v>
      </c>
      <c r="Y44" s="11">
        <f t="shared" si="35"/>
        <v>4</v>
      </c>
      <c r="Z44" s="11">
        <f t="shared" si="35"/>
        <v>2</v>
      </c>
      <c r="AA44" s="11">
        <f t="shared" si="35"/>
        <v>4</v>
      </c>
      <c r="AB44" s="11">
        <f t="shared" si="35"/>
        <v>1</v>
      </c>
      <c r="AC44" s="11">
        <f t="shared" si="35"/>
        <v>1</v>
      </c>
      <c r="AD44" s="11">
        <f t="shared" si="35"/>
        <v>3</v>
      </c>
      <c r="AE44" s="11">
        <f t="shared" si="35"/>
        <v>1</v>
      </c>
      <c r="AF44" s="11">
        <f t="shared" si="35"/>
        <v>0</v>
      </c>
      <c r="AG44" s="11">
        <f t="shared" si="35"/>
        <v>1</v>
      </c>
    </row>
    <row r="45" spans="1:33" ht="13.8" thickBot="1" x14ac:dyDescent="0.3">
      <c r="A45" s="18" t="s">
        <v>4</v>
      </c>
      <c r="B45" s="19" t="str">
        <f>B82</f>
        <v>NA</v>
      </c>
      <c r="C45" s="19" t="str">
        <f t="shared" ref="C45:AG45" si="36">C82</f>
        <v>NA</v>
      </c>
      <c r="D45" s="19">
        <f t="shared" si="36"/>
        <v>26</v>
      </c>
      <c r="E45" s="19">
        <f t="shared" si="36"/>
        <v>8</v>
      </c>
      <c r="F45" s="19">
        <f t="shared" si="36"/>
        <v>15</v>
      </c>
      <c r="G45" s="19">
        <f t="shared" si="36"/>
        <v>28</v>
      </c>
      <c r="H45" s="19">
        <f t="shared" si="36"/>
        <v>6</v>
      </c>
      <c r="I45" s="19">
        <f t="shared" si="36"/>
        <v>14</v>
      </c>
      <c r="J45" s="19">
        <f t="shared" si="36"/>
        <v>10</v>
      </c>
      <c r="K45" s="19">
        <f t="shared" si="36"/>
        <v>17</v>
      </c>
      <c r="L45" s="19">
        <f t="shared" si="36"/>
        <v>21</v>
      </c>
      <c r="M45" s="19">
        <f t="shared" si="36"/>
        <v>18</v>
      </c>
      <c r="N45" s="19">
        <f t="shared" si="36"/>
        <v>48</v>
      </c>
      <c r="O45" s="19">
        <f t="shared" si="36"/>
        <v>10</v>
      </c>
      <c r="P45" s="19">
        <f t="shared" si="36"/>
        <v>19</v>
      </c>
      <c r="Q45" s="19">
        <f t="shared" si="36"/>
        <v>18</v>
      </c>
      <c r="R45" s="19">
        <f t="shared" si="36"/>
        <v>37</v>
      </c>
      <c r="S45" s="19">
        <f t="shared" si="36"/>
        <v>7</v>
      </c>
      <c r="T45" s="19">
        <f t="shared" si="36"/>
        <v>11</v>
      </c>
      <c r="U45" s="19">
        <f t="shared" si="36"/>
        <v>12</v>
      </c>
      <c r="V45" s="19">
        <f t="shared" si="36"/>
        <v>18</v>
      </c>
      <c r="W45" s="19">
        <f t="shared" si="36"/>
        <v>14</v>
      </c>
      <c r="X45" s="19">
        <f t="shared" si="36"/>
        <v>19</v>
      </c>
      <c r="Y45" s="19">
        <f t="shared" si="36"/>
        <v>12</v>
      </c>
      <c r="Z45" s="19">
        <f t="shared" si="36"/>
        <v>6</v>
      </c>
      <c r="AA45" s="19">
        <f t="shared" si="36"/>
        <v>9</v>
      </c>
      <c r="AB45" s="19">
        <f t="shared" si="36"/>
        <v>18</v>
      </c>
      <c r="AC45" s="19">
        <f t="shared" si="36"/>
        <v>11</v>
      </c>
      <c r="AD45" s="19">
        <f t="shared" si="36"/>
        <v>7</v>
      </c>
      <c r="AE45" s="19">
        <f t="shared" si="36"/>
        <v>7</v>
      </c>
      <c r="AF45" s="19">
        <f t="shared" si="36"/>
        <v>19</v>
      </c>
      <c r="AG45" s="19">
        <f t="shared" si="36"/>
        <v>9</v>
      </c>
    </row>
    <row r="50" spans="1:34" x14ac:dyDescent="0.25">
      <c r="B50">
        <v>1960</v>
      </c>
      <c r="C50">
        <v>1965</v>
      </c>
      <c r="D50">
        <v>1970</v>
      </c>
      <c r="E50">
        <v>1975</v>
      </c>
      <c r="F50">
        <v>1980</v>
      </c>
      <c r="G50">
        <v>1985</v>
      </c>
      <c r="H50">
        <v>1990</v>
      </c>
      <c r="I50">
        <v>1991</v>
      </c>
      <c r="J50">
        <v>1992</v>
      </c>
      <c r="K50">
        <v>1993</v>
      </c>
      <c r="L50">
        <v>1994</v>
      </c>
      <c r="M50">
        <v>1995</v>
      </c>
      <c r="N50">
        <v>1996</v>
      </c>
      <c r="O50">
        <v>1997</v>
      </c>
      <c r="P50">
        <v>1998</v>
      </c>
      <c r="Q50">
        <v>1999</v>
      </c>
      <c r="R50">
        <v>2000</v>
      </c>
      <c r="S50">
        <v>2001</v>
      </c>
      <c r="T50">
        <v>2002</v>
      </c>
      <c r="U50">
        <v>2003</v>
      </c>
      <c r="V50">
        <v>2004</v>
      </c>
      <c r="W50">
        <v>2005</v>
      </c>
      <c r="X50">
        <v>2006</v>
      </c>
      <c r="Y50">
        <v>2007</v>
      </c>
      <c r="Z50">
        <v>2008</v>
      </c>
      <c r="AA50">
        <v>2009</v>
      </c>
      <c r="AB50">
        <v>2010</v>
      </c>
      <c r="AC50">
        <v>2011</v>
      </c>
      <c r="AD50">
        <v>2012</v>
      </c>
      <c r="AE50">
        <v>2013</v>
      </c>
      <c r="AF50">
        <v>2014</v>
      </c>
      <c r="AG50">
        <v>2015</v>
      </c>
      <c r="AH50">
        <v>2016</v>
      </c>
    </row>
    <row r="51" spans="1:34" x14ac:dyDescent="0.25">
      <c r="A51" t="s">
        <v>19</v>
      </c>
      <c r="B51" t="s">
        <v>43</v>
      </c>
      <c r="C51" t="s">
        <v>43</v>
      </c>
      <c r="D51" t="s">
        <v>43</v>
      </c>
      <c r="E51" t="s">
        <v>43</v>
      </c>
      <c r="F51" t="s">
        <v>43</v>
      </c>
      <c r="G51" t="s">
        <v>43</v>
      </c>
      <c r="H51">
        <v>47297</v>
      </c>
      <c r="I51">
        <v>44391</v>
      </c>
      <c r="J51">
        <v>41947</v>
      </c>
      <c r="K51">
        <v>42736</v>
      </c>
      <c r="L51">
        <v>43514</v>
      </c>
      <c r="M51">
        <v>44507</v>
      </c>
      <c r="N51">
        <v>44732</v>
      </c>
      <c r="O51">
        <v>44412</v>
      </c>
      <c r="P51">
        <v>43863</v>
      </c>
      <c r="Q51">
        <v>43975</v>
      </c>
      <c r="R51">
        <v>44276</v>
      </c>
      <c r="S51">
        <v>44873</v>
      </c>
      <c r="T51">
        <v>45292</v>
      </c>
      <c r="U51">
        <v>45121</v>
      </c>
      <c r="V51">
        <v>45028</v>
      </c>
      <c r="W51">
        <v>45641</v>
      </c>
      <c r="X51">
        <v>45061</v>
      </c>
      <c r="Y51">
        <v>43347</v>
      </c>
      <c r="Z51">
        <v>39542</v>
      </c>
      <c r="AA51">
        <v>35978</v>
      </c>
      <c r="AB51">
        <v>35036</v>
      </c>
      <c r="AC51">
        <v>34570</v>
      </c>
      <c r="AD51">
        <v>35696</v>
      </c>
      <c r="AE51">
        <v>34685</v>
      </c>
      <c r="AF51">
        <v>34638</v>
      </c>
      <c r="AG51">
        <v>36973</v>
      </c>
      <c r="AH51" t="s">
        <v>43</v>
      </c>
    </row>
    <row r="52" spans="1:34" x14ac:dyDescent="0.25">
      <c r="A52" t="s">
        <v>23</v>
      </c>
      <c r="B52">
        <v>1286</v>
      </c>
      <c r="C52">
        <v>1290</v>
      </c>
      <c r="D52">
        <v>1456</v>
      </c>
      <c r="E52">
        <v>1473</v>
      </c>
      <c r="F52">
        <v>1382</v>
      </c>
      <c r="G52">
        <v>1595</v>
      </c>
      <c r="H52">
        <v>866</v>
      </c>
      <c r="I52">
        <v>1039</v>
      </c>
      <c r="J52">
        <v>988</v>
      </c>
      <c r="K52">
        <v>811</v>
      </c>
      <c r="L52">
        <v>1057</v>
      </c>
      <c r="M52">
        <v>963</v>
      </c>
      <c r="N52">
        <v>1093</v>
      </c>
      <c r="O52">
        <v>724</v>
      </c>
      <c r="P52">
        <v>670</v>
      </c>
      <c r="Q52">
        <v>683</v>
      </c>
      <c r="R52">
        <v>764</v>
      </c>
      <c r="S52">
        <v>1166</v>
      </c>
      <c r="T52">
        <v>616</v>
      </c>
      <c r="U52">
        <v>699</v>
      </c>
      <c r="V52">
        <v>637</v>
      </c>
      <c r="W52">
        <v>603</v>
      </c>
      <c r="X52">
        <v>774</v>
      </c>
      <c r="Y52">
        <v>540</v>
      </c>
      <c r="Z52">
        <v>568</v>
      </c>
      <c r="AA52">
        <v>548</v>
      </c>
      <c r="AB52">
        <v>477</v>
      </c>
      <c r="AC52">
        <v>499</v>
      </c>
      <c r="AD52">
        <v>450</v>
      </c>
      <c r="AE52">
        <v>430</v>
      </c>
      <c r="AF52">
        <v>444</v>
      </c>
      <c r="AG52">
        <v>404</v>
      </c>
      <c r="AH52" t="s">
        <v>43</v>
      </c>
    </row>
    <row r="53" spans="1:34" x14ac:dyDescent="0.25">
      <c r="A53" t="s">
        <v>71</v>
      </c>
      <c r="B53">
        <v>499</v>
      </c>
      <c r="C53">
        <v>261</v>
      </c>
      <c r="D53">
        <v>146</v>
      </c>
      <c r="E53">
        <v>124</v>
      </c>
      <c r="F53">
        <v>1</v>
      </c>
      <c r="G53">
        <v>526</v>
      </c>
      <c r="H53">
        <v>39</v>
      </c>
      <c r="I53">
        <v>62</v>
      </c>
      <c r="J53">
        <v>33</v>
      </c>
      <c r="K53">
        <v>1</v>
      </c>
      <c r="L53">
        <v>239</v>
      </c>
      <c r="M53">
        <v>168</v>
      </c>
      <c r="N53">
        <v>380</v>
      </c>
      <c r="O53">
        <v>8</v>
      </c>
      <c r="P53">
        <v>1</v>
      </c>
      <c r="Q53">
        <v>12</v>
      </c>
      <c r="R53">
        <v>92</v>
      </c>
      <c r="S53">
        <v>531</v>
      </c>
      <c r="T53">
        <v>0</v>
      </c>
      <c r="U53">
        <v>22</v>
      </c>
      <c r="V53">
        <v>14</v>
      </c>
      <c r="W53">
        <v>22</v>
      </c>
      <c r="X53">
        <v>50</v>
      </c>
      <c r="Y53">
        <v>1</v>
      </c>
      <c r="Z53">
        <v>3</v>
      </c>
      <c r="AA53">
        <v>52</v>
      </c>
      <c r="AB53">
        <v>2</v>
      </c>
      <c r="AC53">
        <v>0</v>
      </c>
      <c r="AD53">
        <v>0</v>
      </c>
      <c r="AE53">
        <v>9</v>
      </c>
      <c r="AF53">
        <v>0</v>
      </c>
      <c r="AG53">
        <v>0</v>
      </c>
      <c r="AH53" t="s">
        <v>43</v>
      </c>
    </row>
    <row r="54" spans="1:34" x14ac:dyDescent="0.25">
      <c r="A54" t="s">
        <v>72</v>
      </c>
      <c r="B54" t="s">
        <v>43</v>
      </c>
      <c r="C54" t="s">
        <v>43</v>
      </c>
      <c r="D54" t="s">
        <v>43</v>
      </c>
      <c r="E54">
        <v>28</v>
      </c>
      <c r="F54">
        <v>37</v>
      </c>
      <c r="G54">
        <v>37</v>
      </c>
      <c r="H54">
        <v>6</v>
      </c>
      <c r="I54">
        <v>99</v>
      </c>
      <c r="J54">
        <v>21</v>
      </c>
      <c r="K54">
        <v>24</v>
      </c>
      <c r="L54">
        <v>25</v>
      </c>
      <c r="M54">
        <v>9</v>
      </c>
      <c r="N54">
        <v>14</v>
      </c>
      <c r="O54">
        <v>46</v>
      </c>
      <c r="P54">
        <v>0</v>
      </c>
      <c r="Q54">
        <v>12</v>
      </c>
      <c r="R54">
        <v>5</v>
      </c>
      <c r="S54">
        <v>13</v>
      </c>
      <c r="T54">
        <v>0</v>
      </c>
      <c r="U54">
        <v>2</v>
      </c>
      <c r="V54">
        <v>0</v>
      </c>
      <c r="W54">
        <v>0</v>
      </c>
      <c r="X54">
        <v>2</v>
      </c>
      <c r="Y54">
        <v>0</v>
      </c>
      <c r="Z54">
        <v>0</v>
      </c>
      <c r="AA54">
        <v>0</v>
      </c>
      <c r="AB54">
        <v>0</v>
      </c>
      <c r="AC54">
        <v>0</v>
      </c>
      <c r="AD54">
        <v>0</v>
      </c>
      <c r="AE54">
        <v>5</v>
      </c>
      <c r="AF54">
        <v>0</v>
      </c>
      <c r="AG54">
        <v>1</v>
      </c>
      <c r="AH54" t="s">
        <v>43</v>
      </c>
    </row>
    <row r="55" spans="1:34" x14ac:dyDescent="0.25">
      <c r="A55" t="s">
        <v>73</v>
      </c>
      <c r="B55" t="s">
        <v>43</v>
      </c>
      <c r="C55" t="s">
        <v>43</v>
      </c>
      <c r="D55" t="s">
        <v>43</v>
      </c>
      <c r="E55">
        <v>69</v>
      </c>
      <c r="F55">
        <v>105</v>
      </c>
      <c r="G55">
        <v>76</v>
      </c>
      <c r="H55">
        <v>51</v>
      </c>
      <c r="I55">
        <v>78</v>
      </c>
      <c r="J55">
        <v>68</v>
      </c>
      <c r="K55">
        <v>42</v>
      </c>
      <c r="L55">
        <v>63</v>
      </c>
      <c r="M55">
        <v>52</v>
      </c>
      <c r="N55">
        <v>63</v>
      </c>
      <c r="O55">
        <v>39</v>
      </c>
      <c r="P55">
        <v>45</v>
      </c>
      <c r="Q55">
        <v>38</v>
      </c>
      <c r="R55">
        <v>71</v>
      </c>
      <c r="S55">
        <v>60</v>
      </c>
      <c r="T55">
        <v>35</v>
      </c>
      <c r="U55">
        <v>42</v>
      </c>
      <c r="V55">
        <v>64</v>
      </c>
      <c r="W55">
        <v>18</v>
      </c>
      <c r="X55">
        <v>16</v>
      </c>
      <c r="Y55">
        <v>43</v>
      </c>
      <c r="Z55">
        <v>69</v>
      </c>
      <c r="AA55">
        <v>17</v>
      </c>
      <c r="AB55">
        <v>17</v>
      </c>
      <c r="AC55">
        <v>41</v>
      </c>
      <c r="AD55">
        <v>12</v>
      </c>
      <c r="AE55">
        <v>25</v>
      </c>
      <c r="AF55">
        <v>20</v>
      </c>
      <c r="AG55">
        <v>27</v>
      </c>
      <c r="AH55" t="s">
        <v>43</v>
      </c>
    </row>
    <row r="56" spans="1:34" x14ac:dyDescent="0.25">
      <c r="A56" t="s">
        <v>74</v>
      </c>
      <c r="B56">
        <v>787</v>
      </c>
      <c r="C56">
        <v>1029</v>
      </c>
      <c r="D56">
        <v>1310</v>
      </c>
      <c r="E56">
        <v>1252</v>
      </c>
      <c r="F56">
        <v>1239</v>
      </c>
      <c r="G56">
        <v>956</v>
      </c>
      <c r="H56">
        <v>770</v>
      </c>
      <c r="I56">
        <v>800</v>
      </c>
      <c r="J56">
        <v>866</v>
      </c>
      <c r="K56">
        <v>744</v>
      </c>
      <c r="L56">
        <v>730</v>
      </c>
      <c r="M56">
        <v>734</v>
      </c>
      <c r="N56">
        <v>636</v>
      </c>
      <c r="O56">
        <v>631</v>
      </c>
      <c r="P56">
        <v>624</v>
      </c>
      <c r="Q56">
        <v>621</v>
      </c>
      <c r="R56">
        <v>596</v>
      </c>
      <c r="S56">
        <v>562</v>
      </c>
      <c r="T56">
        <v>581</v>
      </c>
      <c r="U56">
        <v>633</v>
      </c>
      <c r="V56">
        <v>559</v>
      </c>
      <c r="W56">
        <v>563</v>
      </c>
      <c r="X56">
        <v>706</v>
      </c>
      <c r="Y56">
        <v>496</v>
      </c>
      <c r="Z56">
        <v>496</v>
      </c>
      <c r="AA56">
        <v>479</v>
      </c>
      <c r="AB56">
        <v>458</v>
      </c>
      <c r="AC56">
        <v>458</v>
      </c>
      <c r="AD56">
        <v>438</v>
      </c>
      <c r="AE56">
        <v>391</v>
      </c>
      <c r="AF56">
        <v>424</v>
      </c>
      <c r="AG56">
        <v>376</v>
      </c>
      <c r="AH56" t="s">
        <v>43</v>
      </c>
    </row>
    <row r="57" spans="1:34" x14ac:dyDescent="0.25">
      <c r="A57" t="s">
        <v>21</v>
      </c>
      <c r="B57">
        <v>36399</v>
      </c>
      <c r="C57">
        <v>47089</v>
      </c>
      <c r="D57">
        <v>52627</v>
      </c>
      <c r="E57">
        <v>44525</v>
      </c>
      <c r="F57">
        <v>51091</v>
      </c>
      <c r="G57">
        <v>43825</v>
      </c>
      <c r="H57">
        <v>44599</v>
      </c>
      <c r="I57">
        <v>41508</v>
      </c>
      <c r="J57">
        <v>39250</v>
      </c>
      <c r="K57">
        <v>40150</v>
      </c>
      <c r="L57">
        <v>40716</v>
      </c>
      <c r="M57">
        <v>41817</v>
      </c>
      <c r="N57">
        <v>42063</v>
      </c>
      <c r="O57">
        <v>42013</v>
      </c>
      <c r="P57">
        <v>41501</v>
      </c>
      <c r="Q57">
        <v>41717</v>
      </c>
      <c r="R57">
        <v>41945</v>
      </c>
      <c r="S57">
        <v>42196</v>
      </c>
      <c r="T57">
        <v>43005</v>
      </c>
      <c r="U57">
        <v>42884</v>
      </c>
      <c r="V57">
        <v>42836</v>
      </c>
      <c r="W57">
        <v>43510</v>
      </c>
      <c r="X57">
        <v>42708</v>
      </c>
      <c r="Y57">
        <v>41259</v>
      </c>
      <c r="Z57">
        <v>37423</v>
      </c>
      <c r="AA57">
        <v>33883</v>
      </c>
      <c r="AB57">
        <v>32999</v>
      </c>
      <c r="AC57">
        <v>32479</v>
      </c>
      <c r="AD57">
        <v>33782</v>
      </c>
      <c r="AE57">
        <v>32894</v>
      </c>
      <c r="AF57">
        <v>32744</v>
      </c>
      <c r="AG57">
        <v>35092</v>
      </c>
      <c r="AH57" t="s">
        <v>43</v>
      </c>
    </row>
    <row r="58" spans="1:34" x14ac:dyDescent="0.25">
      <c r="A58" t="s">
        <v>1</v>
      </c>
      <c r="B58" t="s">
        <v>43</v>
      </c>
      <c r="C58" t="s">
        <v>43</v>
      </c>
      <c r="D58" t="s">
        <v>43</v>
      </c>
      <c r="E58">
        <v>25929</v>
      </c>
      <c r="F58">
        <v>27449</v>
      </c>
      <c r="G58">
        <v>23212</v>
      </c>
      <c r="H58">
        <v>24092</v>
      </c>
      <c r="I58">
        <v>22385</v>
      </c>
      <c r="J58">
        <v>21387</v>
      </c>
      <c r="K58">
        <v>21566</v>
      </c>
      <c r="L58">
        <v>21997</v>
      </c>
      <c r="M58">
        <v>22423</v>
      </c>
      <c r="N58">
        <v>22505</v>
      </c>
      <c r="O58">
        <v>22199</v>
      </c>
      <c r="P58">
        <v>21194</v>
      </c>
      <c r="Q58">
        <v>20862</v>
      </c>
      <c r="R58">
        <v>20699</v>
      </c>
      <c r="S58">
        <v>20320</v>
      </c>
      <c r="T58">
        <v>20569</v>
      </c>
      <c r="U58">
        <v>19725</v>
      </c>
      <c r="V58">
        <v>19192</v>
      </c>
      <c r="W58">
        <v>18512</v>
      </c>
      <c r="X58">
        <v>17925</v>
      </c>
      <c r="Y58">
        <v>16614</v>
      </c>
      <c r="Z58">
        <v>14646</v>
      </c>
      <c r="AA58">
        <v>13135</v>
      </c>
      <c r="AB58">
        <v>12491</v>
      </c>
      <c r="AC58">
        <v>12014</v>
      </c>
      <c r="AD58">
        <v>12361</v>
      </c>
      <c r="AE58">
        <v>12037</v>
      </c>
      <c r="AF58">
        <v>11947</v>
      </c>
      <c r="AG58">
        <v>12628</v>
      </c>
      <c r="AH58" t="s">
        <v>43</v>
      </c>
    </row>
    <row r="59" spans="1:34" x14ac:dyDescent="0.25">
      <c r="A59" t="s">
        <v>2</v>
      </c>
      <c r="B59">
        <v>790</v>
      </c>
      <c r="C59">
        <v>1650</v>
      </c>
      <c r="D59">
        <v>2280</v>
      </c>
      <c r="E59">
        <v>3189</v>
      </c>
      <c r="F59">
        <v>5144</v>
      </c>
      <c r="G59">
        <v>4564</v>
      </c>
      <c r="H59">
        <v>3244</v>
      </c>
      <c r="I59">
        <v>2806</v>
      </c>
      <c r="J59">
        <v>2395</v>
      </c>
      <c r="K59">
        <v>2449</v>
      </c>
      <c r="L59">
        <v>2320</v>
      </c>
      <c r="M59">
        <v>2227</v>
      </c>
      <c r="N59">
        <v>2161</v>
      </c>
      <c r="O59">
        <v>2116</v>
      </c>
      <c r="P59">
        <v>2294</v>
      </c>
      <c r="Q59">
        <v>2483</v>
      </c>
      <c r="R59">
        <v>2897</v>
      </c>
      <c r="S59">
        <v>3197</v>
      </c>
      <c r="T59">
        <v>3270</v>
      </c>
      <c r="U59">
        <v>3714</v>
      </c>
      <c r="V59">
        <v>4028</v>
      </c>
      <c r="W59">
        <v>4576</v>
      </c>
      <c r="X59">
        <v>4837</v>
      </c>
      <c r="Y59">
        <v>5174</v>
      </c>
      <c r="Z59">
        <v>5312</v>
      </c>
      <c r="AA59">
        <v>4469</v>
      </c>
      <c r="AB59">
        <v>4518</v>
      </c>
      <c r="AC59">
        <v>4630</v>
      </c>
      <c r="AD59">
        <v>4986</v>
      </c>
      <c r="AE59">
        <v>4692</v>
      </c>
      <c r="AF59">
        <v>4594</v>
      </c>
      <c r="AG59">
        <v>4976</v>
      </c>
      <c r="AH59" t="s">
        <v>43</v>
      </c>
    </row>
    <row r="60" spans="1:34" x14ac:dyDescent="0.25">
      <c r="A60" t="s">
        <v>75</v>
      </c>
      <c r="B60" t="s">
        <v>43</v>
      </c>
      <c r="C60" t="s">
        <v>43</v>
      </c>
      <c r="D60" t="s">
        <v>43</v>
      </c>
      <c r="E60">
        <v>4856</v>
      </c>
      <c r="F60">
        <v>7486</v>
      </c>
      <c r="G60">
        <v>6689</v>
      </c>
      <c r="H60">
        <v>8601</v>
      </c>
      <c r="I60">
        <v>8391</v>
      </c>
      <c r="J60">
        <v>8098</v>
      </c>
      <c r="K60">
        <v>8511</v>
      </c>
      <c r="L60">
        <v>8904</v>
      </c>
      <c r="M60">
        <v>9568</v>
      </c>
      <c r="N60">
        <v>9932</v>
      </c>
      <c r="O60">
        <v>10249</v>
      </c>
      <c r="P60">
        <v>10705</v>
      </c>
      <c r="Q60">
        <v>11265</v>
      </c>
      <c r="R60">
        <v>11526</v>
      </c>
      <c r="S60">
        <v>11723</v>
      </c>
      <c r="T60">
        <v>12274</v>
      </c>
      <c r="U60">
        <v>12546</v>
      </c>
      <c r="V60">
        <v>12674</v>
      </c>
      <c r="W60">
        <v>13037</v>
      </c>
      <c r="X60">
        <v>12761</v>
      </c>
      <c r="Y60">
        <v>12458</v>
      </c>
      <c r="Z60">
        <v>10816</v>
      </c>
      <c r="AA60">
        <v>10312</v>
      </c>
      <c r="AB60">
        <v>9782</v>
      </c>
      <c r="AC60">
        <v>9302</v>
      </c>
      <c r="AD60">
        <v>9418</v>
      </c>
      <c r="AE60">
        <v>9187</v>
      </c>
      <c r="AF60">
        <v>9103</v>
      </c>
      <c r="AG60">
        <v>9813</v>
      </c>
      <c r="AH60" t="s">
        <v>43</v>
      </c>
    </row>
    <row r="61" spans="1:34" x14ac:dyDescent="0.25">
      <c r="A61" t="s">
        <v>76</v>
      </c>
      <c r="B61" t="s">
        <v>43</v>
      </c>
      <c r="C61" t="s">
        <v>43</v>
      </c>
      <c r="D61" t="s">
        <v>43</v>
      </c>
      <c r="E61">
        <v>961</v>
      </c>
      <c r="F61">
        <v>1262</v>
      </c>
      <c r="G61">
        <v>977</v>
      </c>
      <c r="H61">
        <v>705</v>
      </c>
      <c r="I61">
        <v>661</v>
      </c>
      <c r="J61">
        <v>585</v>
      </c>
      <c r="K61">
        <v>605</v>
      </c>
      <c r="L61">
        <v>670</v>
      </c>
      <c r="M61">
        <v>648</v>
      </c>
      <c r="N61">
        <v>621</v>
      </c>
      <c r="O61">
        <v>723</v>
      </c>
      <c r="P61">
        <v>742</v>
      </c>
      <c r="Q61">
        <v>759</v>
      </c>
      <c r="R61">
        <v>754</v>
      </c>
      <c r="S61">
        <v>708</v>
      </c>
      <c r="T61">
        <v>689</v>
      </c>
      <c r="U61">
        <v>726</v>
      </c>
      <c r="V61">
        <v>766</v>
      </c>
      <c r="W61">
        <v>804</v>
      </c>
      <c r="X61">
        <v>805</v>
      </c>
      <c r="Y61">
        <v>805</v>
      </c>
      <c r="Z61">
        <v>682</v>
      </c>
      <c r="AA61">
        <v>499</v>
      </c>
      <c r="AB61">
        <v>530</v>
      </c>
      <c r="AC61">
        <v>640</v>
      </c>
      <c r="AD61">
        <v>697</v>
      </c>
      <c r="AE61">
        <v>695</v>
      </c>
      <c r="AF61">
        <v>656</v>
      </c>
      <c r="AG61">
        <v>667</v>
      </c>
      <c r="AH61" t="s">
        <v>43</v>
      </c>
    </row>
    <row r="62" spans="1:34" x14ac:dyDescent="0.25">
      <c r="A62" t="s">
        <v>3</v>
      </c>
      <c r="B62" t="s">
        <v>43</v>
      </c>
      <c r="C62" t="s">
        <v>43</v>
      </c>
      <c r="D62" t="s">
        <v>43</v>
      </c>
      <c r="E62">
        <v>53</v>
      </c>
      <c r="F62">
        <v>46</v>
      </c>
      <c r="G62">
        <v>57</v>
      </c>
      <c r="H62">
        <v>32</v>
      </c>
      <c r="I62">
        <v>31</v>
      </c>
      <c r="J62">
        <v>28</v>
      </c>
      <c r="K62">
        <v>18</v>
      </c>
      <c r="L62">
        <v>18</v>
      </c>
      <c r="M62">
        <v>33</v>
      </c>
      <c r="N62">
        <v>21</v>
      </c>
      <c r="O62">
        <v>18</v>
      </c>
      <c r="P62">
        <v>38</v>
      </c>
      <c r="Q62">
        <v>59</v>
      </c>
      <c r="R62">
        <v>22</v>
      </c>
      <c r="S62">
        <v>34</v>
      </c>
      <c r="T62">
        <v>45</v>
      </c>
      <c r="U62">
        <v>41</v>
      </c>
      <c r="V62">
        <v>42</v>
      </c>
      <c r="W62">
        <v>58</v>
      </c>
      <c r="X62">
        <v>27</v>
      </c>
      <c r="Y62">
        <v>36</v>
      </c>
      <c r="Z62">
        <v>67</v>
      </c>
      <c r="AA62">
        <v>26</v>
      </c>
      <c r="AB62">
        <v>44</v>
      </c>
      <c r="AC62">
        <v>55</v>
      </c>
      <c r="AD62">
        <v>39</v>
      </c>
      <c r="AE62">
        <v>54</v>
      </c>
      <c r="AF62">
        <v>44</v>
      </c>
      <c r="AG62">
        <v>49</v>
      </c>
      <c r="AH62" t="s">
        <v>43</v>
      </c>
    </row>
    <row r="63" spans="1:34" x14ac:dyDescent="0.25">
      <c r="A63" t="s">
        <v>13</v>
      </c>
      <c r="B63">
        <v>7210</v>
      </c>
      <c r="C63">
        <v>7990</v>
      </c>
      <c r="D63">
        <v>8950</v>
      </c>
      <c r="E63">
        <v>7516</v>
      </c>
      <c r="F63">
        <v>8070</v>
      </c>
      <c r="G63">
        <v>6808</v>
      </c>
      <c r="H63">
        <v>6482</v>
      </c>
      <c r="I63">
        <v>5801</v>
      </c>
      <c r="J63">
        <v>5549</v>
      </c>
      <c r="K63">
        <v>5649</v>
      </c>
      <c r="L63">
        <v>5489</v>
      </c>
      <c r="M63">
        <v>5584</v>
      </c>
      <c r="N63">
        <v>5449</v>
      </c>
      <c r="O63">
        <v>5321</v>
      </c>
      <c r="P63">
        <v>5228</v>
      </c>
      <c r="Q63">
        <v>4939</v>
      </c>
      <c r="R63">
        <v>4763</v>
      </c>
      <c r="S63">
        <v>4901</v>
      </c>
      <c r="T63">
        <v>4851</v>
      </c>
      <c r="U63">
        <v>4774</v>
      </c>
      <c r="V63">
        <v>4675</v>
      </c>
      <c r="W63">
        <v>4892</v>
      </c>
      <c r="X63">
        <v>4795</v>
      </c>
      <c r="Y63">
        <v>4699</v>
      </c>
      <c r="Z63">
        <v>4414</v>
      </c>
      <c r="AA63">
        <v>4109</v>
      </c>
      <c r="AB63">
        <v>4302</v>
      </c>
      <c r="AC63">
        <v>4457</v>
      </c>
      <c r="AD63">
        <v>4818</v>
      </c>
      <c r="AE63">
        <v>4779</v>
      </c>
      <c r="AF63">
        <v>4910</v>
      </c>
      <c r="AG63">
        <v>5376</v>
      </c>
      <c r="AH63" t="s">
        <v>43</v>
      </c>
    </row>
    <row r="64" spans="1:34" x14ac:dyDescent="0.25">
      <c r="A64" t="s">
        <v>14</v>
      </c>
      <c r="B64">
        <v>490</v>
      </c>
      <c r="C64">
        <v>690</v>
      </c>
      <c r="D64">
        <v>760</v>
      </c>
      <c r="E64">
        <v>1003</v>
      </c>
      <c r="F64">
        <v>965</v>
      </c>
      <c r="G64">
        <v>890</v>
      </c>
      <c r="H64">
        <v>859</v>
      </c>
      <c r="I64">
        <v>843</v>
      </c>
      <c r="J64">
        <v>723</v>
      </c>
      <c r="K64">
        <v>816</v>
      </c>
      <c r="L64">
        <v>802</v>
      </c>
      <c r="M64">
        <v>833</v>
      </c>
      <c r="N64">
        <v>765</v>
      </c>
      <c r="O64">
        <v>814</v>
      </c>
      <c r="P64">
        <v>760</v>
      </c>
      <c r="Q64">
        <v>754</v>
      </c>
      <c r="R64">
        <v>693</v>
      </c>
      <c r="S64">
        <v>732</v>
      </c>
      <c r="T64">
        <v>665</v>
      </c>
      <c r="U64">
        <v>629</v>
      </c>
      <c r="V64">
        <v>727</v>
      </c>
      <c r="W64">
        <v>786</v>
      </c>
      <c r="X64">
        <v>772</v>
      </c>
      <c r="Y64">
        <v>701</v>
      </c>
      <c r="Z64">
        <v>718</v>
      </c>
      <c r="AA64">
        <v>628</v>
      </c>
      <c r="AB64">
        <v>623</v>
      </c>
      <c r="AC64">
        <v>682</v>
      </c>
      <c r="AD64">
        <v>734</v>
      </c>
      <c r="AE64">
        <v>749</v>
      </c>
      <c r="AF64">
        <v>729</v>
      </c>
      <c r="AG64">
        <v>818</v>
      </c>
      <c r="AH64" t="s">
        <v>43</v>
      </c>
    </row>
    <row r="65" spans="1:34" x14ac:dyDescent="0.25">
      <c r="A65" t="s">
        <v>77</v>
      </c>
      <c r="B65">
        <v>27909</v>
      </c>
      <c r="C65">
        <v>36759</v>
      </c>
      <c r="D65">
        <v>40637</v>
      </c>
      <c r="E65">
        <v>1018</v>
      </c>
      <c r="F65">
        <v>669</v>
      </c>
      <c r="G65">
        <v>628</v>
      </c>
      <c r="H65">
        <v>584</v>
      </c>
      <c r="I65">
        <v>590</v>
      </c>
      <c r="J65">
        <v>485</v>
      </c>
      <c r="K65">
        <v>536</v>
      </c>
      <c r="L65">
        <v>516</v>
      </c>
      <c r="M65">
        <v>501</v>
      </c>
      <c r="N65">
        <v>609</v>
      </c>
      <c r="O65">
        <v>573</v>
      </c>
      <c r="P65">
        <v>540</v>
      </c>
      <c r="Q65">
        <v>596</v>
      </c>
      <c r="R65">
        <v>591</v>
      </c>
      <c r="S65">
        <v>581</v>
      </c>
      <c r="T65">
        <v>642</v>
      </c>
      <c r="U65">
        <v>729</v>
      </c>
      <c r="V65">
        <v>732</v>
      </c>
      <c r="W65">
        <v>845</v>
      </c>
      <c r="X65">
        <v>786</v>
      </c>
      <c r="Y65">
        <v>772</v>
      </c>
      <c r="Z65">
        <v>768</v>
      </c>
      <c r="AA65">
        <v>705</v>
      </c>
      <c r="AB65">
        <v>709</v>
      </c>
      <c r="AC65">
        <v>699</v>
      </c>
      <c r="AD65">
        <v>729</v>
      </c>
      <c r="AE65">
        <v>701</v>
      </c>
      <c r="AF65">
        <v>761</v>
      </c>
      <c r="AG65">
        <v>765</v>
      </c>
      <c r="AH65" t="s">
        <v>43</v>
      </c>
    </row>
    <row r="66" spans="1:34" x14ac:dyDescent="0.25">
      <c r="A66" t="s">
        <v>78</v>
      </c>
      <c r="B66" t="s">
        <v>43</v>
      </c>
      <c r="C66" t="s">
        <v>43</v>
      </c>
      <c r="D66" t="s">
        <v>43</v>
      </c>
      <c r="E66" t="s">
        <v>43</v>
      </c>
      <c r="F66">
        <v>1417</v>
      </c>
      <c r="G66">
        <v>1036</v>
      </c>
      <c r="H66">
        <v>1297</v>
      </c>
      <c r="I66">
        <v>1194</v>
      </c>
      <c r="J66">
        <v>1170</v>
      </c>
      <c r="K66">
        <v>1279</v>
      </c>
      <c r="L66">
        <v>1226</v>
      </c>
      <c r="M66">
        <v>1146</v>
      </c>
      <c r="N66">
        <v>1039</v>
      </c>
      <c r="O66">
        <v>1063</v>
      </c>
      <c r="P66">
        <v>1008</v>
      </c>
      <c r="Q66">
        <v>932</v>
      </c>
      <c r="R66">
        <v>937</v>
      </c>
      <c r="S66">
        <v>971</v>
      </c>
      <c r="T66">
        <v>951</v>
      </c>
      <c r="U66">
        <v>865</v>
      </c>
      <c r="V66">
        <v>891</v>
      </c>
      <c r="W66">
        <v>884</v>
      </c>
      <c r="X66">
        <v>903</v>
      </c>
      <c r="Y66">
        <v>851</v>
      </c>
      <c r="Z66">
        <v>804</v>
      </c>
      <c r="AA66">
        <v>695</v>
      </c>
      <c r="AB66">
        <v>735</v>
      </c>
      <c r="AC66">
        <v>682</v>
      </c>
      <c r="AD66">
        <v>674</v>
      </c>
      <c r="AE66">
        <v>700</v>
      </c>
      <c r="AF66">
        <v>765</v>
      </c>
      <c r="AG66">
        <v>749</v>
      </c>
      <c r="AH66">
        <v>813</v>
      </c>
    </row>
    <row r="67" spans="1:34" x14ac:dyDescent="0.25">
      <c r="A67" t="s">
        <v>33</v>
      </c>
      <c r="B67" t="s">
        <v>43</v>
      </c>
      <c r="C67" t="s">
        <v>43</v>
      </c>
      <c r="D67" t="s">
        <v>43</v>
      </c>
      <c r="E67" t="s">
        <v>43</v>
      </c>
      <c r="F67">
        <v>29</v>
      </c>
      <c r="G67">
        <v>8</v>
      </c>
      <c r="H67">
        <v>10</v>
      </c>
      <c r="I67">
        <v>19</v>
      </c>
      <c r="J67">
        <v>6</v>
      </c>
      <c r="K67">
        <v>67</v>
      </c>
      <c r="L67">
        <v>12</v>
      </c>
      <c r="M67">
        <v>14</v>
      </c>
      <c r="N67">
        <v>25</v>
      </c>
      <c r="O67">
        <v>17</v>
      </c>
      <c r="P67">
        <v>4</v>
      </c>
      <c r="Q67">
        <v>9</v>
      </c>
      <c r="R67">
        <v>10</v>
      </c>
      <c r="S67">
        <v>6</v>
      </c>
      <c r="T67">
        <v>15</v>
      </c>
      <c r="U67">
        <v>4</v>
      </c>
      <c r="V67">
        <v>13</v>
      </c>
      <c r="W67">
        <v>33</v>
      </c>
      <c r="X67">
        <v>6</v>
      </c>
      <c r="Y67">
        <v>9</v>
      </c>
      <c r="Z67">
        <v>27</v>
      </c>
      <c r="AA67">
        <v>4</v>
      </c>
      <c r="AB67">
        <v>8</v>
      </c>
      <c r="AC67">
        <v>6</v>
      </c>
      <c r="AD67">
        <v>9</v>
      </c>
      <c r="AE67">
        <v>11</v>
      </c>
      <c r="AF67">
        <v>5</v>
      </c>
      <c r="AG67">
        <v>11</v>
      </c>
      <c r="AH67">
        <v>8</v>
      </c>
    </row>
    <row r="68" spans="1:34" x14ac:dyDescent="0.25">
      <c r="A68" t="s">
        <v>34</v>
      </c>
      <c r="B68" t="s">
        <v>43</v>
      </c>
      <c r="C68" t="s">
        <v>43</v>
      </c>
      <c r="D68" t="s">
        <v>43</v>
      </c>
      <c r="E68" t="s">
        <v>43</v>
      </c>
      <c r="F68">
        <v>833</v>
      </c>
      <c r="G68">
        <v>582</v>
      </c>
      <c r="H68">
        <v>698</v>
      </c>
      <c r="I68">
        <v>608</v>
      </c>
      <c r="J68">
        <v>579</v>
      </c>
      <c r="K68">
        <v>626</v>
      </c>
      <c r="L68">
        <v>615</v>
      </c>
      <c r="M68">
        <v>579</v>
      </c>
      <c r="N68">
        <v>488</v>
      </c>
      <c r="O68">
        <v>461</v>
      </c>
      <c r="P68">
        <v>431</v>
      </c>
      <c r="Q68">
        <v>402</v>
      </c>
      <c r="R68">
        <v>425</v>
      </c>
      <c r="S68">
        <v>421</v>
      </c>
      <c r="T68">
        <v>357</v>
      </c>
      <c r="U68">
        <v>334</v>
      </c>
      <c r="V68">
        <v>371</v>
      </c>
      <c r="W68">
        <v>359</v>
      </c>
      <c r="X68">
        <v>369</v>
      </c>
      <c r="Y68">
        <v>339</v>
      </c>
      <c r="Z68">
        <v>290</v>
      </c>
      <c r="AA68">
        <v>248</v>
      </c>
      <c r="AB68">
        <v>261</v>
      </c>
      <c r="AC68">
        <v>246</v>
      </c>
      <c r="AD68">
        <v>231</v>
      </c>
      <c r="AE68">
        <v>232</v>
      </c>
      <c r="AF68">
        <v>262</v>
      </c>
      <c r="AG68">
        <v>233</v>
      </c>
      <c r="AH68">
        <v>265</v>
      </c>
    </row>
    <row r="69" spans="1:34" x14ac:dyDescent="0.25">
      <c r="A69" t="s">
        <v>41</v>
      </c>
      <c r="B69" t="s">
        <v>43</v>
      </c>
      <c r="C69" t="s">
        <v>43</v>
      </c>
      <c r="D69" t="s">
        <v>43</v>
      </c>
      <c r="E69" t="s">
        <v>43</v>
      </c>
      <c r="F69">
        <v>457</v>
      </c>
      <c r="G69">
        <v>391</v>
      </c>
      <c r="H69">
        <v>543</v>
      </c>
      <c r="I69">
        <v>524</v>
      </c>
      <c r="J69">
        <v>533</v>
      </c>
      <c r="K69">
        <v>523</v>
      </c>
      <c r="L69">
        <v>529</v>
      </c>
      <c r="M69">
        <v>494</v>
      </c>
      <c r="N69">
        <v>471</v>
      </c>
      <c r="O69">
        <v>533</v>
      </c>
      <c r="P69">
        <v>536</v>
      </c>
      <c r="Q69">
        <v>479</v>
      </c>
      <c r="R69">
        <v>463</v>
      </c>
      <c r="S69">
        <v>511</v>
      </c>
      <c r="T69">
        <v>540</v>
      </c>
      <c r="U69">
        <v>498</v>
      </c>
      <c r="V69">
        <v>472</v>
      </c>
      <c r="W69">
        <v>458</v>
      </c>
      <c r="X69">
        <v>511</v>
      </c>
      <c r="Y69">
        <v>470</v>
      </c>
      <c r="Z69">
        <v>457</v>
      </c>
      <c r="AA69">
        <v>416</v>
      </c>
      <c r="AB69">
        <v>441</v>
      </c>
      <c r="AC69">
        <v>400</v>
      </c>
      <c r="AD69">
        <v>410</v>
      </c>
      <c r="AE69">
        <v>425</v>
      </c>
      <c r="AF69">
        <v>467</v>
      </c>
      <c r="AG69">
        <v>453</v>
      </c>
      <c r="AH69">
        <v>511</v>
      </c>
    </row>
    <row r="70" spans="1:34" x14ac:dyDescent="0.25">
      <c r="A70" t="s">
        <v>79</v>
      </c>
      <c r="B70" t="s">
        <v>43</v>
      </c>
      <c r="C70" t="s">
        <v>43</v>
      </c>
      <c r="D70" t="s">
        <v>43</v>
      </c>
      <c r="E70" t="s">
        <v>43</v>
      </c>
      <c r="F70">
        <v>98</v>
      </c>
      <c r="G70">
        <v>55</v>
      </c>
      <c r="H70">
        <v>46</v>
      </c>
      <c r="I70">
        <v>43</v>
      </c>
      <c r="J70">
        <v>52</v>
      </c>
      <c r="K70">
        <v>63</v>
      </c>
      <c r="L70">
        <v>70</v>
      </c>
      <c r="M70">
        <v>59</v>
      </c>
      <c r="N70">
        <v>55</v>
      </c>
      <c r="O70">
        <v>52</v>
      </c>
      <c r="P70">
        <v>37</v>
      </c>
      <c r="Q70">
        <v>42</v>
      </c>
      <c r="R70">
        <v>39</v>
      </c>
      <c r="S70">
        <v>33</v>
      </c>
      <c r="T70">
        <v>39</v>
      </c>
      <c r="U70">
        <v>29</v>
      </c>
      <c r="V70">
        <v>35</v>
      </c>
      <c r="W70">
        <v>34</v>
      </c>
      <c r="X70">
        <v>17</v>
      </c>
      <c r="Y70">
        <v>33</v>
      </c>
      <c r="Z70">
        <v>30</v>
      </c>
      <c r="AA70">
        <v>27</v>
      </c>
      <c r="AB70">
        <v>25</v>
      </c>
      <c r="AC70">
        <v>30</v>
      </c>
      <c r="AD70">
        <v>24</v>
      </c>
      <c r="AE70">
        <v>32</v>
      </c>
      <c r="AF70">
        <v>31</v>
      </c>
      <c r="AG70">
        <v>52</v>
      </c>
      <c r="AH70">
        <v>29</v>
      </c>
    </row>
    <row r="71" spans="1:34" x14ac:dyDescent="0.25">
      <c r="A71" t="s">
        <v>80</v>
      </c>
      <c r="B71" t="s">
        <v>43</v>
      </c>
      <c r="C71" t="s">
        <v>43</v>
      </c>
      <c r="D71" t="s">
        <v>43</v>
      </c>
      <c r="E71" t="s">
        <v>43</v>
      </c>
      <c r="F71" t="s">
        <v>43</v>
      </c>
      <c r="G71" t="s">
        <v>43</v>
      </c>
      <c r="H71">
        <v>339</v>
      </c>
      <c r="I71">
        <v>300</v>
      </c>
      <c r="J71">
        <v>273</v>
      </c>
      <c r="K71">
        <v>281</v>
      </c>
      <c r="L71">
        <v>320</v>
      </c>
      <c r="M71">
        <v>274</v>
      </c>
      <c r="N71">
        <v>264</v>
      </c>
      <c r="O71">
        <v>275</v>
      </c>
      <c r="P71">
        <v>286</v>
      </c>
      <c r="Q71">
        <v>299</v>
      </c>
      <c r="R71">
        <v>295</v>
      </c>
      <c r="S71">
        <v>267</v>
      </c>
      <c r="T71">
        <v>182</v>
      </c>
      <c r="U71">
        <v>202</v>
      </c>
      <c r="V71">
        <v>177</v>
      </c>
      <c r="W71">
        <v>149</v>
      </c>
      <c r="X71">
        <v>162</v>
      </c>
      <c r="Y71">
        <v>188</v>
      </c>
      <c r="Z71">
        <v>172</v>
      </c>
      <c r="AA71">
        <v>226</v>
      </c>
      <c r="AB71">
        <v>221</v>
      </c>
      <c r="AC71">
        <v>228</v>
      </c>
      <c r="AD71">
        <v>264</v>
      </c>
      <c r="AE71">
        <v>266</v>
      </c>
      <c r="AF71">
        <v>236</v>
      </c>
      <c r="AG71">
        <v>254</v>
      </c>
      <c r="AH71" t="s">
        <v>43</v>
      </c>
    </row>
    <row r="72" spans="1:34" x14ac:dyDescent="0.25">
      <c r="A72" t="s">
        <v>28</v>
      </c>
      <c r="B72" t="s">
        <v>43</v>
      </c>
      <c r="C72" t="s">
        <v>43</v>
      </c>
      <c r="D72" t="s">
        <v>43</v>
      </c>
      <c r="E72" t="s">
        <v>43</v>
      </c>
      <c r="F72" t="s">
        <v>43</v>
      </c>
      <c r="G72" t="s">
        <v>43</v>
      </c>
      <c r="H72" t="s">
        <v>43</v>
      </c>
      <c r="I72" t="s">
        <v>43</v>
      </c>
      <c r="J72" t="s">
        <v>43</v>
      </c>
      <c r="K72" t="s">
        <v>43</v>
      </c>
      <c r="L72" t="s">
        <v>43</v>
      </c>
      <c r="M72" t="s">
        <v>43</v>
      </c>
      <c r="N72" t="s">
        <v>43</v>
      </c>
      <c r="O72" t="s">
        <v>43</v>
      </c>
      <c r="P72" t="s">
        <v>43</v>
      </c>
      <c r="Q72" t="s">
        <v>43</v>
      </c>
      <c r="R72" t="s">
        <v>43</v>
      </c>
      <c r="S72" t="s">
        <v>43</v>
      </c>
      <c r="T72">
        <v>47</v>
      </c>
      <c r="U72">
        <v>51</v>
      </c>
      <c r="V72">
        <v>33</v>
      </c>
      <c r="W72">
        <v>48</v>
      </c>
      <c r="X72">
        <v>20</v>
      </c>
      <c r="Y72">
        <v>26</v>
      </c>
      <c r="Z72">
        <v>30</v>
      </c>
      <c r="AA72">
        <v>48</v>
      </c>
      <c r="AB72">
        <v>49</v>
      </c>
      <c r="AC72">
        <v>36</v>
      </c>
      <c r="AD72">
        <v>67</v>
      </c>
      <c r="AE72">
        <v>60</v>
      </c>
      <c r="AF72">
        <v>58</v>
      </c>
      <c r="AG72">
        <v>30</v>
      </c>
      <c r="AH72" t="s">
        <v>43</v>
      </c>
    </row>
    <row r="73" spans="1:34" x14ac:dyDescent="0.25">
      <c r="A73" t="s">
        <v>27</v>
      </c>
      <c r="B73" t="s">
        <v>43</v>
      </c>
      <c r="C73" t="s">
        <v>43</v>
      </c>
      <c r="D73" t="s">
        <v>43</v>
      </c>
      <c r="E73" t="s">
        <v>43</v>
      </c>
      <c r="F73" t="s">
        <v>43</v>
      </c>
      <c r="G73" t="s">
        <v>43</v>
      </c>
      <c r="H73" t="s">
        <v>43</v>
      </c>
      <c r="I73" t="s">
        <v>43</v>
      </c>
      <c r="J73" t="s">
        <v>43</v>
      </c>
      <c r="K73" t="s">
        <v>43</v>
      </c>
      <c r="L73" t="s">
        <v>43</v>
      </c>
      <c r="M73" t="s">
        <v>43</v>
      </c>
      <c r="N73" t="s">
        <v>43</v>
      </c>
      <c r="O73" t="s">
        <v>43</v>
      </c>
      <c r="P73" t="s">
        <v>43</v>
      </c>
      <c r="Q73" t="s">
        <v>43</v>
      </c>
      <c r="R73" t="s">
        <v>43</v>
      </c>
      <c r="S73" t="s">
        <v>43</v>
      </c>
      <c r="T73">
        <v>5</v>
      </c>
      <c r="U73">
        <v>8</v>
      </c>
      <c r="V73">
        <v>8</v>
      </c>
      <c r="W73">
        <v>7</v>
      </c>
      <c r="X73">
        <v>9</v>
      </c>
      <c r="Y73">
        <v>9</v>
      </c>
      <c r="Z73">
        <v>8</v>
      </c>
      <c r="AA73">
        <v>11</v>
      </c>
      <c r="AB73">
        <v>6</v>
      </c>
      <c r="AC73">
        <v>3</v>
      </c>
      <c r="AD73">
        <v>5</v>
      </c>
      <c r="AE73">
        <v>10</v>
      </c>
      <c r="AF73">
        <v>4</v>
      </c>
      <c r="AG73">
        <v>4</v>
      </c>
      <c r="AH73" t="s">
        <v>43</v>
      </c>
    </row>
    <row r="74" spans="1:34" x14ac:dyDescent="0.25">
      <c r="A74" t="s">
        <v>65</v>
      </c>
      <c r="B74" t="s">
        <v>43</v>
      </c>
      <c r="C74" t="s">
        <v>43</v>
      </c>
      <c r="D74" t="s">
        <v>43</v>
      </c>
      <c r="E74" t="s">
        <v>43</v>
      </c>
      <c r="F74" t="s">
        <v>43</v>
      </c>
      <c r="G74" t="s">
        <v>43</v>
      </c>
      <c r="H74" t="s">
        <v>43</v>
      </c>
      <c r="I74" t="s">
        <v>43</v>
      </c>
      <c r="J74" t="s">
        <v>43</v>
      </c>
      <c r="K74" t="s">
        <v>43</v>
      </c>
      <c r="L74" t="s">
        <v>43</v>
      </c>
      <c r="M74" t="s">
        <v>43</v>
      </c>
      <c r="N74" t="s">
        <v>43</v>
      </c>
      <c r="O74" t="s">
        <v>43</v>
      </c>
      <c r="P74" t="s">
        <v>43</v>
      </c>
      <c r="Q74" t="s">
        <v>43</v>
      </c>
      <c r="R74" t="s">
        <v>43</v>
      </c>
      <c r="S74" t="s">
        <v>43</v>
      </c>
      <c r="T74">
        <v>130</v>
      </c>
      <c r="U74">
        <v>143</v>
      </c>
      <c r="V74">
        <v>136</v>
      </c>
      <c r="W74">
        <v>94</v>
      </c>
      <c r="X74">
        <v>133</v>
      </c>
      <c r="Y74">
        <v>153</v>
      </c>
      <c r="Z74">
        <v>134</v>
      </c>
      <c r="AA74">
        <v>167</v>
      </c>
      <c r="AB74">
        <v>166</v>
      </c>
      <c r="AC74">
        <v>189</v>
      </c>
      <c r="AD74">
        <v>192</v>
      </c>
      <c r="AE74">
        <v>196</v>
      </c>
      <c r="AF74">
        <v>174</v>
      </c>
      <c r="AG74">
        <v>220</v>
      </c>
      <c r="AH74" t="s">
        <v>43</v>
      </c>
    </row>
    <row r="75" spans="1:34" x14ac:dyDescent="0.25">
      <c r="A75" t="s">
        <v>81</v>
      </c>
      <c r="B75" t="s">
        <v>43</v>
      </c>
      <c r="C75" t="s">
        <v>43</v>
      </c>
      <c r="D75">
        <v>1418</v>
      </c>
      <c r="E75">
        <v>1466</v>
      </c>
      <c r="F75">
        <v>1360</v>
      </c>
      <c r="G75">
        <v>1116</v>
      </c>
      <c r="H75">
        <v>865</v>
      </c>
      <c r="I75">
        <v>924</v>
      </c>
      <c r="J75">
        <v>816</v>
      </c>
      <c r="K75">
        <v>800</v>
      </c>
      <c r="L75">
        <v>784</v>
      </c>
      <c r="M75">
        <v>829</v>
      </c>
      <c r="N75">
        <v>709</v>
      </c>
      <c r="O75">
        <v>821</v>
      </c>
      <c r="P75">
        <v>815</v>
      </c>
      <c r="Q75">
        <v>734</v>
      </c>
      <c r="R75">
        <v>701</v>
      </c>
      <c r="S75">
        <v>681</v>
      </c>
      <c r="T75">
        <v>890</v>
      </c>
      <c r="U75">
        <v>844</v>
      </c>
      <c r="V75">
        <v>815</v>
      </c>
      <c r="W75">
        <v>829</v>
      </c>
      <c r="X75">
        <v>883</v>
      </c>
      <c r="Y75">
        <v>842</v>
      </c>
      <c r="Z75">
        <v>854</v>
      </c>
      <c r="AA75">
        <v>865</v>
      </c>
      <c r="AB75">
        <v>821</v>
      </c>
      <c r="AC75">
        <v>904</v>
      </c>
      <c r="AD75">
        <v>765</v>
      </c>
      <c r="AE75">
        <v>650</v>
      </c>
      <c r="AF75">
        <v>674</v>
      </c>
      <c r="AG75">
        <v>692</v>
      </c>
      <c r="AH75" t="s">
        <v>43</v>
      </c>
    </row>
    <row r="76" spans="1:34" x14ac:dyDescent="0.25">
      <c r="A76" t="s">
        <v>82</v>
      </c>
      <c r="B76">
        <v>0</v>
      </c>
      <c r="C76">
        <v>0</v>
      </c>
      <c r="D76">
        <v>0</v>
      </c>
      <c r="E76">
        <v>0</v>
      </c>
      <c r="F76">
        <v>0</v>
      </c>
      <c r="G76">
        <v>0</v>
      </c>
      <c r="H76">
        <v>11</v>
      </c>
      <c r="I76">
        <v>0</v>
      </c>
      <c r="J76">
        <v>0</v>
      </c>
      <c r="K76">
        <v>0</v>
      </c>
      <c r="L76">
        <v>0</v>
      </c>
      <c r="M76">
        <v>0</v>
      </c>
      <c r="N76">
        <v>0</v>
      </c>
      <c r="O76">
        <v>0</v>
      </c>
      <c r="P76">
        <v>0</v>
      </c>
      <c r="Q76">
        <v>0</v>
      </c>
      <c r="R76">
        <v>15</v>
      </c>
      <c r="S76">
        <v>0</v>
      </c>
      <c r="T76">
        <v>48</v>
      </c>
      <c r="U76">
        <v>52</v>
      </c>
      <c r="V76">
        <v>55</v>
      </c>
      <c r="W76">
        <v>52</v>
      </c>
      <c r="X76">
        <v>91</v>
      </c>
      <c r="Y76">
        <v>79</v>
      </c>
      <c r="Z76">
        <v>65</v>
      </c>
      <c r="AA76">
        <v>62</v>
      </c>
      <c r="AB76">
        <v>87</v>
      </c>
      <c r="AC76">
        <v>96</v>
      </c>
      <c r="AD76">
        <v>84</v>
      </c>
      <c r="AE76">
        <v>26</v>
      </c>
      <c r="AF76">
        <v>14</v>
      </c>
      <c r="AG76">
        <v>14</v>
      </c>
      <c r="AH76" t="s">
        <v>43</v>
      </c>
    </row>
    <row r="77" spans="1:34" x14ac:dyDescent="0.25">
      <c r="A77" t="s">
        <v>83</v>
      </c>
      <c r="B77" t="s">
        <v>43</v>
      </c>
      <c r="C77" t="s">
        <v>43</v>
      </c>
      <c r="D77" t="s">
        <v>43</v>
      </c>
      <c r="E77" t="s">
        <v>43</v>
      </c>
      <c r="F77" t="s">
        <v>43</v>
      </c>
      <c r="G77" t="s">
        <v>43</v>
      </c>
      <c r="H77" t="s">
        <v>43</v>
      </c>
      <c r="I77" t="s">
        <v>43</v>
      </c>
      <c r="J77" t="s">
        <v>43</v>
      </c>
      <c r="K77" t="s">
        <v>43</v>
      </c>
      <c r="L77" t="s">
        <v>43</v>
      </c>
      <c r="M77" t="s">
        <v>43</v>
      </c>
      <c r="N77" t="s">
        <v>43</v>
      </c>
      <c r="O77" t="s">
        <v>43</v>
      </c>
      <c r="P77" t="s">
        <v>43</v>
      </c>
      <c r="Q77" t="s">
        <v>43</v>
      </c>
      <c r="R77" t="s">
        <v>43</v>
      </c>
      <c r="S77" t="s">
        <v>43</v>
      </c>
      <c r="T77">
        <v>48</v>
      </c>
      <c r="U77">
        <v>39</v>
      </c>
      <c r="V77">
        <v>37</v>
      </c>
      <c r="W77">
        <v>33</v>
      </c>
      <c r="X77">
        <v>37</v>
      </c>
      <c r="Y77">
        <v>42</v>
      </c>
      <c r="Z77">
        <v>34</v>
      </c>
      <c r="AA77">
        <v>30</v>
      </c>
      <c r="AB77">
        <v>22</v>
      </c>
      <c r="AC77">
        <v>18</v>
      </c>
      <c r="AD77">
        <v>14</v>
      </c>
      <c r="AE77">
        <v>19</v>
      </c>
      <c r="AF77">
        <v>18</v>
      </c>
      <c r="AG77">
        <v>40</v>
      </c>
      <c r="AH77" t="s">
        <v>43</v>
      </c>
    </row>
    <row r="78" spans="1:34" x14ac:dyDescent="0.25">
      <c r="A78" t="s">
        <v>84</v>
      </c>
      <c r="B78" t="s">
        <v>43</v>
      </c>
      <c r="C78" t="s">
        <v>43</v>
      </c>
      <c r="D78" t="s">
        <v>43</v>
      </c>
      <c r="E78" t="s">
        <v>43</v>
      </c>
      <c r="F78" t="s">
        <v>43</v>
      </c>
      <c r="G78" t="s">
        <v>43</v>
      </c>
      <c r="H78" t="s">
        <v>43</v>
      </c>
      <c r="I78" t="s">
        <v>43</v>
      </c>
      <c r="J78" t="s">
        <v>43</v>
      </c>
      <c r="K78" t="s">
        <v>43</v>
      </c>
      <c r="L78" t="s">
        <v>43</v>
      </c>
      <c r="M78" t="s">
        <v>43</v>
      </c>
      <c r="N78" t="s">
        <v>43</v>
      </c>
      <c r="O78" t="s">
        <v>43</v>
      </c>
      <c r="P78" t="s">
        <v>43</v>
      </c>
      <c r="Q78" t="s">
        <v>43</v>
      </c>
      <c r="R78" t="s">
        <v>43</v>
      </c>
      <c r="S78" t="s">
        <v>43</v>
      </c>
      <c r="T78">
        <v>44</v>
      </c>
      <c r="U78">
        <v>50</v>
      </c>
      <c r="V78">
        <v>47</v>
      </c>
      <c r="W78">
        <v>47</v>
      </c>
      <c r="X78">
        <v>45</v>
      </c>
      <c r="Y78">
        <v>36</v>
      </c>
      <c r="Z78">
        <v>46</v>
      </c>
      <c r="AA78">
        <v>37</v>
      </c>
      <c r="AB78">
        <v>40</v>
      </c>
      <c r="AC78">
        <v>32</v>
      </c>
      <c r="AD78">
        <v>16</v>
      </c>
      <c r="AE78">
        <v>45</v>
      </c>
      <c r="AF78">
        <v>32</v>
      </c>
      <c r="AG78">
        <v>12</v>
      </c>
      <c r="AH78" t="s">
        <v>43</v>
      </c>
    </row>
    <row r="79" spans="1:34" x14ac:dyDescent="0.25">
      <c r="A79" t="s">
        <v>85</v>
      </c>
      <c r="B79">
        <v>739</v>
      </c>
      <c r="C79">
        <v>1360</v>
      </c>
      <c r="D79">
        <v>1418</v>
      </c>
      <c r="E79">
        <v>1466</v>
      </c>
      <c r="F79">
        <v>1360</v>
      </c>
      <c r="G79">
        <v>1116</v>
      </c>
      <c r="H79">
        <v>865</v>
      </c>
      <c r="I79">
        <v>924</v>
      </c>
      <c r="J79">
        <v>816</v>
      </c>
      <c r="K79">
        <v>800</v>
      </c>
      <c r="L79">
        <v>784</v>
      </c>
      <c r="M79">
        <v>829</v>
      </c>
      <c r="N79">
        <v>709</v>
      </c>
      <c r="O79">
        <v>821</v>
      </c>
      <c r="P79">
        <v>815</v>
      </c>
      <c r="Q79">
        <v>734</v>
      </c>
      <c r="R79">
        <v>701</v>
      </c>
      <c r="S79">
        <v>681</v>
      </c>
      <c r="T79">
        <v>750</v>
      </c>
      <c r="U79">
        <v>703</v>
      </c>
      <c r="V79">
        <v>676</v>
      </c>
      <c r="W79">
        <v>697</v>
      </c>
      <c r="X79">
        <v>710</v>
      </c>
      <c r="Y79">
        <v>685</v>
      </c>
      <c r="Z79">
        <v>709</v>
      </c>
      <c r="AA79">
        <v>736</v>
      </c>
      <c r="AB79">
        <v>672</v>
      </c>
      <c r="AC79">
        <v>758</v>
      </c>
      <c r="AD79">
        <v>651</v>
      </c>
      <c r="AE79">
        <v>560</v>
      </c>
      <c r="AF79">
        <v>610</v>
      </c>
      <c r="AG79">
        <v>626</v>
      </c>
      <c r="AH79" t="s">
        <v>43</v>
      </c>
    </row>
    <row r="80" spans="1:34" x14ac:dyDescent="0.25">
      <c r="A80" t="s">
        <v>20</v>
      </c>
      <c r="B80" t="s">
        <v>43</v>
      </c>
      <c r="C80" t="s">
        <v>43</v>
      </c>
      <c r="D80">
        <v>30</v>
      </c>
      <c r="E80">
        <v>15</v>
      </c>
      <c r="F80">
        <v>19</v>
      </c>
      <c r="G80">
        <v>33</v>
      </c>
      <c r="H80">
        <v>9</v>
      </c>
      <c r="I80">
        <v>14</v>
      </c>
      <c r="J80">
        <v>15</v>
      </c>
      <c r="K80">
        <v>17</v>
      </c>
      <c r="L80">
        <v>22</v>
      </c>
      <c r="M80">
        <v>21</v>
      </c>
      <c r="N80">
        <v>53</v>
      </c>
      <c r="O80">
        <v>10</v>
      </c>
      <c r="P80">
        <v>21</v>
      </c>
      <c r="Q80">
        <v>22</v>
      </c>
      <c r="R80">
        <v>38</v>
      </c>
      <c r="S80">
        <v>7</v>
      </c>
      <c r="T80">
        <v>12</v>
      </c>
      <c r="U80">
        <v>12</v>
      </c>
      <c r="V80">
        <v>23</v>
      </c>
      <c r="W80">
        <v>16</v>
      </c>
      <c r="X80">
        <v>19</v>
      </c>
      <c r="Y80">
        <v>16</v>
      </c>
      <c r="Z80">
        <v>8</v>
      </c>
      <c r="AA80">
        <v>13</v>
      </c>
      <c r="AB80">
        <v>19</v>
      </c>
      <c r="AC80">
        <v>12</v>
      </c>
      <c r="AD80">
        <v>10</v>
      </c>
      <c r="AE80">
        <v>8</v>
      </c>
      <c r="AF80">
        <v>19</v>
      </c>
      <c r="AG80">
        <v>10</v>
      </c>
      <c r="AH80">
        <v>16</v>
      </c>
    </row>
    <row r="81" spans="1:34" x14ac:dyDescent="0.25">
      <c r="A81" t="s">
        <v>15</v>
      </c>
      <c r="B81" t="s">
        <v>43</v>
      </c>
      <c r="C81" t="s">
        <v>43</v>
      </c>
      <c r="D81">
        <v>4</v>
      </c>
      <c r="E81">
        <v>7</v>
      </c>
      <c r="F81">
        <v>4</v>
      </c>
      <c r="G81">
        <v>5</v>
      </c>
      <c r="H81">
        <v>3</v>
      </c>
      <c r="I81">
        <v>0</v>
      </c>
      <c r="J81">
        <v>5</v>
      </c>
      <c r="K81">
        <v>0</v>
      </c>
      <c r="L81">
        <v>1</v>
      </c>
      <c r="M81">
        <v>3</v>
      </c>
      <c r="N81">
        <v>5</v>
      </c>
      <c r="O81">
        <v>0</v>
      </c>
      <c r="P81">
        <v>2</v>
      </c>
      <c r="Q81">
        <v>4</v>
      </c>
      <c r="R81">
        <v>1</v>
      </c>
      <c r="S81">
        <v>0</v>
      </c>
      <c r="T81">
        <v>1</v>
      </c>
      <c r="U81">
        <v>0</v>
      </c>
      <c r="V81">
        <v>5</v>
      </c>
      <c r="W81">
        <v>2</v>
      </c>
      <c r="X81">
        <v>0</v>
      </c>
      <c r="Y81">
        <v>4</v>
      </c>
      <c r="Z81">
        <v>2</v>
      </c>
      <c r="AA81">
        <v>4</v>
      </c>
      <c r="AB81">
        <v>1</v>
      </c>
      <c r="AC81">
        <v>1</v>
      </c>
      <c r="AD81">
        <v>3</v>
      </c>
      <c r="AE81">
        <v>1</v>
      </c>
      <c r="AF81">
        <v>0</v>
      </c>
      <c r="AG81">
        <v>1</v>
      </c>
      <c r="AH81">
        <v>3</v>
      </c>
    </row>
    <row r="82" spans="1:34" x14ac:dyDescent="0.25">
      <c r="A82" t="s">
        <v>4</v>
      </c>
      <c r="B82" t="s">
        <v>43</v>
      </c>
      <c r="C82" t="s">
        <v>43</v>
      </c>
      <c r="D82">
        <v>26</v>
      </c>
      <c r="E82">
        <v>8</v>
      </c>
      <c r="F82">
        <v>15</v>
      </c>
      <c r="G82">
        <v>28</v>
      </c>
      <c r="H82">
        <v>6</v>
      </c>
      <c r="I82">
        <v>14</v>
      </c>
      <c r="J82">
        <v>10</v>
      </c>
      <c r="K82">
        <v>17</v>
      </c>
      <c r="L82">
        <v>21</v>
      </c>
      <c r="M82">
        <v>18</v>
      </c>
      <c r="N82">
        <v>48</v>
      </c>
      <c r="O82">
        <v>10</v>
      </c>
      <c r="P82">
        <v>19</v>
      </c>
      <c r="Q82">
        <v>18</v>
      </c>
      <c r="R82">
        <v>37</v>
      </c>
      <c r="S82">
        <v>7</v>
      </c>
      <c r="T82">
        <v>11</v>
      </c>
      <c r="U82">
        <v>12</v>
      </c>
      <c r="V82">
        <v>18</v>
      </c>
      <c r="W82">
        <v>14</v>
      </c>
      <c r="X82">
        <v>19</v>
      </c>
      <c r="Y82">
        <v>12</v>
      </c>
      <c r="Z82">
        <v>6</v>
      </c>
      <c r="AA82">
        <v>9</v>
      </c>
      <c r="AB82">
        <v>18</v>
      </c>
      <c r="AC82">
        <v>11</v>
      </c>
      <c r="AD82">
        <v>7</v>
      </c>
      <c r="AE82">
        <v>7</v>
      </c>
      <c r="AF82">
        <v>19</v>
      </c>
      <c r="AG82">
        <v>9</v>
      </c>
      <c r="AH82">
        <v>13</v>
      </c>
    </row>
    <row r="83" spans="1:34" x14ac:dyDescent="0.25">
      <c r="A83" t="s">
        <v>29</v>
      </c>
    </row>
    <row r="84" spans="1:34" x14ac:dyDescent="0.25">
      <c r="A84" t="s">
        <v>30</v>
      </c>
      <c r="B84" t="s">
        <v>43</v>
      </c>
      <c r="C84" t="s">
        <v>43</v>
      </c>
      <c r="D84" t="s">
        <v>43</v>
      </c>
      <c r="E84">
        <v>786</v>
      </c>
      <c r="F84">
        <v>708</v>
      </c>
      <c r="G84">
        <v>480</v>
      </c>
      <c r="H84">
        <v>568</v>
      </c>
      <c r="I84">
        <v>497</v>
      </c>
      <c r="J84">
        <v>466</v>
      </c>
      <c r="K84">
        <v>517</v>
      </c>
      <c r="L84">
        <v>501</v>
      </c>
      <c r="M84">
        <v>455</v>
      </c>
      <c r="N84">
        <v>377</v>
      </c>
      <c r="O84">
        <v>378</v>
      </c>
      <c r="P84">
        <v>325</v>
      </c>
      <c r="Q84">
        <v>309</v>
      </c>
      <c r="R84">
        <v>306</v>
      </c>
      <c r="S84">
        <v>315</v>
      </c>
      <c r="T84">
        <v>271</v>
      </c>
      <c r="U84">
        <v>249</v>
      </c>
      <c r="V84">
        <v>256</v>
      </c>
      <c r="W84">
        <v>258</v>
      </c>
      <c r="X84">
        <v>267</v>
      </c>
      <c r="Y84">
        <v>227</v>
      </c>
      <c r="Z84">
        <v>199</v>
      </c>
      <c r="AA84">
        <v>161</v>
      </c>
      <c r="AB84">
        <v>136</v>
      </c>
      <c r="AC84">
        <v>138</v>
      </c>
      <c r="AD84">
        <v>135</v>
      </c>
      <c r="AE84">
        <v>141</v>
      </c>
      <c r="AF84">
        <v>143</v>
      </c>
      <c r="AG84">
        <v>125</v>
      </c>
      <c r="AH84">
        <v>129</v>
      </c>
    </row>
    <row r="85" spans="1:34" x14ac:dyDescent="0.25">
      <c r="A85" t="s">
        <v>63</v>
      </c>
      <c r="B85" t="s">
        <v>43</v>
      </c>
      <c r="C85" t="s">
        <v>43</v>
      </c>
      <c r="D85" t="s">
        <v>43</v>
      </c>
      <c r="E85">
        <v>40</v>
      </c>
      <c r="F85">
        <v>52</v>
      </c>
      <c r="G85">
        <v>79</v>
      </c>
      <c r="H85">
        <v>202</v>
      </c>
      <c r="I85">
        <v>178</v>
      </c>
      <c r="J85">
        <v>175</v>
      </c>
      <c r="K85">
        <v>292</v>
      </c>
      <c r="L85">
        <v>196</v>
      </c>
      <c r="M85">
        <v>211</v>
      </c>
      <c r="N85">
        <v>176</v>
      </c>
      <c r="O85">
        <v>227</v>
      </c>
      <c r="P85">
        <v>196</v>
      </c>
      <c r="Q85">
        <v>188</v>
      </c>
      <c r="R85">
        <v>220</v>
      </c>
      <c r="S85">
        <v>242</v>
      </c>
      <c r="T85">
        <v>226</v>
      </c>
      <c r="U85">
        <v>182</v>
      </c>
      <c r="V85">
        <v>201</v>
      </c>
      <c r="W85">
        <v>202</v>
      </c>
      <c r="X85">
        <v>180</v>
      </c>
      <c r="Y85">
        <v>216</v>
      </c>
      <c r="Z85">
        <v>229</v>
      </c>
      <c r="AA85">
        <v>214</v>
      </c>
      <c r="AB85">
        <v>215</v>
      </c>
      <c r="AC85">
        <v>189</v>
      </c>
      <c r="AD85">
        <v>199</v>
      </c>
      <c r="AE85">
        <v>195</v>
      </c>
      <c r="AF85">
        <v>216</v>
      </c>
      <c r="AG85">
        <v>247</v>
      </c>
      <c r="AH85">
        <v>277</v>
      </c>
    </row>
    <row r="86" spans="1:34" x14ac:dyDescent="0.25">
      <c r="A86" t="s">
        <v>33</v>
      </c>
      <c r="B86" t="s">
        <v>43</v>
      </c>
      <c r="C86" t="s">
        <v>43</v>
      </c>
      <c r="D86" t="s">
        <v>43</v>
      </c>
      <c r="E86" t="s">
        <v>43</v>
      </c>
      <c r="F86" t="s">
        <v>43</v>
      </c>
      <c r="G86" t="s">
        <v>43</v>
      </c>
      <c r="H86">
        <v>0</v>
      </c>
      <c r="I86">
        <v>9</v>
      </c>
      <c r="J86">
        <v>0</v>
      </c>
      <c r="K86">
        <v>55</v>
      </c>
      <c r="L86">
        <v>3</v>
      </c>
      <c r="M86">
        <v>2</v>
      </c>
      <c r="N86">
        <v>14</v>
      </c>
      <c r="O86">
        <v>4</v>
      </c>
      <c r="P86">
        <v>0</v>
      </c>
      <c r="Q86">
        <v>1</v>
      </c>
      <c r="R86">
        <v>2</v>
      </c>
      <c r="S86">
        <v>1</v>
      </c>
      <c r="T86">
        <v>7</v>
      </c>
      <c r="U86">
        <v>1</v>
      </c>
      <c r="V86">
        <v>2</v>
      </c>
      <c r="W86">
        <v>14</v>
      </c>
      <c r="X86">
        <v>0</v>
      </c>
      <c r="Y86">
        <v>2</v>
      </c>
      <c r="Z86">
        <v>25</v>
      </c>
      <c r="AA86">
        <v>1</v>
      </c>
      <c r="AB86">
        <v>4</v>
      </c>
      <c r="AC86">
        <v>0</v>
      </c>
      <c r="AD86">
        <v>0</v>
      </c>
      <c r="AE86">
        <v>5</v>
      </c>
      <c r="AF86">
        <v>3</v>
      </c>
      <c r="AG86">
        <v>10</v>
      </c>
      <c r="AH86">
        <v>4</v>
      </c>
    </row>
    <row r="87" spans="1:34" x14ac:dyDescent="0.25">
      <c r="A87" t="s">
        <v>86</v>
      </c>
      <c r="B87" t="s">
        <v>43</v>
      </c>
      <c r="C87" t="s">
        <v>43</v>
      </c>
      <c r="D87" t="s">
        <v>43</v>
      </c>
      <c r="E87" t="s">
        <v>43</v>
      </c>
      <c r="F87" t="s">
        <v>43</v>
      </c>
      <c r="G87" t="s">
        <v>43</v>
      </c>
      <c r="H87">
        <v>74</v>
      </c>
      <c r="I87">
        <v>54</v>
      </c>
      <c r="J87">
        <v>70</v>
      </c>
      <c r="K87">
        <v>77</v>
      </c>
      <c r="L87">
        <v>57</v>
      </c>
      <c r="M87">
        <v>81</v>
      </c>
      <c r="N87">
        <v>53</v>
      </c>
      <c r="O87">
        <v>72</v>
      </c>
      <c r="P87">
        <v>70</v>
      </c>
      <c r="Q87">
        <v>70</v>
      </c>
      <c r="R87">
        <v>72</v>
      </c>
      <c r="S87">
        <v>95</v>
      </c>
      <c r="T87">
        <v>69</v>
      </c>
      <c r="U87">
        <v>72</v>
      </c>
      <c r="V87">
        <v>72</v>
      </c>
      <c r="W87">
        <v>70</v>
      </c>
      <c r="X87">
        <v>74</v>
      </c>
      <c r="Y87">
        <v>87</v>
      </c>
      <c r="Z87">
        <v>70</v>
      </c>
      <c r="AA87">
        <v>82</v>
      </c>
      <c r="AB87">
        <v>74</v>
      </c>
      <c r="AC87">
        <v>58</v>
      </c>
      <c r="AD87">
        <v>62</v>
      </c>
      <c r="AE87">
        <v>75</v>
      </c>
      <c r="AF87">
        <v>60</v>
      </c>
      <c r="AG87">
        <v>78</v>
      </c>
      <c r="AH87">
        <v>96</v>
      </c>
    </row>
    <row r="88" spans="1:34" x14ac:dyDescent="0.25">
      <c r="A88" t="s">
        <v>49</v>
      </c>
      <c r="B88" t="s">
        <v>43</v>
      </c>
      <c r="C88" t="s">
        <v>43</v>
      </c>
      <c r="D88" t="s">
        <v>43</v>
      </c>
      <c r="E88" t="s">
        <v>43</v>
      </c>
      <c r="F88" t="s">
        <v>43</v>
      </c>
      <c r="G88" t="s">
        <v>43</v>
      </c>
      <c r="H88">
        <v>117</v>
      </c>
      <c r="I88" t="s">
        <v>43</v>
      </c>
      <c r="J88" t="s">
        <v>43</v>
      </c>
      <c r="K88" t="s">
        <v>43</v>
      </c>
      <c r="L88" t="s">
        <v>43</v>
      </c>
      <c r="M88" t="s">
        <v>43</v>
      </c>
      <c r="N88" t="s">
        <v>43</v>
      </c>
      <c r="O88" t="s">
        <v>43</v>
      </c>
      <c r="P88" t="s">
        <v>43</v>
      </c>
      <c r="Q88" t="s">
        <v>43</v>
      </c>
      <c r="R88">
        <v>135</v>
      </c>
      <c r="S88">
        <v>138</v>
      </c>
      <c r="T88">
        <v>141</v>
      </c>
      <c r="U88">
        <v>103</v>
      </c>
      <c r="V88">
        <v>117</v>
      </c>
      <c r="W88">
        <v>109</v>
      </c>
      <c r="X88">
        <v>100</v>
      </c>
      <c r="Y88">
        <v>116</v>
      </c>
      <c r="Z88">
        <v>127</v>
      </c>
      <c r="AA88">
        <v>125</v>
      </c>
      <c r="AB88">
        <v>131</v>
      </c>
      <c r="AC88">
        <v>123</v>
      </c>
      <c r="AD88">
        <v>126</v>
      </c>
      <c r="AE88">
        <v>108</v>
      </c>
      <c r="AF88">
        <v>144</v>
      </c>
      <c r="AG88">
        <v>151</v>
      </c>
      <c r="AH88">
        <v>173</v>
      </c>
    </row>
    <row r="89" spans="1:34" x14ac:dyDescent="0.25">
      <c r="A89" t="s">
        <v>61</v>
      </c>
      <c r="B89" t="s">
        <v>43</v>
      </c>
      <c r="C89" t="s">
        <v>43</v>
      </c>
      <c r="D89" t="s">
        <v>43</v>
      </c>
      <c r="E89" t="s">
        <v>43</v>
      </c>
      <c r="F89" t="s">
        <v>43</v>
      </c>
      <c r="G89" t="s">
        <v>43</v>
      </c>
      <c r="H89">
        <v>11</v>
      </c>
      <c r="I89" t="s">
        <v>43</v>
      </c>
      <c r="J89" t="s">
        <v>43</v>
      </c>
      <c r="K89" t="s">
        <v>43</v>
      </c>
      <c r="L89" t="s">
        <v>43</v>
      </c>
      <c r="M89" t="s">
        <v>43</v>
      </c>
      <c r="N89" t="s">
        <v>43</v>
      </c>
      <c r="O89" t="s">
        <v>43</v>
      </c>
      <c r="P89" t="s">
        <v>43</v>
      </c>
      <c r="Q89" t="s">
        <v>43</v>
      </c>
      <c r="R89">
        <v>11</v>
      </c>
      <c r="S89">
        <v>8</v>
      </c>
      <c r="T89">
        <v>9</v>
      </c>
      <c r="U89">
        <v>6</v>
      </c>
      <c r="V89">
        <v>10</v>
      </c>
      <c r="W89">
        <v>9</v>
      </c>
      <c r="X89">
        <v>6</v>
      </c>
      <c r="Y89">
        <v>11</v>
      </c>
      <c r="Z89">
        <v>7</v>
      </c>
      <c r="AA89">
        <v>6</v>
      </c>
      <c r="AB89">
        <v>6</v>
      </c>
      <c r="AC89">
        <v>8</v>
      </c>
      <c r="AD89">
        <v>11</v>
      </c>
      <c r="AE89">
        <v>7</v>
      </c>
      <c r="AF89">
        <v>9</v>
      </c>
      <c r="AG89">
        <v>8</v>
      </c>
      <c r="AH89">
        <v>4</v>
      </c>
    </row>
    <row r="90" spans="1:34" x14ac:dyDescent="0.25">
      <c r="A90" t="s">
        <v>64</v>
      </c>
      <c r="B90" t="s">
        <v>43</v>
      </c>
      <c r="C90" t="s">
        <v>43</v>
      </c>
      <c r="D90" t="s">
        <v>43</v>
      </c>
      <c r="E90">
        <v>1520</v>
      </c>
      <c r="F90">
        <v>1365</v>
      </c>
      <c r="G90">
        <v>957</v>
      </c>
      <c r="H90">
        <v>1095</v>
      </c>
      <c r="I90">
        <v>1016</v>
      </c>
      <c r="J90">
        <v>995</v>
      </c>
      <c r="K90">
        <v>987</v>
      </c>
      <c r="L90">
        <v>1030</v>
      </c>
      <c r="M90">
        <v>935</v>
      </c>
      <c r="N90">
        <v>863</v>
      </c>
      <c r="O90">
        <v>837</v>
      </c>
      <c r="P90">
        <v>812</v>
      </c>
      <c r="Q90">
        <v>745</v>
      </c>
      <c r="R90">
        <v>717</v>
      </c>
      <c r="S90">
        <v>729</v>
      </c>
      <c r="T90">
        <v>725</v>
      </c>
      <c r="U90">
        <v>683</v>
      </c>
      <c r="V90">
        <v>690</v>
      </c>
      <c r="W90">
        <v>682</v>
      </c>
      <c r="X90">
        <v>723</v>
      </c>
      <c r="Y90">
        <v>635</v>
      </c>
      <c r="Z90">
        <v>575</v>
      </c>
      <c r="AA90">
        <v>481</v>
      </c>
      <c r="AB90">
        <v>520</v>
      </c>
      <c r="AC90">
        <v>493</v>
      </c>
      <c r="AD90">
        <v>476</v>
      </c>
      <c r="AE90">
        <v>505</v>
      </c>
      <c r="AF90">
        <v>552</v>
      </c>
      <c r="AG90">
        <v>502</v>
      </c>
      <c r="AH90">
        <v>536</v>
      </c>
    </row>
    <row r="91" spans="1:34" x14ac:dyDescent="0.25">
      <c r="A91" t="s">
        <v>33</v>
      </c>
      <c r="B91" t="s">
        <v>43</v>
      </c>
      <c r="C91" t="s">
        <v>43</v>
      </c>
      <c r="D91" t="s">
        <v>43</v>
      </c>
      <c r="E91" t="s">
        <v>43</v>
      </c>
      <c r="F91">
        <v>28</v>
      </c>
      <c r="G91" t="s">
        <v>43</v>
      </c>
      <c r="H91">
        <v>10</v>
      </c>
      <c r="I91" t="s">
        <v>43</v>
      </c>
      <c r="J91" t="s">
        <v>43</v>
      </c>
      <c r="K91" t="s">
        <v>43</v>
      </c>
      <c r="L91" t="s">
        <v>43</v>
      </c>
      <c r="M91" t="s">
        <v>43</v>
      </c>
      <c r="N91" t="s">
        <v>43</v>
      </c>
      <c r="O91" t="s">
        <v>43</v>
      </c>
      <c r="P91" t="s">
        <v>43</v>
      </c>
      <c r="Q91" t="s">
        <v>43</v>
      </c>
      <c r="R91">
        <v>8</v>
      </c>
      <c r="S91">
        <v>5</v>
      </c>
      <c r="T91">
        <v>8</v>
      </c>
      <c r="U91">
        <v>3</v>
      </c>
      <c r="V91">
        <v>11</v>
      </c>
      <c r="W91">
        <v>19</v>
      </c>
      <c r="X91">
        <v>6</v>
      </c>
      <c r="Y91">
        <v>7</v>
      </c>
      <c r="Z91">
        <v>2</v>
      </c>
      <c r="AA91">
        <v>3</v>
      </c>
      <c r="AB91">
        <v>4</v>
      </c>
      <c r="AC91">
        <v>6</v>
      </c>
      <c r="AD91">
        <v>9</v>
      </c>
      <c r="AE91">
        <v>6</v>
      </c>
      <c r="AF91">
        <v>2</v>
      </c>
      <c r="AG91">
        <v>1</v>
      </c>
      <c r="AH91">
        <v>4</v>
      </c>
    </row>
    <row r="92" spans="1:34" x14ac:dyDescent="0.25">
      <c r="A92" t="s">
        <v>87</v>
      </c>
      <c r="B92" t="s">
        <v>43</v>
      </c>
      <c r="C92" t="s">
        <v>43</v>
      </c>
      <c r="D92" t="s">
        <v>43</v>
      </c>
      <c r="E92" t="s">
        <v>43</v>
      </c>
      <c r="F92">
        <v>821</v>
      </c>
      <c r="G92" t="s">
        <v>43</v>
      </c>
      <c r="H92">
        <v>624</v>
      </c>
      <c r="I92" t="s">
        <v>43</v>
      </c>
      <c r="J92" t="s">
        <v>43</v>
      </c>
      <c r="K92" t="s">
        <v>43</v>
      </c>
      <c r="L92" t="s">
        <v>43</v>
      </c>
      <c r="M92" t="s">
        <v>43</v>
      </c>
      <c r="N92" t="s">
        <v>43</v>
      </c>
      <c r="O92" t="s">
        <v>43</v>
      </c>
      <c r="P92" t="s">
        <v>43</v>
      </c>
      <c r="Q92" t="s">
        <v>43</v>
      </c>
      <c r="R92">
        <v>353</v>
      </c>
      <c r="S92">
        <v>326</v>
      </c>
      <c r="T92">
        <v>288</v>
      </c>
      <c r="U92">
        <v>262</v>
      </c>
      <c r="V92">
        <v>299</v>
      </c>
      <c r="W92">
        <v>289</v>
      </c>
      <c r="X92">
        <v>295</v>
      </c>
      <c r="Y92">
        <v>252</v>
      </c>
      <c r="Z92">
        <v>220</v>
      </c>
      <c r="AA92">
        <v>166</v>
      </c>
      <c r="AB92">
        <v>187</v>
      </c>
      <c r="AC92">
        <v>188</v>
      </c>
      <c r="AD92">
        <v>170</v>
      </c>
      <c r="AE92">
        <v>157</v>
      </c>
      <c r="AF92">
        <v>203</v>
      </c>
      <c r="AG92">
        <v>155</v>
      </c>
      <c r="AH92">
        <v>169</v>
      </c>
    </row>
    <row r="93" spans="1:34" x14ac:dyDescent="0.25">
      <c r="A93" t="s">
        <v>49</v>
      </c>
      <c r="B93" t="s">
        <v>43</v>
      </c>
      <c r="C93" t="s">
        <v>43</v>
      </c>
      <c r="D93" t="s">
        <v>43</v>
      </c>
      <c r="E93" t="s">
        <v>43</v>
      </c>
      <c r="F93">
        <v>426</v>
      </c>
      <c r="G93" t="s">
        <v>43</v>
      </c>
      <c r="H93">
        <v>426</v>
      </c>
      <c r="I93" t="s">
        <v>43</v>
      </c>
      <c r="J93" t="s">
        <v>43</v>
      </c>
      <c r="K93" t="s">
        <v>43</v>
      </c>
      <c r="L93" t="s">
        <v>43</v>
      </c>
      <c r="M93" t="s">
        <v>43</v>
      </c>
      <c r="N93" t="s">
        <v>43</v>
      </c>
      <c r="O93" t="s">
        <v>43</v>
      </c>
      <c r="P93" t="s">
        <v>43</v>
      </c>
      <c r="Q93" t="s">
        <v>43</v>
      </c>
      <c r="R93">
        <v>328</v>
      </c>
      <c r="S93">
        <v>373</v>
      </c>
      <c r="T93">
        <v>399</v>
      </c>
      <c r="U93">
        <v>395</v>
      </c>
      <c r="V93">
        <v>355</v>
      </c>
      <c r="W93">
        <v>349</v>
      </c>
      <c r="X93">
        <v>411</v>
      </c>
      <c r="Y93">
        <v>354</v>
      </c>
      <c r="Z93">
        <v>330</v>
      </c>
      <c r="AA93">
        <v>291</v>
      </c>
      <c r="AB93">
        <v>310</v>
      </c>
      <c r="AC93">
        <v>277</v>
      </c>
      <c r="AD93">
        <v>284</v>
      </c>
      <c r="AE93">
        <v>317</v>
      </c>
      <c r="AF93">
        <v>325</v>
      </c>
      <c r="AG93">
        <v>302</v>
      </c>
      <c r="AH93">
        <v>338</v>
      </c>
    </row>
    <row r="94" spans="1:34" x14ac:dyDescent="0.25">
      <c r="A94" t="s">
        <v>61</v>
      </c>
      <c r="B94" t="s">
        <v>43</v>
      </c>
      <c r="C94" t="s">
        <v>43</v>
      </c>
      <c r="D94" t="s">
        <v>43</v>
      </c>
      <c r="E94" t="s">
        <v>43</v>
      </c>
      <c r="F94">
        <v>90</v>
      </c>
      <c r="G94" t="s">
        <v>43</v>
      </c>
      <c r="H94">
        <v>35</v>
      </c>
      <c r="I94" t="s">
        <v>43</v>
      </c>
      <c r="J94" t="s">
        <v>43</v>
      </c>
      <c r="K94" t="s">
        <v>43</v>
      </c>
      <c r="L94" t="s">
        <v>43</v>
      </c>
      <c r="M94" t="s">
        <v>43</v>
      </c>
      <c r="N94" t="s">
        <v>43</v>
      </c>
      <c r="O94" t="s">
        <v>43</v>
      </c>
      <c r="P94" t="s">
        <v>43</v>
      </c>
      <c r="Q94" t="s">
        <v>43</v>
      </c>
      <c r="R94">
        <v>28</v>
      </c>
      <c r="S94">
        <v>25</v>
      </c>
      <c r="T94">
        <v>30</v>
      </c>
      <c r="U94">
        <v>23</v>
      </c>
      <c r="V94">
        <v>25</v>
      </c>
      <c r="W94">
        <v>25</v>
      </c>
      <c r="X94">
        <v>11</v>
      </c>
      <c r="Y94">
        <v>22</v>
      </c>
      <c r="Z94">
        <v>23</v>
      </c>
      <c r="AA94">
        <v>21</v>
      </c>
      <c r="AB94">
        <v>19</v>
      </c>
      <c r="AC94">
        <v>22</v>
      </c>
      <c r="AD94">
        <v>13</v>
      </c>
      <c r="AE94">
        <v>25</v>
      </c>
      <c r="AF94">
        <v>22</v>
      </c>
      <c r="AG94">
        <v>44</v>
      </c>
      <c r="AH94">
        <v>25</v>
      </c>
    </row>
    <row r="95" spans="1:34" x14ac:dyDescent="0.25">
      <c r="A95" t="s">
        <v>31</v>
      </c>
      <c r="B95" t="s">
        <v>43</v>
      </c>
      <c r="C95" t="s">
        <v>43</v>
      </c>
      <c r="D95" t="s">
        <v>43</v>
      </c>
      <c r="E95" t="s">
        <v>43</v>
      </c>
      <c r="F95" t="s">
        <v>43</v>
      </c>
      <c r="G95" t="s">
        <v>43</v>
      </c>
      <c r="H95">
        <v>110</v>
      </c>
      <c r="I95">
        <v>91</v>
      </c>
      <c r="J95">
        <v>99</v>
      </c>
      <c r="K95">
        <v>85</v>
      </c>
      <c r="L95">
        <v>110</v>
      </c>
      <c r="M95">
        <v>88</v>
      </c>
      <c r="N95">
        <v>112</v>
      </c>
      <c r="O95">
        <v>116</v>
      </c>
      <c r="P95">
        <v>113</v>
      </c>
      <c r="Q95">
        <v>103</v>
      </c>
      <c r="R95">
        <v>98</v>
      </c>
      <c r="S95">
        <v>100</v>
      </c>
      <c r="T95">
        <v>93</v>
      </c>
      <c r="U95">
        <v>136</v>
      </c>
      <c r="V95">
        <v>95</v>
      </c>
      <c r="W95">
        <v>92</v>
      </c>
      <c r="X95">
        <v>121</v>
      </c>
      <c r="Y95">
        <v>122</v>
      </c>
      <c r="Z95">
        <v>88</v>
      </c>
      <c r="AA95">
        <v>91</v>
      </c>
      <c r="AB95">
        <v>100</v>
      </c>
      <c r="AC95">
        <v>96</v>
      </c>
      <c r="AD95">
        <v>114</v>
      </c>
      <c r="AE95">
        <v>122</v>
      </c>
      <c r="AF95">
        <v>101</v>
      </c>
      <c r="AG95">
        <v>103</v>
      </c>
      <c r="AH95" t="s">
        <v>43</v>
      </c>
    </row>
    <row r="96" spans="1:34" x14ac:dyDescent="0.25">
      <c r="A96" t="s">
        <v>32</v>
      </c>
      <c r="B96" t="s">
        <v>43</v>
      </c>
      <c r="C96" t="s">
        <v>43</v>
      </c>
      <c r="D96" t="s">
        <v>43</v>
      </c>
      <c r="E96" t="s">
        <v>43</v>
      </c>
      <c r="F96" t="s">
        <v>43</v>
      </c>
      <c r="G96" t="s">
        <v>43</v>
      </c>
      <c r="H96">
        <v>229</v>
      </c>
      <c r="I96">
        <v>209</v>
      </c>
      <c r="J96">
        <v>174</v>
      </c>
      <c r="K96">
        <v>196</v>
      </c>
      <c r="L96">
        <v>210</v>
      </c>
      <c r="M96">
        <v>186</v>
      </c>
      <c r="N96">
        <v>152</v>
      </c>
      <c r="O96">
        <v>159</v>
      </c>
      <c r="P96">
        <v>173</v>
      </c>
      <c r="Q96">
        <v>196</v>
      </c>
      <c r="R96">
        <v>197</v>
      </c>
      <c r="S96">
        <v>167</v>
      </c>
      <c r="T96">
        <v>89</v>
      </c>
      <c r="U96">
        <v>66</v>
      </c>
      <c r="V96">
        <v>81</v>
      </c>
      <c r="W96">
        <v>54</v>
      </c>
      <c r="X96">
        <v>41</v>
      </c>
      <c r="Y96">
        <v>65</v>
      </c>
      <c r="Z96">
        <v>84</v>
      </c>
      <c r="AA96">
        <v>134</v>
      </c>
      <c r="AB96">
        <v>120</v>
      </c>
      <c r="AC96">
        <v>132</v>
      </c>
      <c r="AD96">
        <v>150</v>
      </c>
      <c r="AE96">
        <v>144</v>
      </c>
      <c r="AF96">
        <v>135</v>
      </c>
      <c r="AG96">
        <v>151</v>
      </c>
      <c r="AH96" t="s">
        <v>43</v>
      </c>
    </row>
    <row r="97" spans="1:34" x14ac:dyDescent="0.25">
      <c r="A97" t="s">
        <v>88</v>
      </c>
      <c r="B97" t="s">
        <v>43</v>
      </c>
      <c r="C97" t="s">
        <v>43</v>
      </c>
      <c r="D97">
        <v>178</v>
      </c>
      <c r="E97">
        <v>243</v>
      </c>
      <c r="F97">
        <v>206</v>
      </c>
      <c r="G97">
        <v>131</v>
      </c>
      <c r="H97">
        <v>85</v>
      </c>
      <c r="I97">
        <v>30</v>
      </c>
      <c r="J97">
        <v>97</v>
      </c>
      <c r="K97">
        <v>105</v>
      </c>
      <c r="L97">
        <v>77</v>
      </c>
      <c r="M97">
        <v>53</v>
      </c>
      <c r="N97">
        <v>55</v>
      </c>
      <c r="O97">
        <v>48</v>
      </c>
      <c r="P97">
        <v>69</v>
      </c>
      <c r="Q97">
        <v>58</v>
      </c>
      <c r="R97">
        <v>53</v>
      </c>
      <c r="S97">
        <v>53</v>
      </c>
      <c r="T97">
        <v>29</v>
      </c>
      <c r="U97">
        <v>44</v>
      </c>
      <c r="V97">
        <v>65</v>
      </c>
      <c r="W97">
        <v>46</v>
      </c>
      <c r="X97">
        <v>45</v>
      </c>
      <c r="Y97">
        <v>31</v>
      </c>
      <c r="Z97">
        <v>31</v>
      </c>
      <c r="AA97">
        <v>34</v>
      </c>
      <c r="AB97">
        <v>37</v>
      </c>
      <c r="AC97">
        <v>27</v>
      </c>
      <c r="AD97">
        <v>25</v>
      </c>
      <c r="AE97">
        <v>16</v>
      </c>
      <c r="AF97">
        <v>14</v>
      </c>
      <c r="AG97">
        <v>40</v>
      </c>
      <c r="AH97" t="s">
        <v>43</v>
      </c>
    </row>
    <row r="98" spans="1:34" x14ac:dyDescent="0.25">
      <c r="A98" t="s">
        <v>89</v>
      </c>
      <c r="B98" t="s">
        <v>43</v>
      </c>
      <c r="C98" t="s">
        <v>43</v>
      </c>
      <c r="D98">
        <v>420</v>
      </c>
      <c r="E98">
        <v>330</v>
      </c>
      <c r="F98">
        <v>281</v>
      </c>
      <c r="G98">
        <v>130</v>
      </c>
      <c r="H98">
        <v>101</v>
      </c>
      <c r="I98">
        <v>56</v>
      </c>
      <c r="J98">
        <v>119</v>
      </c>
      <c r="K98">
        <v>121</v>
      </c>
      <c r="L98">
        <v>131</v>
      </c>
      <c r="M98">
        <v>134</v>
      </c>
      <c r="N98">
        <v>142</v>
      </c>
      <c r="O98">
        <v>120</v>
      </c>
      <c r="P98">
        <v>149</v>
      </c>
      <c r="Q98">
        <v>136</v>
      </c>
      <c r="R98">
        <v>134</v>
      </c>
      <c r="S98">
        <v>94</v>
      </c>
      <c r="T98">
        <v>64</v>
      </c>
      <c r="U98">
        <v>76</v>
      </c>
      <c r="V98">
        <v>69</v>
      </c>
      <c r="W98">
        <v>67</v>
      </c>
      <c r="X98">
        <v>70</v>
      </c>
      <c r="Y98">
        <v>65</v>
      </c>
      <c r="Z98">
        <v>82</v>
      </c>
      <c r="AA98">
        <v>72</v>
      </c>
      <c r="AB98">
        <v>58</v>
      </c>
      <c r="AC98">
        <v>43</v>
      </c>
      <c r="AD98">
        <v>60</v>
      </c>
      <c r="AE98">
        <v>74</v>
      </c>
      <c r="AF98">
        <v>50</v>
      </c>
      <c r="AG98">
        <v>26</v>
      </c>
      <c r="AH98" t="s">
        <v>43</v>
      </c>
    </row>
    <row r="99" spans="1:34" x14ac:dyDescent="0.25">
      <c r="A99" s="16" t="s">
        <v>91</v>
      </c>
      <c r="B99" s="16" t="s">
        <v>43</v>
      </c>
      <c r="C99" s="16" t="s">
        <v>43</v>
      </c>
      <c r="D99" s="16" t="s">
        <v>43</v>
      </c>
      <c r="E99" s="16" t="s">
        <v>43</v>
      </c>
      <c r="F99" s="16" t="s">
        <v>43</v>
      </c>
      <c r="G99" s="16" t="s">
        <v>43</v>
      </c>
      <c r="H99" s="16" t="s">
        <v>43</v>
      </c>
      <c r="I99" s="16" t="s">
        <v>43</v>
      </c>
      <c r="J99" s="16" t="s">
        <v>43</v>
      </c>
      <c r="K99" s="16" t="s">
        <v>43</v>
      </c>
      <c r="L99" s="16" t="s">
        <v>43</v>
      </c>
      <c r="M99" s="16" t="s">
        <v>43</v>
      </c>
      <c r="N99" s="16" t="s">
        <v>43</v>
      </c>
      <c r="O99">
        <v>4638</v>
      </c>
      <c r="P99">
        <v>4646</v>
      </c>
      <c r="Q99" s="16" t="s">
        <v>43</v>
      </c>
      <c r="R99" s="16" t="s">
        <v>43</v>
      </c>
      <c r="S99" s="16" t="s">
        <v>43</v>
      </c>
      <c r="T99" s="16" t="s">
        <v>43</v>
      </c>
      <c r="U99">
        <v>4263</v>
      </c>
      <c r="V99">
        <v>4429</v>
      </c>
      <c r="W99" s="23">
        <v>4436</v>
      </c>
      <c r="X99">
        <v>4222</v>
      </c>
      <c r="Y99">
        <v>4017</v>
      </c>
      <c r="Z99">
        <v>3563</v>
      </c>
      <c r="AA99">
        <v>2881</v>
      </c>
      <c r="AB99">
        <v>3156</v>
      </c>
      <c r="AC99">
        <v>3141</v>
      </c>
      <c r="AD99">
        <v>3247</v>
      </c>
      <c r="AE99">
        <v>3286</v>
      </c>
      <c r="AF99">
        <v>3252</v>
      </c>
      <c r="AG99">
        <v>3400</v>
      </c>
    </row>
    <row r="114" spans="1:14" x14ac:dyDescent="0.25">
      <c r="A114" s="16"/>
    </row>
    <row r="115" spans="1:14" x14ac:dyDescent="0.25">
      <c r="C115" s="25"/>
      <c r="E115" s="25"/>
      <c r="G115" s="25"/>
      <c r="H115" s="23"/>
      <c r="I115" s="25"/>
      <c r="K115" s="25"/>
      <c r="L115" s="23"/>
      <c r="M115" s="25"/>
      <c r="N115" s="23"/>
    </row>
    <row r="116" spans="1:14" x14ac:dyDescent="0.25">
      <c r="C116" s="25"/>
      <c r="E116" s="25"/>
      <c r="G116" s="25"/>
      <c r="H116" s="23"/>
      <c r="I116" s="25"/>
      <c r="K116" s="25"/>
      <c r="L116" s="23"/>
      <c r="M116" s="25"/>
      <c r="N116" s="23"/>
    </row>
    <row r="117" spans="1:14" x14ac:dyDescent="0.25">
      <c r="C117" s="25"/>
      <c r="E117" s="25"/>
      <c r="G117" s="25"/>
      <c r="H117" s="23"/>
      <c r="I117" s="25"/>
      <c r="K117" s="25"/>
      <c r="L117" s="23"/>
      <c r="M117" s="25"/>
      <c r="N117" s="23"/>
    </row>
    <row r="118" spans="1:14" x14ac:dyDescent="0.25">
      <c r="C118" s="25"/>
      <c r="E118" s="25"/>
      <c r="G118" s="25"/>
      <c r="H118" s="23"/>
      <c r="I118" s="25"/>
      <c r="K118" s="25"/>
      <c r="L118" s="23"/>
      <c r="M118" s="25"/>
      <c r="N118" s="23"/>
    </row>
    <row r="119" spans="1:14" x14ac:dyDescent="0.25">
      <c r="C119" s="25"/>
      <c r="E119" s="25"/>
      <c r="G119" s="25"/>
      <c r="H119" s="23"/>
      <c r="I119" s="25"/>
      <c r="K119" s="25"/>
      <c r="L119" s="23"/>
      <c r="M119" s="25"/>
      <c r="N119" s="23"/>
    </row>
    <row r="120" spans="1:14" x14ac:dyDescent="0.25">
      <c r="C120" s="25"/>
      <c r="E120" s="25"/>
      <c r="G120" s="25"/>
      <c r="H120" s="23"/>
      <c r="I120" s="25"/>
      <c r="K120" s="25"/>
      <c r="L120" s="23"/>
      <c r="M120" s="25"/>
      <c r="N120" s="23"/>
    </row>
    <row r="121" spans="1:14" x14ac:dyDescent="0.25">
      <c r="C121" s="25"/>
      <c r="E121" s="25"/>
      <c r="G121" s="25"/>
      <c r="H121" s="23"/>
      <c r="I121" s="25"/>
      <c r="K121" s="25"/>
      <c r="L121" s="23"/>
      <c r="M121" s="25"/>
      <c r="N121" s="23"/>
    </row>
    <row r="122" spans="1:14" x14ac:dyDescent="0.25">
      <c r="C122" s="25"/>
      <c r="E122" s="25"/>
      <c r="G122" s="25"/>
      <c r="H122" s="23"/>
      <c r="I122" s="25"/>
      <c r="K122" s="25"/>
      <c r="L122" s="23"/>
      <c r="M122" s="25"/>
      <c r="N122" s="23"/>
    </row>
    <row r="123" spans="1:14" x14ac:dyDescent="0.25">
      <c r="C123" s="25"/>
      <c r="E123" s="25"/>
      <c r="G123" s="25"/>
      <c r="H123" s="23"/>
      <c r="I123" s="25"/>
      <c r="K123" s="25"/>
      <c r="L123" s="23"/>
      <c r="M123" s="25"/>
      <c r="N123" s="23"/>
    </row>
    <row r="124" spans="1:14" x14ac:dyDescent="0.25">
      <c r="C124" s="25"/>
      <c r="E124" s="25"/>
      <c r="G124" s="25"/>
      <c r="H124" s="23"/>
      <c r="I124" s="25"/>
      <c r="K124" s="25"/>
      <c r="L124" s="23"/>
      <c r="M124" s="25"/>
      <c r="N124" s="23"/>
    </row>
  </sheetData>
  <mergeCells count="8">
    <mergeCell ref="A1:AE1"/>
    <mergeCell ref="A27:AG27"/>
    <mergeCell ref="A25:AE25"/>
    <mergeCell ref="A20:AE20"/>
    <mergeCell ref="A21:AE21"/>
    <mergeCell ref="A22:AE22"/>
    <mergeCell ref="A23:AE23"/>
    <mergeCell ref="A24:AE2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Pages>0</Pages>
  <Words>0</Words>
  <Characters>0</Characters>
  <Application>Microsoft Excel</Application>
  <DocSecurity>0</DocSecurity>
  <PresentationFormat> </PresentationFormat>
  <Lines>0</Lines>
  <Paragraphs>0</Paragraphs>
  <Slides>0</Slides>
  <Notes>0</Notes>
  <HiddenSlides>0</HiddenSlides>
  <MMClips>0</MMClips>
  <ScaleCrop>false</ScaleCrop>
  <HeadingPairs>
    <vt:vector size="2" baseType="variant">
      <vt:variant>
        <vt:lpstr>Worksheets</vt:lpstr>
      </vt:variant>
      <vt:variant>
        <vt:i4>7</vt:i4>
      </vt:variant>
    </vt:vector>
  </HeadingPairs>
  <TitlesOfParts>
    <vt:vector size="7" baseType="lpstr">
      <vt:lpstr>Fatalities Graph</vt:lpstr>
      <vt:lpstr>Highway Graph</vt:lpstr>
      <vt:lpstr>Railroad Graph</vt:lpstr>
      <vt:lpstr>Transit Graph</vt:lpstr>
      <vt:lpstr>Sheet1</vt:lpstr>
      <vt:lpstr>2-1</vt:lpstr>
      <vt:lpstr>Freight F&amp;F 5-1</vt:lpstr>
    </vt:vector>
  </TitlesOfParts>
  <LinksUpToDate>false</LinksUpToDate>
  <CharactersWithSpaces>0</CharactersWithSpaces>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Matthew Chambers</dc:creator>
  <cp:lastModifiedBy>Felipe castillo</cp:lastModifiedBy>
  <cp:revision>0</cp:revision>
  <cp:lastPrinted>2017-01-11T16:22:39Z</cp:lastPrinted>
  <dcterms:created xsi:type="dcterms:W3CDTF">1980-01-01T05:00:00Z</dcterms:created>
  <dcterms:modified xsi:type="dcterms:W3CDTF">2022-09-18T17:53:20Z</dcterms:modified>
</cp:coreProperties>
</file>