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dinterweb8\WebSites$\County Clerk website\Elections\www\ElectionResults\2012-11-06\"/>
    </mc:Choice>
  </mc:AlternateContent>
  <bookViews>
    <workbookView xWindow="0" yWindow="0" windowWidth="24420" windowHeight="10935"/>
  </bookViews>
  <sheets>
    <sheet name="Cover Page" sheetId="2" r:id="rId1"/>
    <sheet name="Canvass Summary" sheetId="125" r:id="rId2"/>
    <sheet name="FOR PRESIDENT AND VICE PR" sheetId="3" r:id="rId3"/>
    <sheet name="FOR PRESIDENT AND VICE PR (2)" sheetId="4" r:id="rId4"/>
    <sheet name="FOR REPRESENTATIVE IN CON" sheetId="5" r:id="rId5"/>
    <sheet name="FOR REPRESENTATIVE IN CON (2)" sheetId="6" r:id="rId6"/>
    <sheet name="FOR REPRESENTATIVE IN CON1" sheetId="7" r:id="rId7"/>
    <sheet name="FOR REPRESENTATIVE IN CON1 (2)" sheetId="8" r:id="rId8"/>
    <sheet name="FOR REPRESENTATIVE IN CON2" sheetId="9" r:id="rId9"/>
    <sheet name="FOR REPRESENTATIVE IN CON2 (2)" sheetId="10" r:id="rId10"/>
    <sheet name="FOR REPRESENTATIVE IN CON3" sheetId="11" r:id="rId11"/>
    <sheet name="FOR REPRESENTATIVE IN CON3 (2)" sheetId="12" r:id="rId12"/>
    <sheet name="FOR STATE SENATOR TWENTY-" sheetId="14" r:id="rId13"/>
    <sheet name="FOR STATE SENATOR TWENTY- (2)" sheetId="15" r:id="rId14"/>
    <sheet name="FOR STATE SENATOR TWENTY-4" sheetId="16" r:id="rId15"/>
    <sheet name="FOR STATE SENATOR TWENTY-4 (2)" sheetId="17" r:id="rId16"/>
    <sheet name="FOR STATE SENATOR TWENTY-5" sheetId="18" r:id="rId17"/>
    <sheet name="FOR STATE SENATOR TWENTY-5 (2)" sheetId="19" r:id="rId18"/>
    <sheet name="FOR STATE SENATOR THIRTY-" sheetId="20" r:id="rId19"/>
    <sheet name="FOR STATE SENATOR THIRTY- (2)" sheetId="21" r:id="rId20"/>
    <sheet name="FOR STATE SENATOR THIRTY-6" sheetId="22" r:id="rId21"/>
    <sheet name="FOR STATE SENATOR THIRTY-6 (2)" sheetId="23" r:id="rId22"/>
    <sheet name="FOR STATE SENATOR FORTY-S" sheetId="24" r:id="rId23"/>
    <sheet name="FOR STATE SENATOR FORTY-S (2)" sheetId="25" r:id="rId24"/>
    <sheet name="FOR REPRESENTATIVE IN THE" sheetId="26" r:id="rId25"/>
    <sheet name="FOR REPRESENTATIVE IN THE (2)" sheetId="27" r:id="rId26"/>
    <sheet name="FOR REPRESENTATIVE IN THE7" sheetId="28" r:id="rId27"/>
    <sheet name="FOR REPRESENTATIVE IN THE7 (2)" sheetId="29" r:id="rId28"/>
    <sheet name="FOR REPRESENTATIVE IN THE8" sheetId="30" r:id="rId29"/>
    <sheet name="FOR REPRESENTATIVE IN THE8 (2)" sheetId="31" r:id="rId30"/>
    <sheet name="FOR REPRESENTATIVE IN THE9" sheetId="32" r:id="rId31"/>
    <sheet name="FOR REPRESENTATIVE IN THE9 (2)" sheetId="33" r:id="rId32"/>
    <sheet name="FOR REPRESENTATIVE IN THE10" sheetId="34" r:id="rId33"/>
    <sheet name="FOR REPRESENTATIVE IN THE10 (2)" sheetId="35" r:id="rId34"/>
    <sheet name="FOR REPRESENTATIVE IN THE11" sheetId="36" r:id="rId35"/>
    <sheet name="FOR REPRESENTATIVE IN THE11 (2)" sheetId="37" r:id="rId36"/>
    <sheet name="FOR REPRESENTATIVE IN THE12" sheetId="38" r:id="rId37"/>
    <sheet name="FOR REPRESENTATIVE IN THE12 (2)" sheetId="39" r:id="rId38"/>
    <sheet name="FOR REPRESENTATIVE IN THE13" sheetId="40" r:id="rId39"/>
    <sheet name="FOR REPRESENTATIVE IN THE13 (2)" sheetId="41" r:id="rId40"/>
    <sheet name="FOR REPRESENTATIVE IN THE14" sheetId="42" r:id="rId41"/>
    <sheet name="FOR REPRESENTATIVE IN THE14 (2)" sheetId="43" r:id="rId42"/>
    <sheet name="FOR CIRCUIT CLERK" sheetId="44" r:id="rId43"/>
    <sheet name="FOR CIRCUIT CLERK (2)" sheetId="45" r:id="rId44"/>
    <sheet name="FOR COUNTY RECORDER" sheetId="46" r:id="rId45"/>
    <sheet name="FOR COUNTY RECORDER (2)" sheetId="47" r:id="rId46"/>
    <sheet name="FOR STATES ATTORNEY" sheetId="48" r:id="rId47"/>
    <sheet name="FOR STATES ATTORNEY (2)" sheetId="49" r:id="rId48"/>
    <sheet name="FOR COUNTY AUDITOR" sheetId="50" r:id="rId49"/>
    <sheet name="FOR COUNTY AUDITOR (2)" sheetId="51" r:id="rId50"/>
    <sheet name="FOR COUNTY CORONER" sheetId="52" r:id="rId51"/>
    <sheet name="FOR COUNTY CORONER (2)" sheetId="53" r:id="rId52"/>
    <sheet name="FOR COUNTY BOARD CHAIRMAN" sheetId="54" r:id="rId53"/>
    <sheet name="FOR COUNTY BOARD CHAIRMAN (2)" sheetId="55" r:id="rId54"/>
    <sheet name="FOR REGIONAL SUPERINTENDE" sheetId="56" r:id="rId55"/>
    <sheet name="FOR REGIONAL SUPERINTENDE (2)" sheetId="57" r:id="rId56"/>
    <sheet name="FOR REGIONAL SUPERINTENDE15" sheetId="58" r:id="rId57"/>
    <sheet name="FOR REGIONAL SUPERINTENDE15 (2)" sheetId="59" r:id="rId58"/>
    <sheet name="FOR REGIONAL SUPERINTENDE16" sheetId="60" r:id="rId59"/>
    <sheet name="FOR REGIONAL SUPERINTENDE16 (2)" sheetId="61" r:id="rId60"/>
    <sheet name="FOR MEMBER OF THE COUNTY" sheetId="62" r:id="rId61"/>
    <sheet name="FOR MEMBER OF THE COUNTY (2)" sheetId="63" r:id="rId62"/>
    <sheet name="FOR MEMBER OF THE COUNTY17" sheetId="64" r:id="rId63"/>
    <sheet name="FOR MEMBER OF THE COUNTY17 (2)" sheetId="65" r:id="rId64"/>
    <sheet name="FOR MEMBER OF THE COUNTY18" sheetId="66" r:id="rId65"/>
    <sheet name="FOR MEMBER OF THE COUNTY18 (2)" sheetId="67" r:id="rId66"/>
    <sheet name="FOR MEMBER OF THE COUNTY19" sheetId="68" r:id="rId67"/>
    <sheet name="FOR MEMBER OF THE COUNTY19 (2)" sheetId="69" r:id="rId68"/>
    <sheet name="FOR MEMBER OF THE COUNTY20" sheetId="70" r:id="rId69"/>
    <sheet name="FOR MEMBER OF THE COUNTY20 (2)" sheetId="71" r:id="rId70"/>
    <sheet name="FOR MEMBER OF THE COUNTY21" sheetId="72" r:id="rId71"/>
    <sheet name="FOR MEMBER OF THE COUNTY21 (2)" sheetId="73" r:id="rId72"/>
    <sheet name="FOR MEMBER OF THE COUNTY22" sheetId="74" r:id="rId73"/>
    <sheet name="FOR MEMBER OF THE COUNTY22 (2)" sheetId="75" r:id="rId74"/>
    <sheet name="FOR MEMBER OF THE COUNTY23" sheetId="76" r:id="rId75"/>
    <sheet name="FOR MEMBER OF THE COUNTY23 (2)" sheetId="77" r:id="rId76"/>
    <sheet name="FOR MEMBER OF THE COUNTY24" sheetId="78" r:id="rId77"/>
    <sheet name="FOR MEMBER OF THE COUNTY24 (2)" sheetId="79" r:id="rId78"/>
    <sheet name="FOR MEMBER OF THE COUNTY25" sheetId="80" r:id="rId79"/>
    <sheet name="FOR MEMBER OF THE COUNTY25 (2)" sheetId="81" r:id="rId80"/>
    <sheet name="FOR MEMBER OF THE COUNTY26" sheetId="82" r:id="rId81"/>
    <sheet name="FOR MEMBER OF THE COUNTY26 (2)" sheetId="83" r:id="rId82"/>
    <sheet name="FOR MEMBER OF THE COUNTY27" sheetId="84" r:id="rId83"/>
    <sheet name="FOR MEMBER OF THE COUNTY27 (2)" sheetId="85" r:id="rId84"/>
    <sheet name="FOR MEMBER OF THE COUNTY28" sheetId="86" r:id="rId85"/>
    <sheet name="FOR MEMBER OF THE COUNTY28 (2)" sheetId="87" r:id="rId86"/>
    <sheet name="FOR MEMBER OF THE COUNTY29" sheetId="88" r:id="rId87"/>
    <sheet name="FOR MEMBER OF THE COUNTY29 (2)" sheetId="89" r:id="rId88"/>
    <sheet name="FOR MEMBER OF THE COUNTY30" sheetId="90" r:id="rId89"/>
    <sheet name="FOR MEMBER OF THE COUNTY30 (2)" sheetId="91" r:id="rId90"/>
    <sheet name="FOR MEMBER OF THE COUNTY31" sheetId="92" r:id="rId91"/>
    <sheet name="FOR MEMBER OF THE COUNTY31 (2)" sheetId="93" r:id="rId92"/>
    <sheet name="FOR MEMBER OF THE COUNTY32" sheetId="94" r:id="rId93"/>
    <sheet name="FOR MEMBER OF THE COUNTY32 (2)" sheetId="95" r:id="rId94"/>
    <sheet name="FOR MEMBER OF THE COUNTY33" sheetId="96" r:id="rId95"/>
    <sheet name="FOR MEMBER OF THE COUNTY33 (2)" sheetId="97" r:id="rId96"/>
    <sheet name="FOR MEMBER OF THE COUNTY34" sheetId="98" r:id="rId97"/>
    <sheet name="FOR MEMBER OF THE COUNTY34 (2)" sheetId="99" r:id="rId98"/>
    <sheet name="FOR MEMBER OF THE COUNTY35" sheetId="100" r:id="rId99"/>
    <sheet name="FOR MEMBER OF THE COUNTY35 (2)" sheetId="101" r:id="rId100"/>
    <sheet name="FOR MEMBER OF THE COUNTY36" sheetId="102" r:id="rId101"/>
    <sheet name="FOR MEMBER OF THE COUNTY36 (2)" sheetId="103" r:id="rId102"/>
    <sheet name="FOR MEMBER OF THE COUNTY37" sheetId="104" r:id="rId103"/>
    <sheet name="FOR MEMBER OF THE COUNTY37 (2)" sheetId="105" r:id="rId104"/>
    <sheet name="FOR SANITARY DISTRICT TRU" sheetId="106" r:id="rId105"/>
    <sheet name="FOR SANITARY DISTRICT TRU (2)" sheetId="107" r:id="rId106"/>
    <sheet name="FOR JUDGE OF THE APPELLAT" sheetId="108" r:id="rId107"/>
    <sheet name="FOR JUDGE OF THE APPELLAT (2)" sheetId="109" r:id="rId108"/>
    <sheet name="FOR JUDGE OF THE CIRCUIT" sheetId="110" r:id="rId109"/>
    <sheet name="FOR JUDGE OF THE CIRCUIT (2)" sheetId="111" r:id="rId110"/>
    <sheet name="FOR JUDGE OF THE CIRCUIT38" sheetId="112" r:id="rId111"/>
    <sheet name="FOR JUDGE OF THE CIRCUIT38 (2)" sheetId="113" r:id="rId112"/>
  </sheets>
  <definedNames>
    <definedName name="DVTafterprovisionals_Crosstab">#REF!</definedName>
    <definedName name="_xlnm.Print_Area" localSheetId="42">'FOR CIRCUIT CLERK'!$A$1:$F$251</definedName>
    <definedName name="_xlnm.Print_Area" localSheetId="48">'FOR COUNTY AUDITOR'!$A$1:$E$251</definedName>
    <definedName name="_xlnm.Print_Area" localSheetId="52">'FOR COUNTY BOARD CHAIRMAN'!$A$1:$F$251</definedName>
    <definedName name="_xlnm.Print_Area" localSheetId="50">'FOR COUNTY CORONER'!$A$1:$F$251</definedName>
    <definedName name="_xlnm.Print_Area" localSheetId="44">'FOR COUNTY RECORDER'!$A$1:$F$251</definedName>
    <definedName name="_xlnm.Print_Area" localSheetId="106">'FOR JUDGE OF THE APPELLAT'!$A$1:$E$251</definedName>
    <definedName name="_xlnm.Print_Area" localSheetId="108">'FOR JUDGE OF THE CIRCUIT'!$A$1:$E$251</definedName>
    <definedName name="_xlnm.Print_Area" localSheetId="110">'FOR JUDGE OF THE CIRCUIT38'!$A$1:$F$80</definedName>
    <definedName name="_xlnm.Print_Area" localSheetId="60">'FOR MEMBER OF THE COUNTY'!$A$1:$F$14</definedName>
    <definedName name="_xlnm.Print_Area" localSheetId="62">'FOR MEMBER OF THE COUNTY17'!$A$1:$F$10</definedName>
    <definedName name="_xlnm.Print_Area" localSheetId="64">'FOR MEMBER OF THE COUNTY18'!$A$1:$F$17</definedName>
    <definedName name="_xlnm.Print_Area" localSheetId="66">'FOR MEMBER OF THE COUNTY19'!$A$1:$E$10</definedName>
    <definedName name="_xlnm.Print_Area" localSheetId="68">'FOR MEMBER OF THE COUNTY20'!$A$1:$E$10</definedName>
    <definedName name="_xlnm.Print_Area" localSheetId="70">'FOR MEMBER OF THE COUNTY21'!$A$1:$F$14</definedName>
    <definedName name="_xlnm.Print_Area" localSheetId="72">'FOR MEMBER OF THE COUNTY22'!$A$1:$E$21</definedName>
    <definedName name="_xlnm.Print_Area" localSheetId="74">'FOR MEMBER OF THE COUNTY23'!$A$1:$F$23</definedName>
    <definedName name="_xlnm.Print_Area" localSheetId="76">'FOR MEMBER OF THE COUNTY24'!$A$1:$F$27</definedName>
    <definedName name="_xlnm.Print_Area" localSheetId="78">'FOR MEMBER OF THE COUNTY25'!$A$1:$E$24</definedName>
    <definedName name="_xlnm.Print_Area" localSheetId="80">'FOR MEMBER OF THE COUNTY26'!$A$1:$E$26</definedName>
    <definedName name="_xlnm.Print_Area" localSheetId="82">'FOR MEMBER OF THE COUNTY27'!$A$1:$F$19</definedName>
    <definedName name="_xlnm.Print_Area" localSheetId="84">'FOR MEMBER OF THE COUNTY28'!$A$1:$E$23</definedName>
    <definedName name="_xlnm.Print_Area" localSheetId="86">'FOR MEMBER OF THE COUNTY29'!$A$1:$F$19</definedName>
    <definedName name="_xlnm.Print_Area" localSheetId="88">'FOR MEMBER OF THE COUNTY30'!$A$1:$F$21</definedName>
    <definedName name="_xlnm.Print_Area" localSheetId="90">'FOR MEMBER OF THE COUNTY31'!$A$1:$F$22</definedName>
    <definedName name="_xlnm.Print_Area" localSheetId="92">'FOR MEMBER OF THE COUNTY32'!$A$1:$F$26</definedName>
    <definedName name="_xlnm.Print_Area" localSheetId="94">'FOR MEMBER OF THE COUNTY33'!$A$1:$F$21</definedName>
    <definedName name="_xlnm.Print_Area" localSheetId="96">'FOR MEMBER OF THE COUNTY34'!$A$1:$F$24</definedName>
    <definedName name="_xlnm.Print_Area" localSheetId="98">'FOR MEMBER OF THE COUNTY35'!$A$1:$F$18</definedName>
    <definedName name="_xlnm.Print_Area" localSheetId="100">'FOR MEMBER OF THE COUNTY36'!$A$1:$F$18</definedName>
    <definedName name="_xlnm.Print_Area" localSheetId="102">'FOR MEMBER OF THE COUNTY37'!$A$1:$E$18</definedName>
    <definedName name="_xlnm.Print_Area" localSheetId="2">'FOR PRESIDENT AND VICE PR'!$A$1:$Z$251</definedName>
    <definedName name="_xlnm.Print_Area" localSheetId="54">'FOR REGIONAL SUPERINTENDE'!$A$1:$E$244</definedName>
    <definedName name="_xlnm.Print_Area" localSheetId="56">'FOR REGIONAL SUPERINTENDE15'!$A$1:$F$14</definedName>
    <definedName name="_xlnm.Print_Area" localSheetId="58">'FOR REGIONAL SUPERINTENDE16'!$A$1:$E$15</definedName>
    <definedName name="_xlnm.Print_Area" localSheetId="4">'FOR REPRESENTATIVE IN CON'!$A$1:$F$77</definedName>
    <definedName name="_xlnm.Print_Area" localSheetId="6">'FOR REPRESENTATIVE IN CON1'!$A$1:$F$64</definedName>
    <definedName name="_xlnm.Print_Area" localSheetId="8">'FOR REPRESENTATIVE IN CON2'!$A$1:$G$23</definedName>
    <definedName name="_xlnm.Print_Area" localSheetId="10">'FOR REPRESENTATIVE IN CON3'!$A$1:$F$119</definedName>
    <definedName name="_xlnm.Print_Area" localSheetId="24">'FOR REPRESENTATIVE IN THE'!$A$1:$E$63</definedName>
    <definedName name="_xlnm.Print_Area" localSheetId="32">'FOR REPRESENTATIVE IN THE10'!$A$1:$E$87</definedName>
    <definedName name="_xlnm.Print_Area" localSheetId="34">'FOR REPRESENTATIVE IN THE11'!$A$1:$E$35</definedName>
    <definedName name="_xlnm.Print_Area" localSheetId="36">'FOR REPRESENTATIVE IN THE12'!$A$1:$E$30</definedName>
    <definedName name="_xlnm.Print_Area" localSheetId="38">'FOR REPRESENTATIVE IN THE13'!$A$1:$E$15</definedName>
    <definedName name="_xlnm.Print_Area" localSheetId="40">'FOR REPRESENTATIVE IN THE14'!$A$1:$F$12</definedName>
    <definedName name="_xlnm.Print_Area" localSheetId="26">'FOR REPRESENTATIVE IN THE7'!$A$1:$E$56</definedName>
    <definedName name="_xlnm.Print_Area" localSheetId="28">'FOR REPRESENTATIVE IN THE8'!$A$1:$F$43</definedName>
    <definedName name="_xlnm.Print_Area" localSheetId="30">'FOR REPRESENTATIVE IN THE9'!$A$1:$F$15</definedName>
    <definedName name="_xlnm.Print_Area" localSheetId="104">'FOR SANITARY DISTRICT TRU'!$A$1:$E$10</definedName>
    <definedName name="_xlnm.Print_Area" localSheetId="22">'FOR STATE SENATOR FORTY-S'!$A$1:$F$19</definedName>
    <definedName name="_xlnm.Print_Area" localSheetId="18">'FOR STATE SENATOR THIRTY-'!$A$1:$E$109</definedName>
    <definedName name="_xlnm.Print_Area" localSheetId="20">'FOR STATE SENATOR THIRTY-6'!$A$1:$E$30</definedName>
    <definedName name="_xlnm.Print_Area" localSheetId="12">'FOR STATE SENATOR TWENTY-'!$A$1:$F$63</definedName>
    <definedName name="_xlnm.Print_Area" localSheetId="14">'FOR STATE SENATOR TWENTY-4'!$A$1:$F$88</definedName>
    <definedName name="_xlnm.Print_Area" localSheetId="16">'FOR STATE SENATOR TWENTY-5'!$A$1:$F$15</definedName>
    <definedName name="_xlnm.Print_Area" localSheetId="46">'FOR STATES ATTORNEY'!$A$1:$E$251</definedName>
    <definedName name="_xlnm.Print_Titles" localSheetId="42">'FOR CIRCUIT CLERK'!$A:$D,'FOR CIRCUIT CLERK'!$1:$6</definedName>
    <definedName name="_xlnm.Print_Titles" localSheetId="48">'FOR COUNTY AUDITOR'!$A:$D,'FOR COUNTY AUDITOR'!$1:$6</definedName>
    <definedName name="_xlnm.Print_Titles" localSheetId="52">'FOR COUNTY BOARD CHAIRMAN'!$A:$D,'FOR COUNTY BOARD CHAIRMAN'!$1:$6</definedName>
    <definedName name="_xlnm.Print_Titles" localSheetId="50">'FOR COUNTY CORONER'!$A:$D,'FOR COUNTY CORONER'!$1:$6</definedName>
    <definedName name="_xlnm.Print_Titles" localSheetId="44">'FOR COUNTY RECORDER'!$A:$D,'FOR COUNTY RECORDER'!$1:$6</definedName>
    <definedName name="_xlnm.Print_Titles" localSheetId="106">'FOR JUDGE OF THE APPELLAT'!$A:$D,'FOR JUDGE OF THE APPELLAT'!$1:$6</definedName>
    <definedName name="_xlnm.Print_Titles" localSheetId="108">'FOR JUDGE OF THE CIRCUIT'!$A:$D,'FOR JUDGE OF THE CIRCUIT'!$1:$6</definedName>
    <definedName name="_xlnm.Print_Titles" localSheetId="110">'FOR JUDGE OF THE CIRCUIT38'!$A:$D,'FOR JUDGE OF THE CIRCUIT38'!$1:$6</definedName>
    <definedName name="_xlnm.Print_Titles" localSheetId="60">'FOR MEMBER OF THE COUNTY'!$A:$D,'FOR MEMBER OF THE COUNTY'!$1:$6</definedName>
    <definedName name="_xlnm.Print_Titles" localSheetId="62">'FOR MEMBER OF THE COUNTY17'!$A:$D,'FOR MEMBER OF THE COUNTY17'!$1:$6</definedName>
    <definedName name="_xlnm.Print_Titles" localSheetId="64">'FOR MEMBER OF THE COUNTY18'!$A:$D,'FOR MEMBER OF THE COUNTY18'!$1:$6</definedName>
    <definedName name="_xlnm.Print_Titles" localSheetId="66">'FOR MEMBER OF THE COUNTY19'!$A:$D,'FOR MEMBER OF THE COUNTY19'!$1:$6</definedName>
    <definedName name="_xlnm.Print_Titles" localSheetId="68">'FOR MEMBER OF THE COUNTY20'!$A:$D,'FOR MEMBER OF THE COUNTY20'!$1:$6</definedName>
    <definedName name="_xlnm.Print_Titles" localSheetId="70">'FOR MEMBER OF THE COUNTY21'!$A:$D,'FOR MEMBER OF THE COUNTY21'!$1:$6</definedName>
    <definedName name="_xlnm.Print_Titles" localSheetId="72">'FOR MEMBER OF THE COUNTY22'!$A:$D,'FOR MEMBER OF THE COUNTY22'!$1:$6</definedName>
    <definedName name="_xlnm.Print_Titles" localSheetId="74">'FOR MEMBER OF THE COUNTY23'!$A:$D,'FOR MEMBER OF THE COUNTY23'!$1:$6</definedName>
    <definedName name="_xlnm.Print_Titles" localSheetId="76">'FOR MEMBER OF THE COUNTY24'!$A:$D,'FOR MEMBER OF THE COUNTY24'!$1:$6</definedName>
    <definedName name="_xlnm.Print_Titles" localSheetId="78">'FOR MEMBER OF THE COUNTY25'!$A:$D,'FOR MEMBER OF THE COUNTY25'!$1:$6</definedName>
    <definedName name="_xlnm.Print_Titles" localSheetId="80">'FOR MEMBER OF THE COUNTY26'!$A:$D,'FOR MEMBER OF THE COUNTY26'!$1:$6</definedName>
    <definedName name="_xlnm.Print_Titles" localSheetId="82">'FOR MEMBER OF THE COUNTY27'!$A:$D,'FOR MEMBER OF THE COUNTY27'!$1:$6</definedName>
    <definedName name="_xlnm.Print_Titles" localSheetId="84">'FOR MEMBER OF THE COUNTY28'!$A:$D,'FOR MEMBER OF THE COUNTY28'!$1:$6</definedName>
    <definedName name="_xlnm.Print_Titles" localSheetId="86">'FOR MEMBER OF THE COUNTY29'!$A:$D,'FOR MEMBER OF THE COUNTY29'!$1:$6</definedName>
    <definedName name="_xlnm.Print_Titles" localSheetId="88">'FOR MEMBER OF THE COUNTY30'!$A:$D,'FOR MEMBER OF THE COUNTY30'!$1:$6</definedName>
    <definedName name="_xlnm.Print_Titles" localSheetId="90">'FOR MEMBER OF THE COUNTY31'!$A:$D,'FOR MEMBER OF THE COUNTY31'!$1:$6</definedName>
    <definedName name="_xlnm.Print_Titles" localSheetId="92">'FOR MEMBER OF THE COUNTY32'!$A:$D,'FOR MEMBER OF THE COUNTY32'!$1:$6</definedName>
    <definedName name="_xlnm.Print_Titles" localSheetId="94">'FOR MEMBER OF THE COUNTY33'!$A:$D,'FOR MEMBER OF THE COUNTY33'!$1:$6</definedName>
    <definedName name="_xlnm.Print_Titles" localSheetId="96">'FOR MEMBER OF THE COUNTY34'!$A:$D,'FOR MEMBER OF THE COUNTY34'!$1:$6</definedName>
    <definedName name="_xlnm.Print_Titles" localSheetId="98">'FOR MEMBER OF THE COUNTY35'!$A:$D,'FOR MEMBER OF THE COUNTY35'!$1:$6</definedName>
    <definedName name="_xlnm.Print_Titles" localSheetId="100">'FOR MEMBER OF THE COUNTY36'!$A:$D,'FOR MEMBER OF THE COUNTY36'!$1:$6</definedName>
    <definedName name="_xlnm.Print_Titles" localSheetId="102">'FOR MEMBER OF THE COUNTY37'!$A:$D,'FOR MEMBER OF THE COUNTY37'!$1:$6</definedName>
    <definedName name="_xlnm.Print_Titles" localSheetId="2">'FOR PRESIDENT AND VICE PR'!$A:$D,'FOR PRESIDENT AND VICE PR'!$1:$6</definedName>
    <definedName name="_xlnm.Print_Titles" localSheetId="54">'FOR REGIONAL SUPERINTENDE'!$A:$D,'FOR REGIONAL SUPERINTENDE'!$1:$6</definedName>
    <definedName name="_xlnm.Print_Titles" localSheetId="56">'FOR REGIONAL SUPERINTENDE15'!$A:$D,'FOR REGIONAL SUPERINTENDE15'!$1:$6</definedName>
    <definedName name="_xlnm.Print_Titles" localSheetId="58">'FOR REGIONAL SUPERINTENDE16'!$A:$D,'FOR REGIONAL SUPERINTENDE16'!$1:$6</definedName>
    <definedName name="_xlnm.Print_Titles" localSheetId="4">'FOR REPRESENTATIVE IN CON'!$A:$D,'FOR REPRESENTATIVE IN CON'!$1:$6</definedName>
    <definedName name="_xlnm.Print_Titles" localSheetId="6">'FOR REPRESENTATIVE IN CON1'!$A:$D,'FOR REPRESENTATIVE IN CON1'!$1:$6</definedName>
    <definedName name="_xlnm.Print_Titles" localSheetId="8">'FOR REPRESENTATIVE IN CON2'!$A:$D,'FOR REPRESENTATIVE IN CON2'!$1:$6</definedName>
    <definedName name="_xlnm.Print_Titles" localSheetId="10">'FOR REPRESENTATIVE IN CON3'!$A:$D,'FOR REPRESENTATIVE IN CON3'!$1:$6</definedName>
    <definedName name="_xlnm.Print_Titles" localSheetId="24">'FOR REPRESENTATIVE IN THE'!$A:$D,'FOR REPRESENTATIVE IN THE'!$1:$6</definedName>
    <definedName name="_xlnm.Print_Titles" localSheetId="32">'FOR REPRESENTATIVE IN THE10'!$A:$D,'FOR REPRESENTATIVE IN THE10'!$1:$6</definedName>
    <definedName name="_xlnm.Print_Titles" localSheetId="34">'FOR REPRESENTATIVE IN THE11'!$A:$D,'FOR REPRESENTATIVE IN THE11'!$1:$6</definedName>
    <definedName name="_xlnm.Print_Titles" localSheetId="36">'FOR REPRESENTATIVE IN THE12'!$A:$D,'FOR REPRESENTATIVE IN THE12'!$1:$6</definedName>
    <definedName name="_xlnm.Print_Titles" localSheetId="38">'FOR REPRESENTATIVE IN THE13'!$A:$D,'FOR REPRESENTATIVE IN THE13'!$1:$6</definedName>
    <definedName name="_xlnm.Print_Titles" localSheetId="40">'FOR REPRESENTATIVE IN THE14'!$A:$D,'FOR REPRESENTATIVE IN THE14'!$1:$6</definedName>
    <definedName name="_xlnm.Print_Titles" localSheetId="26">'FOR REPRESENTATIVE IN THE7'!$A:$D,'FOR REPRESENTATIVE IN THE7'!$1:$6</definedName>
    <definedName name="_xlnm.Print_Titles" localSheetId="28">'FOR REPRESENTATIVE IN THE8'!$A:$D,'FOR REPRESENTATIVE IN THE8'!$1:$6</definedName>
    <definedName name="_xlnm.Print_Titles" localSheetId="30">'FOR REPRESENTATIVE IN THE9'!$A:$D,'FOR REPRESENTATIVE IN THE9'!$1:$6</definedName>
    <definedName name="_xlnm.Print_Titles" localSheetId="104">'FOR SANITARY DISTRICT TRU'!$A:$D,'FOR SANITARY DISTRICT TRU'!$1:$6</definedName>
    <definedName name="_xlnm.Print_Titles" localSheetId="22">'FOR STATE SENATOR FORTY-S'!$A:$D,'FOR STATE SENATOR FORTY-S'!$1:$6</definedName>
    <definedName name="_xlnm.Print_Titles" localSheetId="18">'FOR STATE SENATOR THIRTY-'!$A:$D,'FOR STATE SENATOR THIRTY-'!$1:$6</definedName>
    <definedName name="_xlnm.Print_Titles" localSheetId="20">'FOR STATE SENATOR THIRTY-6'!$A:$D,'FOR STATE SENATOR THIRTY-6'!$1:$6</definedName>
    <definedName name="_xlnm.Print_Titles" localSheetId="12">'FOR STATE SENATOR TWENTY-'!$A:$D,'FOR STATE SENATOR TWENTY-'!$1:$6</definedName>
    <definedName name="_xlnm.Print_Titles" localSheetId="14">'FOR STATE SENATOR TWENTY-4'!$A:$D,'FOR STATE SENATOR TWENTY-4'!$1:$6</definedName>
    <definedName name="_xlnm.Print_Titles" localSheetId="16">'FOR STATE SENATOR TWENTY-5'!$A:$D,'FOR STATE SENATOR TWENTY-5'!$1:$6</definedName>
    <definedName name="_xlnm.Print_Titles" localSheetId="46">'FOR STATES ATTORNEY'!$A:$D,'FOR STATES ATTORNEY'!$1:$6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 i="112" l="1"/>
  <c r="E79" i="112"/>
  <c r="C79" i="112"/>
  <c r="B79" i="112"/>
  <c r="F38" i="112"/>
  <c r="F80" i="112" s="1"/>
  <c r="F81" i="112" s="1"/>
  <c r="E38" i="112"/>
  <c r="E80" i="112" s="1"/>
  <c r="E81" i="112" s="1"/>
  <c r="C38" i="112"/>
  <c r="C80" i="112" s="1"/>
  <c r="B38" i="112"/>
  <c r="E250" i="110"/>
  <c r="C250" i="110"/>
  <c r="B250" i="110"/>
  <c r="E247" i="110"/>
  <c r="C247" i="110"/>
  <c r="B247" i="110"/>
  <c r="E240" i="110"/>
  <c r="C240" i="110"/>
  <c r="B240" i="110"/>
  <c r="E205" i="110"/>
  <c r="C205" i="110"/>
  <c r="B205" i="110"/>
  <c r="E195" i="110"/>
  <c r="C195" i="110"/>
  <c r="B195" i="110"/>
  <c r="E191" i="110"/>
  <c r="C191" i="110"/>
  <c r="B191" i="110"/>
  <c r="E189" i="110"/>
  <c r="C189" i="110"/>
  <c r="D189" i="110" s="1"/>
  <c r="B189" i="110"/>
  <c r="E185" i="110"/>
  <c r="C185" i="110"/>
  <c r="D185" i="110" s="1"/>
  <c r="B185" i="110"/>
  <c r="E163" i="110"/>
  <c r="C163" i="110"/>
  <c r="B163" i="110"/>
  <c r="E103" i="110"/>
  <c r="C103" i="110"/>
  <c r="B103" i="110"/>
  <c r="E67" i="110"/>
  <c r="C67" i="110"/>
  <c r="B67" i="110"/>
  <c r="E56" i="110"/>
  <c r="C56" i="110"/>
  <c r="B56" i="110"/>
  <c r="E54" i="110"/>
  <c r="C54" i="110"/>
  <c r="B54" i="110"/>
  <c r="E51" i="110"/>
  <c r="C51" i="110"/>
  <c r="B51" i="110"/>
  <c r="E44" i="110"/>
  <c r="C44" i="110"/>
  <c r="B44" i="110"/>
  <c r="E22" i="110"/>
  <c r="C22" i="110"/>
  <c r="D22" i="110" s="1"/>
  <c r="B22" i="110"/>
  <c r="E250" i="108"/>
  <c r="C250" i="108"/>
  <c r="B250" i="108"/>
  <c r="E247" i="108"/>
  <c r="C247" i="108"/>
  <c r="B247" i="108"/>
  <c r="E240" i="108"/>
  <c r="C240" i="108"/>
  <c r="B240" i="108"/>
  <c r="E205" i="108"/>
  <c r="C205" i="108"/>
  <c r="D205" i="108" s="1"/>
  <c r="B205" i="108"/>
  <c r="E195" i="108"/>
  <c r="C195" i="108"/>
  <c r="B195" i="108"/>
  <c r="E191" i="108"/>
  <c r="C191" i="108"/>
  <c r="D191" i="108" s="1"/>
  <c r="B191" i="108"/>
  <c r="E189" i="108"/>
  <c r="C189" i="108"/>
  <c r="B189" i="108"/>
  <c r="E185" i="108"/>
  <c r="C185" i="108"/>
  <c r="B185" i="108"/>
  <c r="E163" i="108"/>
  <c r="C163" i="108"/>
  <c r="B163" i="108"/>
  <c r="E103" i="108"/>
  <c r="C103" i="108"/>
  <c r="B103" i="108"/>
  <c r="E67" i="108"/>
  <c r="C67" i="108"/>
  <c r="B67" i="108"/>
  <c r="E56" i="108"/>
  <c r="C56" i="108"/>
  <c r="D56" i="108" s="1"/>
  <c r="B56" i="108"/>
  <c r="E54" i="108"/>
  <c r="C54" i="108"/>
  <c r="B54" i="108"/>
  <c r="E51" i="108"/>
  <c r="C51" i="108"/>
  <c r="D51" i="108" s="1"/>
  <c r="B51" i="108"/>
  <c r="E44" i="108"/>
  <c r="C44" i="108"/>
  <c r="B44" i="108"/>
  <c r="E22" i="108"/>
  <c r="C22" i="108"/>
  <c r="B22" i="108"/>
  <c r="E10" i="106"/>
  <c r="E11" i="106" s="1"/>
  <c r="B10" i="106"/>
  <c r="B11" i="106" s="1"/>
  <c r="E9" i="106"/>
  <c r="C9" i="106"/>
  <c r="C10" i="106" s="1"/>
  <c r="C11" i="106" s="1"/>
  <c r="B9" i="106"/>
  <c r="E17" i="104"/>
  <c r="E18" i="104" s="1"/>
  <c r="E19" i="104" s="1"/>
  <c r="C17" i="104"/>
  <c r="B17" i="104"/>
  <c r="B18" i="104" s="1"/>
  <c r="B19" i="104" s="1"/>
  <c r="F17" i="102"/>
  <c r="F18" i="102" s="1"/>
  <c r="F19" i="102" s="1"/>
  <c r="E17" i="102"/>
  <c r="E18" i="102" s="1"/>
  <c r="E19" i="102" s="1"/>
  <c r="C17" i="102"/>
  <c r="C18" i="102" s="1"/>
  <c r="B17" i="102"/>
  <c r="B18" i="102" s="1"/>
  <c r="B19" i="102" s="1"/>
  <c r="C18" i="100"/>
  <c r="C19" i="100" s="1"/>
  <c r="F17" i="100"/>
  <c r="F18" i="100" s="1"/>
  <c r="F19" i="100" s="1"/>
  <c r="E17" i="100"/>
  <c r="E18" i="100" s="1"/>
  <c r="E19" i="100" s="1"/>
  <c r="C17" i="100"/>
  <c r="B17" i="100"/>
  <c r="B18" i="100" s="1"/>
  <c r="B19" i="100" s="1"/>
  <c r="F23" i="98"/>
  <c r="E23" i="98"/>
  <c r="C23" i="98"/>
  <c r="B23" i="98"/>
  <c r="F21" i="98"/>
  <c r="F24" i="98" s="1"/>
  <c r="F25" i="98" s="1"/>
  <c r="E21" i="98"/>
  <c r="E24" i="98" s="1"/>
  <c r="E25" i="98" s="1"/>
  <c r="C21" i="98"/>
  <c r="B21" i="98"/>
  <c r="F20" i="96"/>
  <c r="F21" i="96" s="1"/>
  <c r="F22" i="96" s="1"/>
  <c r="E20" i="96"/>
  <c r="E21" i="96" s="1"/>
  <c r="E22" i="96" s="1"/>
  <c r="C20" i="96"/>
  <c r="C21" i="96" s="1"/>
  <c r="B20" i="96"/>
  <c r="B21" i="96" s="1"/>
  <c r="B22" i="96" s="1"/>
  <c r="F25" i="94"/>
  <c r="E25" i="94"/>
  <c r="C25" i="94"/>
  <c r="B25" i="94"/>
  <c r="F21" i="94"/>
  <c r="E21" i="94"/>
  <c r="C21" i="94"/>
  <c r="B21" i="94"/>
  <c r="F8" i="94"/>
  <c r="E8" i="94"/>
  <c r="C8" i="94"/>
  <c r="B8" i="94"/>
  <c r="F21" i="92"/>
  <c r="E21" i="92"/>
  <c r="C21" i="92"/>
  <c r="B21" i="92"/>
  <c r="F19" i="92"/>
  <c r="E19" i="92"/>
  <c r="C19" i="92"/>
  <c r="D19" i="92" s="1"/>
  <c r="B19" i="92"/>
  <c r="F17" i="92"/>
  <c r="E17" i="92"/>
  <c r="C17" i="92"/>
  <c r="B17" i="92"/>
  <c r="F15" i="92"/>
  <c r="E15" i="92"/>
  <c r="C15" i="92"/>
  <c r="B15" i="92"/>
  <c r="F8" i="92"/>
  <c r="E8" i="92"/>
  <c r="C8" i="92"/>
  <c r="B8" i="92"/>
  <c r="D8" i="92" s="1"/>
  <c r="F20" i="90"/>
  <c r="F21" i="90" s="1"/>
  <c r="F22" i="90" s="1"/>
  <c r="E20" i="90"/>
  <c r="E21" i="90" s="1"/>
  <c r="E22" i="90" s="1"/>
  <c r="C20" i="90"/>
  <c r="C21" i="90" s="1"/>
  <c r="B20" i="90"/>
  <c r="B21" i="90" s="1"/>
  <c r="B22" i="90" s="1"/>
  <c r="F18" i="88"/>
  <c r="F19" i="88" s="1"/>
  <c r="F20" i="88" s="1"/>
  <c r="E18" i="88"/>
  <c r="E19" i="88" s="1"/>
  <c r="E20" i="88" s="1"/>
  <c r="C18" i="88"/>
  <c r="C19" i="88" s="1"/>
  <c r="B18" i="88"/>
  <c r="B19" i="88" s="1"/>
  <c r="B20" i="88" s="1"/>
  <c r="E22" i="86"/>
  <c r="C22" i="86"/>
  <c r="D22" i="86" s="1"/>
  <c r="B22" i="86"/>
  <c r="E20" i="86"/>
  <c r="C20" i="86"/>
  <c r="D20" i="86" s="1"/>
  <c r="B20" i="86"/>
  <c r="E16" i="86"/>
  <c r="C16" i="86"/>
  <c r="B16" i="86"/>
  <c r="F18" i="84"/>
  <c r="F19" i="84" s="1"/>
  <c r="F20" i="84" s="1"/>
  <c r="E18" i="84"/>
  <c r="E19" i="84" s="1"/>
  <c r="E20" i="84" s="1"/>
  <c r="C18" i="84"/>
  <c r="C19" i="84" s="1"/>
  <c r="B18" i="84"/>
  <c r="B19" i="84" s="1"/>
  <c r="B20" i="84" s="1"/>
  <c r="E25" i="82"/>
  <c r="C25" i="82"/>
  <c r="B25" i="82"/>
  <c r="E14" i="82"/>
  <c r="C14" i="82"/>
  <c r="C26" i="82" s="1"/>
  <c r="C27" i="82" s="1"/>
  <c r="B14" i="82"/>
  <c r="B26" i="82" s="1"/>
  <c r="B27" i="82" s="1"/>
  <c r="E23" i="80"/>
  <c r="C23" i="80"/>
  <c r="B23" i="80"/>
  <c r="E9" i="80"/>
  <c r="E24" i="80" s="1"/>
  <c r="E25" i="80" s="1"/>
  <c r="C9" i="80"/>
  <c r="B9" i="80"/>
  <c r="F26" i="78"/>
  <c r="E26" i="78"/>
  <c r="C26" i="78"/>
  <c r="D26" i="78" s="1"/>
  <c r="B26" i="78"/>
  <c r="F11" i="78"/>
  <c r="F27" i="78" s="1"/>
  <c r="F28" i="78" s="1"/>
  <c r="E11" i="78"/>
  <c r="E27" i="78" s="1"/>
  <c r="E28" i="78" s="1"/>
  <c r="C11" i="78"/>
  <c r="B11" i="78"/>
  <c r="B27" i="78" s="1"/>
  <c r="B28" i="78" s="1"/>
  <c r="F22" i="76"/>
  <c r="F23" i="76" s="1"/>
  <c r="F24" i="76" s="1"/>
  <c r="E22" i="76"/>
  <c r="E23" i="76" s="1"/>
  <c r="E24" i="76" s="1"/>
  <c r="C22" i="76"/>
  <c r="D22" i="76" s="1"/>
  <c r="B22" i="76"/>
  <c r="B23" i="76" s="1"/>
  <c r="B24" i="76" s="1"/>
  <c r="E20" i="74"/>
  <c r="C20" i="74"/>
  <c r="D20" i="74" s="1"/>
  <c r="B20" i="74"/>
  <c r="E12" i="74"/>
  <c r="C12" i="74"/>
  <c r="B12" i="74"/>
  <c r="E8" i="74"/>
  <c r="C8" i="74"/>
  <c r="B8" i="74"/>
  <c r="F13" i="72"/>
  <c r="F14" i="72" s="1"/>
  <c r="F15" i="72" s="1"/>
  <c r="F17" i="72" s="1"/>
  <c r="E13" i="72"/>
  <c r="E14" i="72" s="1"/>
  <c r="E15" i="72" s="1"/>
  <c r="E17" i="72" s="1"/>
  <c r="C13" i="72"/>
  <c r="C14" i="72" s="1"/>
  <c r="B13" i="72"/>
  <c r="B14" i="72" s="1"/>
  <c r="B15" i="72" s="1"/>
  <c r="B17" i="72" s="1"/>
  <c r="E10" i="70"/>
  <c r="E11" i="70" s="1"/>
  <c r="E13" i="70" s="1"/>
  <c r="E9" i="70"/>
  <c r="C9" i="70"/>
  <c r="D9" i="70" s="1"/>
  <c r="B9" i="70"/>
  <c r="B10" i="70" s="1"/>
  <c r="B11" i="70" s="1"/>
  <c r="B13" i="70" s="1"/>
  <c r="E9" i="68"/>
  <c r="E10" i="68" s="1"/>
  <c r="E11" i="68" s="1"/>
  <c r="E13" i="68" s="1"/>
  <c r="C9" i="68"/>
  <c r="B9" i="68"/>
  <c r="B10" i="68" s="1"/>
  <c r="B11" i="68" s="1"/>
  <c r="B13" i="68" s="1"/>
  <c r="F16" i="66"/>
  <c r="E16" i="66"/>
  <c r="C16" i="66"/>
  <c r="D16" i="66" s="1"/>
  <c r="B16" i="66"/>
  <c r="F9" i="66"/>
  <c r="F17" i="66" s="1"/>
  <c r="F18" i="66" s="1"/>
  <c r="F20" i="66" s="1"/>
  <c r="E9" i="66"/>
  <c r="E17" i="66" s="1"/>
  <c r="E18" i="66" s="1"/>
  <c r="E20" i="66" s="1"/>
  <c r="C9" i="66"/>
  <c r="B9" i="66"/>
  <c r="B17" i="66" s="1"/>
  <c r="B18" i="66" s="1"/>
  <c r="B20" i="66" s="1"/>
  <c r="F9" i="64"/>
  <c r="F10" i="64" s="1"/>
  <c r="F11" i="64" s="1"/>
  <c r="F13" i="64" s="1"/>
  <c r="E9" i="64"/>
  <c r="E10" i="64" s="1"/>
  <c r="E11" i="64" s="1"/>
  <c r="E13" i="64" s="1"/>
  <c r="C9" i="64"/>
  <c r="C10" i="64" s="1"/>
  <c r="B9" i="64"/>
  <c r="B10" i="64" s="1"/>
  <c r="B11" i="64" s="1"/>
  <c r="B13" i="64" s="1"/>
  <c r="F13" i="62"/>
  <c r="E13" i="62"/>
  <c r="C13" i="62"/>
  <c r="D13" i="62" s="1"/>
  <c r="B13" i="62"/>
  <c r="F11" i="62"/>
  <c r="F14" i="62" s="1"/>
  <c r="F15" i="62" s="1"/>
  <c r="F17" i="62" s="1"/>
  <c r="E11" i="62"/>
  <c r="E14" i="62" s="1"/>
  <c r="E15" i="62" s="1"/>
  <c r="E17" i="62" s="1"/>
  <c r="C11" i="62"/>
  <c r="B11" i="62"/>
  <c r="B14" i="62" s="1"/>
  <c r="B15" i="62" s="1"/>
  <c r="B17" i="62" s="1"/>
  <c r="E14" i="60"/>
  <c r="E15" i="60" s="1"/>
  <c r="E16" i="60" s="1"/>
  <c r="C14" i="60"/>
  <c r="B14" i="60"/>
  <c r="B15" i="60" s="1"/>
  <c r="B16" i="60" s="1"/>
  <c r="F13" i="58"/>
  <c r="E13" i="58"/>
  <c r="C13" i="58"/>
  <c r="B13" i="58"/>
  <c r="F11" i="58"/>
  <c r="E11" i="58"/>
  <c r="C11" i="58"/>
  <c r="D11" i="58" s="1"/>
  <c r="B11" i="58"/>
  <c r="F9" i="58"/>
  <c r="F14" i="58" s="1"/>
  <c r="F15" i="58" s="1"/>
  <c r="E9" i="58"/>
  <c r="E14" i="58" s="1"/>
  <c r="E15" i="58" s="1"/>
  <c r="C9" i="58"/>
  <c r="B9" i="58"/>
  <c r="E243" i="56"/>
  <c r="C243" i="56"/>
  <c r="D243" i="56" s="1"/>
  <c r="B243" i="56"/>
  <c r="E240" i="56"/>
  <c r="C240" i="56"/>
  <c r="B240" i="56"/>
  <c r="E233" i="56"/>
  <c r="C233" i="56"/>
  <c r="B233" i="56"/>
  <c r="E198" i="56"/>
  <c r="C198" i="56"/>
  <c r="B198" i="56"/>
  <c r="E192" i="56"/>
  <c r="C192" i="56"/>
  <c r="D192" i="56" s="1"/>
  <c r="B192" i="56"/>
  <c r="E188" i="56"/>
  <c r="C188" i="56"/>
  <c r="B188" i="56"/>
  <c r="E186" i="56"/>
  <c r="C186" i="56"/>
  <c r="D186" i="56" s="1"/>
  <c r="B186" i="56"/>
  <c r="E182" i="56"/>
  <c r="C182" i="56"/>
  <c r="B182" i="56"/>
  <c r="E160" i="56"/>
  <c r="C160" i="56"/>
  <c r="D160" i="56" s="1"/>
  <c r="B160" i="56"/>
  <c r="E100" i="56"/>
  <c r="C100" i="56"/>
  <c r="B100" i="56"/>
  <c r="E66" i="56"/>
  <c r="C66" i="56"/>
  <c r="B66" i="56"/>
  <c r="E55" i="56"/>
  <c r="C55" i="56"/>
  <c r="B55" i="56"/>
  <c r="E53" i="56"/>
  <c r="C53" i="56"/>
  <c r="D53" i="56" s="1"/>
  <c r="B53" i="56"/>
  <c r="E51" i="56"/>
  <c r="C51" i="56"/>
  <c r="B51" i="56"/>
  <c r="E44" i="56"/>
  <c r="C44" i="56"/>
  <c r="D44" i="56" s="1"/>
  <c r="B44" i="56"/>
  <c r="E22" i="56"/>
  <c r="E244" i="56" s="1"/>
  <c r="E245" i="56" s="1"/>
  <c r="E247" i="56" s="1"/>
  <c r="C22" i="56"/>
  <c r="B22" i="56"/>
  <c r="F250" i="54"/>
  <c r="E250" i="54"/>
  <c r="C250" i="54"/>
  <c r="B250" i="54"/>
  <c r="F247" i="54"/>
  <c r="E247" i="54"/>
  <c r="C247" i="54"/>
  <c r="B247" i="54"/>
  <c r="F240" i="54"/>
  <c r="E240" i="54"/>
  <c r="C240" i="54"/>
  <c r="B240" i="54"/>
  <c r="F205" i="54"/>
  <c r="E205" i="54"/>
  <c r="C205" i="54"/>
  <c r="B205" i="54"/>
  <c r="F195" i="54"/>
  <c r="E195" i="54"/>
  <c r="C195" i="54"/>
  <c r="B195" i="54"/>
  <c r="F191" i="54"/>
  <c r="E191" i="54"/>
  <c r="C191" i="54"/>
  <c r="B191" i="54"/>
  <c r="F189" i="54"/>
  <c r="E189" i="54"/>
  <c r="C189" i="54"/>
  <c r="B189" i="54"/>
  <c r="D189" i="54" s="1"/>
  <c r="F185" i="54"/>
  <c r="E185" i="54"/>
  <c r="C185" i="54"/>
  <c r="B185" i="54"/>
  <c r="F163" i="54"/>
  <c r="E163" i="54"/>
  <c r="C163" i="54"/>
  <c r="B163" i="54"/>
  <c r="F103" i="54"/>
  <c r="E103" i="54"/>
  <c r="C103" i="54"/>
  <c r="B103" i="54"/>
  <c r="F67" i="54"/>
  <c r="E67" i="54"/>
  <c r="C67" i="54"/>
  <c r="B67" i="54"/>
  <c r="F56" i="54"/>
  <c r="E56" i="54"/>
  <c r="C56" i="54"/>
  <c r="B56" i="54"/>
  <c r="F54" i="54"/>
  <c r="E54" i="54"/>
  <c r="C54" i="54"/>
  <c r="B54" i="54"/>
  <c r="D54" i="54" s="1"/>
  <c r="F51" i="54"/>
  <c r="E51" i="54"/>
  <c r="C51" i="54"/>
  <c r="B51" i="54"/>
  <c r="F44" i="54"/>
  <c r="E44" i="54"/>
  <c r="C44" i="54"/>
  <c r="B44" i="54"/>
  <c r="F22" i="54"/>
  <c r="E22" i="54"/>
  <c r="C22" i="54"/>
  <c r="B22" i="54"/>
  <c r="F250" i="52"/>
  <c r="E250" i="52"/>
  <c r="C250" i="52"/>
  <c r="B250" i="52"/>
  <c r="F247" i="52"/>
  <c r="E247" i="52"/>
  <c r="C247" i="52"/>
  <c r="B247" i="52"/>
  <c r="F240" i="52"/>
  <c r="E240" i="52"/>
  <c r="C240" i="52"/>
  <c r="B240" i="52"/>
  <c r="F205" i="52"/>
  <c r="E205" i="52"/>
  <c r="C205" i="52"/>
  <c r="B205" i="52"/>
  <c r="F195" i="52"/>
  <c r="E195" i="52"/>
  <c r="C195" i="52"/>
  <c r="D195" i="52" s="1"/>
  <c r="B195" i="52"/>
  <c r="F191" i="52"/>
  <c r="E191" i="52"/>
  <c r="C191" i="52"/>
  <c r="B191" i="52"/>
  <c r="F189" i="52"/>
  <c r="E189" i="52"/>
  <c r="C189" i="52"/>
  <c r="D189" i="52" s="1"/>
  <c r="B189" i="52"/>
  <c r="F185" i="52"/>
  <c r="E185" i="52"/>
  <c r="C185" i="52"/>
  <c r="B185" i="52"/>
  <c r="F163" i="52"/>
  <c r="E163" i="52"/>
  <c r="C163" i="52"/>
  <c r="D163" i="52" s="1"/>
  <c r="B163" i="52"/>
  <c r="F103" i="52"/>
  <c r="E103" i="52"/>
  <c r="C103" i="52"/>
  <c r="B103" i="52"/>
  <c r="F67" i="52"/>
  <c r="E67" i="52"/>
  <c r="C67" i="52"/>
  <c r="D67" i="52" s="1"/>
  <c r="B67" i="52"/>
  <c r="F56" i="52"/>
  <c r="E56" i="52"/>
  <c r="C56" i="52"/>
  <c r="D56" i="52" s="1"/>
  <c r="B56" i="52"/>
  <c r="F54" i="52"/>
  <c r="E54" i="52"/>
  <c r="C54" i="52"/>
  <c r="D54" i="52" s="1"/>
  <c r="B54" i="52"/>
  <c r="F51" i="52"/>
  <c r="E51" i="52"/>
  <c r="C51" i="52"/>
  <c r="B51" i="52"/>
  <c r="F44" i="52"/>
  <c r="E44" i="52"/>
  <c r="C44" i="52"/>
  <c r="B44" i="52"/>
  <c r="F22" i="52"/>
  <c r="F251" i="52" s="1"/>
  <c r="F252" i="52" s="1"/>
  <c r="F254" i="52" s="1"/>
  <c r="E22" i="52"/>
  <c r="C22" i="52"/>
  <c r="D22" i="52" s="1"/>
  <c r="B22" i="52"/>
  <c r="E250" i="50"/>
  <c r="C250" i="50"/>
  <c r="B250" i="50"/>
  <c r="E247" i="50"/>
  <c r="C247" i="50"/>
  <c r="D247" i="50" s="1"/>
  <c r="B247" i="50"/>
  <c r="E240" i="50"/>
  <c r="C240" i="50"/>
  <c r="B240" i="50"/>
  <c r="E205" i="50"/>
  <c r="C205" i="50"/>
  <c r="D205" i="50" s="1"/>
  <c r="B205" i="50"/>
  <c r="E195" i="50"/>
  <c r="C195" i="50"/>
  <c r="B195" i="50"/>
  <c r="E191" i="50"/>
  <c r="C191" i="50"/>
  <c r="D191" i="50" s="1"/>
  <c r="B191" i="50"/>
  <c r="E189" i="50"/>
  <c r="C189" i="50"/>
  <c r="B189" i="50"/>
  <c r="E185" i="50"/>
  <c r="C185" i="50"/>
  <c r="B185" i="50"/>
  <c r="E163" i="50"/>
  <c r="C163" i="50"/>
  <c r="B163" i="50"/>
  <c r="E103" i="50"/>
  <c r="C103" i="50"/>
  <c r="D103" i="50" s="1"/>
  <c r="B103" i="50"/>
  <c r="E67" i="50"/>
  <c r="C67" i="50"/>
  <c r="B67" i="50"/>
  <c r="E56" i="50"/>
  <c r="C56" i="50"/>
  <c r="B56" i="50"/>
  <c r="E54" i="50"/>
  <c r="C54" i="50"/>
  <c r="B54" i="50"/>
  <c r="E51" i="50"/>
  <c r="C51" i="50"/>
  <c r="D51" i="50" s="1"/>
  <c r="B51" i="50"/>
  <c r="E44" i="50"/>
  <c r="C44" i="50"/>
  <c r="B44" i="50"/>
  <c r="E22" i="50"/>
  <c r="C22" i="50"/>
  <c r="D22" i="50" s="1"/>
  <c r="B22" i="50"/>
  <c r="E250" i="48"/>
  <c r="C250" i="48"/>
  <c r="B250" i="48"/>
  <c r="D250" i="48" s="1"/>
  <c r="E247" i="48"/>
  <c r="C247" i="48"/>
  <c r="D247" i="48" s="1"/>
  <c r="B247" i="48"/>
  <c r="E240" i="48"/>
  <c r="C240" i="48"/>
  <c r="B240" i="48"/>
  <c r="E205" i="48"/>
  <c r="C205" i="48"/>
  <c r="B205" i="48"/>
  <c r="E195" i="48"/>
  <c r="C195" i="48"/>
  <c r="B195" i="48"/>
  <c r="E191" i="48"/>
  <c r="C191" i="48"/>
  <c r="D191" i="48" s="1"/>
  <c r="B191" i="48"/>
  <c r="E189" i="48"/>
  <c r="C189" i="48"/>
  <c r="B189" i="48"/>
  <c r="E185" i="48"/>
  <c r="C185" i="48"/>
  <c r="B185" i="48"/>
  <c r="E163" i="48"/>
  <c r="C163" i="48"/>
  <c r="B163" i="48"/>
  <c r="E103" i="48"/>
  <c r="C103" i="48"/>
  <c r="D103" i="48" s="1"/>
  <c r="B103" i="48"/>
  <c r="E67" i="48"/>
  <c r="C67" i="48"/>
  <c r="B67" i="48"/>
  <c r="E56" i="48"/>
  <c r="C56" i="48"/>
  <c r="B56" i="48"/>
  <c r="E54" i="48"/>
  <c r="C54" i="48"/>
  <c r="B54" i="48"/>
  <c r="E51" i="48"/>
  <c r="C51" i="48"/>
  <c r="D51" i="48" s="1"/>
  <c r="B51" i="48"/>
  <c r="E44" i="48"/>
  <c r="C44" i="48"/>
  <c r="B44" i="48"/>
  <c r="E22" i="48"/>
  <c r="C22" i="48"/>
  <c r="D22" i="48" s="1"/>
  <c r="B22" i="48"/>
  <c r="F250" i="46"/>
  <c r="E250" i="46"/>
  <c r="C250" i="46"/>
  <c r="B250" i="46"/>
  <c r="F247" i="46"/>
  <c r="E247" i="46"/>
  <c r="C247" i="46"/>
  <c r="B247" i="46"/>
  <c r="D247" i="46" s="1"/>
  <c r="F240" i="46"/>
  <c r="E240" i="46"/>
  <c r="C240" i="46"/>
  <c r="B240" i="46"/>
  <c r="F205" i="46"/>
  <c r="E205" i="46"/>
  <c r="C205" i="46"/>
  <c r="B205" i="46"/>
  <c r="F195" i="46"/>
  <c r="E195" i="46"/>
  <c r="C195" i="46"/>
  <c r="B195" i="46"/>
  <c r="F191" i="46"/>
  <c r="E191" i="46"/>
  <c r="C191" i="46"/>
  <c r="B191" i="46"/>
  <c r="F189" i="46"/>
  <c r="E189" i="46"/>
  <c r="C189" i="46"/>
  <c r="B189" i="46"/>
  <c r="F185" i="46"/>
  <c r="E185" i="46"/>
  <c r="C185" i="46"/>
  <c r="B185" i="46"/>
  <c r="F163" i="46"/>
  <c r="E163" i="46"/>
  <c r="C163" i="46"/>
  <c r="B163" i="46"/>
  <c r="F103" i="46"/>
  <c r="E103" i="46"/>
  <c r="C103" i="46"/>
  <c r="B103" i="46"/>
  <c r="F67" i="46"/>
  <c r="E67" i="46"/>
  <c r="C67" i="46"/>
  <c r="B67" i="46"/>
  <c r="F56" i="46"/>
  <c r="E56" i="46"/>
  <c r="C56" i="46"/>
  <c r="B56" i="46"/>
  <c r="F54" i="46"/>
  <c r="E54" i="46"/>
  <c r="C54" i="46"/>
  <c r="D54" i="46" s="1"/>
  <c r="B54" i="46"/>
  <c r="F51" i="46"/>
  <c r="E51" i="46"/>
  <c r="C51" i="46"/>
  <c r="B51" i="46"/>
  <c r="F44" i="46"/>
  <c r="E44" i="46"/>
  <c r="C44" i="46"/>
  <c r="B44" i="46"/>
  <c r="F22" i="46"/>
  <c r="E22" i="46"/>
  <c r="C22" i="46"/>
  <c r="B22" i="46"/>
  <c r="F250" i="44"/>
  <c r="E250" i="44"/>
  <c r="C250" i="44"/>
  <c r="B250" i="44"/>
  <c r="F247" i="44"/>
  <c r="E247" i="44"/>
  <c r="C247" i="44"/>
  <c r="B247" i="44"/>
  <c r="F240" i="44"/>
  <c r="E240" i="44"/>
  <c r="C240" i="44"/>
  <c r="B240" i="44"/>
  <c r="F205" i="44"/>
  <c r="E205" i="44"/>
  <c r="C205" i="44"/>
  <c r="B205" i="44"/>
  <c r="F195" i="44"/>
  <c r="E195" i="44"/>
  <c r="C195" i="44"/>
  <c r="B195" i="44"/>
  <c r="F191" i="44"/>
  <c r="E191" i="44"/>
  <c r="C191" i="44"/>
  <c r="B191" i="44"/>
  <c r="F189" i="44"/>
  <c r="E189" i="44"/>
  <c r="C189" i="44"/>
  <c r="B189" i="44"/>
  <c r="D189" i="44" s="1"/>
  <c r="F185" i="44"/>
  <c r="E185" i="44"/>
  <c r="C185" i="44"/>
  <c r="B185" i="44"/>
  <c r="F163" i="44"/>
  <c r="E163" i="44"/>
  <c r="E251" i="44" s="1"/>
  <c r="E252" i="44" s="1"/>
  <c r="E254" i="44" s="1"/>
  <c r="C163" i="44"/>
  <c r="B163" i="44"/>
  <c r="F103" i="44"/>
  <c r="E103" i="44"/>
  <c r="C103" i="44"/>
  <c r="D103" i="44" s="1"/>
  <c r="B103" i="44"/>
  <c r="F67" i="44"/>
  <c r="E67" i="44"/>
  <c r="C67" i="44"/>
  <c r="B67" i="44"/>
  <c r="F56" i="44"/>
  <c r="E56" i="44"/>
  <c r="C56" i="44"/>
  <c r="B56" i="44"/>
  <c r="F54" i="44"/>
  <c r="E54" i="44"/>
  <c r="C54" i="44"/>
  <c r="D54" i="44" s="1"/>
  <c r="B54" i="44"/>
  <c r="F51" i="44"/>
  <c r="E51" i="44"/>
  <c r="C51" i="44"/>
  <c r="B51" i="44"/>
  <c r="F44" i="44"/>
  <c r="E44" i="44"/>
  <c r="C44" i="44"/>
  <c r="B44" i="44"/>
  <c r="F22" i="44"/>
  <c r="E22" i="44"/>
  <c r="C22" i="44"/>
  <c r="B22" i="44"/>
  <c r="F11" i="42"/>
  <c r="F12" i="42" s="1"/>
  <c r="F13" i="42" s="1"/>
  <c r="F15" i="42" s="1"/>
  <c r="E11" i="42"/>
  <c r="E12" i="42" s="1"/>
  <c r="E13" i="42" s="1"/>
  <c r="E15" i="42" s="1"/>
  <c r="C11" i="42"/>
  <c r="C12" i="42" s="1"/>
  <c r="B11" i="42"/>
  <c r="B12" i="42" s="1"/>
  <c r="B13" i="42" s="1"/>
  <c r="B15" i="42" s="1"/>
  <c r="B15" i="40"/>
  <c r="B16" i="40" s="1"/>
  <c r="B18" i="40" s="1"/>
  <c r="E14" i="40"/>
  <c r="E15" i="40" s="1"/>
  <c r="E16" i="40" s="1"/>
  <c r="E18" i="40" s="1"/>
  <c r="C14" i="40"/>
  <c r="D14" i="40" s="1"/>
  <c r="B14" i="40"/>
  <c r="E29" i="38"/>
  <c r="C29" i="38"/>
  <c r="B29" i="38"/>
  <c r="E26" i="38"/>
  <c r="C26" i="38"/>
  <c r="D26" i="38" s="1"/>
  <c r="B26" i="38"/>
  <c r="E23" i="38"/>
  <c r="C23" i="38"/>
  <c r="B23" i="38"/>
  <c r="E21" i="38"/>
  <c r="C21" i="38"/>
  <c r="D21" i="38" s="1"/>
  <c r="B21" i="38"/>
  <c r="E19" i="38"/>
  <c r="C19" i="38"/>
  <c r="B19" i="38"/>
  <c r="E11" i="38"/>
  <c r="C11" i="38"/>
  <c r="B11" i="38"/>
  <c r="E9" i="38"/>
  <c r="C9" i="38"/>
  <c r="B9" i="38"/>
  <c r="E34" i="36"/>
  <c r="C34" i="36"/>
  <c r="D34" i="36" s="1"/>
  <c r="B34" i="36"/>
  <c r="E30" i="36"/>
  <c r="E35" i="36" s="1"/>
  <c r="E36" i="36" s="1"/>
  <c r="C30" i="36"/>
  <c r="B30" i="36"/>
  <c r="E25" i="36"/>
  <c r="C25" i="36"/>
  <c r="D25" i="36" s="1"/>
  <c r="B25" i="36"/>
  <c r="E86" i="34"/>
  <c r="C86" i="34"/>
  <c r="B86" i="34"/>
  <c r="E65" i="34"/>
  <c r="C65" i="34"/>
  <c r="B65" i="34"/>
  <c r="E56" i="34"/>
  <c r="C56" i="34"/>
  <c r="B56" i="34"/>
  <c r="E53" i="34"/>
  <c r="C53" i="34"/>
  <c r="D53" i="34" s="1"/>
  <c r="B53" i="34"/>
  <c r="E49" i="34"/>
  <c r="C49" i="34"/>
  <c r="B49" i="34"/>
  <c r="E37" i="34"/>
  <c r="C37" i="34"/>
  <c r="D37" i="34" s="1"/>
  <c r="B37" i="34"/>
  <c r="E14" i="34"/>
  <c r="C14" i="34"/>
  <c r="B14" i="34"/>
  <c r="E12" i="34"/>
  <c r="C12" i="34"/>
  <c r="D12" i="34" s="1"/>
  <c r="B12" i="34"/>
  <c r="E10" i="34"/>
  <c r="C10" i="34"/>
  <c r="B10" i="34"/>
  <c r="F14" i="32"/>
  <c r="F15" i="32" s="1"/>
  <c r="F16" i="32" s="1"/>
  <c r="E14" i="32"/>
  <c r="E15" i="32" s="1"/>
  <c r="E16" i="32" s="1"/>
  <c r="C14" i="32"/>
  <c r="C15" i="32" s="1"/>
  <c r="B14" i="32"/>
  <c r="B15" i="32" s="1"/>
  <c r="B16" i="32" s="1"/>
  <c r="F42" i="30"/>
  <c r="E42" i="30"/>
  <c r="C42" i="30"/>
  <c r="B42" i="30"/>
  <c r="F35" i="30"/>
  <c r="E35" i="30"/>
  <c r="C35" i="30"/>
  <c r="B35" i="30"/>
  <c r="F33" i="30"/>
  <c r="E33" i="30"/>
  <c r="C33" i="30"/>
  <c r="B33" i="30"/>
  <c r="F28" i="30"/>
  <c r="E28" i="30"/>
  <c r="C28" i="30"/>
  <c r="B28" i="30"/>
  <c r="F21" i="30"/>
  <c r="E21" i="30"/>
  <c r="C21" i="30"/>
  <c r="B21" i="30"/>
  <c r="F14" i="30"/>
  <c r="E14" i="30"/>
  <c r="C14" i="30"/>
  <c r="B14" i="30"/>
  <c r="F11" i="30"/>
  <c r="E11" i="30"/>
  <c r="E43" i="30" s="1"/>
  <c r="E44" i="30" s="1"/>
  <c r="E46" i="30" s="1"/>
  <c r="C11" i="30"/>
  <c r="C43" i="30" s="1"/>
  <c r="B11" i="30"/>
  <c r="E55" i="28"/>
  <c r="C55" i="28"/>
  <c r="D55" i="28" s="1"/>
  <c r="B55" i="28"/>
  <c r="E38" i="28"/>
  <c r="C38" i="28"/>
  <c r="B38" i="28"/>
  <c r="E31" i="28"/>
  <c r="C31" i="28"/>
  <c r="D31" i="28" s="1"/>
  <c r="B31" i="28"/>
  <c r="E27" i="28"/>
  <c r="C27" i="28"/>
  <c r="B27" i="28"/>
  <c r="B56" i="28" s="1"/>
  <c r="B57" i="28" s="1"/>
  <c r="B59" i="28" s="1"/>
  <c r="E62" i="26"/>
  <c r="C62" i="26"/>
  <c r="B62" i="26"/>
  <c r="E21" i="26"/>
  <c r="E63" i="26" s="1"/>
  <c r="E64" i="26" s="1"/>
  <c r="C21" i="26"/>
  <c r="B21" i="26"/>
  <c r="B63" i="26" s="1"/>
  <c r="B64" i="26" s="1"/>
  <c r="F18" i="24"/>
  <c r="F19" i="24" s="1"/>
  <c r="F20" i="24" s="1"/>
  <c r="F22" i="24" s="1"/>
  <c r="E18" i="24"/>
  <c r="E19" i="24" s="1"/>
  <c r="E20" i="24" s="1"/>
  <c r="E22" i="24" s="1"/>
  <c r="C18" i="24"/>
  <c r="C19" i="24" s="1"/>
  <c r="B18" i="24"/>
  <c r="B19" i="24" s="1"/>
  <c r="B20" i="24" s="1"/>
  <c r="B22" i="24" s="1"/>
  <c r="E29" i="22"/>
  <c r="C29" i="22"/>
  <c r="B29" i="22"/>
  <c r="E26" i="22"/>
  <c r="C26" i="22"/>
  <c r="B26" i="22"/>
  <c r="E23" i="22"/>
  <c r="C23" i="22"/>
  <c r="D23" i="22" s="1"/>
  <c r="B23" i="22"/>
  <c r="E21" i="22"/>
  <c r="C21" i="22"/>
  <c r="B21" i="22"/>
  <c r="E19" i="22"/>
  <c r="C19" i="22"/>
  <c r="B19" i="22"/>
  <c r="E11" i="22"/>
  <c r="C11" i="22"/>
  <c r="B11" i="22"/>
  <c r="E9" i="22"/>
  <c r="C9" i="22"/>
  <c r="D9" i="22" s="1"/>
  <c r="B9" i="22"/>
  <c r="E108" i="20"/>
  <c r="C108" i="20"/>
  <c r="B108" i="20"/>
  <c r="E87" i="20"/>
  <c r="C87" i="20"/>
  <c r="B87" i="20"/>
  <c r="E77" i="20"/>
  <c r="C77" i="20"/>
  <c r="B77" i="20"/>
  <c r="E74" i="20"/>
  <c r="C74" i="20"/>
  <c r="B74" i="20"/>
  <c r="E70" i="20"/>
  <c r="C70" i="20"/>
  <c r="B70" i="20"/>
  <c r="E58" i="20"/>
  <c r="C58" i="20"/>
  <c r="D58" i="20" s="1"/>
  <c r="B58" i="20"/>
  <c r="E31" i="20"/>
  <c r="C31" i="20"/>
  <c r="B31" i="20"/>
  <c r="E12" i="20"/>
  <c r="C12" i="20"/>
  <c r="B12" i="20"/>
  <c r="E10" i="20"/>
  <c r="C10" i="20"/>
  <c r="B10" i="20"/>
  <c r="F14" i="18"/>
  <c r="F15" i="18" s="1"/>
  <c r="F16" i="18" s="1"/>
  <c r="E14" i="18"/>
  <c r="E15" i="18" s="1"/>
  <c r="E16" i="18" s="1"/>
  <c r="C14" i="18"/>
  <c r="C15" i="18" s="1"/>
  <c r="B14" i="18"/>
  <c r="B15" i="18" s="1"/>
  <c r="B16" i="18" s="1"/>
  <c r="F87" i="16"/>
  <c r="E87" i="16"/>
  <c r="C87" i="16"/>
  <c r="B87" i="16"/>
  <c r="F80" i="16"/>
  <c r="E80" i="16"/>
  <c r="C80" i="16"/>
  <c r="B80" i="16"/>
  <c r="D80" i="16" s="1"/>
  <c r="F62" i="16"/>
  <c r="E62" i="16"/>
  <c r="C62" i="16"/>
  <c r="B62" i="16"/>
  <c r="F51" i="16"/>
  <c r="E51" i="16"/>
  <c r="C51" i="16"/>
  <c r="B51" i="16"/>
  <c r="F47" i="16"/>
  <c r="E47" i="16"/>
  <c r="C47" i="16"/>
  <c r="B47" i="16"/>
  <c r="D47" i="16" s="1"/>
  <c r="F40" i="16"/>
  <c r="E40" i="16"/>
  <c r="C40" i="16"/>
  <c r="D40" i="16" s="1"/>
  <c r="B40" i="16"/>
  <c r="F33" i="16"/>
  <c r="E33" i="16"/>
  <c r="C33" i="16"/>
  <c r="B33" i="16"/>
  <c r="F11" i="16"/>
  <c r="F88" i="16" s="1"/>
  <c r="F89" i="16" s="1"/>
  <c r="F91" i="16" s="1"/>
  <c r="E11" i="16"/>
  <c r="C11" i="16"/>
  <c r="C88" i="16" s="1"/>
  <c r="B11" i="16"/>
  <c r="F62" i="14"/>
  <c r="E62" i="14"/>
  <c r="C62" i="14"/>
  <c r="D62" i="14" s="1"/>
  <c r="B62" i="14"/>
  <c r="F21" i="14"/>
  <c r="F63" i="14" s="1"/>
  <c r="F64" i="14" s="1"/>
  <c r="E21" i="14"/>
  <c r="E63" i="14" s="1"/>
  <c r="E64" i="14" s="1"/>
  <c r="C21" i="14"/>
  <c r="B21" i="14"/>
  <c r="B63" i="14" s="1"/>
  <c r="B64" i="14" s="1"/>
  <c r="F118" i="11"/>
  <c r="E118" i="11"/>
  <c r="C118" i="11"/>
  <c r="B118" i="11"/>
  <c r="F115" i="11"/>
  <c r="E115" i="11"/>
  <c r="C115" i="11"/>
  <c r="D115" i="11" s="1"/>
  <c r="B115" i="11"/>
  <c r="F108" i="11"/>
  <c r="E108" i="11"/>
  <c r="C108" i="11"/>
  <c r="D108" i="11" s="1"/>
  <c r="B108" i="11"/>
  <c r="F90" i="11"/>
  <c r="E90" i="11"/>
  <c r="C90" i="11"/>
  <c r="D90" i="11" s="1"/>
  <c r="B90" i="11"/>
  <c r="F83" i="11"/>
  <c r="E83" i="11"/>
  <c r="C83" i="11"/>
  <c r="D83" i="11" s="1"/>
  <c r="B83" i="11"/>
  <c r="F79" i="11"/>
  <c r="E79" i="11"/>
  <c r="C79" i="11"/>
  <c r="D79" i="11" s="1"/>
  <c r="B79" i="11"/>
  <c r="F77" i="11"/>
  <c r="E77" i="11"/>
  <c r="C77" i="11"/>
  <c r="B77" i="11"/>
  <c r="F73" i="11"/>
  <c r="E73" i="11"/>
  <c r="C73" i="11"/>
  <c r="D73" i="11" s="1"/>
  <c r="B73" i="11"/>
  <c r="F51" i="11"/>
  <c r="E51" i="11"/>
  <c r="C51" i="11"/>
  <c r="B51" i="11"/>
  <c r="F40" i="11"/>
  <c r="E40" i="11"/>
  <c r="C40" i="11"/>
  <c r="B40" i="11"/>
  <c r="D40" i="11" s="1"/>
  <c r="F38" i="11"/>
  <c r="E38" i="11"/>
  <c r="C38" i="11"/>
  <c r="B38" i="11"/>
  <c r="F35" i="11"/>
  <c r="E35" i="11"/>
  <c r="C35" i="11"/>
  <c r="B35" i="11"/>
  <c r="F28" i="11"/>
  <c r="E28" i="11"/>
  <c r="E119" i="11" s="1"/>
  <c r="E120" i="11" s="1"/>
  <c r="E122" i="11" s="1"/>
  <c r="C28" i="11"/>
  <c r="B28" i="11"/>
  <c r="G22" i="9"/>
  <c r="G23" i="9" s="1"/>
  <c r="G24" i="9" s="1"/>
  <c r="G26" i="9" s="1"/>
  <c r="F22" i="9"/>
  <c r="F23" i="9" s="1"/>
  <c r="F24" i="9" s="1"/>
  <c r="F26" i="9" s="1"/>
  <c r="E22" i="9"/>
  <c r="E23" i="9" s="1"/>
  <c r="E24" i="9" s="1"/>
  <c r="E26" i="9" s="1"/>
  <c r="C22" i="9"/>
  <c r="C23" i="9" s="1"/>
  <c r="B22" i="9"/>
  <c r="B23" i="9" s="1"/>
  <c r="B24" i="9" s="1"/>
  <c r="B26" i="9" s="1"/>
  <c r="F63" i="7"/>
  <c r="E63" i="7"/>
  <c r="C63" i="7"/>
  <c r="D63" i="7" s="1"/>
  <c r="B63" i="7"/>
  <c r="F22" i="7"/>
  <c r="F64" i="7" s="1"/>
  <c r="F65" i="7" s="1"/>
  <c r="E22" i="7"/>
  <c r="C22" i="7"/>
  <c r="C64" i="7" s="1"/>
  <c r="B22" i="7"/>
  <c r="B64" i="7" s="1"/>
  <c r="B65" i="7" s="1"/>
  <c r="F76" i="5"/>
  <c r="E76" i="5"/>
  <c r="C76" i="5"/>
  <c r="D76" i="5" s="1"/>
  <c r="B76" i="5"/>
  <c r="F56" i="5"/>
  <c r="E56" i="5"/>
  <c r="C56" i="5"/>
  <c r="D56" i="5" s="1"/>
  <c r="B56" i="5"/>
  <c r="F51" i="5"/>
  <c r="E51" i="5"/>
  <c r="C51" i="5"/>
  <c r="D51" i="5" s="1"/>
  <c r="B51" i="5"/>
  <c r="F49" i="5"/>
  <c r="E49" i="5"/>
  <c r="C49" i="5"/>
  <c r="B49" i="5"/>
  <c r="F27" i="5"/>
  <c r="F77" i="5" s="1"/>
  <c r="F78" i="5" s="1"/>
  <c r="E27" i="5"/>
  <c r="E77" i="5" s="1"/>
  <c r="E78" i="5" s="1"/>
  <c r="C27" i="5"/>
  <c r="C77" i="5" s="1"/>
  <c r="B27" i="5"/>
  <c r="B77" i="5" s="1"/>
  <c r="B78" i="5" s="1"/>
  <c r="Z250" i="3"/>
  <c r="Y250" i="3"/>
  <c r="X250" i="3"/>
  <c r="W250" i="3"/>
  <c r="V250" i="3"/>
  <c r="U250" i="3"/>
  <c r="T250" i="3"/>
  <c r="S250" i="3"/>
  <c r="R250" i="3"/>
  <c r="Q250" i="3"/>
  <c r="P250" i="3"/>
  <c r="O250" i="3"/>
  <c r="N250" i="3"/>
  <c r="M250" i="3"/>
  <c r="L250" i="3"/>
  <c r="K250" i="3"/>
  <c r="J250" i="3"/>
  <c r="I250" i="3"/>
  <c r="H250" i="3"/>
  <c r="G250" i="3"/>
  <c r="F250" i="3"/>
  <c r="E250" i="3"/>
  <c r="C250" i="3"/>
  <c r="B250" i="3"/>
  <c r="Z247" i="3"/>
  <c r="Y247" i="3"/>
  <c r="X247" i="3"/>
  <c r="W247" i="3"/>
  <c r="V247" i="3"/>
  <c r="U247" i="3"/>
  <c r="T247" i="3"/>
  <c r="S247" i="3"/>
  <c r="R247" i="3"/>
  <c r="Q247" i="3"/>
  <c r="P247" i="3"/>
  <c r="O247" i="3"/>
  <c r="N247" i="3"/>
  <c r="M247" i="3"/>
  <c r="L247" i="3"/>
  <c r="K247" i="3"/>
  <c r="J247" i="3"/>
  <c r="I247" i="3"/>
  <c r="H247" i="3"/>
  <c r="G247" i="3"/>
  <c r="F247" i="3"/>
  <c r="E247" i="3"/>
  <c r="C247" i="3"/>
  <c r="B247" i="3"/>
  <c r="Z240" i="3"/>
  <c r="Y240" i="3"/>
  <c r="X240" i="3"/>
  <c r="W240" i="3"/>
  <c r="V240" i="3"/>
  <c r="U240" i="3"/>
  <c r="T240" i="3"/>
  <c r="S240" i="3"/>
  <c r="R240" i="3"/>
  <c r="Q240" i="3"/>
  <c r="P240" i="3"/>
  <c r="O240" i="3"/>
  <c r="N240" i="3"/>
  <c r="M240" i="3"/>
  <c r="L240" i="3"/>
  <c r="K240" i="3"/>
  <c r="J240" i="3"/>
  <c r="I240" i="3"/>
  <c r="H240" i="3"/>
  <c r="G240" i="3"/>
  <c r="F240" i="3"/>
  <c r="E240" i="3"/>
  <c r="C240" i="3"/>
  <c r="B240" i="3"/>
  <c r="Z205" i="3"/>
  <c r="Y205" i="3"/>
  <c r="X205" i="3"/>
  <c r="W205" i="3"/>
  <c r="V205" i="3"/>
  <c r="U205" i="3"/>
  <c r="T205" i="3"/>
  <c r="S205" i="3"/>
  <c r="R205" i="3"/>
  <c r="Q205" i="3"/>
  <c r="P205" i="3"/>
  <c r="O205" i="3"/>
  <c r="N205" i="3"/>
  <c r="M205" i="3"/>
  <c r="L205" i="3"/>
  <c r="K205" i="3"/>
  <c r="J205" i="3"/>
  <c r="I205" i="3"/>
  <c r="H205" i="3"/>
  <c r="G205" i="3"/>
  <c r="F205" i="3"/>
  <c r="E205" i="3"/>
  <c r="C205" i="3"/>
  <c r="B205" i="3"/>
  <c r="Z195" i="3"/>
  <c r="Y195" i="3"/>
  <c r="X195" i="3"/>
  <c r="W195" i="3"/>
  <c r="V195" i="3"/>
  <c r="U195" i="3"/>
  <c r="T195" i="3"/>
  <c r="S195" i="3"/>
  <c r="R195" i="3"/>
  <c r="Q195" i="3"/>
  <c r="P195" i="3"/>
  <c r="O195" i="3"/>
  <c r="N195" i="3"/>
  <c r="M195" i="3"/>
  <c r="L195" i="3"/>
  <c r="K195" i="3"/>
  <c r="J195" i="3"/>
  <c r="I195" i="3"/>
  <c r="H195" i="3"/>
  <c r="G195" i="3"/>
  <c r="F195" i="3"/>
  <c r="E195" i="3"/>
  <c r="C195" i="3"/>
  <c r="B195" i="3"/>
  <c r="Z191" i="3"/>
  <c r="Y191" i="3"/>
  <c r="X191" i="3"/>
  <c r="W191" i="3"/>
  <c r="V191" i="3"/>
  <c r="U191" i="3"/>
  <c r="T191" i="3"/>
  <c r="S191" i="3"/>
  <c r="R191" i="3"/>
  <c r="Q191" i="3"/>
  <c r="P191" i="3"/>
  <c r="O191" i="3"/>
  <c r="N191" i="3"/>
  <c r="M191" i="3"/>
  <c r="L191" i="3"/>
  <c r="K191" i="3"/>
  <c r="J191" i="3"/>
  <c r="I191" i="3"/>
  <c r="H191" i="3"/>
  <c r="G191" i="3"/>
  <c r="F191" i="3"/>
  <c r="E191" i="3"/>
  <c r="C191" i="3"/>
  <c r="B191" i="3"/>
  <c r="Z189" i="3"/>
  <c r="Y189" i="3"/>
  <c r="X189" i="3"/>
  <c r="W189" i="3"/>
  <c r="V189" i="3"/>
  <c r="U189" i="3"/>
  <c r="T189" i="3"/>
  <c r="S189" i="3"/>
  <c r="R189" i="3"/>
  <c r="Q189" i="3"/>
  <c r="P189" i="3"/>
  <c r="O189" i="3"/>
  <c r="N189" i="3"/>
  <c r="M189" i="3"/>
  <c r="L189" i="3"/>
  <c r="K189" i="3"/>
  <c r="J189" i="3"/>
  <c r="I189" i="3"/>
  <c r="H189" i="3"/>
  <c r="G189" i="3"/>
  <c r="F189" i="3"/>
  <c r="E189" i="3"/>
  <c r="C189" i="3"/>
  <c r="B189" i="3"/>
  <c r="Z185" i="3"/>
  <c r="Y185" i="3"/>
  <c r="X185" i="3"/>
  <c r="W185" i="3"/>
  <c r="V185" i="3"/>
  <c r="U185" i="3"/>
  <c r="T185" i="3"/>
  <c r="S185" i="3"/>
  <c r="R185" i="3"/>
  <c r="Q185" i="3"/>
  <c r="P185" i="3"/>
  <c r="O185" i="3"/>
  <c r="N185" i="3"/>
  <c r="M185" i="3"/>
  <c r="L185" i="3"/>
  <c r="K185" i="3"/>
  <c r="J185" i="3"/>
  <c r="I185" i="3"/>
  <c r="H185" i="3"/>
  <c r="G185" i="3"/>
  <c r="F185" i="3"/>
  <c r="E185" i="3"/>
  <c r="C185" i="3"/>
  <c r="D185" i="3" s="1"/>
  <c r="B185" i="3"/>
  <c r="Z163" i="3"/>
  <c r="Y163" i="3"/>
  <c r="X163" i="3"/>
  <c r="W163" i="3"/>
  <c r="V163" i="3"/>
  <c r="U163" i="3"/>
  <c r="T163" i="3"/>
  <c r="S163" i="3"/>
  <c r="R163" i="3"/>
  <c r="Q163" i="3"/>
  <c r="P163" i="3"/>
  <c r="O163" i="3"/>
  <c r="N163" i="3"/>
  <c r="M163" i="3"/>
  <c r="L163" i="3"/>
  <c r="K163" i="3"/>
  <c r="J163" i="3"/>
  <c r="I163" i="3"/>
  <c r="H163" i="3"/>
  <c r="G163" i="3"/>
  <c r="F163" i="3"/>
  <c r="E163" i="3"/>
  <c r="C163" i="3"/>
  <c r="D163" i="3" s="1"/>
  <c r="B163" i="3"/>
  <c r="Z103" i="3"/>
  <c r="Y103" i="3"/>
  <c r="X103" i="3"/>
  <c r="W103" i="3"/>
  <c r="V103" i="3"/>
  <c r="U103" i="3"/>
  <c r="T103" i="3"/>
  <c r="S103" i="3"/>
  <c r="R103" i="3"/>
  <c r="Q103" i="3"/>
  <c r="P103" i="3"/>
  <c r="O103" i="3"/>
  <c r="N103" i="3"/>
  <c r="M103" i="3"/>
  <c r="L103" i="3"/>
  <c r="K103" i="3"/>
  <c r="J103" i="3"/>
  <c r="I103" i="3"/>
  <c r="H103" i="3"/>
  <c r="G103" i="3"/>
  <c r="F103" i="3"/>
  <c r="E103" i="3"/>
  <c r="C103" i="3"/>
  <c r="D103" i="3" s="1"/>
  <c r="B103" i="3"/>
  <c r="Z67" i="3"/>
  <c r="Y67" i="3"/>
  <c r="X67" i="3"/>
  <c r="W67" i="3"/>
  <c r="V67" i="3"/>
  <c r="U67" i="3"/>
  <c r="T67" i="3"/>
  <c r="S67" i="3"/>
  <c r="R67" i="3"/>
  <c r="Q67" i="3"/>
  <c r="P67" i="3"/>
  <c r="O67" i="3"/>
  <c r="N67" i="3"/>
  <c r="M67" i="3"/>
  <c r="L67" i="3"/>
  <c r="K67" i="3"/>
  <c r="J67" i="3"/>
  <c r="I67" i="3"/>
  <c r="H67" i="3"/>
  <c r="G67" i="3"/>
  <c r="F67" i="3"/>
  <c r="E67" i="3"/>
  <c r="C67" i="3"/>
  <c r="B67" i="3"/>
  <c r="Z56" i="3"/>
  <c r="Y56" i="3"/>
  <c r="X56" i="3"/>
  <c r="W56" i="3"/>
  <c r="V56" i="3"/>
  <c r="U56" i="3"/>
  <c r="T56" i="3"/>
  <c r="S56" i="3"/>
  <c r="R56" i="3"/>
  <c r="Q56" i="3"/>
  <c r="P56" i="3"/>
  <c r="O56" i="3"/>
  <c r="N56" i="3"/>
  <c r="M56" i="3"/>
  <c r="L56" i="3"/>
  <c r="K56" i="3"/>
  <c r="J56" i="3"/>
  <c r="I56" i="3"/>
  <c r="H56" i="3"/>
  <c r="G56" i="3"/>
  <c r="F56" i="3"/>
  <c r="E56" i="3"/>
  <c r="C56" i="3"/>
  <c r="D56" i="3" s="1"/>
  <c r="B56" i="3"/>
  <c r="Z54" i="3"/>
  <c r="Y54" i="3"/>
  <c r="X54" i="3"/>
  <c r="W54" i="3"/>
  <c r="V54" i="3"/>
  <c r="U54" i="3"/>
  <c r="T54" i="3"/>
  <c r="S54" i="3"/>
  <c r="R54" i="3"/>
  <c r="Q54" i="3"/>
  <c r="P54" i="3"/>
  <c r="O54" i="3"/>
  <c r="N54" i="3"/>
  <c r="M54" i="3"/>
  <c r="L54" i="3"/>
  <c r="K54" i="3"/>
  <c r="J54" i="3"/>
  <c r="I54" i="3"/>
  <c r="H54" i="3"/>
  <c r="G54" i="3"/>
  <c r="F54" i="3"/>
  <c r="E54" i="3"/>
  <c r="C54" i="3"/>
  <c r="B54" i="3"/>
  <c r="Z51" i="3"/>
  <c r="Y51" i="3"/>
  <c r="X51" i="3"/>
  <c r="W51" i="3"/>
  <c r="V51" i="3"/>
  <c r="U51" i="3"/>
  <c r="T51" i="3"/>
  <c r="S51" i="3"/>
  <c r="R51" i="3"/>
  <c r="Q51" i="3"/>
  <c r="P51" i="3"/>
  <c r="O51" i="3"/>
  <c r="N51" i="3"/>
  <c r="M51" i="3"/>
  <c r="L51" i="3"/>
  <c r="K51" i="3"/>
  <c r="J51" i="3"/>
  <c r="I51" i="3"/>
  <c r="H51" i="3"/>
  <c r="G51" i="3"/>
  <c r="F51" i="3"/>
  <c r="E51" i="3"/>
  <c r="C51" i="3"/>
  <c r="B51" i="3"/>
  <c r="Z44" i="3"/>
  <c r="Y44" i="3"/>
  <c r="X44" i="3"/>
  <c r="W44" i="3"/>
  <c r="V44" i="3"/>
  <c r="U44" i="3"/>
  <c r="T44" i="3"/>
  <c r="S44" i="3"/>
  <c r="R44" i="3"/>
  <c r="Q44" i="3"/>
  <c r="P44" i="3"/>
  <c r="O44" i="3"/>
  <c r="N44" i="3"/>
  <c r="M44" i="3"/>
  <c r="L44" i="3"/>
  <c r="K44" i="3"/>
  <c r="J44" i="3"/>
  <c r="I44" i="3"/>
  <c r="H44" i="3"/>
  <c r="G44" i="3"/>
  <c r="F44" i="3"/>
  <c r="E44" i="3"/>
  <c r="C44" i="3"/>
  <c r="D44" i="3" s="1"/>
  <c r="B44" i="3"/>
  <c r="Z22" i="3"/>
  <c r="Z251" i="3" s="1"/>
  <c r="Z252" i="3" s="1"/>
  <c r="Z254" i="3" s="1"/>
  <c r="Y22" i="3"/>
  <c r="Y251" i="3" s="1"/>
  <c r="Y252" i="3" s="1"/>
  <c r="Y254" i="3" s="1"/>
  <c r="X22" i="3"/>
  <c r="X251" i="3" s="1"/>
  <c r="X252" i="3" s="1"/>
  <c r="X254" i="3" s="1"/>
  <c r="W22" i="3"/>
  <c r="W251" i="3" s="1"/>
  <c r="W252" i="3" s="1"/>
  <c r="W254" i="3" s="1"/>
  <c r="V22" i="3"/>
  <c r="V251" i="3" s="1"/>
  <c r="V252" i="3" s="1"/>
  <c r="V254" i="3" s="1"/>
  <c r="U22" i="3"/>
  <c r="U251" i="3" s="1"/>
  <c r="U252" i="3" s="1"/>
  <c r="U254" i="3" s="1"/>
  <c r="T22" i="3"/>
  <c r="T251" i="3" s="1"/>
  <c r="T252" i="3" s="1"/>
  <c r="T254" i="3" s="1"/>
  <c r="S22" i="3"/>
  <c r="S251" i="3" s="1"/>
  <c r="S252" i="3" s="1"/>
  <c r="S254" i="3" s="1"/>
  <c r="R22" i="3"/>
  <c r="R251" i="3" s="1"/>
  <c r="R252" i="3" s="1"/>
  <c r="R254" i="3" s="1"/>
  <c r="Q22" i="3"/>
  <c r="Q251" i="3" s="1"/>
  <c r="Q252" i="3" s="1"/>
  <c r="Q254" i="3" s="1"/>
  <c r="P22" i="3"/>
  <c r="P251" i="3" s="1"/>
  <c r="P252" i="3" s="1"/>
  <c r="P254" i="3" s="1"/>
  <c r="O22" i="3"/>
  <c r="O251" i="3" s="1"/>
  <c r="O252" i="3" s="1"/>
  <c r="O254" i="3" s="1"/>
  <c r="N22" i="3"/>
  <c r="N251" i="3" s="1"/>
  <c r="N252" i="3" s="1"/>
  <c r="N254" i="3" s="1"/>
  <c r="M22" i="3"/>
  <c r="M251" i="3" s="1"/>
  <c r="M252" i="3" s="1"/>
  <c r="M254" i="3" s="1"/>
  <c r="L22" i="3"/>
  <c r="L251" i="3" s="1"/>
  <c r="L252" i="3" s="1"/>
  <c r="L254" i="3" s="1"/>
  <c r="K22" i="3"/>
  <c r="K251" i="3" s="1"/>
  <c r="K252" i="3" s="1"/>
  <c r="K254" i="3" s="1"/>
  <c r="J22" i="3"/>
  <c r="J251" i="3" s="1"/>
  <c r="J252" i="3" s="1"/>
  <c r="J254" i="3" s="1"/>
  <c r="I22" i="3"/>
  <c r="I251" i="3" s="1"/>
  <c r="I252" i="3" s="1"/>
  <c r="I254" i="3" s="1"/>
  <c r="H22" i="3"/>
  <c r="H251" i="3" s="1"/>
  <c r="H252" i="3" s="1"/>
  <c r="H254" i="3" s="1"/>
  <c r="G22" i="3"/>
  <c r="G251" i="3" s="1"/>
  <c r="G252" i="3" s="1"/>
  <c r="G254" i="3" s="1"/>
  <c r="F22" i="3"/>
  <c r="F251" i="3" s="1"/>
  <c r="F252" i="3" s="1"/>
  <c r="F254" i="3" s="1"/>
  <c r="E22" i="3"/>
  <c r="E251" i="3" s="1"/>
  <c r="E252" i="3" s="1"/>
  <c r="E254" i="3" s="1"/>
  <c r="C22" i="3"/>
  <c r="C251" i="3" s="1"/>
  <c r="B22" i="3"/>
  <c r="B251" i="3" s="1"/>
  <c r="B252" i="3" s="1"/>
  <c r="B254" i="3" s="1"/>
  <c r="D191" i="3" l="1"/>
  <c r="D195" i="3"/>
  <c r="D240" i="3"/>
  <c r="C119" i="11"/>
  <c r="D35" i="11"/>
  <c r="D51" i="11"/>
  <c r="D118" i="11"/>
  <c r="D26" i="22"/>
  <c r="D21" i="30"/>
  <c r="D33" i="30"/>
  <c r="D35" i="30"/>
  <c r="D49" i="34"/>
  <c r="D67" i="46"/>
  <c r="D103" i="46"/>
  <c r="D163" i="46"/>
  <c r="D185" i="46"/>
  <c r="D189" i="46"/>
  <c r="D191" i="46"/>
  <c r="D240" i="48"/>
  <c r="D67" i="50"/>
  <c r="D240" i="50"/>
  <c r="D51" i="56"/>
  <c r="D188" i="56"/>
  <c r="C23" i="76"/>
  <c r="C24" i="76" s="1"/>
  <c r="D24" i="76" s="1"/>
  <c r="D9" i="80"/>
  <c r="D16" i="86"/>
  <c r="E23" i="86"/>
  <c r="E24" i="86" s="1"/>
  <c r="D21" i="92"/>
  <c r="D8" i="94"/>
  <c r="D21" i="94"/>
  <c r="D21" i="98"/>
  <c r="D17" i="100"/>
  <c r="D54" i="108"/>
  <c r="D195" i="108"/>
  <c r="D163" i="110"/>
  <c r="D250" i="110"/>
  <c r="D79" i="112"/>
  <c r="B244" i="56"/>
  <c r="B245" i="56" s="1"/>
  <c r="B247" i="56" s="1"/>
  <c r="C10" i="70"/>
  <c r="C11" i="70" s="1"/>
  <c r="D11" i="78"/>
  <c r="E26" i="94"/>
  <c r="E27" i="94" s="1"/>
  <c r="E64" i="7"/>
  <c r="E65" i="7" s="1"/>
  <c r="D62" i="16"/>
  <c r="D87" i="16"/>
  <c r="D10" i="20"/>
  <c r="D70" i="20"/>
  <c r="D108" i="20"/>
  <c r="E30" i="22"/>
  <c r="E31" i="22" s="1"/>
  <c r="D21" i="22"/>
  <c r="B35" i="36"/>
  <c r="B36" i="36" s="1"/>
  <c r="D19" i="38"/>
  <c r="D29" i="38"/>
  <c r="D195" i="44"/>
  <c r="D205" i="44"/>
  <c r="D240" i="44"/>
  <c r="D247" i="44"/>
  <c r="D51" i="46"/>
  <c r="D54" i="48"/>
  <c r="D163" i="48"/>
  <c r="D195" i="48"/>
  <c r="D54" i="50"/>
  <c r="D163" i="50"/>
  <c r="D195" i="50"/>
  <c r="D250" i="50"/>
  <c r="D205" i="52"/>
  <c r="D240" i="52"/>
  <c r="D250" i="52"/>
  <c r="D51" i="54"/>
  <c r="D67" i="54"/>
  <c r="D103" i="54"/>
  <c r="D185" i="54"/>
  <c r="D195" i="54"/>
  <c r="D240" i="54"/>
  <c r="D247" i="54"/>
  <c r="D182" i="56"/>
  <c r="C14" i="58"/>
  <c r="C15" i="58" s="1"/>
  <c r="B21" i="74"/>
  <c r="B22" i="74" s="1"/>
  <c r="C27" i="78"/>
  <c r="C22" i="92"/>
  <c r="B251" i="108"/>
  <c r="B252" i="108" s="1"/>
  <c r="B254" i="108" s="1"/>
  <c r="B251" i="110"/>
  <c r="B252" i="110" s="1"/>
  <c r="B254" i="110" s="1"/>
  <c r="D44" i="110"/>
  <c r="D67" i="110"/>
  <c r="D240" i="110"/>
  <c r="B80" i="112"/>
  <c r="B81" i="112" s="1"/>
  <c r="D38" i="112"/>
  <c r="D38" i="11"/>
  <c r="C63" i="14"/>
  <c r="C64" i="14" s="1"/>
  <c r="D64" i="14" s="1"/>
  <c r="D33" i="16"/>
  <c r="D87" i="20"/>
  <c r="D27" i="28"/>
  <c r="D14" i="30"/>
  <c r="D28" i="30"/>
  <c r="D10" i="34"/>
  <c r="D86" i="34"/>
  <c r="D11" i="38"/>
  <c r="D44" i="44"/>
  <c r="B251" i="46"/>
  <c r="B252" i="46" s="1"/>
  <c r="B254" i="46" s="1"/>
  <c r="D195" i="46"/>
  <c r="D240" i="46"/>
  <c r="D44" i="48"/>
  <c r="D189" i="48"/>
  <c r="D44" i="50"/>
  <c r="D189" i="50"/>
  <c r="D103" i="52"/>
  <c r="D185" i="52"/>
  <c r="D191" i="52"/>
  <c r="D163" i="54"/>
  <c r="D100" i="56"/>
  <c r="D240" i="56"/>
  <c r="D13" i="58"/>
  <c r="D12" i="74"/>
  <c r="D25" i="82"/>
  <c r="B22" i="92"/>
  <c r="B23" i="92" s="1"/>
  <c r="D25" i="94"/>
  <c r="D23" i="98"/>
  <c r="D11" i="106"/>
  <c r="D163" i="108"/>
  <c r="D250" i="108"/>
  <c r="D56" i="110"/>
  <c r="D205" i="110"/>
  <c r="D51" i="3"/>
  <c r="D54" i="3"/>
  <c r="D67" i="3"/>
  <c r="F119" i="11"/>
  <c r="F120" i="11" s="1"/>
  <c r="F122" i="11" s="1"/>
  <c r="D77" i="11"/>
  <c r="D31" i="20"/>
  <c r="E56" i="28"/>
  <c r="E57" i="28" s="1"/>
  <c r="E59" i="28" s="1"/>
  <c r="E87" i="34"/>
  <c r="E88" i="34" s="1"/>
  <c r="E30" i="38"/>
  <c r="E31" i="38" s="1"/>
  <c r="D23" i="38"/>
  <c r="D67" i="44"/>
  <c r="C251" i="46"/>
  <c r="C252" i="46" s="1"/>
  <c r="D250" i="46"/>
  <c r="D56" i="48"/>
  <c r="D205" i="48"/>
  <c r="D56" i="50"/>
  <c r="D247" i="52"/>
  <c r="B251" i="54"/>
  <c r="B252" i="54" s="1"/>
  <c r="B254" i="54" s="1"/>
  <c r="D189" i="3"/>
  <c r="D205" i="3"/>
  <c r="D247" i="3"/>
  <c r="D250" i="3"/>
  <c r="D28" i="11"/>
  <c r="B88" i="16"/>
  <c r="B89" i="16" s="1"/>
  <c r="B91" i="16" s="1"/>
  <c r="B109" i="20"/>
  <c r="B110" i="20" s="1"/>
  <c r="D74" i="20"/>
  <c r="D11" i="22"/>
  <c r="D29" i="22"/>
  <c r="D21" i="26"/>
  <c r="B87" i="34"/>
  <c r="B88" i="34" s="1"/>
  <c r="D56" i="34"/>
  <c r="D163" i="44"/>
  <c r="E251" i="46"/>
  <c r="E252" i="46" s="1"/>
  <c r="E254" i="46" s="1"/>
  <c r="D56" i="46"/>
  <c r="D44" i="52"/>
  <c r="C251" i="54"/>
  <c r="D251" i="54" s="1"/>
  <c r="D250" i="54"/>
  <c r="D55" i="56"/>
  <c r="D198" i="56"/>
  <c r="C14" i="62"/>
  <c r="C17" i="66"/>
  <c r="D23" i="80"/>
  <c r="D17" i="92"/>
  <c r="B24" i="98"/>
  <c r="B25" i="98" s="1"/>
  <c r="D17" i="104"/>
  <c r="D67" i="108"/>
  <c r="D240" i="108"/>
  <c r="D51" i="110"/>
  <c r="D191" i="110"/>
  <c r="D21" i="14"/>
  <c r="B43" i="30"/>
  <c r="B44" i="30" s="1"/>
  <c r="B46" i="30" s="1"/>
  <c r="B251" i="44"/>
  <c r="B252" i="44" s="1"/>
  <c r="B254" i="44" s="1"/>
  <c r="F251" i="46"/>
  <c r="F252" i="46" s="1"/>
  <c r="F254" i="46" s="1"/>
  <c r="D205" i="46"/>
  <c r="E251" i="54"/>
  <c r="E252" i="54" s="1"/>
  <c r="E254" i="54" s="1"/>
  <c r="D56" i="54"/>
  <c r="C23" i="86"/>
  <c r="C24" i="86" s="1"/>
  <c r="F22" i="92"/>
  <c r="F23" i="92" s="1"/>
  <c r="E22" i="92"/>
  <c r="E23" i="92" s="1"/>
  <c r="C26" i="94"/>
  <c r="C27" i="94" s="1"/>
  <c r="C24" i="98"/>
  <c r="C25" i="98" s="1"/>
  <c r="D22" i="108"/>
  <c r="D185" i="108"/>
  <c r="E88" i="16"/>
  <c r="E89" i="16" s="1"/>
  <c r="E91" i="16" s="1"/>
  <c r="E109" i="20"/>
  <c r="E110" i="20" s="1"/>
  <c r="B30" i="38"/>
  <c r="B31" i="38" s="1"/>
  <c r="C251" i="44"/>
  <c r="C252" i="44" s="1"/>
  <c r="D51" i="44"/>
  <c r="D250" i="44"/>
  <c r="B251" i="48"/>
  <c r="B252" i="48" s="1"/>
  <c r="B254" i="48" s="1"/>
  <c r="D67" i="48"/>
  <c r="B251" i="52"/>
  <c r="B252" i="52" s="1"/>
  <c r="B254" i="52" s="1"/>
  <c r="F251" i="54"/>
  <c r="F252" i="54" s="1"/>
  <c r="F254" i="54" s="1"/>
  <c r="D191" i="54"/>
  <c r="D11" i="70"/>
  <c r="D13" i="70" s="1"/>
  <c r="C13" i="70"/>
  <c r="E251" i="108"/>
  <c r="E252" i="108" s="1"/>
  <c r="E254" i="108" s="1"/>
  <c r="C251" i="110"/>
  <c r="C252" i="110" s="1"/>
  <c r="C254" i="110" s="1"/>
  <c r="D77" i="20"/>
  <c r="C109" i="20"/>
  <c r="C110" i="20" s="1"/>
  <c r="D19" i="22"/>
  <c r="D62" i="26"/>
  <c r="D38" i="28"/>
  <c r="D42" i="30"/>
  <c r="D65" i="34"/>
  <c r="D30" i="36"/>
  <c r="D9" i="38"/>
  <c r="D56" i="44"/>
  <c r="D44" i="46"/>
  <c r="D185" i="48"/>
  <c r="D185" i="50"/>
  <c r="C251" i="52"/>
  <c r="C252" i="52" s="1"/>
  <c r="D205" i="54"/>
  <c r="D66" i="56"/>
  <c r="D233" i="56"/>
  <c r="D14" i="60"/>
  <c r="D11" i="62"/>
  <c r="D9" i="66"/>
  <c r="D9" i="68"/>
  <c r="D8" i="74"/>
  <c r="D14" i="82"/>
  <c r="B23" i="86"/>
  <c r="B24" i="86" s="1"/>
  <c r="F26" i="94"/>
  <c r="F27" i="94" s="1"/>
  <c r="D9" i="106"/>
  <c r="D103" i="108"/>
  <c r="D247" i="108"/>
  <c r="E251" i="110"/>
  <c r="E252" i="110" s="1"/>
  <c r="E254" i="110" s="1"/>
  <c r="D54" i="110"/>
  <c r="D195" i="110"/>
  <c r="D49" i="5"/>
  <c r="B119" i="11"/>
  <c r="B120" i="11" s="1"/>
  <c r="B122" i="11" s="1"/>
  <c r="D11" i="16"/>
  <c r="D51" i="16"/>
  <c r="D12" i="20"/>
  <c r="B30" i="22"/>
  <c r="B31" i="22" s="1"/>
  <c r="F43" i="30"/>
  <c r="F44" i="30" s="1"/>
  <c r="F46" i="30" s="1"/>
  <c r="D14" i="34"/>
  <c r="C35" i="36"/>
  <c r="F251" i="44"/>
  <c r="F252" i="44" s="1"/>
  <c r="F254" i="44" s="1"/>
  <c r="D185" i="44"/>
  <c r="D191" i="44"/>
  <c r="E251" i="48"/>
  <c r="E252" i="48" s="1"/>
  <c r="E254" i="48" s="1"/>
  <c r="E251" i="50"/>
  <c r="E252" i="50" s="1"/>
  <c r="E254" i="50" s="1"/>
  <c r="B251" i="50"/>
  <c r="B252" i="50" s="1"/>
  <c r="B254" i="50" s="1"/>
  <c r="E251" i="52"/>
  <c r="E252" i="52" s="1"/>
  <c r="E254" i="52" s="1"/>
  <c r="D51" i="52"/>
  <c r="D44" i="54"/>
  <c r="D22" i="56"/>
  <c r="B14" i="58"/>
  <c r="B15" i="58" s="1"/>
  <c r="E21" i="74"/>
  <c r="E22" i="74" s="1"/>
  <c r="B24" i="80"/>
  <c r="B25" i="80" s="1"/>
  <c r="E26" i="82"/>
  <c r="E27" i="82" s="1"/>
  <c r="D15" i="92"/>
  <c r="B26" i="94"/>
  <c r="B27" i="94" s="1"/>
  <c r="D44" i="108"/>
  <c r="D189" i="108"/>
  <c r="D103" i="110"/>
  <c r="D247" i="110"/>
  <c r="C81" i="112"/>
  <c r="D81" i="112" s="1"/>
  <c r="D80" i="112"/>
  <c r="D252" i="110"/>
  <c r="D254" i="110" s="1"/>
  <c r="D251" i="110"/>
  <c r="C251" i="108"/>
  <c r="D10" i="106"/>
  <c r="C18" i="104"/>
  <c r="C19" i="102"/>
  <c r="D19" i="102" s="1"/>
  <c r="D18" i="102"/>
  <c r="D17" i="102"/>
  <c r="D19" i="100"/>
  <c r="D18" i="100"/>
  <c r="C22" i="96"/>
  <c r="D22" i="96" s="1"/>
  <c r="D21" i="96"/>
  <c r="D20" i="96"/>
  <c r="D27" i="94"/>
  <c r="C23" i="92"/>
  <c r="D23" i="92" s="1"/>
  <c r="D22" i="92"/>
  <c r="C22" i="90"/>
  <c r="D22" i="90" s="1"/>
  <c r="D21" i="90"/>
  <c r="D20" i="90"/>
  <c r="C20" i="88"/>
  <c r="D20" i="88" s="1"/>
  <c r="D19" i="88"/>
  <c r="D18" i="88"/>
  <c r="D24" i="86"/>
  <c r="D23" i="86"/>
  <c r="C20" i="84"/>
  <c r="D20" i="84" s="1"/>
  <c r="D19" i="84"/>
  <c r="D18" i="84"/>
  <c r="D27" i="82"/>
  <c r="D26" i="82"/>
  <c r="C24" i="80"/>
  <c r="C28" i="78"/>
  <c r="D28" i="78" s="1"/>
  <c r="D27" i="78"/>
  <c r="C21" i="74"/>
  <c r="C15" i="72"/>
  <c r="D14" i="72"/>
  <c r="D13" i="72"/>
  <c r="D10" i="70"/>
  <c r="C10" i="68"/>
  <c r="C18" i="66"/>
  <c r="D17" i="66"/>
  <c r="C11" i="64"/>
  <c r="D10" i="64"/>
  <c r="D9" i="64"/>
  <c r="C15" i="62"/>
  <c r="D14" i="62"/>
  <c r="C15" i="60"/>
  <c r="D9" i="58"/>
  <c r="C244" i="56"/>
  <c r="C252" i="54"/>
  <c r="D22" i="54"/>
  <c r="C251" i="50"/>
  <c r="C251" i="48"/>
  <c r="D251" i="46"/>
  <c r="D22" i="46"/>
  <c r="D22" i="44"/>
  <c r="C13" i="42"/>
  <c r="D12" i="42"/>
  <c r="D11" i="42"/>
  <c r="C15" i="40"/>
  <c r="C30" i="38"/>
  <c r="C36" i="36"/>
  <c r="D36" i="36" s="1"/>
  <c r="D35" i="36"/>
  <c r="C87" i="34"/>
  <c r="C16" i="32"/>
  <c r="D16" i="32" s="1"/>
  <c r="D15" i="32"/>
  <c r="D14" i="32"/>
  <c r="C44" i="30"/>
  <c r="D11" i="30"/>
  <c r="C56" i="28"/>
  <c r="C63" i="26"/>
  <c r="C20" i="24"/>
  <c r="D19" i="24"/>
  <c r="D18" i="24"/>
  <c r="C30" i="22"/>
  <c r="D110" i="20"/>
  <c r="D109" i="20"/>
  <c r="C16" i="18"/>
  <c r="D16" i="18" s="1"/>
  <c r="D15" i="18"/>
  <c r="D14" i="18"/>
  <c r="C89" i="16"/>
  <c r="D88" i="16"/>
  <c r="D63" i="14"/>
  <c r="C120" i="11"/>
  <c r="C24" i="9"/>
  <c r="D23" i="9"/>
  <c r="D22" i="9"/>
  <c r="C65" i="7"/>
  <c r="D65" i="7" s="1"/>
  <c r="D64" i="7"/>
  <c r="D22" i="7"/>
  <c r="C78" i="5"/>
  <c r="D78" i="5" s="1"/>
  <c r="D77" i="5"/>
  <c r="D27" i="5"/>
  <c r="D251" i="3"/>
  <c r="C252" i="3"/>
  <c r="D22" i="3"/>
  <c r="D14" i="58" l="1"/>
  <c r="D23" i="76"/>
  <c r="D119" i="11"/>
  <c r="D25" i="98"/>
  <c r="D252" i="52"/>
  <c r="D254" i="52" s="1"/>
  <c r="C254" i="52"/>
  <c r="D252" i="46"/>
  <c r="D254" i="46" s="1"/>
  <c r="C254" i="46"/>
  <c r="D252" i="44"/>
  <c r="D254" i="44" s="1"/>
  <c r="C254" i="44"/>
  <c r="D252" i="54"/>
  <c r="D254" i="54" s="1"/>
  <c r="C254" i="54"/>
  <c r="D15" i="72"/>
  <c r="D17" i="72" s="1"/>
  <c r="C17" i="72"/>
  <c r="D43" i="30"/>
  <c r="D15" i="62"/>
  <c r="D17" i="62" s="1"/>
  <c r="C17" i="62"/>
  <c r="D26" i="94"/>
  <c r="D252" i="3"/>
  <c r="D254" i="3" s="1"/>
  <c r="C254" i="3"/>
  <c r="D11" i="64"/>
  <c r="D13" i="64" s="1"/>
  <c r="C13" i="64"/>
  <c r="D13" i="42"/>
  <c r="D15" i="42" s="1"/>
  <c r="C15" i="42"/>
  <c r="D89" i="16"/>
  <c r="D91" i="16" s="1"/>
  <c r="C91" i="16"/>
  <c r="D24" i="9"/>
  <c r="D26" i="9" s="1"/>
  <c r="C26" i="9"/>
  <c r="D251" i="52"/>
  <c r="D15" i="58"/>
  <c r="D18" i="66"/>
  <c r="D20" i="66" s="1"/>
  <c r="C20" i="66"/>
  <c r="D24" i="98"/>
  <c r="D44" i="30"/>
  <c r="D46" i="30" s="1"/>
  <c r="C46" i="30"/>
  <c r="D20" i="24"/>
  <c r="D22" i="24" s="1"/>
  <c r="C22" i="24"/>
  <c r="D251" i="44"/>
  <c r="D120" i="11"/>
  <c r="D122" i="11" s="1"/>
  <c r="C122" i="11"/>
  <c r="C252" i="108"/>
  <c r="D251" i="108"/>
  <c r="C19" i="104"/>
  <c r="D19" i="104" s="1"/>
  <c r="D18" i="104"/>
  <c r="C25" i="80"/>
  <c r="D25" i="80" s="1"/>
  <c r="D24" i="80"/>
  <c r="C22" i="74"/>
  <c r="D22" i="74" s="1"/>
  <c r="D21" i="74"/>
  <c r="C11" i="68"/>
  <c r="D10" i="68"/>
  <c r="C16" i="60"/>
  <c r="D16" i="60" s="1"/>
  <c r="D15" i="60"/>
  <c r="C245" i="56"/>
  <c r="D244" i="56"/>
  <c r="C252" i="50"/>
  <c r="D251" i="50"/>
  <c r="C252" i="48"/>
  <c r="D251" i="48"/>
  <c r="C16" i="40"/>
  <c r="D15" i="40"/>
  <c r="C31" i="38"/>
  <c r="D31" i="38" s="1"/>
  <c r="D30" i="38"/>
  <c r="C88" i="34"/>
  <c r="D88" i="34" s="1"/>
  <c r="D87" i="34"/>
  <c r="C57" i="28"/>
  <c r="D56" i="28"/>
  <c r="C64" i="26"/>
  <c r="D64" i="26" s="1"/>
  <c r="D63" i="26"/>
  <c r="C31" i="22"/>
  <c r="D31" i="22" s="1"/>
  <c r="D30" i="22"/>
  <c r="D16" i="40" l="1"/>
  <c r="D18" i="40" s="1"/>
  <c r="C18" i="40"/>
  <c r="D57" i="28"/>
  <c r="D59" i="28" s="1"/>
  <c r="C59" i="28"/>
  <c r="D11" i="68"/>
  <c r="D13" i="68" s="1"/>
  <c r="C13" i="68"/>
  <c r="D252" i="108"/>
  <c r="D254" i="108" s="1"/>
  <c r="C254" i="108"/>
  <c r="D252" i="48"/>
  <c r="D254" i="48" s="1"/>
  <c r="C254" i="48"/>
  <c r="D252" i="50"/>
  <c r="D254" i="50" s="1"/>
  <c r="C254" i="50"/>
  <c r="D245" i="56"/>
  <c r="D247" i="56" s="1"/>
  <c r="C247" i="56"/>
</calcChain>
</file>

<file path=xl/sharedStrings.xml><?xml version="1.0" encoding="utf-8"?>
<sst xmlns="http://schemas.openxmlformats.org/spreadsheetml/2006/main" count="5820" uniqueCount="468">
  <si>
    <t>Issued by:</t>
  </si>
  <si>
    <t>John A. Cunningham</t>
  </si>
  <si>
    <t>Kane County Clerk</t>
  </si>
  <si>
    <t>Kane County 2012 General Election</t>
  </si>
  <si>
    <t>Dated: Tuesday, July 7, 2015</t>
  </si>
  <si>
    <t>Election Data Analysis</t>
  </si>
  <si>
    <t>Tuesday, November 6, 2012</t>
  </si>
  <si>
    <t>Registered Voters</t>
  </si>
  <si>
    <t>Ballots Cast</t>
  </si>
  <si>
    <t>Turnout</t>
  </si>
  <si>
    <t>AU</t>
  </si>
  <si>
    <t>AU0001</t>
  </si>
  <si>
    <t>AU0002</t>
  </si>
  <si>
    <t>AU0003</t>
  </si>
  <si>
    <t>AU0004</t>
  </si>
  <si>
    <t>AU0005</t>
  </si>
  <si>
    <t>AU0006</t>
  </si>
  <si>
    <t>AU0007</t>
  </si>
  <si>
    <t>AU0008</t>
  </si>
  <si>
    <t>AU0009</t>
  </si>
  <si>
    <t>AU0010</t>
  </si>
  <si>
    <t>AU0011</t>
  </si>
  <si>
    <t>AU0012</t>
  </si>
  <si>
    <t>AU0013</t>
  </si>
  <si>
    <t>AU0014</t>
  </si>
  <si>
    <t>AU0015</t>
  </si>
  <si>
    <t>BA</t>
  </si>
  <si>
    <t>BA0001</t>
  </si>
  <si>
    <t>BA0002</t>
  </si>
  <si>
    <t>BA0003</t>
  </si>
  <si>
    <t>BA0004</t>
  </si>
  <si>
    <t>BA0005</t>
  </si>
  <si>
    <t>BA0006</t>
  </si>
  <si>
    <t>BA0007</t>
  </si>
  <si>
    <t>BA0008</t>
  </si>
  <si>
    <t>BA0009</t>
  </si>
  <si>
    <t>BA0010</t>
  </si>
  <si>
    <t>BA0011</t>
  </si>
  <si>
    <t>BA0012</t>
  </si>
  <si>
    <t>BA0013</t>
  </si>
  <si>
    <t>BA0014</t>
  </si>
  <si>
    <t>BA0015</t>
  </si>
  <si>
    <t>BA0016</t>
  </si>
  <si>
    <t>BA0017</t>
  </si>
  <si>
    <t>BA0018</t>
  </si>
  <si>
    <t>BA0019</t>
  </si>
  <si>
    <t>BA0020</t>
  </si>
  <si>
    <t>BA0021</t>
  </si>
  <si>
    <t>BB</t>
  </si>
  <si>
    <t>BB0001</t>
  </si>
  <si>
    <t>BB0002</t>
  </si>
  <si>
    <t>BB0003</t>
  </si>
  <si>
    <t>BB0004</t>
  </si>
  <si>
    <t>BB0005</t>
  </si>
  <si>
    <t>BB0006</t>
  </si>
  <si>
    <t>BR</t>
  </si>
  <si>
    <t>BR0001</t>
  </si>
  <si>
    <t>BR0002</t>
  </si>
  <si>
    <t>BU</t>
  </si>
  <si>
    <t>BU0001</t>
  </si>
  <si>
    <t>CA</t>
  </si>
  <si>
    <t>CA0001</t>
  </si>
  <si>
    <t>CA0002</t>
  </si>
  <si>
    <t>CA0003</t>
  </si>
  <si>
    <t>CA0004</t>
  </si>
  <si>
    <t>CA0005</t>
  </si>
  <si>
    <t>CA0006</t>
  </si>
  <si>
    <t>CA0007</t>
  </si>
  <si>
    <t>CA0008</t>
  </si>
  <si>
    <t>CA0009</t>
  </si>
  <si>
    <t>CA0010</t>
  </si>
  <si>
    <t>DU</t>
  </si>
  <si>
    <t>DU0001</t>
  </si>
  <si>
    <t>DU0002</t>
  </si>
  <si>
    <t>DU0003</t>
  </si>
  <si>
    <t>DU0004</t>
  </si>
  <si>
    <t>DU0005</t>
  </si>
  <si>
    <t>DU0006</t>
  </si>
  <si>
    <t>DU0007</t>
  </si>
  <si>
    <t>DU0008</t>
  </si>
  <si>
    <t>DU0009</t>
  </si>
  <si>
    <t>DU0010</t>
  </si>
  <si>
    <t>DU0011</t>
  </si>
  <si>
    <t>DU0012</t>
  </si>
  <si>
    <t>DU0013</t>
  </si>
  <si>
    <t>DU0014</t>
  </si>
  <si>
    <t>DU0015</t>
  </si>
  <si>
    <t>DU0016</t>
  </si>
  <si>
    <t>DU0017</t>
  </si>
  <si>
    <t>DU0018</t>
  </si>
  <si>
    <t>DU0019</t>
  </si>
  <si>
    <t>DU0020</t>
  </si>
  <si>
    <t>DU0021</t>
  </si>
  <si>
    <t>DU0022</t>
  </si>
  <si>
    <t>DU0023</t>
  </si>
  <si>
    <t>DU0024</t>
  </si>
  <si>
    <t>DU0025</t>
  </si>
  <si>
    <t>DU0026</t>
  </si>
  <si>
    <t>DU0027</t>
  </si>
  <si>
    <t>DU0028</t>
  </si>
  <si>
    <t>DU0029</t>
  </si>
  <si>
    <t>DU0030</t>
  </si>
  <si>
    <t>DU0031</t>
  </si>
  <si>
    <t>DU0032</t>
  </si>
  <si>
    <t>DU0033</t>
  </si>
  <si>
    <t>DU0034</t>
  </si>
  <si>
    <t>DU0035</t>
  </si>
  <si>
    <t>EL</t>
  </si>
  <si>
    <t>EL0001</t>
  </si>
  <si>
    <t>EL0002</t>
  </si>
  <si>
    <t>EL0003</t>
  </si>
  <si>
    <t>EL0004</t>
  </si>
  <si>
    <t>EL0005</t>
  </si>
  <si>
    <t>EL0006</t>
  </si>
  <si>
    <t>EL0007</t>
  </si>
  <si>
    <t>EL0008</t>
  </si>
  <si>
    <t>EL0009</t>
  </si>
  <si>
    <t>EL0010</t>
  </si>
  <si>
    <t>EL0011</t>
  </si>
  <si>
    <t>EL0012</t>
  </si>
  <si>
    <t>EL0013</t>
  </si>
  <si>
    <t>EL0014</t>
  </si>
  <si>
    <t>EL0015</t>
  </si>
  <si>
    <t>EL0016</t>
  </si>
  <si>
    <t>EL0017</t>
  </si>
  <si>
    <t>EL0018</t>
  </si>
  <si>
    <t>EL0019</t>
  </si>
  <si>
    <t>EL0020</t>
  </si>
  <si>
    <t>EL0021</t>
  </si>
  <si>
    <t>EL0022</t>
  </si>
  <si>
    <t>EL0023</t>
  </si>
  <si>
    <t>EL0024</t>
  </si>
  <si>
    <t>EL0025</t>
  </si>
  <si>
    <t>EL0026</t>
  </si>
  <si>
    <t>EL0027</t>
  </si>
  <si>
    <t>EL0028</t>
  </si>
  <si>
    <t>EL0029</t>
  </si>
  <si>
    <t>EL0030</t>
  </si>
  <si>
    <t>EL0031</t>
  </si>
  <si>
    <t>EL0032</t>
  </si>
  <si>
    <t>EL0033</t>
  </si>
  <si>
    <t>EL0034</t>
  </si>
  <si>
    <t>EL0035</t>
  </si>
  <si>
    <t>EL0036</t>
  </si>
  <si>
    <t>EL0037</t>
  </si>
  <si>
    <t>EL0038</t>
  </si>
  <si>
    <t>EL0039</t>
  </si>
  <si>
    <t>EL0040</t>
  </si>
  <si>
    <t>EL0041</t>
  </si>
  <si>
    <t>EL0042</t>
  </si>
  <si>
    <t>EL0043</t>
  </si>
  <si>
    <t>EL0044</t>
  </si>
  <si>
    <t>EL0045</t>
  </si>
  <si>
    <t>EL0046</t>
  </si>
  <si>
    <t>EL0047</t>
  </si>
  <si>
    <t>EL0048</t>
  </si>
  <si>
    <t>EL0049</t>
  </si>
  <si>
    <t>EL0050</t>
  </si>
  <si>
    <t>EL0051</t>
  </si>
  <si>
    <t>EL0052</t>
  </si>
  <si>
    <t>EL0053</t>
  </si>
  <si>
    <t>EL0054</t>
  </si>
  <si>
    <t>EL0055</t>
  </si>
  <si>
    <t>EL0056</t>
  </si>
  <si>
    <t>EL0057</t>
  </si>
  <si>
    <t>EL0058</t>
  </si>
  <si>
    <t>EL0059</t>
  </si>
  <si>
    <t>GE</t>
  </si>
  <si>
    <t>GE0001</t>
  </si>
  <si>
    <t>GE0002</t>
  </si>
  <si>
    <t>GE0003</t>
  </si>
  <si>
    <t>GE0004</t>
  </si>
  <si>
    <t>GE0005</t>
  </si>
  <si>
    <t>GE0006</t>
  </si>
  <si>
    <t>GE0007</t>
  </si>
  <si>
    <t>GE0008</t>
  </si>
  <si>
    <t>GE0009</t>
  </si>
  <si>
    <t>GE0010</t>
  </si>
  <si>
    <t>GE0011</t>
  </si>
  <si>
    <t>GE0012</t>
  </si>
  <si>
    <t>GE0013</t>
  </si>
  <si>
    <t>GE0014</t>
  </si>
  <si>
    <t>GE0015</t>
  </si>
  <si>
    <t>GE0016</t>
  </si>
  <si>
    <t>GE0017</t>
  </si>
  <si>
    <t>GE0018</t>
  </si>
  <si>
    <t>GE0019</t>
  </si>
  <si>
    <t>GE0020</t>
  </si>
  <si>
    <t>GE0021</t>
  </si>
  <si>
    <t>HA</t>
  </si>
  <si>
    <t>HA0001</t>
  </si>
  <si>
    <t>HA0002</t>
  </si>
  <si>
    <t>HA0003</t>
  </si>
  <si>
    <t>KA</t>
  </si>
  <si>
    <t>KA0001</t>
  </si>
  <si>
    <t>PL</t>
  </si>
  <si>
    <t>PL0001</t>
  </si>
  <si>
    <t>PL0002</t>
  </si>
  <si>
    <t>PL0003</t>
  </si>
  <si>
    <t>RU</t>
  </si>
  <si>
    <t>RU0001</t>
  </si>
  <si>
    <t>RU0002</t>
  </si>
  <si>
    <t>RU0003</t>
  </si>
  <si>
    <t>RU0004</t>
  </si>
  <si>
    <t>RU0005</t>
  </si>
  <si>
    <t>RU0006</t>
  </si>
  <si>
    <t>RU0007</t>
  </si>
  <si>
    <t>RU0008</t>
  </si>
  <si>
    <t>RU0009</t>
  </si>
  <si>
    <t>SC</t>
  </si>
  <si>
    <t>SC0001</t>
  </si>
  <si>
    <t>SC0002</t>
  </si>
  <si>
    <t>SC0003</t>
  </si>
  <si>
    <t>SC0004</t>
  </si>
  <si>
    <t>SC0005</t>
  </si>
  <si>
    <t>SC0006</t>
  </si>
  <si>
    <t>SC0007</t>
  </si>
  <si>
    <t>SC0008</t>
  </si>
  <si>
    <t>SC0009</t>
  </si>
  <si>
    <t>SC0010</t>
  </si>
  <si>
    <t>SC0011</t>
  </si>
  <si>
    <t>SC0012</t>
  </si>
  <si>
    <t>SC0013</t>
  </si>
  <si>
    <t>SC0014</t>
  </si>
  <si>
    <t>SC0015</t>
  </si>
  <si>
    <t>SC0016</t>
  </si>
  <si>
    <t>SC0017</t>
  </si>
  <si>
    <t>SC0018</t>
  </si>
  <si>
    <t>SC0019</t>
  </si>
  <si>
    <t>SC0020</t>
  </si>
  <si>
    <t>SC0021</t>
  </si>
  <si>
    <t>SC0022</t>
  </si>
  <si>
    <t>SC0023</t>
  </si>
  <si>
    <t>SC0024</t>
  </si>
  <si>
    <t>SC0025</t>
  </si>
  <si>
    <t>SC0026</t>
  </si>
  <si>
    <t>SC0027</t>
  </si>
  <si>
    <t>SC0028</t>
  </si>
  <si>
    <t>SC0029</t>
  </si>
  <si>
    <t>SC0030</t>
  </si>
  <si>
    <t>SC0031</t>
  </si>
  <si>
    <t>SC0032</t>
  </si>
  <si>
    <t>SC0033</t>
  </si>
  <si>
    <t>SC0034</t>
  </si>
  <si>
    <t>SG</t>
  </si>
  <si>
    <t>SG0001</t>
  </si>
  <si>
    <t>SG0002</t>
  </si>
  <si>
    <t>SG0003</t>
  </si>
  <si>
    <t>SG0004</t>
  </si>
  <si>
    <t>SG0005</t>
  </si>
  <si>
    <t>SG0006</t>
  </si>
  <si>
    <t>VI</t>
  </si>
  <si>
    <t>VI0001</t>
  </si>
  <si>
    <t>VI0002</t>
  </si>
  <si>
    <t>FOR PRESIDENT AND VICE PRESIDENT OF THE UNITED STATES</t>
  </si>
  <si>
    <t>MITT ROMNEY PAUL RYAN</t>
  </si>
  <si>
    <t>BARACK OBAMA JOE BIDEN</t>
  </si>
  <si>
    <t>GARY JOHNSON JAMES P. GRAY</t>
  </si>
  <si>
    <t>JILL STEIN HOWIE HAWKINS</t>
  </si>
  <si>
    <t>Michael W. Hawkins (MW)</t>
  </si>
  <si>
    <t>Paul Chehade</t>
  </si>
  <si>
    <t>Steve McAllister</t>
  </si>
  <si>
    <t>Barbara A. Prokopich</t>
  </si>
  <si>
    <t>Cecil James Roth</t>
  </si>
  <si>
    <t>Dennis Knill</t>
  </si>
  <si>
    <t>Stephen Durham/Christina Lopez</t>
  </si>
  <si>
    <t>Beverly Simmons-Miller</t>
  </si>
  <si>
    <t>Jill Reed/Tom Cary</t>
  </si>
  <si>
    <t>Joann Brewogel</t>
  </si>
  <si>
    <t>Mary Ann T. Segal</t>
  </si>
  <si>
    <t>Ross C. "Rocky" Anderson</t>
  </si>
  <si>
    <t>Nelson Lee Keyton, Jr.</t>
  </si>
  <si>
    <t>Tom Hoefling</t>
  </si>
  <si>
    <t>Jonathan D. Ellis</t>
  </si>
  <si>
    <t>Richard Duncan</t>
  </si>
  <si>
    <t>Virgil Goode/Jim Clymer</t>
  </si>
  <si>
    <t>Darrell Hykes</t>
  </si>
  <si>
    <t>AU TOTALS</t>
  </si>
  <si>
    <t>BA TOTALS</t>
  </si>
  <si>
    <t>BB TOTALS</t>
  </si>
  <si>
    <t>BR TOTALS</t>
  </si>
  <si>
    <t>BU TOTALS</t>
  </si>
  <si>
    <t>CA TOTALS</t>
  </si>
  <si>
    <t>DU TOTALS</t>
  </si>
  <si>
    <t>EL TOTALS</t>
  </si>
  <si>
    <t>GE TOTALS</t>
  </si>
  <si>
    <t>HA TOTALS</t>
  </si>
  <si>
    <t>KA TOTALS</t>
  </si>
  <si>
    <t>PL TOTALS</t>
  </si>
  <si>
    <t>RU TOTALS</t>
  </si>
  <si>
    <t>SC TOTALS</t>
  </si>
  <si>
    <t>SG TOTALS</t>
  </si>
  <si>
    <t>VI TOTALS</t>
  </si>
  <si>
    <t>Kane County TOTALS</t>
  </si>
  <si>
    <t>TOTALS</t>
  </si>
  <si>
    <t>CANVASS OF VOTES</t>
  </si>
  <si>
    <t>STATE OF ILLINOIS</t>
  </si>
  <si>
    <t>COUNTY OF KANE</t>
  </si>
  <si>
    <t>John A. Cunningham, Kane County Clerk</t>
  </si>
  <si>
    <t>in Kane County, Illinois at the Kane County 2012 General Election on Tuesday, November 6, 2012</t>
  </si>
  <si>
    <t>I, John A. Cunningham, Kane County Clerk, do hereby certify that the above is a correct copy of the Canvass of votes cast at the Kane County 2012 General Election held in Kane County on Tuesday, November 6, 2012. This canvass was made by the County Canvassing Board of Kane County and is now on file in my office.</t>
  </si>
  <si>
    <t>FOR REPRESENTATIVE IN CONGRESS SIXTH CONGRESSIONAL DISTRICT</t>
  </si>
  <si>
    <t>PETER J. ROSKAM</t>
  </si>
  <si>
    <t>LESLIE COOLIDGE</t>
  </si>
  <si>
    <t>FOR REPRESENTATIVE IN CONGRESS EIGHTH CONGRESSIONAL DISTRICT</t>
  </si>
  <si>
    <t>JOE WALSH</t>
  </si>
  <si>
    <t>TAMMY DUCKWORTH</t>
  </si>
  <si>
    <t>FOR REPRESENTATIVE IN CONGRESS ELEVENTH CONGRESSIONAL DISTRICT</t>
  </si>
  <si>
    <t>JUDY BIGGERT</t>
  </si>
  <si>
    <t>BILL FOSTER</t>
  </si>
  <si>
    <t>Chris Michel</t>
  </si>
  <si>
    <t>FOR REPRESENTATIVE IN CONGRESS FOURTEENTH CONGRESSIONAL DISTRICT</t>
  </si>
  <si>
    <t>RANDY M. HULTGREN</t>
  </si>
  <si>
    <t>DENNIS ANDERSON</t>
  </si>
  <si>
    <t>FOR STATE SENATOR TWENTY-SECOND LEGISLATIVE DISTRICT</t>
  </si>
  <si>
    <t>CARY COLLINS</t>
  </si>
  <si>
    <t>MICHAEL NOLAND</t>
  </si>
  <si>
    <t>FOR STATE SENATOR TWENTY-FIFTH LEGISLATIVE DISTRICT</t>
  </si>
  <si>
    <t>JIM OBERWEIS</t>
  </si>
  <si>
    <t>CORINNE M. PIEROG</t>
  </si>
  <si>
    <t>FOR STATE SENATOR TWENTY-SIXTH LEGISLATIVE DISTRICT</t>
  </si>
  <si>
    <t>DAN DUFFY</t>
  </si>
  <si>
    <t>AMANDA HOWLAND</t>
  </si>
  <si>
    <t>FOR STATE SENATOR THIRTY-THIRD LEGISLATIVE DISTRICT</t>
  </si>
  <si>
    <t>KAREN McCONNAUGHAY</t>
  </si>
  <si>
    <t>FOR STATE SENATOR THIRTY-FIFTH LEGISLATIVE DISTRICT</t>
  </si>
  <si>
    <t>DAVE SYVERSON</t>
  </si>
  <si>
    <t>FOR STATE SENATOR FORTY-SECOND LEGISLATIVE DISTRICT</t>
  </si>
  <si>
    <t>PETER HURTADO</t>
  </si>
  <si>
    <t>LINDA HOLMES</t>
  </si>
  <si>
    <t>FOR REPRESENTATIVE IN THE GENERAL ASSEMBLY FORTY-THIRD REPRESENTATIVE DISTRICT</t>
  </si>
  <si>
    <t>KEITH FARNHAM</t>
  </si>
  <si>
    <t>FOR REPRESENTATIVE IN THE GENERAL ASSEMBLY FORTY-NINTH REPRESENTATIVE DISTRICT</t>
  </si>
  <si>
    <t>MIKE FORTNER</t>
  </si>
  <si>
    <t>FOR REPRESENTATIVE IN THE GENERAL ASSEMBLY FIFTIETH REPRESENTATIVE DISTRICT</t>
  </si>
  <si>
    <t>KAY HATCHER</t>
  </si>
  <si>
    <t>ANDREW BERNARD</t>
  </si>
  <si>
    <t>FOR REPRESENTATIVE IN THE GENERAL ASSEMBLY FIFTY-SECOND REPRESENTATIVE DISTRICT</t>
  </si>
  <si>
    <t>DAVID McSWEENEY</t>
  </si>
  <si>
    <t>DEE BEAUBIEN</t>
  </si>
  <si>
    <t>FOR REPRESENTATIVE IN THE GENERAL ASSEMBLY SIXTY-FIFTH REPRESENTATIVE DISTRICT</t>
  </si>
  <si>
    <t>TIMOTHY L. SCHMITZ</t>
  </si>
  <si>
    <t>FOR REPRESENTATIVE IN THE GENERAL ASSEMBLY SIXTY-SIXTH REPRESENTATIVE DISTRICT</t>
  </si>
  <si>
    <t>MICHAEL W. TRYON</t>
  </si>
  <si>
    <t>FOR REPRESENTATIVE IN THE GENERAL ASSEMBLY SEVENTIETH REPRESENTATIVE DISTRICT</t>
  </si>
  <si>
    <t>ROBERT W. PRITCHARD</t>
  </si>
  <si>
    <t>FOR REPRESENTATIVE IN THE GENERAL ASSEMBLY EIGHTY-THIRD REPRESENTATIVE DISTRICT</t>
  </si>
  <si>
    <t>LINDA CHAPA LaVIA</t>
  </si>
  <si>
    <t>FOR REPRESENTATIVE IN THE GENERAL ASSEMBLY EIGHTY-FOURTH REPRESENTATIVE DISTRICT</t>
  </si>
  <si>
    <t>PATRICIA "PAT" FEE</t>
  </si>
  <si>
    <t>STEPHANIE A. KIFOWIT</t>
  </si>
  <si>
    <t>FOR CIRCUIT CLERK</t>
  </si>
  <si>
    <t>THOMAS M. "TOM" HARTWELL</t>
  </si>
  <si>
    <t>EDMUND JAMES NENDICK</t>
  </si>
  <si>
    <t>FOR COUNTY RECORDER</t>
  </si>
  <si>
    <t>SANDY WEGMAN</t>
  </si>
  <si>
    <t>BRENDA RODGERS</t>
  </si>
  <si>
    <t>FOR STATES ATTORNEY</t>
  </si>
  <si>
    <t>JOSEPH H. McMAHON</t>
  </si>
  <si>
    <t>FOR COUNTY AUDITOR</t>
  </si>
  <si>
    <t>TERRY HUNT</t>
  </si>
  <si>
    <t>FOR COUNTY CORONER</t>
  </si>
  <si>
    <t>L. ROBERT (ROB) RUSSELL</t>
  </si>
  <si>
    <t>TAO MARTINEZ</t>
  </si>
  <si>
    <t>FOR COUNTY BOARD CHAIRMAN</t>
  </si>
  <si>
    <t>CHRIS LAUZEN</t>
  </si>
  <si>
    <t>SUE KLINKHAMER</t>
  </si>
  <si>
    <t xml:space="preserve">FOR REGIONAL SUPERINTENDENT OF SCHOOLS (KANE) </t>
  </si>
  <si>
    <t>PATRICIA A. DAL SANTO</t>
  </si>
  <si>
    <t>FOR REGIONAL SUPERINTENDENT OF SCHOOLS (DeKALB)</t>
  </si>
  <si>
    <t>DEREK R. AVERY</t>
  </si>
  <si>
    <t>AMANDA CHRISTENSEN</t>
  </si>
  <si>
    <t>FOR REGIONAL SUPERINTENDENT OF SCHOOLS (McHENRY)</t>
  </si>
  <si>
    <t>LESLIE SCHERMERHORN</t>
  </si>
  <si>
    <t>FOR MEMBER OF THE COUNTY BOARD DISTRICT 2</t>
  </si>
  <si>
    <t>SAL ABBATE</t>
  </si>
  <si>
    <t>THERESA E. BARREIRO</t>
  </si>
  <si>
    <t>FOR MEMBER OF THE COUNTY BOARD DISTRICT 4</t>
  </si>
  <si>
    <t>BETH C. GONCHER</t>
  </si>
  <si>
    <t>BRIAN POLLOCK</t>
  </si>
  <si>
    <t>FOR MEMBER OF THE COUNTY BOARD DISTRICT 5</t>
  </si>
  <si>
    <t>MELISA TAYLOR</t>
  </si>
  <si>
    <t>NORMAN D. MARTIN</t>
  </si>
  <si>
    <t>FOR MEMBER OF THE COUNTY BOARD DISTRICT 6</t>
  </si>
  <si>
    <t>RON FORD</t>
  </si>
  <si>
    <t>FOR MEMBER OF THE COUNTY BOARD DISTRICT 7</t>
  </si>
  <si>
    <t>MONICA SILVA</t>
  </si>
  <si>
    <t>FOR MEMBER OF THE COUNTY BOARD DISTRICT 8</t>
  </si>
  <si>
    <t>GREGORY W. NELSON</t>
  </si>
  <si>
    <t>JESSE B. VAZQUEZ</t>
  </si>
  <si>
    <t>FOR MEMBER OF THE COUNTY BOARD DISTRICT 9</t>
  </si>
  <si>
    <t>THOMAS (T.R.) SMITH</t>
  </si>
  <si>
    <t>FOR MEMBER OF THE COUNTY BOARD DISTRICT 10</t>
  </si>
  <si>
    <t>SUSAN STARRETT</t>
  </si>
  <si>
    <t>Maggie Soliz</t>
  </si>
  <si>
    <t>FOR MEMBER OF THE COUNTY BOARD DISTRICT 11</t>
  </si>
  <si>
    <t>MICHAEL J. DONAHUE</t>
  </si>
  <si>
    <t>MARTHA ELAINE HANNA</t>
  </si>
  <si>
    <t>FOR MEMBER OF THE COUNTY BOARD DISTRICT 12</t>
  </si>
  <si>
    <t>JOHN J. HOSCHEIT</t>
  </si>
  <si>
    <t>FOR MEMBER OF THE COUNTY BOARD DISTRICT 13</t>
  </si>
  <si>
    <t>PHILIP LEWIS</t>
  </si>
  <si>
    <t>FOR MEMBER OF THE COUNTY BOARD DISTRICT 14</t>
  </si>
  <si>
    <t>MARK DAVOUST</t>
  </si>
  <si>
    <t>NADIA BLANCDALEY</t>
  </si>
  <si>
    <t>FOR MEMBER OF THE COUNTY BOARD DISTRICT 15</t>
  </si>
  <si>
    <t>BARBARA R. WOJNICKI</t>
  </si>
  <si>
    <t>FOR MEMBER OF THE COUNTY BOARD DISTRICT 16</t>
  </si>
  <si>
    <t>MICHAEL J. KENYON</t>
  </si>
  <si>
    <t>JENNIFER BARCONI</t>
  </si>
  <si>
    <t>FOR MEMBER OF THE COUNTY BOARD DISTRICT 17</t>
  </si>
  <si>
    <t>JEFFREY ALBERT MEYER</t>
  </si>
  <si>
    <t>DEBORAH ALLAN</t>
  </si>
  <si>
    <t>FOR MEMBER OF THE COUNTY BOARD DISTRICT 18</t>
  </si>
  <si>
    <t>ANDREW E. "DREW" FRASZ</t>
  </si>
  <si>
    <t>KERRI A. BRANSON</t>
  </si>
  <si>
    <t>FOR MEMBER OF THE COUNTY BOARD DISTRICT 19</t>
  </si>
  <si>
    <t>KURT ROBERT KOJZAREK</t>
  </si>
  <si>
    <t>HIDAYAT KHAN</t>
  </si>
  <si>
    <t>FOR MEMBER OF THE COUNTY BOARD DISTRICT 20</t>
  </si>
  <si>
    <t>HENOCH FUENTES</t>
  </si>
  <si>
    <t>CRISTINA CASTRO</t>
  </si>
  <si>
    <t>FOR MEMBER OF THE COUNTY BOARD DISTRICT 21</t>
  </si>
  <si>
    <t>REBECCA GILLAM</t>
  </si>
  <si>
    <t>DARREN PAROCHELLI</t>
  </si>
  <si>
    <t>FOR MEMBER OF THE COUNTY BOARD DISTRICT 22</t>
  </si>
  <si>
    <t>DOUGLAS J. SCHEFLOW</t>
  </si>
  <si>
    <t>BOB GETZ</t>
  </si>
  <si>
    <t>FOR MEMBER OF THE COUNTY BOARD DISTRICT 23</t>
  </si>
  <si>
    <t>MARGARET "MAGGIE" AUGER</t>
  </si>
  <si>
    <t>KEVIN S. SMITH</t>
  </si>
  <si>
    <t>FOR MEMBER OF THE COUNTY BOARD DISTRICT 24</t>
  </si>
  <si>
    <t>JOSEPH HAIMANN</t>
  </si>
  <si>
    <t>FOR SANITARY DISTRICT TRUSTEE</t>
  </si>
  <si>
    <t>ROBERT E. SKIDMORE, JR</t>
  </si>
  <si>
    <t>FOR JUDGE OF THE APPELLATE COURT</t>
  </si>
  <si>
    <t>JOE BIRKETT</t>
  </si>
  <si>
    <t>FOR JUDGE OF THE CIRCUIT COURT</t>
  </si>
  <si>
    <t>JOHN A. BARSANTI</t>
  </si>
  <si>
    <t>JOHN N. WALTERS</t>
  </si>
  <si>
    <t>JOHN G. DALTON</t>
  </si>
  <si>
    <t>SIXTEENTH JUDICIAL SUBCIRCUIT 2</t>
  </si>
  <si>
    <t>FOR JUDGE OF THE CIRCUIT COURT SIXTEENTH JUDICIAL SUBCIRCUIT 2</t>
  </si>
  <si>
    <t>SIXTEENTH JUDICIAL CIRCUIT</t>
  </si>
  <si>
    <t>FOR JUDGE OF THE CIRCUIT COURT SIXTEENTH JUDICIAL CIRCUIT</t>
  </si>
  <si>
    <t>SECOND JUDICIAL DISTRICT</t>
  </si>
  <si>
    <t>FOR JUDGE OF THE APPELLATE COURT SECOND JUDICIAL DISTRICT</t>
  </si>
  <si>
    <t/>
  </si>
  <si>
    <t>Total</t>
  </si>
  <si>
    <t>YES</t>
  </si>
  <si>
    <t>NO</t>
  </si>
  <si>
    <t>FOX RIVER &amp; COUNTRYSIDE FIRE/RESCUE DISTRICT PROPOSITION</t>
  </si>
  <si>
    <t>EAST DUNDEE &amp; COUNTRYSIDE FIRE DISTRICT PROPOSITION TO ISSUE $5,500,000 OBLIGATION BONDS</t>
  </si>
  <si>
    <t>DUNDEE TOWNSHIP ELECTRIC AGGREGATION</t>
  </si>
  <si>
    <t>AURORA TOWNSHIP ELECTRIC AGGREGATION</t>
  </si>
  <si>
    <t>PROPOSITION VILLAGE OF GILBERTS TO INCREASE THE LIMITING RATE</t>
  </si>
  <si>
    <t>PROPOSITION 3 CAMPTON HILLS ADVISORY QUESTION FOR VIDEO GAMING</t>
  </si>
  <si>
    <t>PROPOSITION 2 CAMPTON HILLS ADVISORY QUESTION FOR EMERGENCY WARNING SIRENS</t>
  </si>
  <si>
    <t>PROPOSITION 1 CAMPTON HILLS QUESTION</t>
  </si>
  <si>
    <t>ADVISORY PUBLIC QUESTION</t>
  </si>
  <si>
    <t>THOMAS E. MUELLER</t>
  </si>
  <si>
    <t>DONALD C. HUDSON</t>
  </si>
  <si>
    <t>PROPOSED AMENDMENT TO THE 1970 ILLINOIS CONSTITUTION Explanation of Amendment</t>
  </si>
  <si>
    <t>Registereed Voters</t>
  </si>
  <si>
    <t>Township</t>
  </si>
  <si>
    <t>Precinct Name</t>
  </si>
  <si>
    <r>
      <t xml:space="preserve">2012 General Election
Tuesday, November 06, 2012
</t>
    </r>
    <r>
      <rPr>
        <sz val="10"/>
        <color rgb="FF000000"/>
        <rFont val="Verdana"/>
        <family val="2"/>
      </rPr>
      <t>John A. Cunningham
Kane County Clerk</t>
    </r>
  </si>
  <si>
    <t>CITY OF AURORA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</si>
</sst>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5">
    <font>
      <sz val="11"/>
      <color theme="1"/>
      <name val="Calibri"/>
      <family val="2"/>
      <scheme val="minor"/>
    </font>
    <font>
      <b/>
      <sz val="11"/>
      <color theme="1"/>
      <name val="Calibri"/>
      <family val="2"/>
      <scheme val="minor"/>
    </font>
    <font>
      <sz val="10"/>
      <name val="MS Sans Serif"/>
    </font>
    <font>
      <b/>
      <sz val="10"/>
      <name val="Arial"/>
      <family val="2"/>
    </font>
    <font>
      <b/>
      <sz val="22"/>
      <name val="Arial"/>
      <family val="2"/>
    </font>
    <font>
      <b/>
      <sz val="12"/>
      <name val="Arial"/>
      <family val="2"/>
    </font>
    <font>
      <b/>
      <sz val="12"/>
      <name val="Antique Olive"/>
      <family val="2"/>
    </font>
    <font>
      <b/>
      <sz val="8"/>
      <color theme="1"/>
      <name val="Calibri"/>
      <family val="2"/>
      <scheme val="minor"/>
    </font>
    <font>
      <sz val="8"/>
      <color theme="1"/>
      <name val="Calibri"/>
      <family val="2"/>
      <scheme val="minor"/>
    </font>
    <font>
      <sz val="10"/>
      <name val="Arial"/>
      <family val="2"/>
    </font>
    <font>
      <sz val="11"/>
      <color rgb="FF000000"/>
      <name val="Calibri"/>
      <family val="2"/>
      <scheme val="minor"/>
    </font>
    <font>
      <sz val="11"/>
      <name val="Calibri"/>
      <family val="2"/>
    </font>
    <font>
      <sz val="10"/>
      <color rgb="FF000000"/>
      <name val="Arial"/>
      <family val="2"/>
    </font>
    <font>
      <b/>
      <sz val="10"/>
      <color rgb="FF000000"/>
      <name val="Verdana"/>
      <family val="2"/>
    </font>
    <font>
      <sz val="10"/>
      <color rgb="FF000000"/>
      <name val="Verdana"/>
      <family val="2"/>
    </font>
  </fonts>
  <fills count="2">
    <fill>
      <patternFill patternType="none"/>
    </fill>
    <fill>
      <patternFill patternType="gray125"/>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
      <left/>
      <right style="thin">
        <color rgb="FFD3D3D3"/>
      </right>
      <top/>
      <bottom style="thin">
        <color rgb="FFD3D3D3"/>
      </bottom>
      <diagonal/>
    </border>
    <border>
      <left style="thin">
        <color rgb="FFD3D3D3"/>
      </left>
      <right/>
      <top/>
      <bottom style="thin">
        <color rgb="FFD3D3D3"/>
      </bottom>
      <diagonal/>
    </border>
    <border>
      <left/>
      <right/>
      <top style="thin">
        <color rgb="FFD3D3D3"/>
      </top>
      <bottom style="thin">
        <color rgb="FFD3D3D3"/>
      </bottom>
      <diagonal/>
    </border>
    <border>
      <left/>
      <right style="thin">
        <color rgb="FFD3D3D3"/>
      </right>
      <top style="thin">
        <color rgb="FFD3D3D3"/>
      </top>
      <bottom/>
      <diagonal/>
    </border>
  </borders>
  <cellStyleXfs count="3">
    <xf numFmtId="0" fontId="0" fillId="0" borderId="0"/>
    <xf numFmtId="0" fontId="2" fillId="0" borderId="0"/>
    <xf numFmtId="0" fontId="10" fillId="0" borderId="0"/>
  </cellStyleXfs>
  <cellXfs count="62">
    <xf numFmtId="0" fontId="0" fillId="0" borderId="0" xfId="0"/>
    <xf numFmtId="0" fontId="2" fillId="0" borderId="1" xfId="1" applyBorder="1"/>
    <xf numFmtId="0" fontId="2" fillId="0" borderId="3" xfId="1" applyBorder="1"/>
    <xf numFmtId="0" fontId="2" fillId="0" borderId="0" xfId="1"/>
    <xf numFmtId="0" fontId="2" fillId="0" borderId="4" xfId="1" applyBorder="1"/>
    <xf numFmtId="0" fontId="2" fillId="0" borderId="5" xfId="1" applyBorder="1"/>
    <xf numFmtId="0" fontId="2" fillId="0" borderId="0" xfId="1" applyBorder="1"/>
    <xf numFmtId="0" fontId="5" fillId="0" borderId="0" xfId="1" applyFont="1" applyBorder="1"/>
    <xf numFmtId="0" fontId="6" fillId="0" borderId="0" xfId="1" applyFont="1" applyBorder="1"/>
    <xf numFmtId="0" fontId="2" fillId="0" borderId="6" xfId="1" applyBorder="1"/>
    <xf numFmtId="0" fontId="2" fillId="0" borderId="7" xfId="1" applyBorder="1"/>
    <xf numFmtId="0" fontId="2" fillId="0" borderId="8" xfId="1" applyBorder="1"/>
    <xf numFmtId="0" fontId="0" fillId="0" borderId="7" xfId="0" applyBorder="1"/>
    <xf numFmtId="0" fontId="1" fillId="0" borderId="7" xfId="0" applyFont="1" applyBorder="1" applyAlignment="1">
      <alignment textRotation="90"/>
    </xf>
    <xf numFmtId="0" fontId="0" fillId="0" borderId="2" xfId="0" applyBorder="1"/>
    <xf numFmtId="0" fontId="7" fillId="0" borderId="0" xfId="0" applyFont="1"/>
    <xf numFmtId="0" fontId="8" fillId="0" borderId="0" xfId="0" applyFont="1"/>
    <xf numFmtId="10" fontId="8" fillId="0" borderId="0" xfId="0" applyNumberFormat="1" applyFont="1"/>
    <xf numFmtId="0" fontId="7" fillId="0" borderId="2" xfId="0" applyFont="1" applyBorder="1"/>
    <xf numFmtId="0" fontId="8" fillId="0" borderId="2" xfId="0" applyFont="1" applyBorder="1"/>
    <xf numFmtId="10" fontId="8" fillId="0" borderId="2" xfId="0" applyNumberFormat="1" applyFont="1" applyBorder="1"/>
    <xf numFmtId="0" fontId="1" fillId="0" borderId="7" xfId="0" applyFont="1" applyBorder="1" applyAlignment="1">
      <alignment textRotation="90" wrapText="1"/>
    </xf>
    <xf numFmtId="3" fontId="8" fillId="0" borderId="2" xfId="0" applyNumberFormat="1" applyFont="1" applyBorder="1"/>
    <xf numFmtId="0" fontId="0" fillId="0" borderId="9" xfId="0" applyBorder="1"/>
    <xf numFmtId="0" fontId="7" fillId="0" borderId="9" xfId="0" applyFont="1" applyBorder="1"/>
    <xf numFmtId="10" fontId="7" fillId="0" borderId="9" xfId="0" applyNumberFormat="1" applyFont="1" applyBorder="1"/>
    <xf numFmtId="0" fontId="7" fillId="0" borderId="9" xfId="0" applyFont="1" applyBorder="1" applyAlignment="1">
      <alignment wrapText="1"/>
    </xf>
    <xf numFmtId="10" fontId="7" fillId="0" borderId="2" xfId="0" applyNumberFormat="1" applyFont="1" applyBorder="1"/>
    <xf numFmtId="0" fontId="9" fillId="0" borderId="0" xfId="1" applyFont="1"/>
    <xf numFmtId="3" fontId="8" fillId="0" borderId="0" xfId="0" applyNumberFormat="1" applyFont="1"/>
    <xf numFmtId="0" fontId="11" fillId="0" borderId="0" xfId="2" applyFont="1" applyFill="1" applyBorder="1"/>
    <xf numFmtId="0" fontId="12" fillId="0" borderId="10" xfId="2" applyNumberFormat="1" applyFont="1" applyFill="1" applyBorder="1" applyAlignment="1">
      <alignment vertical="top" wrapText="1" readingOrder="1"/>
    </xf>
    <xf numFmtId="0" fontId="12" fillId="0" borderId="12" xfId="2" applyNumberFormat="1" applyFont="1" applyFill="1" applyBorder="1" applyAlignment="1">
      <alignment vertical="top" wrapText="1" readingOrder="1"/>
    </xf>
    <xf numFmtId="10" fontId="7" fillId="0" borderId="0" xfId="0" applyNumberFormat="1" applyFont="1"/>
    <xf numFmtId="0" fontId="1" fillId="0" borderId="0" xfId="0" applyFont="1"/>
    <xf numFmtId="10" fontId="1" fillId="0" borderId="0" xfId="0" applyNumberFormat="1" applyFont="1"/>
    <xf numFmtId="0" fontId="1" fillId="0" borderId="9" xfId="0" applyFont="1" applyBorder="1"/>
    <xf numFmtId="10" fontId="1" fillId="0" borderId="9" xfId="0" applyNumberFormat="1" applyFont="1" applyBorder="1"/>
    <xf numFmtId="0" fontId="3" fillId="0" borderId="2" xfId="1" applyFont="1" applyBorder="1" applyAlignment="1">
      <alignment horizontal="center"/>
    </xf>
    <xf numFmtId="0" fontId="4" fillId="0" borderId="0" xfId="1" applyFont="1" applyBorder="1" applyAlignment="1">
      <alignment horizontal="center"/>
    </xf>
    <xf numFmtId="164" fontId="4" fillId="0" borderId="0" xfId="1" applyNumberFormat="1" applyFont="1" applyBorder="1" applyAlignment="1">
      <alignment horizontal="center"/>
    </xf>
    <xf numFmtId="0" fontId="2" fillId="0" borderId="0" xfId="1" applyBorder="1" applyAlignment="1">
      <alignment horizontal="center"/>
    </xf>
    <xf numFmtId="0" fontId="2" fillId="0" borderId="0" xfId="1" applyAlignment="1">
      <alignment horizontal="center"/>
    </xf>
    <xf numFmtId="0" fontId="12" fillId="0" borderId="10" xfId="2" applyNumberFormat="1" applyFont="1" applyFill="1" applyBorder="1" applyAlignment="1">
      <alignment vertical="top" wrapText="1" readingOrder="1"/>
    </xf>
    <xf numFmtId="0" fontId="11" fillId="0" borderId="11" xfId="2" applyNumberFormat="1" applyFont="1" applyFill="1" applyBorder="1" applyAlignment="1">
      <alignment vertical="top" wrapText="1"/>
    </xf>
    <xf numFmtId="0" fontId="12" fillId="0" borderId="12" xfId="2" applyNumberFormat="1" applyFont="1" applyFill="1" applyBorder="1" applyAlignment="1">
      <alignment vertical="top" wrapText="1" readingOrder="1"/>
    </xf>
    <xf numFmtId="0" fontId="11" fillId="0" borderId="13" xfId="2" applyNumberFormat="1" applyFont="1" applyFill="1" applyBorder="1" applyAlignment="1">
      <alignment vertical="top" wrapText="1"/>
    </xf>
    <xf numFmtId="0" fontId="11" fillId="0" borderId="17" xfId="2" applyNumberFormat="1" applyFont="1" applyFill="1" applyBorder="1" applyAlignment="1">
      <alignment vertical="top" wrapText="1"/>
    </xf>
    <xf numFmtId="0" fontId="13" fillId="0" borderId="0" xfId="2" applyNumberFormat="1" applyFont="1" applyFill="1" applyBorder="1" applyAlignment="1">
      <alignment horizontal="center" vertical="top" wrapText="1" readingOrder="1"/>
    </xf>
    <xf numFmtId="0" fontId="11" fillId="0" borderId="0" xfId="2" applyFont="1" applyFill="1" applyBorder="1"/>
    <xf numFmtId="0" fontId="12" fillId="0" borderId="12" xfId="2" applyNumberFormat="1" applyFont="1" applyFill="1" applyBorder="1" applyAlignment="1">
      <alignment horizontal="center" textRotation="90" wrapText="1" readingOrder="1"/>
    </xf>
    <xf numFmtId="0" fontId="11" fillId="0" borderId="14" xfId="2" applyNumberFormat="1" applyFont="1" applyFill="1" applyBorder="1" applyAlignment="1">
      <alignment vertical="top" wrapText="1"/>
    </xf>
    <xf numFmtId="0" fontId="11" fillId="0" borderId="18" xfId="2" applyNumberFormat="1" applyFont="1" applyFill="1" applyBorder="1" applyAlignment="1">
      <alignment vertical="top" wrapText="1"/>
    </xf>
    <xf numFmtId="0" fontId="11" fillId="0" borderId="16" xfId="2" applyNumberFormat="1" applyFont="1" applyFill="1" applyBorder="1" applyAlignment="1">
      <alignment vertical="top" wrapText="1"/>
    </xf>
    <xf numFmtId="0" fontId="11" fillId="0" borderId="15" xfId="2" applyNumberFormat="1" applyFont="1" applyFill="1" applyBorder="1" applyAlignment="1">
      <alignment vertical="top" wrapText="1"/>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3" fillId="0" borderId="0" xfId="1" applyFont="1" applyAlignment="1">
      <alignment horizontal="center"/>
    </xf>
    <xf numFmtId="0" fontId="3" fillId="0" borderId="7" xfId="1" applyFont="1" applyBorder="1" applyAlignment="1">
      <alignment horizontal="center"/>
    </xf>
    <xf numFmtId="0" fontId="9" fillId="0" borderId="0" xfId="1" applyFont="1" applyAlignment="1">
      <alignment horizontal="left" wrapText="1"/>
    </xf>
    <xf numFmtId="0" fontId="9" fillId="0" borderId="2" xfId="1" applyFont="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worksheet" Target="worksheets/sheet110.xml"/><Relationship Id="rId115"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6</xdr:col>
      <xdr:colOff>609600</xdr:colOff>
      <xdr:row>30</xdr:row>
      <xdr:rowOff>66675</xdr:rowOff>
    </xdr:to>
    <xdr:pic macro="[0]!Picture1_Click">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43050"/>
          <a:ext cx="4067175" cy="39528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34</xdr:row>
      <xdr:rowOff>0</xdr:rowOff>
    </xdr:from>
    <xdr:to>
      <xdr:col>5</xdr:col>
      <xdr:colOff>171450</xdr:colOff>
      <xdr:row>37</xdr:row>
      <xdr:rowOff>104775</xdr:rowOff>
    </xdr:to>
    <xdr:pic>
      <xdr:nvPicPr>
        <xdr:cNvPr id="3" name="Picture 2" descr="JohnSi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6153150"/>
          <a:ext cx="30194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1"/>
  <sheetViews>
    <sheetView tabSelected="1" zoomScaleNormal="100" workbookViewId="0">
      <selection activeCell="J2" sqref="J2"/>
    </sheetView>
  </sheetViews>
  <sheetFormatPr defaultRowHeight="12.75"/>
  <cols>
    <col min="1" max="1" width="7.42578125" style="3" customWidth="1"/>
    <col min="2" max="2" width="15.28515625" style="3" customWidth="1"/>
    <col min="3" max="6" width="9.140625" style="3"/>
    <col min="7" max="7" width="17.5703125" style="3" customWidth="1"/>
    <col min="8" max="16384" width="9.140625" style="3"/>
  </cols>
  <sheetData>
    <row r="1" spans="1:8">
      <c r="A1" s="1"/>
      <c r="B1" s="38"/>
      <c r="C1" s="38"/>
      <c r="D1" s="38"/>
      <c r="E1" s="38"/>
      <c r="F1" s="38"/>
      <c r="G1" s="38"/>
      <c r="H1" s="2"/>
    </row>
    <row r="2" spans="1:8" ht="27.75">
      <c r="A2" s="4"/>
      <c r="B2" s="39" t="s">
        <v>3</v>
      </c>
      <c r="C2" s="39"/>
      <c r="D2" s="39"/>
      <c r="E2" s="39"/>
      <c r="F2" s="39"/>
      <c r="G2" s="39"/>
      <c r="H2" s="5"/>
    </row>
    <row r="3" spans="1:8" ht="27.75">
      <c r="A3" s="4"/>
      <c r="B3" s="40">
        <v>41219</v>
      </c>
      <c r="C3" s="40"/>
      <c r="D3" s="40"/>
      <c r="E3" s="40"/>
      <c r="F3" s="40"/>
      <c r="G3" s="40"/>
      <c r="H3" s="5"/>
    </row>
    <row r="4" spans="1:8" ht="27.75">
      <c r="A4" s="4"/>
      <c r="B4" s="39" t="s">
        <v>5</v>
      </c>
      <c r="C4" s="39"/>
      <c r="D4" s="39"/>
      <c r="E4" s="39"/>
      <c r="F4" s="39"/>
      <c r="G4" s="39"/>
      <c r="H4" s="5"/>
    </row>
    <row r="5" spans="1:8">
      <c r="A5" s="4"/>
      <c r="B5" s="41"/>
      <c r="C5" s="42"/>
      <c r="D5" s="42"/>
      <c r="E5" s="42"/>
      <c r="F5" s="42"/>
      <c r="G5" s="42"/>
      <c r="H5" s="5"/>
    </row>
    <row r="6" spans="1:8">
      <c r="A6" s="4"/>
      <c r="B6" s="6"/>
      <c r="C6" s="6"/>
      <c r="D6" s="6"/>
      <c r="E6" s="6"/>
      <c r="F6" s="6"/>
      <c r="G6" s="6"/>
      <c r="H6" s="5"/>
    </row>
    <row r="7" spans="1:8">
      <c r="A7" s="4"/>
      <c r="B7" s="6"/>
      <c r="C7" s="6"/>
      <c r="D7" s="6"/>
      <c r="E7" s="6"/>
      <c r="F7" s="6"/>
      <c r="G7" s="6"/>
      <c r="H7" s="5"/>
    </row>
    <row r="8" spans="1:8">
      <c r="A8" s="4"/>
      <c r="B8" s="6"/>
      <c r="C8" s="6"/>
      <c r="D8" s="6"/>
      <c r="E8" s="6"/>
      <c r="F8" s="6"/>
      <c r="G8" s="6"/>
      <c r="H8" s="5"/>
    </row>
    <row r="9" spans="1:8">
      <c r="A9" s="4"/>
      <c r="B9" s="6"/>
      <c r="C9" s="6"/>
      <c r="D9" s="6"/>
      <c r="E9" s="6"/>
      <c r="F9" s="6"/>
      <c r="G9" s="6"/>
      <c r="H9" s="5"/>
    </row>
    <row r="10" spans="1:8">
      <c r="A10" s="4"/>
      <c r="B10" s="6"/>
      <c r="C10" s="6"/>
      <c r="D10" s="6"/>
      <c r="E10" s="6"/>
      <c r="F10" s="6"/>
      <c r="G10" s="6"/>
      <c r="H10" s="5"/>
    </row>
    <row r="11" spans="1:8">
      <c r="A11" s="4"/>
      <c r="B11" s="6"/>
      <c r="C11" s="6"/>
      <c r="D11" s="6"/>
      <c r="E11" s="6"/>
      <c r="F11" s="6"/>
      <c r="G11" s="6"/>
      <c r="H11" s="5"/>
    </row>
    <row r="12" spans="1:8">
      <c r="A12" s="4"/>
      <c r="B12" s="6"/>
      <c r="C12" s="6"/>
      <c r="D12" s="6"/>
      <c r="E12" s="6"/>
      <c r="F12" s="6"/>
      <c r="G12" s="6"/>
      <c r="H12" s="5"/>
    </row>
    <row r="13" spans="1:8">
      <c r="A13" s="4"/>
      <c r="B13" s="6"/>
      <c r="C13" s="6"/>
      <c r="D13" s="6"/>
      <c r="E13" s="6"/>
      <c r="F13" s="6"/>
      <c r="G13" s="6"/>
      <c r="H13" s="5"/>
    </row>
    <row r="14" spans="1:8">
      <c r="A14" s="4"/>
      <c r="B14" s="6"/>
      <c r="C14" s="6"/>
      <c r="D14" s="6"/>
      <c r="E14" s="6"/>
      <c r="F14" s="6"/>
      <c r="G14" s="6"/>
      <c r="H14" s="5"/>
    </row>
    <row r="15" spans="1:8">
      <c r="A15" s="4"/>
      <c r="B15" s="6"/>
      <c r="C15" s="6"/>
      <c r="D15" s="6"/>
      <c r="E15" s="6"/>
      <c r="F15" s="6"/>
      <c r="G15" s="6"/>
      <c r="H15" s="5"/>
    </row>
    <row r="16" spans="1:8">
      <c r="A16" s="4"/>
      <c r="B16" s="6"/>
      <c r="C16" s="6"/>
      <c r="D16" s="6"/>
      <c r="E16" s="6"/>
      <c r="F16" s="6"/>
      <c r="G16" s="6"/>
      <c r="H16" s="5"/>
    </row>
    <row r="17" spans="1:8">
      <c r="A17" s="4"/>
      <c r="B17" s="6"/>
      <c r="C17" s="6"/>
      <c r="D17" s="6"/>
      <c r="E17" s="6"/>
      <c r="F17" s="6"/>
      <c r="G17" s="6"/>
      <c r="H17" s="5"/>
    </row>
    <row r="18" spans="1:8">
      <c r="A18" s="4"/>
      <c r="B18" s="6"/>
      <c r="C18" s="6"/>
      <c r="D18" s="6"/>
      <c r="E18" s="6"/>
      <c r="F18" s="6"/>
      <c r="G18" s="6"/>
      <c r="H18" s="5"/>
    </row>
    <row r="19" spans="1:8">
      <c r="A19" s="4"/>
      <c r="B19" s="6"/>
      <c r="C19" s="6"/>
      <c r="D19" s="6"/>
      <c r="E19" s="6"/>
      <c r="F19" s="6"/>
      <c r="G19" s="6"/>
      <c r="H19" s="5"/>
    </row>
    <row r="20" spans="1:8">
      <c r="A20" s="4"/>
      <c r="B20" s="6"/>
      <c r="C20" s="6"/>
      <c r="D20" s="6"/>
      <c r="E20" s="6"/>
      <c r="F20" s="6"/>
      <c r="G20" s="6"/>
      <c r="H20" s="5"/>
    </row>
    <row r="21" spans="1:8">
      <c r="A21" s="4"/>
      <c r="B21" s="6"/>
      <c r="C21" s="6"/>
      <c r="D21" s="6"/>
      <c r="E21" s="6"/>
      <c r="F21" s="6"/>
      <c r="G21" s="6"/>
      <c r="H21" s="5"/>
    </row>
    <row r="22" spans="1:8">
      <c r="A22" s="4"/>
      <c r="B22" s="6"/>
      <c r="C22" s="6"/>
      <c r="D22" s="6"/>
      <c r="E22" s="6"/>
      <c r="F22" s="6"/>
      <c r="G22" s="6"/>
      <c r="H22" s="5"/>
    </row>
    <row r="23" spans="1:8">
      <c r="A23" s="4"/>
      <c r="B23" s="6"/>
      <c r="C23" s="6"/>
      <c r="D23" s="6"/>
      <c r="E23" s="6"/>
      <c r="F23" s="6"/>
      <c r="G23" s="6"/>
      <c r="H23" s="5"/>
    </row>
    <row r="24" spans="1:8">
      <c r="A24" s="4"/>
      <c r="B24" s="6"/>
      <c r="C24" s="6"/>
      <c r="D24" s="6"/>
      <c r="E24" s="6"/>
      <c r="F24" s="6"/>
      <c r="G24" s="6"/>
      <c r="H24" s="5"/>
    </row>
    <row r="25" spans="1:8">
      <c r="A25" s="4"/>
      <c r="B25" s="6"/>
      <c r="C25" s="6"/>
      <c r="D25" s="6"/>
      <c r="E25" s="6"/>
      <c r="F25" s="6"/>
      <c r="G25" s="6"/>
      <c r="H25" s="5"/>
    </row>
    <row r="26" spans="1:8">
      <c r="A26" s="4"/>
      <c r="B26" s="6"/>
      <c r="C26" s="6"/>
      <c r="D26" s="6"/>
      <c r="E26" s="6"/>
      <c r="F26" s="6"/>
      <c r="G26" s="6"/>
      <c r="H26" s="5"/>
    </row>
    <row r="27" spans="1:8">
      <c r="A27" s="4"/>
      <c r="B27" s="6"/>
      <c r="C27" s="6"/>
      <c r="D27" s="6"/>
      <c r="E27" s="6"/>
      <c r="F27" s="6"/>
      <c r="G27" s="6"/>
      <c r="H27" s="5"/>
    </row>
    <row r="28" spans="1:8">
      <c r="A28" s="4"/>
      <c r="B28" s="6"/>
      <c r="C28" s="6"/>
      <c r="D28" s="6"/>
      <c r="E28" s="6"/>
      <c r="F28" s="6"/>
      <c r="G28" s="6"/>
      <c r="H28" s="5"/>
    </row>
    <row r="29" spans="1:8">
      <c r="A29" s="4"/>
      <c r="B29" s="6"/>
      <c r="C29" s="6"/>
      <c r="D29" s="6"/>
      <c r="E29" s="6"/>
      <c r="F29" s="6"/>
      <c r="G29" s="6"/>
      <c r="H29" s="5"/>
    </row>
    <row r="30" spans="1:8">
      <c r="A30" s="4"/>
      <c r="B30" s="6"/>
      <c r="C30" s="6"/>
      <c r="D30" s="6"/>
      <c r="E30" s="6"/>
      <c r="F30" s="6"/>
      <c r="G30" s="6"/>
      <c r="H30" s="5"/>
    </row>
    <row r="31" spans="1:8">
      <c r="A31" s="4"/>
      <c r="B31" s="6"/>
      <c r="C31" s="6"/>
      <c r="D31" s="6"/>
      <c r="E31" s="6"/>
      <c r="F31" s="6"/>
      <c r="G31" s="6"/>
      <c r="H31" s="5"/>
    </row>
    <row r="32" spans="1:8">
      <c r="A32" s="4"/>
      <c r="B32" s="6"/>
      <c r="C32" s="6"/>
      <c r="D32" s="6"/>
      <c r="E32" s="6"/>
      <c r="F32" s="6"/>
      <c r="G32" s="6"/>
      <c r="H32" s="5"/>
    </row>
    <row r="33" spans="1:8" ht="15.75">
      <c r="A33" s="4"/>
      <c r="B33" s="7" t="s">
        <v>4</v>
      </c>
      <c r="C33" s="6"/>
      <c r="D33" s="6"/>
      <c r="E33" s="6"/>
      <c r="F33" s="6"/>
      <c r="G33" s="6"/>
      <c r="H33" s="5"/>
    </row>
    <row r="34" spans="1:8" ht="15.75">
      <c r="A34" s="4"/>
      <c r="B34" s="8" t="s">
        <v>0</v>
      </c>
      <c r="C34" s="6"/>
      <c r="D34" s="6"/>
      <c r="E34" s="6"/>
      <c r="F34" s="6"/>
      <c r="G34" s="6"/>
      <c r="H34" s="5"/>
    </row>
    <row r="35" spans="1:8">
      <c r="A35" s="4"/>
      <c r="B35" s="6"/>
      <c r="C35" s="6"/>
      <c r="D35" s="6"/>
      <c r="E35" s="6"/>
      <c r="F35" s="6"/>
      <c r="G35" s="6"/>
      <c r="H35" s="5"/>
    </row>
    <row r="36" spans="1:8">
      <c r="A36" s="4"/>
      <c r="B36" s="6"/>
      <c r="C36" s="6"/>
      <c r="D36" s="6"/>
      <c r="E36" s="6"/>
      <c r="F36" s="6"/>
      <c r="G36" s="6"/>
      <c r="H36" s="5"/>
    </row>
    <row r="37" spans="1:8">
      <c r="A37" s="4"/>
      <c r="B37" s="6"/>
      <c r="C37" s="6"/>
      <c r="D37" s="6"/>
      <c r="E37" s="6"/>
      <c r="F37" s="6"/>
      <c r="G37" s="6"/>
      <c r="H37" s="5"/>
    </row>
    <row r="38" spans="1:8">
      <c r="A38" s="4"/>
      <c r="B38" s="6"/>
      <c r="C38" s="6"/>
      <c r="D38" s="6"/>
      <c r="E38" s="6"/>
      <c r="F38" s="6"/>
      <c r="G38" s="6"/>
      <c r="H38" s="5"/>
    </row>
    <row r="39" spans="1:8" ht="15.75">
      <c r="A39" s="4"/>
      <c r="B39" s="7" t="s">
        <v>1</v>
      </c>
      <c r="C39" s="6"/>
      <c r="D39" s="6"/>
      <c r="E39" s="6"/>
      <c r="F39" s="6"/>
      <c r="G39" s="6"/>
      <c r="H39" s="5"/>
    </row>
    <row r="40" spans="1:8" ht="15.75">
      <c r="A40" s="4"/>
      <c r="B40" s="7" t="s">
        <v>2</v>
      </c>
      <c r="C40" s="6"/>
      <c r="D40" s="6"/>
      <c r="E40" s="6"/>
      <c r="F40" s="6"/>
      <c r="G40" s="6"/>
      <c r="H40" s="5"/>
    </row>
    <row r="41" spans="1:8">
      <c r="A41" s="9"/>
      <c r="B41" s="10"/>
      <c r="C41" s="10"/>
      <c r="D41" s="10"/>
      <c r="E41" s="10"/>
      <c r="F41" s="10"/>
      <c r="G41" s="10"/>
      <c r="H41" s="11"/>
    </row>
  </sheetData>
  <mergeCells count="5">
    <mergeCell ref="B1:G1"/>
    <mergeCell ref="B2:G2"/>
    <mergeCell ref="B3:G3"/>
    <mergeCell ref="B4:G4"/>
    <mergeCell ref="B5:G5"/>
  </mergeCells>
  <printOptions horizontalCentered="1" verticalCentered="1"/>
  <pageMargins left="1" right="1"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307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425</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tabColor rgb="FFFFFF00"/>
  </sheetPr>
  <dimension ref="A1:R19"/>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428</v>
      </c>
      <c r="F4" s="56"/>
      <c r="G4" s="56"/>
      <c r="H4" s="56"/>
      <c r="I4" s="56"/>
      <c r="J4" s="56"/>
      <c r="K4" s="56"/>
      <c r="L4" s="56"/>
      <c r="M4" s="56"/>
      <c r="N4" s="56"/>
      <c r="O4" s="56"/>
      <c r="P4" s="56"/>
      <c r="Q4" s="56"/>
      <c r="R4" s="56"/>
    </row>
    <row r="5" spans="1:18" ht="25.5" customHeight="1">
      <c r="E5" s="55" t="s">
        <v>428</v>
      </c>
      <c r="F5" s="55"/>
      <c r="G5" s="55"/>
      <c r="H5" s="55"/>
      <c r="I5" s="55"/>
      <c r="J5" s="55"/>
      <c r="K5" s="55"/>
      <c r="L5" s="55"/>
      <c r="M5" s="55"/>
      <c r="N5" s="55"/>
      <c r="O5" s="55"/>
      <c r="P5" s="55"/>
      <c r="Q5" s="55"/>
      <c r="R5" s="55"/>
    </row>
    <row r="6" spans="1:18" s="12" customFormat="1" ht="150" customHeight="1">
      <c r="B6" s="13" t="s">
        <v>7</v>
      </c>
      <c r="C6" s="13" t="s">
        <v>8</v>
      </c>
      <c r="D6" s="13" t="s">
        <v>9</v>
      </c>
      <c r="E6" s="21" t="s">
        <v>429</v>
      </c>
      <c r="F6" s="21" t="s">
        <v>430</v>
      </c>
    </row>
    <row r="7" spans="1:18">
      <c r="A7" s="15" t="s">
        <v>85</v>
      </c>
      <c r="B7" s="16">
        <v>825</v>
      </c>
      <c r="C7" s="16">
        <v>477</v>
      </c>
      <c r="D7" s="17">
        <v>0.57820000000000005</v>
      </c>
      <c r="E7" s="16">
        <v>125</v>
      </c>
      <c r="F7" s="16">
        <v>325</v>
      </c>
    </row>
    <row r="8" spans="1:18" s="14" customFormat="1">
      <c r="A8" s="18" t="s">
        <v>89</v>
      </c>
      <c r="B8" s="19">
        <v>1468</v>
      </c>
      <c r="C8" s="19">
        <v>1000</v>
      </c>
      <c r="D8" s="20">
        <v>0.68120000000000003</v>
      </c>
      <c r="E8" s="19">
        <v>599</v>
      </c>
      <c r="F8" s="19">
        <v>306</v>
      </c>
    </row>
    <row r="9" spans="1:18" s="14" customFormat="1">
      <c r="A9" s="18" t="s">
        <v>95</v>
      </c>
      <c r="B9" s="19">
        <v>843</v>
      </c>
      <c r="C9" s="19">
        <v>568</v>
      </c>
      <c r="D9" s="20">
        <v>0.67379999999999995</v>
      </c>
      <c r="E9" s="19">
        <v>273</v>
      </c>
      <c r="F9" s="19">
        <v>234</v>
      </c>
    </row>
    <row r="10" spans="1:18" s="14" customFormat="1">
      <c r="A10" s="18" t="s">
        <v>96</v>
      </c>
      <c r="B10" s="19">
        <v>702</v>
      </c>
      <c r="C10" s="19">
        <v>485</v>
      </c>
      <c r="D10" s="20">
        <v>0.69089999999999996</v>
      </c>
      <c r="E10" s="19">
        <v>307</v>
      </c>
      <c r="F10" s="19">
        <v>129</v>
      </c>
    </row>
    <row r="11" spans="1:18" s="14" customFormat="1">
      <c r="A11" s="18" t="s">
        <v>98</v>
      </c>
      <c r="B11" s="19">
        <v>903</v>
      </c>
      <c r="C11" s="19">
        <v>484</v>
      </c>
      <c r="D11" s="20">
        <v>0.53600000000000003</v>
      </c>
      <c r="E11" s="19">
        <v>208</v>
      </c>
      <c r="F11" s="19">
        <v>227</v>
      </c>
    </row>
    <row r="12" spans="1:18" s="14" customFormat="1">
      <c r="A12" s="18" t="s">
        <v>100</v>
      </c>
      <c r="B12" s="19">
        <v>753</v>
      </c>
      <c r="C12" s="19">
        <v>557</v>
      </c>
      <c r="D12" s="20">
        <v>0.73970000000000002</v>
      </c>
      <c r="E12" s="19">
        <v>353</v>
      </c>
      <c r="F12" s="19">
        <v>150</v>
      </c>
    </row>
    <row r="13" spans="1:18" s="14" customFormat="1">
      <c r="A13" s="18" t="s">
        <v>101</v>
      </c>
      <c r="B13" s="19">
        <v>1080</v>
      </c>
      <c r="C13" s="19">
        <v>758</v>
      </c>
      <c r="D13" s="20">
        <v>0.70189999999999997</v>
      </c>
      <c r="E13" s="19">
        <v>447</v>
      </c>
      <c r="F13" s="19">
        <v>243</v>
      </c>
    </row>
    <row r="14" spans="1:18" s="14" customFormat="1">
      <c r="A14" s="18" t="s">
        <v>103</v>
      </c>
      <c r="B14" s="19">
        <v>1661</v>
      </c>
      <c r="C14" s="19">
        <v>974</v>
      </c>
      <c r="D14" s="20">
        <v>0.58640000000000003</v>
      </c>
      <c r="E14" s="19">
        <v>428</v>
      </c>
      <c r="F14" s="19">
        <v>447</v>
      </c>
    </row>
    <row r="15" spans="1:18" s="14" customFormat="1">
      <c r="A15" s="18" t="s">
        <v>105</v>
      </c>
      <c r="B15" s="19">
        <v>1075</v>
      </c>
      <c r="C15" s="19">
        <v>704</v>
      </c>
      <c r="D15" s="20">
        <v>0.65490000000000004</v>
      </c>
      <c r="E15" s="19">
        <v>327</v>
      </c>
      <c r="F15" s="19">
        <v>304</v>
      </c>
    </row>
    <row r="16" spans="1:18" s="14" customFormat="1">
      <c r="A16" s="18" t="s">
        <v>106</v>
      </c>
      <c r="B16" s="19">
        <v>1620</v>
      </c>
      <c r="C16" s="19">
        <v>991</v>
      </c>
      <c r="D16" s="20">
        <v>0.61170000000000002</v>
      </c>
      <c r="E16" s="19">
        <v>392</v>
      </c>
      <c r="F16" s="19">
        <v>497</v>
      </c>
    </row>
    <row r="17" spans="1:6" s="23" customFormat="1" ht="34.5" customHeight="1">
      <c r="A17" s="26" t="s">
        <v>283</v>
      </c>
      <c r="B17" s="24">
        <f>SUM(B7:B16)</f>
        <v>10930</v>
      </c>
      <c r="C17" s="24">
        <f>SUM(C7:C16)</f>
        <v>6998</v>
      </c>
      <c r="D17" s="25">
        <f>C17/B17</f>
        <v>0.64025617566331194</v>
      </c>
      <c r="E17" s="24">
        <f>SUM(E7:E16)</f>
        <v>3459</v>
      </c>
      <c r="F17" s="24">
        <f>SUM(F7:F16)</f>
        <v>2862</v>
      </c>
    </row>
    <row r="18" spans="1:6" s="23" customFormat="1" ht="34.5" customHeight="1">
      <c r="A18" s="26" t="s">
        <v>293</v>
      </c>
      <c r="B18" s="24">
        <f>SUM(, B17)</f>
        <v>10930</v>
      </c>
      <c r="C18" s="24">
        <f>SUM(, C17)</f>
        <v>6998</v>
      </c>
      <c r="D18" s="25">
        <f>C18/B18</f>
        <v>0.64025617566331194</v>
      </c>
      <c r="E18" s="24">
        <f>SUM(, E17)</f>
        <v>3459</v>
      </c>
      <c r="F18" s="24">
        <f>SUM(, F17)</f>
        <v>2862</v>
      </c>
    </row>
    <row r="19" spans="1:6" s="14" customFormat="1">
      <c r="A19" s="18" t="s">
        <v>294</v>
      </c>
      <c r="B19" s="18">
        <f>SUM(, B18)</f>
        <v>10930</v>
      </c>
      <c r="C19" s="18">
        <f>SUM(, C18)</f>
        <v>6998</v>
      </c>
      <c r="D19" s="27">
        <f>C19/B19</f>
        <v>0.64025617566331194</v>
      </c>
      <c r="E19" s="18">
        <f>SUM(, E18)</f>
        <v>3459</v>
      </c>
      <c r="F19" s="18">
        <f>SUM(, F18)</f>
        <v>2862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2" manualBreakCount="2">
    <brk id="5" max="1048575" man="1"/>
    <brk id="6" max="1048575" man="1"/>
  </colBreak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428</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tabColor rgb="FF0000FF"/>
  </sheetPr>
  <dimension ref="A1:Q19"/>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431</v>
      </c>
      <c r="F4" s="56"/>
      <c r="G4" s="56"/>
      <c r="H4" s="56"/>
      <c r="I4" s="56"/>
      <c r="J4" s="56"/>
      <c r="K4" s="56"/>
      <c r="L4" s="56"/>
      <c r="M4" s="56"/>
      <c r="N4" s="56"/>
      <c r="O4" s="56"/>
      <c r="P4" s="56"/>
      <c r="Q4" s="56"/>
    </row>
    <row r="5" spans="1:17" ht="25.5" customHeight="1">
      <c r="E5" s="55" t="s">
        <v>431</v>
      </c>
      <c r="F5" s="55"/>
      <c r="G5" s="55"/>
      <c r="H5" s="55"/>
      <c r="I5" s="55"/>
      <c r="J5" s="55"/>
      <c r="K5" s="55"/>
      <c r="L5" s="55"/>
      <c r="M5" s="55"/>
      <c r="N5" s="55"/>
      <c r="O5" s="55"/>
      <c r="P5" s="55"/>
      <c r="Q5" s="55"/>
    </row>
    <row r="6" spans="1:17" s="12" customFormat="1" ht="150" customHeight="1">
      <c r="B6" s="13" t="s">
        <v>7</v>
      </c>
      <c r="C6" s="13" t="s">
        <v>8</v>
      </c>
      <c r="D6" s="13" t="s">
        <v>9</v>
      </c>
      <c r="E6" s="21" t="s">
        <v>432</v>
      </c>
    </row>
    <row r="7" spans="1:17">
      <c r="A7" s="15" t="s">
        <v>77</v>
      </c>
      <c r="B7" s="16">
        <v>524</v>
      </c>
      <c r="C7" s="16">
        <v>258</v>
      </c>
      <c r="D7" s="17">
        <v>0.4924</v>
      </c>
      <c r="E7" s="16">
        <v>197</v>
      </c>
    </row>
    <row r="8" spans="1:17" s="14" customFormat="1">
      <c r="A8" s="18" t="s">
        <v>78</v>
      </c>
      <c r="B8" s="19">
        <v>1211</v>
      </c>
      <c r="C8" s="19">
        <v>719</v>
      </c>
      <c r="D8" s="20">
        <v>0.59370000000000001</v>
      </c>
      <c r="E8" s="19">
        <v>521</v>
      </c>
    </row>
    <row r="9" spans="1:17" s="14" customFormat="1">
      <c r="A9" s="18" t="s">
        <v>79</v>
      </c>
      <c r="B9" s="19">
        <v>749</v>
      </c>
      <c r="C9" s="19">
        <v>353</v>
      </c>
      <c r="D9" s="20">
        <v>0.4713</v>
      </c>
      <c r="E9" s="19">
        <v>248</v>
      </c>
    </row>
    <row r="10" spans="1:17" s="14" customFormat="1">
      <c r="A10" s="18" t="s">
        <v>80</v>
      </c>
      <c r="B10" s="19">
        <v>715</v>
      </c>
      <c r="C10" s="19">
        <v>339</v>
      </c>
      <c r="D10" s="20">
        <v>0.47410000000000002</v>
      </c>
      <c r="E10" s="19">
        <v>258</v>
      </c>
    </row>
    <row r="11" spans="1:17" s="14" customFormat="1">
      <c r="A11" s="18" t="s">
        <v>81</v>
      </c>
      <c r="B11" s="19">
        <v>981</v>
      </c>
      <c r="C11" s="19">
        <v>529</v>
      </c>
      <c r="D11" s="20">
        <v>0.53920000000000001</v>
      </c>
      <c r="E11" s="19">
        <v>377</v>
      </c>
    </row>
    <row r="12" spans="1:17" s="14" customFormat="1">
      <c r="A12" s="18" t="s">
        <v>83</v>
      </c>
      <c r="B12" s="19">
        <v>419</v>
      </c>
      <c r="C12" s="19">
        <v>203</v>
      </c>
      <c r="D12" s="20">
        <v>0.48449999999999999</v>
      </c>
      <c r="E12" s="19">
        <v>152</v>
      </c>
    </row>
    <row r="13" spans="1:17" s="14" customFormat="1">
      <c r="A13" s="18" t="s">
        <v>84</v>
      </c>
      <c r="B13" s="19">
        <v>453</v>
      </c>
      <c r="C13" s="19">
        <v>228</v>
      </c>
      <c r="D13" s="20">
        <v>0.50329999999999997</v>
      </c>
      <c r="E13" s="19">
        <v>169</v>
      </c>
    </row>
    <row r="14" spans="1:17" s="14" customFormat="1">
      <c r="A14" s="18" t="s">
        <v>88</v>
      </c>
      <c r="B14" s="19">
        <v>691</v>
      </c>
      <c r="C14" s="19">
        <v>351</v>
      </c>
      <c r="D14" s="20">
        <v>0.50800000000000001</v>
      </c>
      <c r="E14" s="19">
        <v>255</v>
      </c>
    </row>
    <row r="15" spans="1:17" s="14" customFormat="1">
      <c r="A15" s="18" t="s">
        <v>90</v>
      </c>
      <c r="B15" s="19">
        <v>432</v>
      </c>
      <c r="C15" s="19">
        <v>203</v>
      </c>
      <c r="D15" s="20">
        <v>0.46989999999999998</v>
      </c>
      <c r="E15" s="19">
        <v>153</v>
      </c>
    </row>
    <row r="16" spans="1:17" s="14" customFormat="1">
      <c r="A16" s="18" t="s">
        <v>92</v>
      </c>
      <c r="B16" s="19">
        <v>646</v>
      </c>
      <c r="C16" s="19">
        <v>317</v>
      </c>
      <c r="D16" s="20">
        <v>0.49070000000000003</v>
      </c>
      <c r="E16" s="19">
        <v>250</v>
      </c>
    </row>
    <row r="17" spans="1:5" s="23" customFormat="1" ht="34.5" customHeight="1">
      <c r="A17" s="26" t="s">
        <v>283</v>
      </c>
      <c r="B17" s="24">
        <f>SUM(B7:B16)</f>
        <v>6821</v>
      </c>
      <c r="C17" s="24">
        <f>SUM(C7:C16)</f>
        <v>3500</v>
      </c>
      <c r="D17" s="25">
        <f>C17/B17</f>
        <v>0.51312124321946928</v>
      </c>
      <c r="E17" s="24">
        <f>SUM(E7:E16)</f>
        <v>2580</v>
      </c>
    </row>
    <row r="18" spans="1:5" s="23" customFormat="1" ht="34.5" customHeight="1">
      <c r="A18" s="26" t="s">
        <v>293</v>
      </c>
      <c r="B18" s="24">
        <f>SUM(, B17)</f>
        <v>6821</v>
      </c>
      <c r="C18" s="24">
        <f>SUM(, C17)</f>
        <v>3500</v>
      </c>
      <c r="D18" s="25">
        <f>C18/B18</f>
        <v>0.51312124321946928</v>
      </c>
      <c r="E18" s="24">
        <f>SUM(, E17)</f>
        <v>2580</v>
      </c>
    </row>
    <row r="19" spans="1:5" s="14" customFormat="1">
      <c r="A19" s="18" t="s">
        <v>294</v>
      </c>
      <c r="B19" s="18">
        <f>SUM(, B18)</f>
        <v>6821</v>
      </c>
      <c r="C19" s="18">
        <f>SUM(, C18)</f>
        <v>3500</v>
      </c>
      <c r="D19" s="27">
        <f>C19/B19</f>
        <v>0.51312124321946928</v>
      </c>
      <c r="E19" s="18">
        <f>SUM(, E18)</f>
        <v>2580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1" manualBreakCount="1">
    <brk id="5" max="1048575" man="1"/>
  </colBreak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431</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tabColor rgb="FFFF0000"/>
  </sheetPr>
  <dimension ref="A1:Q1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433</v>
      </c>
      <c r="F4" s="56"/>
      <c r="G4" s="56"/>
      <c r="H4" s="56"/>
      <c r="I4" s="56"/>
      <c r="J4" s="56"/>
      <c r="K4" s="56"/>
      <c r="L4" s="56"/>
      <c r="M4" s="56"/>
      <c r="N4" s="56"/>
      <c r="O4" s="56"/>
      <c r="P4" s="56"/>
      <c r="Q4" s="56"/>
    </row>
    <row r="5" spans="1:17" ht="25.5" customHeight="1">
      <c r="E5" s="55" t="s">
        <v>433</v>
      </c>
      <c r="F5" s="55"/>
      <c r="G5" s="55"/>
      <c r="H5" s="55"/>
      <c r="I5" s="55"/>
      <c r="J5" s="55"/>
      <c r="K5" s="55"/>
      <c r="L5" s="55"/>
      <c r="M5" s="55"/>
      <c r="N5" s="55"/>
      <c r="O5" s="55"/>
      <c r="P5" s="55"/>
      <c r="Q5" s="55"/>
    </row>
    <row r="6" spans="1:17" s="12" customFormat="1" ht="150" customHeight="1">
      <c r="B6" s="13" t="s">
        <v>7</v>
      </c>
      <c r="C6" s="13" t="s">
        <v>8</v>
      </c>
      <c r="D6" s="13" t="s">
        <v>9</v>
      </c>
      <c r="E6" s="21" t="s">
        <v>434</v>
      </c>
    </row>
    <row r="7" spans="1:17">
      <c r="A7" s="15" t="s">
        <v>67</v>
      </c>
      <c r="B7" s="16">
        <v>2289</v>
      </c>
      <c r="C7" s="16">
        <v>1724</v>
      </c>
      <c r="D7" s="17">
        <v>0.75319999999999998</v>
      </c>
      <c r="E7" s="29">
        <v>1005</v>
      </c>
    </row>
    <row r="8" spans="1:17" s="14" customFormat="1">
      <c r="A8" s="18" t="s">
        <v>70</v>
      </c>
      <c r="B8" s="19">
        <v>1118</v>
      </c>
      <c r="C8" s="19">
        <v>846</v>
      </c>
      <c r="D8" s="20">
        <v>0.75670000000000004</v>
      </c>
      <c r="E8" s="19">
        <v>144</v>
      </c>
    </row>
    <row r="9" spans="1:17" s="23" customFormat="1" ht="34.5" customHeight="1">
      <c r="A9" s="26" t="s">
        <v>282</v>
      </c>
      <c r="B9" s="24">
        <f>SUM(B7:B8)</f>
        <v>3407</v>
      </c>
      <c r="C9" s="24">
        <f>SUM(C7:C8)</f>
        <v>2570</v>
      </c>
      <c r="D9" s="25">
        <f>C9/B9</f>
        <v>0.75432932198415026</v>
      </c>
      <c r="E9" s="24">
        <f>SUM(E7:E8)</f>
        <v>1149</v>
      </c>
    </row>
    <row r="10" spans="1:17" s="23" customFormat="1" ht="34.5" customHeight="1">
      <c r="A10" s="26" t="s">
        <v>293</v>
      </c>
      <c r="B10" s="24">
        <f>SUM(, B9)</f>
        <v>3407</v>
      </c>
      <c r="C10" s="24">
        <f>SUM(, C9)</f>
        <v>2570</v>
      </c>
      <c r="D10" s="25">
        <f>C10/B10</f>
        <v>0.75432932198415026</v>
      </c>
      <c r="E10" s="24">
        <f>SUM(, E9)</f>
        <v>1149</v>
      </c>
    </row>
    <row r="11" spans="1:17" s="14" customFormat="1">
      <c r="A11" s="18" t="s">
        <v>294</v>
      </c>
      <c r="B11" s="18">
        <f>SUM(, B10)</f>
        <v>3407</v>
      </c>
      <c r="C11" s="18">
        <f>SUM(, C10)</f>
        <v>2570</v>
      </c>
      <c r="D11" s="27">
        <f>C11/B11</f>
        <v>0.75432932198415026</v>
      </c>
      <c r="E11" s="18">
        <f>SUM(, E10)</f>
        <v>1149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1" manualBreakCount="1">
    <brk id="5" max="1048575" man="1"/>
  </colBreak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433</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tabColor rgb="FFFFFF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5" width="9.140625" customWidth="1"/>
    <col min="6"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445</v>
      </c>
      <c r="F4" s="56"/>
      <c r="G4" s="56"/>
      <c r="H4" s="56"/>
      <c r="I4" s="56"/>
      <c r="J4" s="56"/>
      <c r="K4" s="56"/>
      <c r="L4" s="56"/>
      <c r="M4" s="56"/>
      <c r="N4" s="56"/>
      <c r="O4" s="56"/>
      <c r="P4" s="56"/>
      <c r="Q4" s="56"/>
    </row>
    <row r="5" spans="1:17" ht="25.5" customHeight="1">
      <c r="E5" s="55" t="s">
        <v>435</v>
      </c>
      <c r="F5" s="55"/>
      <c r="G5" s="55"/>
      <c r="H5" s="55"/>
      <c r="I5" s="55"/>
      <c r="J5" s="55"/>
      <c r="K5" s="55"/>
      <c r="L5" s="55"/>
      <c r="M5" s="55"/>
      <c r="N5" s="55"/>
      <c r="O5" s="55"/>
      <c r="P5" s="55"/>
      <c r="Q5" s="55"/>
    </row>
    <row r="6" spans="1:17" s="12" customFormat="1" ht="150" customHeight="1">
      <c r="B6" s="13" t="s">
        <v>7</v>
      </c>
      <c r="C6" s="13" t="s">
        <v>8</v>
      </c>
      <c r="D6" s="13" t="s">
        <v>9</v>
      </c>
      <c r="E6" s="21" t="s">
        <v>436</v>
      </c>
    </row>
    <row r="7" spans="1:17">
      <c r="A7" s="15" t="s">
        <v>11</v>
      </c>
      <c r="B7" s="16">
        <v>851</v>
      </c>
      <c r="C7" s="16">
        <v>608</v>
      </c>
      <c r="D7" s="17">
        <v>0.71450000000000002</v>
      </c>
      <c r="E7" s="16">
        <v>437</v>
      </c>
    </row>
    <row r="8" spans="1:17" s="14" customFormat="1">
      <c r="A8" s="18" t="s">
        <v>12</v>
      </c>
      <c r="B8" s="19">
        <v>465</v>
      </c>
      <c r="C8" s="19">
        <v>283</v>
      </c>
      <c r="D8" s="20">
        <v>0.60860000000000003</v>
      </c>
      <c r="E8" s="19">
        <v>213</v>
      </c>
    </row>
    <row r="9" spans="1:17" s="14" customFormat="1">
      <c r="A9" s="18" t="s">
        <v>13</v>
      </c>
      <c r="B9" s="19">
        <v>526</v>
      </c>
      <c r="C9" s="19">
        <v>292</v>
      </c>
      <c r="D9" s="20">
        <v>0.55510000000000004</v>
      </c>
      <c r="E9" s="19">
        <v>190</v>
      </c>
    </row>
    <row r="10" spans="1:17" s="14" customFormat="1">
      <c r="A10" s="18" t="s">
        <v>14</v>
      </c>
      <c r="B10" s="19">
        <v>786</v>
      </c>
      <c r="C10" s="19">
        <v>447</v>
      </c>
      <c r="D10" s="20">
        <v>0.56869999999999998</v>
      </c>
      <c r="E10" s="19">
        <v>270</v>
      </c>
    </row>
    <row r="11" spans="1:17" s="14" customFormat="1">
      <c r="A11" s="18" t="s">
        <v>15</v>
      </c>
      <c r="B11" s="19">
        <v>691</v>
      </c>
      <c r="C11" s="19">
        <v>351</v>
      </c>
      <c r="D11" s="20">
        <v>0.50800000000000001</v>
      </c>
      <c r="E11" s="19">
        <v>203</v>
      </c>
    </row>
    <row r="12" spans="1:17" s="14" customFormat="1">
      <c r="A12" s="18" t="s">
        <v>16</v>
      </c>
      <c r="B12" s="19">
        <v>722</v>
      </c>
      <c r="C12" s="19">
        <v>305</v>
      </c>
      <c r="D12" s="20">
        <v>0.4224</v>
      </c>
      <c r="E12" s="19">
        <v>155</v>
      </c>
    </row>
    <row r="13" spans="1:17" s="14" customFormat="1">
      <c r="A13" s="18" t="s">
        <v>17</v>
      </c>
      <c r="B13" s="19">
        <v>852</v>
      </c>
      <c r="C13" s="19">
        <v>471</v>
      </c>
      <c r="D13" s="20">
        <v>0.55279999999999996</v>
      </c>
      <c r="E13" s="19">
        <v>306</v>
      </c>
    </row>
    <row r="14" spans="1:17" s="14" customFormat="1">
      <c r="A14" s="18" t="s">
        <v>18</v>
      </c>
      <c r="B14" s="19">
        <v>393</v>
      </c>
      <c r="C14" s="19">
        <v>269</v>
      </c>
      <c r="D14" s="20">
        <v>0.6845</v>
      </c>
      <c r="E14" s="19">
        <v>208</v>
      </c>
    </row>
    <row r="15" spans="1:17" s="14" customFormat="1">
      <c r="A15" s="18" t="s">
        <v>19</v>
      </c>
      <c r="B15" s="19">
        <v>699</v>
      </c>
      <c r="C15" s="19">
        <v>502</v>
      </c>
      <c r="D15" s="20">
        <v>0.71819999999999995</v>
      </c>
      <c r="E15" s="19">
        <v>383</v>
      </c>
    </row>
    <row r="16" spans="1:17" s="14" customFormat="1">
      <c r="A16" s="18" t="s">
        <v>20</v>
      </c>
      <c r="B16" s="19">
        <v>493</v>
      </c>
      <c r="C16" s="19">
        <v>211</v>
      </c>
      <c r="D16" s="20">
        <v>0.42799999999999999</v>
      </c>
      <c r="E16" s="19">
        <v>115</v>
      </c>
    </row>
    <row r="17" spans="1:5" s="14" customFormat="1">
      <c r="A17" s="18" t="s">
        <v>21</v>
      </c>
      <c r="B17" s="19">
        <v>1066</v>
      </c>
      <c r="C17" s="19">
        <v>725</v>
      </c>
      <c r="D17" s="20">
        <v>0.68010000000000004</v>
      </c>
      <c r="E17" s="19">
        <v>452</v>
      </c>
    </row>
    <row r="18" spans="1:5" s="14" customFormat="1">
      <c r="A18" s="18" t="s">
        <v>22</v>
      </c>
      <c r="B18" s="19">
        <v>410</v>
      </c>
      <c r="C18" s="19">
        <v>225</v>
      </c>
      <c r="D18" s="20">
        <v>0.54879999999999995</v>
      </c>
      <c r="E18" s="19">
        <v>133</v>
      </c>
    </row>
    <row r="19" spans="1:5" s="14" customFormat="1">
      <c r="A19" s="18" t="s">
        <v>23</v>
      </c>
      <c r="B19" s="19">
        <v>1590</v>
      </c>
      <c r="C19" s="19">
        <v>1019</v>
      </c>
      <c r="D19" s="20">
        <v>0.64090000000000003</v>
      </c>
      <c r="E19" s="19">
        <v>648</v>
      </c>
    </row>
    <row r="20" spans="1:5" s="14" customFormat="1">
      <c r="A20" s="18" t="s">
        <v>24</v>
      </c>
      <c r="B20" s="19">
        <v>891</v>
      </c>
      <c r="C20" s="19">
        <v>604</v>
      </c>
      <c r="D20" s="20">
        <v>0.67789999999999995</v>
      </c>
      <c r="E20" s="19">
        <v>398</v>
      </c>
    </row>
    <row r="21" spans="1:5" s="14" customFormat="1">
      <c r="A21" s="18" t="s">
        <v>25</v>
      </c>
      <c r="B21" s="19">
        <v>972</v>
      </c>
      <c r="C21" s="19">
        <v>674</v>
      </c>
      <c r="D21" s="20">
        <v>0.69340000000000002</v>
      </c>
      <c r="E21" s="19">
        <v>467</v>
      </c>
    </row>
    <row r="22" spans="1:5" s="23" customFormat="1" ht="34.5" customHeight="1">
      <c r="A22" s="26" t="s">
        <v>277</v>
      </c>
      <c r="B22" s="24">
        <f>SUM(B7:B21)</f>
        <v>11407</v>
      </c>
      <c r="C22" s="24">
        <f>SUM(C7:C21)</f>
        <v>6986</v>
      </c>
      <c r="D22" s="25">
        <f>C22/B22</f>
        <v>0.61243096344349957</v>
      </c>
      <c r="E22" s="24">
        <f>SUM(E7:E21)</f>
        <v>4578</v>
      </c>
    </row>
    <row r="23" spans="1:5" s="14" customFormat="1">
      <c r="A23" s="18" t="s">
        <v>27</v>
      </c>
      <c r="B23" s="19">
        <v>773</v>
      </c>
      <c r="C23" s="19">
        <v>525</v>
      </c>
      <c r="D23" s="20">
        <v>0.67920000000000003</v>
      </c>
      <c r="E23" s="19">
        <v>352</v>
      </c>
    </row>
    <row r="24" spans="1:5" s="14" customFormat="1">
      <c r="A24" s="18" t="s">
        <v>28</v>
      </c>
      <c r="B24" s="19">
        <v>763</v>
      </c>
      <c r="C24" s="19">
        <v>542</v>
      </c>
      <c r="D24" s="20">
        <v>0.71040000000000003</v>
      </c>
      <c r="E24" s="19">
        <v>357</v>
      </c>
    </row>
    <row r="25" spans="1:5" s="14" customFormat="1">
      <c r="A25" s="18" t="s">
        <v>29</v>
      </c>
      <c r="B25" s="19">
        <v>1031</v>
      </c>
      <c r="C25" s="19">
        <v>751</v>
      </c>
      <c r="D25" s="20">
        <v>0.72840000000000005</v>
      </c>
      <c r="E25" s="19">
        <v>558</v>
      </c>
    </row>
    <row r="26" spans="1:5" s="14" customFormat="1">
      <c r="A26" s="18" t="s">
        <v>30</v>
      </c>
      <c r="B26" s="19">
        <v>748</v>
      </c>
      <c r="C26" s="19">
        <v>512</v>
      </c>
      <c r="D26" s="20">
        <v>0.6845</v>
      </c>
      <c r="E26" s="19">
        <v>351</v>
      </c>
    </row>
    <row r="27" spans="1:5" s="14" customFormat="1">
      <c r="A27" s="18" t="s">
        <v>31</v>
      </c>
      <c r="B27" s="19">
        <v>934</v>
      </c>
      <c r="C27" s="19">
        <v>612</v>
      </c>
      <c r="D27" s="20">
        <v>0.6552</v>
      </c>
      <c r="E27" s="19">
        <v>400</v>
      </c>
    </row>
    <row r="28" spans="1:5" s="14" customFormat="1">
      <c r="A28" s="18" t="s">
        <v>32</v>
      </c>
      <c r="B28" s="19">
        <v>1292</v>
      </c>
      <c r="C28" s="19">
        <v>940</v>
      </c>
      <c r="D28" s="20">
        <v>0.72760000000000002</v>
      </c>
      <c r="E28" s="19">
        <v>647</v>
      </c>
    </row>
    <row r="29" spans="1:5" s="14" customFormat="1">
      <c r="A29" s="18" t="s">
        <v>33</v>
      </c>
      <c r="B29" s="19">
        <v>1084</v>
      </c>
      <c r="C29" s="19">
        <v>786</v>
      </c>
      <c r="D29" s="20">
        <v>0.72509999999999997</v>
      </c>
      <c r="E29" s="19">
        <v>598</v>
      </c>
    </row>
    <row r="30" spans="1:5" s="14" customFormat="1">
      <c r="A30" s="18" t="s">
        <v>34</v>
      </c>
      <c r="B30" s="19">
        <v>1009</v>
      </c>
      <c r="C30" s="19">
        <v>753</v>
      </c>
      <c r="D30" s="20">
        <v>0.74629999999999996</v>
      </c>
      <c r="E30" s="19">
        <v>516</v>
      </c>
    </row>
    <row r="31" spans="1:5" s="14" customFormat="1">
      <c r="A31" s="18" t="s">
        <v>35</v>
      </c>
      <c r="B31" s="19">
        <v>784</v>
      </c>
      <c r="C31" s="19">
        <v>528</v>
      </c>
      <c r="D31" s="20">
        <v>0.67349999999999999</v>
      </c>
      <c r="E31" s="19">
        <v>326</v>
      </c>
    </row>
    <row r="32" spans="1:5" s="14" customFormat="1">
      <c r="A32" s="18" t="s">
        <v>36</v>
      </c>
      <c r="B32" s="19">
        <v>1176</v>
      </c>
      <c r="C32" s="19">
        <v>899</v>
      </c>
      <c r="D32" s="20">
        <v>0.76449999999999996</v>
      </c>
      <c r="E32" s="19">
        <v>730</v>
      </c>
    </row>
    <row r="33" spans="1:5" s="14" customFormat="1">
      <c r="A33" s="18" t="s">
        <v>37</v>
      </c>
      <c r="B33" s="19">
        <v>1039</v>
      </c>
      <c r="C33" s="19">
        <v>732</v>
      </c>
      <c r="D33" s="20">
        <v>0.70450000000000002</v>
      </c>
      <c r="E33" s="19">
        <v>525</v>
      </c>
    </row>
    <row r="34" spans="1:5" s="14" customFormat="1">
      <c r="A34" s="18" t="s">
        <v>38</v>
      </c>
      <c r="B34" s="19">
        <v>1064</v>
      </c>
      <c r="C34" s="19">
        <v>709</v>
      </c>
      <c r="D34" s="20">
        <v>0.66639999999999999</v>
      </c>
      <c r="E34" s="19">
        <v>466</v>
      </c>
    </row>
    <row r="35" spans="1:5" s="14" customFormat="1">
      <c r="A35" s="18" t="s">
        <v>39</v>
      </c>
      <c r="B35" s="19">
        <v>750</v>
      </c>
      <c r="C35" s="19">
        <v>566</v>
      </c>
      <c r="D35" s="20">
        <v>0.75470000000000004</v>
      </c>
      <c r="E35" s="19">
        <v>426</v>
      </c>
    </row>
    <row r="36" spans="1:5" s="14" customFormat="1">
      <c r="A36" s="18" t="s">
        <v>40</v>
      </c>
      <c r="B36" s="19">
        <v>1124</v>
      </c>
      <c r="C36" s="19">
        <v>818</v>
      </c>
      <c r="D36" s="20">
        <v>0.7278</v>
      </c>
      <c r="E36" s="19">
        <v>640</v>
      </c>
    </row>
    <row r="37" spans="1:5" s="14" customFormat="1">
      <c r="A37" s="18" t="s">
        <v>41</v>
      </c>
      <c r="B37" s="19">
        <v>984</v>
      </c>
      <c r="C37" s="19">
        <v>711</v>
      </c>
      <c r="D37" s="20">
        <v>0.72260000000000002</v>
      </c>
      <c r="E37" s="19">
        <v>495</v>
      </c>
    </row>
    <row r="38" spans="1:5" s="14" customFormat="1">
      <c r="A38" s="18" t="s">
        <v>42</v>
      </c>
      <c r="B38" s="19">
        <v>1222</v>
      </c>
      <c r="C38" s="19">
        <v>956</v>
      </c>
      <c r="D38" s="20">
        <v>0.7823</v>
      </c>
      <c r="E38" s="19">
        <v>748</v>
      </c>
    </row>
    <row r="39" spans="1:5" s="14" customFormat="1">
      <c r="A39" s="18" t="s">
        <v>43</v>
      </c>
      <c r="B39" s="19">
        <v>950</v>
      </c>
      <c r="C39" s="19">
        <v>712</v>
      </c>
      <c r="D39" s="20">
        <v>0.74950000000000006</v>
      </c>
      <c r="E39" s="19">
        <v>526</v>
      </c>
    </row>
    <row r="40" spans="1:5" s="14" customFormat="1">
      <c r="A40" s="18" t="s">
        <v>44</v>
      </c>
      <c r="B40" s="19">
        <v>802</v>
      </c>
      <c r="C40" s="19">
        <v>588</v>
      </c>
      <c r="D40" s="20">
        <v>0.73319999999999996</v>
      </c>
      <c r="E40" s="19">
        <v>456</v>
      </c>
    </row>
    <row r="41" spans="1:5" s="14" customFormat="1">
      <c r="A41" s="18" t="s">
        <v>45</v>
      </c>
      <c r="B41" s="19">
        <v>1588</v>
      </c>
      <c r="C41" s="19">
        <v>1234</v>
      </c>
      <c r="D41" s="20">
        <v>0.77710000000000001</v>
      </c>
      <c r="E41" s="19">
        <v>925</v>
      </c>
    </row>
    <row r="42" spans="1:5" s="14" customFormat="1">
      <c r="A42" s="18" t="s">
        <v>46</v>
      </c>
      <c r="B42" s="19">
        <v>999</v>
      </c>
      <c r="C42" s="19">
        <v>731</v>
      </c>
      <c r="D42" s="20">
        <v>0.73170000000000002</v>
      </c>
      <c r="E42" s="19">
        <v>589</v>
      </c>
    </row>
    <row r="43" spans="1:5" s="14" customFormat="1">
      <c r="A43" s="18" t="s">
        <v>47</v>
      </c>
      <c r="B43" s="19">
        <v>1728</v>
      </c>
      <c r="C43" s="19">
        <v>1314</v>
      </c>
      <c r="D43" s="20">
        <v>0.76039999999999996</v>
      </c>
      <c r="E43" s="22">
        <v>1028</v>
      </c>
    </row>
    <row r="44" spans="1:5" s="23" customFormat="1" ht="34.5" customHeight="1">
      <c r="A44" s="26" t="s">
        <v>278</v>
      </c>
      <c r="B44" s="24">
        <f>SUM(B23:B43)</f>
        <v>21844</v>
      </c>
      <c r="C44" s="24">
        <f>SUM(C23:C43)</f>
        <v>15919</v>
      </c>
      <c r="D44" s="25">
        <f>C44/B44</f>
        <v>0.72875846914484521</v>
      </c>
      <c r="E44" s="24">
        <f>SUM(E23:E43)</f>
        <v>11659</v>
      </c>
    </row>
    <row r="45" spans="1:5" s="14" customFormat="1">
      <c r="A45" s="18" t="s">
        <v>49</v>
      </c>
      <c r="B45" s="19">
        <v>1059</v>
      </c>
      <c r="C45" s="19">
        <v>762</v>
      </c>
      <c r="D45" s="20">
        <v>0.71950000000000003</v>
      </c>
      <c r="E45" s="19">
        <v>593</v>
      </c>
    </row>
    <row r="46" spans="1:5" s="14" customFormat="1">
      <c r="A46" s="18" t="s">
        <v>50</v>
      </c>
      <c r="B46" s="19">
        <v>2160</v>
      </c>
      <c r="C46" s="19">
        <v>1558</v>
      </c>
      <c r="D46" s="20">
        <v>0.72130000000000005</v>
      </c>
      <c r="E46" s="22">
        <v>1216</v>
      </c>
    </row>
    <row r="47" spans="1:5" s="14" customFormat="1">
      <c r="A47" s="18" t="s">
        <v>51</v>
      </c>
      <c r="B47" s="19">
        <v>2198</v>
      </c>
      <c r="C47" s="19">
        <v>1593</v>
      </c>
      <c r="D47" s="20">
        <v>0.72470000000000001</v>
      </c>
      <c r="E47" s="22">
        <v>1236</v>
      </c>
    </row>
    <row r="48" spans="1:5" s="14" customFormat="1">
      <c r="A48" s="18" t="s">
        <v>52</v>
      </c>
      <c r="B48" s="19">
        <v>1650</v>
      </c>
      <c r="C48" s="19">
        <v>1318</v>
      </c>
      <c r="D48" s="20">
        <v>0.79879999999999995</v>
      </c>
      <c r="E48" s="22">
        <v>1077</v>
      </c>
    </row>
    <row r="49" spans="1:5" s="14" customFormat="1">
      <c r="A49" s="18" t="s">
        <v>53</v>
      </c>
      <c r="B49" s="19">
        <v>1396</v>
      </c>
      <c r="C49" s="19">
        <v>1116</v>
      </c>
      <c r="D49" s="20">
        <v>0.7994</v>
      </c>
      <c r="E49" s="19">
        <v>911</v>
      </c>
    </row>
    <row r="50" spans="1:5" s="14" customFormat="1">
      <c r="A50" s="18" t="s">
        <v>54</v>
      </c>
      <c r="B50" s="19">
        <v>955</v>
      </c>
      <c r="C50" s="19">
        <v>774</v>
      </c>
      <c r="D50" s="20">
        <v>0.8105</v>
      </c>
      <c r="E50" s="19">
        <v>666</v>
      </c>
    </row>
    <row r="51" spans="1:5" s="23" customFormat="1" ht="34.5" customHeight="1">
      <c r="A51" s="26" t="s">
        <v>279</v>
      </c>
      <c r="B51" s="24">
        <f>SUM(B45:B50)</f>
        <v>9418</v>
      </c>
      <c r="C51" s="24">
        <f>SUM(C45:C50)</f>
        <v>7121</v>
      </c>
      <c r="D51" s="25">
        <f>C51/B51</f>
        <v>0.75610533021873005</v>
      </c>
      <c r="E51" s="24">
        <f>SUM(E45:E50)</f>
        <v>5699</v>
      </c>
    </row>
    <row r="52" spans="1:5" s="14" customFormat="1">
      <c r="A52" s="18" t="s">
        <v>56</v>
      </c>
      <c r="B52" s="19">
        <v>640</v>
      </c>
      <c r="C52" s="19">
        <v>474</v>
      </c>
      <c r="D52" s="20">
        <v>0.74060000000000004</v>
      </c>
      <c r="E52" s="19">
        <v>366</v>
      </c>
    </row>
    <row r="53" spans="1:5" s="14" customFormat="1">
      <c r="A53" s="18" t="s">
        <v>57</v>
      </c>
      <c r="B53" s="19">
        <v>695</v>
      </c>
      <c r="C53" s="19">
        <v>509</v>
      </c>
      <c r="D53" s="20">
        <v>0.73240000000000005</v>
      </c>
      <c r="E53" s="19">
        <v>389</v>
      </c>
    </row>
    <row r="54" spans="1:5" s="23" customFormat="1" ht="34.5" customHeight="1">
      <c r="A54" s="26" t="s">
        <v>280</v>
      </c>
      <c r="B54" s="24">
        <f>SUM(B52:B53)</f>
        <v>1335</v>
      </c>
      <c r="C54" s="24">
        <f>SUM(C52:C53)</f>
        <v>983</v>
      </c>
      <c r="D54" s="25">
        <f>C54/B54</f>
        <v>0.73632958801498127</v>
      </c>
      <c r="E54" s="24">
        <f>SUM(E52:E53)</f>
        <v>755</v>
      </c>
    </row>
    <row r="55" spans="1:5" s="14" customFormat="1">
      <c r="A55" s="18" t="s">
        <v>59</v>
      </c>
      <c r="B55" s="19">
        <v>1287</v>
      </c>
      <c r="C55" s="19">
        <v>927</v>
      </c>
      <c r="D55" s="20">
        <v>0.72030000000000005</v>
      </c>
      <c r="E55" s="19">
        <v>702</v>
      </c>
    </row>
    <row r="56" spans="1:5" s="23" customFormat="1" ht="34.5" customHeight="1">
      <c r="A56" s="26" t="s">
        <v>281</v>
      </c>
      <c r="B56" s="24">
        <f>SUM(B55:B55)</f>
        <v>1287</v>
      </c>
      <c r="C56" s="24">
        <f>SUM(C55:C55)</f>
        <v>927</v>
      </c>
      <c r="D56" s="25">
        <f>C56/B56</f>
        <v>0.72027972027972031</v>
      </c>
      <c r="E56" s="24">
        <f>SUM(E55:E55)</f>
        <v>702</v>
      </c>
    </row>
    <row r="57" spans="1:5" s="14" customFormat="1">
      <c r="A57" s="18" t="s">
        <v>61</v>
      </c>
      <c r="B57" s="19">
        <v>1458</v>
      </c>
      <c r="C57" s="19">
        <v>1128</v>
      </c>
      <c r="D57" s="20">
        <v>0.77370000000000005</v>
      </c>
      <c r="E57" s="19">
        <v>859</v>
      </c>
    </row>
    <row r="58" spans="1:5" s="14" customFormat="1">
      <c r="A58" s="18" t="s">
        <v>62</v>
      </c>
      <c r="B58" s="19">
        <v>1170</v>
      </c>
      <c r="C58" s="19">
        <v>819</v>
      </c>
      <c r="D58" s="20">
        <v>0.7</v>
      </c>
      <c r="E58" s="19">
        <v>629</v>
      </c>
    </row>
    <row r="59" spans="1:5" s="14" customFormat="1">
      <c r="A59" s="18" t="s">
        <v>63</v>
      </c>
      <c r="B59" s="19">
        <v>1061</v>
      </c>
      <c r="C59" s="19">
        <v>799</v>
      </c>
      <c r="D59" s="20">
        <v>0.75309999999999999</v>
      </c>
      <c r="E59" s="19">
        <v>609</v>
      </c>
    </row>
    <row r="60" spans="1:5" s="14" customFormat="1">
      <c r="A60" s="18" t="s">
        <v>64</v>
      </c>
      <c r="B60" s="19">
        <v>860</v>
      </c>
      <c r="C60" s="19">
        <v>638</v>
      </c>
      <c r="D60" s="20">
        <v>0.7419</v>
      </c>
      <c r="E60" s="19">
        <v>499</v>
      </c>
    </row>
    <row r="61" spans="1:5" s="14" customFormat="1">
      <c r="A61" s="18" t="s">
        <v>65</v>
      </c>
      <c r="B61" s="19">
        <v>1085</v>
      </c>
      <c r="C61" s="19">
        <v>796</v>
      </c>
      <c r="D61" s="20">
        <v>0.73360000000000003</v>
      </c>
      <c r="E61" s="19">
        <v>620</v>
      </c>
    </row>
    <row r="62" spans="1:5" s="14" customFormat="1">
      <c r="A62" s="18" t="s">
        <v>66</v>
      </c>
      <c r="B62" s="19">
        <v>900</v>
      </c>
      <c r="C62" s="19">
        <v>708</v>
      </c>
      <c r="D62" s="20">
        <v>0.78669999999999995</v>
      </c>
      <c r="E62" s="19">
        <v>552</v>
      </c>
    </row>
    <row r="63" spans="1:5" s="14" customFormat="1">
      <c r="A63" s="18" t="s">
        <v>67</v>
      </c>
      <c r="B63" s="19">
        <v>2289</v>
      </c>
      <c r="C63" s="19">
        <v>1724</v>
      </c>
      <c r="D63" s="20">
        <v>0.75319999999999998</v>
      </c>
      <c r="E63" s="22">
        <v>1427</v>
      </c>
    </row>
    <row r="64" spans="1:5" s="14" customFormat="1">
      <c r="A64" s="18" t="s">
        <v>68</v>
      </c>
      <c r="B64" s="19">
        <v>977</v>
      </c>
      <c r="C64" s="19">
        <v>709</v>
      </c>
      <c r="D64" s="20">
        <v>0.72570000000000001</v>
      </c>
      <c r="E64" s="19">
        <v>553</v>
      </c>
    </row>
    <row r="65" spans="1:5" s="14" customFormat="1">
      <c r="A65" s="18" t="s">
        <v>69</v>
      </c>
      <c r="B65" s="19">
        <v>938</v>
      </c>
      <c r="C65" s="19">
        <v>688</v>
      </c>
      <c r="D65" s="20">
        <v>0.73350000000000004</v>
      </c>
      <c r="E65" s="19">
        <v>523</v>
      </c>
    </row>
    <row r="66" spans="1:5" s="14" customFormat="1">
      <c r="A66" s="18" t="s">
        <v>70</v>
      </c>
      <c r="B66" s="19">
        <v>1118</v>
      </c>
      <c r="C66" s="19">
        <v>846</v>
      </c>
      <c r="D66" s="20">
        <v>0.75670000000000004</v>
      </c>
      <c r="E66" s="19">
        <v>686</v>
      </c>
    </row>
    <row r="67" spans="1:5" s="23" customFormat="1" ht="34.5" customHeight="1">
      <c r="A67" s="26" t="s">
        <v>282</v>
      </c>
      <c r="B67" s="24">
        <f>SUM(B57:B66)</f>
        <v>11856</v>
      </c>
      <c r="C67" s="24">
        <f>SUM(C57:C66)</f>
        <v>8855</v>
      </c>
      <c r="D67" s="25">
        <f>C67/B67</f>
        <v>0.74687921727395412</v>
      </c>
      <c r="E67" s="24">
        <f>SUM(E57:E66)</f>
        <v>6957</v>
      </c>
    </row>
    <row r="68" spans="1:5" s="14" customFormat="1">
      <c r="A68" s="18" t="s">
        <v>72</v>
      </c>
      <c r="B68" s="19">
        <v>1013</v>
      </c>
      <c r="C68" s="19">
        <v>725</v>
      </c>
      <c r="D68" s="20">
        <v>0.7157</v>
      </c>
      <c r="E68" s="19">
        <v>495</v>
      </c>
    </row>
    <row r="69" spans="1:5" s="14" customFormat="1">
      <c r="A69" s="18" t="s">
        <v>73</v>
      </c>
      <c r="B69" s="19">
        <v>649</v>
      </c>
      <c r="C69" s="19">
        <v>418</v>
      </c>
      <c r="D69" s="20">
        <v>0.64410000000000001</v>
      </c>
      <c r="E69" s="19">
        <v>270</v>
      </c>
    </row>
    <row r="70" spans="1:5" s="14" customFormat="1">
      <c r="A70" s="18" t="s">
        <v>74</v>
      </c>
      <c r="B70" s="19">
        <v>828</v>
      </c>
      <c r="C70" s="19">
        <v>467</v>
      </c>
      <c r="D70" s="20">
        <v>0.56399999999999995</v>
      </c>
      <c r="E70" s="19">
        <v>296</v>
      </c>
    </row>
    <row r="71" spans="1:5" s="14" customFormat="1">
      <c r="A71" s="18" t="s">
        <v>75</v>
      </c>
      <c r="B71" s="19">
        <v>910</v>
      </c>
      <c r="C71" s="19">
        <v>636</v>
      </c>
      <c r="D71" s="20">
        <v>0.69889999999999997</v>
      </c>
      <c r="E71" s="19">
        <v>486</v>
      </c>
    </row>
    <row r="72" spans="1:5" s="14" customFormat="1">
      <c r="A72" s="18" t="s">
        <v>76</v>
      </c>
      <c r="B72" s="19">
        <v>355</v>
      </c>
      <c r="C72" s="19">
        <v>161</v>
      </c>
      <c r="D72" s="20">
        <v>0.45350000000000001</v>
      </c>
      <c r="E72" s="19">
        <v>87</v>
      </c>
    </row>
    <row r="73" spans="1:5" s="14" customFormat="1">
      <c r="A73" s="18" t="s">
        <v>77</v>
      </c>
      <c r="B73" s="19">
        <v>524</v>
      </c>
      <c r="C73" s="19">
        <v>258</v>
      </c>
      <c r="D73" s="20">
        <v>0.4924</v>
      </c>
      <c r="E73" s="19">
        <v>143</v>
      </c>
    </row>
    <row r="74" spans="1:5" s="14" customFormat="1">
      <c r="A74" s="18" t="s">
        <v>78</v>
      </c>
      <c r="B74" s="19">
        <v>1211</v>
      </c>
      <c r="C74" s="19">
        <v>719</v>
      </c>
      <c r="D74" s="20">
        <v>0.59370000000000001</v>
      </c>
      <c r="E74" s="19">
        <v>471</v>
      </c>
    </row>
    <row r="75" spans="1:5" s="14" customFormat="1">
      <c r="A75" s="18" t="s">
        <v>79</v>
      </c>
      <c r="B75" s="19">
        <v>749</v>
      </c>
      <c r="C75" s="19">
        <v>353</v>
      </c>
      <c r="D75" s="20">
        <v>0.4713</v>
      </c>
      <c r="E75" s="19">
        <v>208</v>
      </c>
    </row>
    <row r="76" spans="1:5" s="14" customFormat="1">
      <c r="A76" s="18" t="s">
        <v>80</v>
      </c>
      <c r="B76" s="19">
        <v>715</v>
      </c>
      <c r="C76" s="19">
        <v>339</v>
      </c>
      <c r="D76" s="20">
        <v>0.47410000000000002</v>
      </c>
      <c r="E76" s="19">
        <v>194</v>
      </c>
    </row>
    <row r="77" spans="1:5" s="14" customFormat="1">
      <c r="A77" s="18" t="s">
        <v>81</v>
      </c>
      <c r="B77" s="19">
        <v>981</v>
      </c>
      <c r="C77" s="19">
        <v>529</v>
      </c>
      <c r="D77" s="20">
        <v>0.53920000000000001</v>
      </c>
      <c r="E77" s="19">
        <v>299</v>
      </c>
    </row>
    <row r="78" spans="1:5" s="14" customFormat="1">
      <c r="A78" s="18" t="s">
        <v>82</v>
      </c>
      <c r="B78" s="19">
        <v>904</v>
      </c>
      <c r="C78" s="19">
        <v>643</v>
      </c>
      <c r="D78" s="20">
        <v>0.71130000000000004</v>
      </c>
      <c r="E78" s="19">
        <v>446</v>
      </c>
    </row>
    <row r="79" spans="1:5" s="14" customFormat="1">
      <c r="A79" s="18" t="s">
        <v>83</v>
      </c>
      <c r="B79" s="19">
        <v>419</v>
      </c>
      <c r="C79" s="19">
        <v>203</v>
      </c>
      <c r="D79" s="20">
        <v>0.48449999999999999</v>
      </c>
      <c r="E79" s="19">
        <v>110</v>
      </c>
    </row>
    <row r="80" spans="1:5" s="14" customFormat="1">
      <c r="A80" s="18" t="s">
        <v>84</v>
      </c>
      <c r="B80" s="19">
        <v>453</v>
      </c>
      <c r="C80" s="19">
        <v>228</v>
      </c>
      <c r="D80" s="20">
        <v>0.50329999999999997</v>
      </c>
      <c r="E80" s="19">
        <v>128</v>
      </c>
    </row>
    <row r="81" spans="1:5" s="14" customFormat="1">
      <c r="A81" s="18" t="s">
        <v>85</v>
      </c>
      <c r="B81" s="19">
        <v>825</v>
      </c>
      <c r="C81" s="19">
        <v>477</v>
      </c>
      <c r="D81" s="20">
        <v>0.57820000000000005</v>
      </c>
      <c r="E81" s="19">
        <v>250</v>
      </c>
    </row>
    <row r="82" spans="1:5" s="14" customFormat="1">
      <c r="A82" s="18" t="s">
        <v>86</v>
      </c>
      <c r="B82" s="19">
        <v>803</v>
      </c>
      <c r="C82" s="19">
        <v>550</v>
      </c>
      <c r="D82" s="20">
        <v>0.68489999999999995</v>
      </c>
      <c r="E82" s="19">
        <v>394</v>
      </c>
    </row>
    <row r="83" spans="1:5" s="14" customFormat="1">
      <c r="A83" s="18" t="s">
        <v>87</v>
      </c>
      <c r="B83" s="19">
        <v>1039</v>
      </c>
      <c r="C83" s="19">
        <v>676</v>
      </c>
      <c r="D83" s="20">
        <v>0.65059999999999996</v>
      </c>
      <c r="E83" s="19">
        <v>433</v>
      </c>
    </row>
    <row r="84" spans="1:5" s="14" customFormat="1">
      <c r="A84" s="18" t="s">
        <v>88</v>
      </c>
      <c r="B84" s="19">
        <v>691</v>
      </c>
      <c r="C84" s="19">
        <v>351</v>
      </c>
      <c r="D84" s="20">
        <v>0.50800000000000001</v>
      </c>
      <c r="E84" s="19">
        <v>202</v>
      </c>
    </row>
    <row r="85" spans="1:5" s="14" customFormat="1">
      <c r="A85" s="18" t="s">
        <v>89</v>
      </c>
      <c r="B85" s="19">
        <v>1468</v>
      </c>
      <c r="C85" s="19">
        <v>1000</v>
      </c>
      <c r="D85" s="20">
        <v>0.68120000000000003</v>
      </c>
      <c r="E85" s="19">
        <v>746</v>
      </c>
    </row>
    <row r="86" spans="1:5" s="14" customFormat="1">
      <c r="A86" s="18" t="s">
        <v>90</v>
      </c>
      <c r="B86" s="19">
        <v>432</v>
      </c>
      <c r="C86" s="19">
        <v>203</v>
      </c>
      <c r="D86" s="20">
        <v>0.46989999999999998</v>
      </c>
      <c r="E86" s="19">
        <v>110</v>
      </c>
    </row>
    <row r="87" spans="1:5" s="14" customFormat="1">
      <c r="A87" s="18" t="s">
        <v>91</v>
      </c>
      <c r="B87" s="19">
        <v>1009</v>
      </c>
      <c r="C87" s="19">
        <v>769</v>
      </c>
      <c r="D87" s="20">
        <v>0.7621</v>
      </c>
      <c r="E87" s="19">
        <v>560</v>
      </c>
    </row>
    <row r="88" spans="1:5" s="14" customFormat="1">
      <c r="A88" s="18" t="s">
        <v>92</v>
      </c>
      <c r="B88" s="19">
        <v>646</v>
      </c>
      <c r="C88" s="19">
        <v>317</v>
      </c>
      <c r="D88" s="20">
        <v>0.49070000000000003</v>
      </c>
      <c r="E88" s="19">
        <v>172</v>
      </c>
    </row>
    <row r="89" spans="1:5" s="14" customFormat="1">
      <c r="A89" s="18" t="s">
        <v>93</v>
      </c>
      <c r="B89" s="19">
        <v>732</v>
      </c>
      <c r="C89" s="19">
        <v>544</v>
      </c>
      <c r="D89" s="20">
        <v>0.74319999999999997</v>
      </c>
      <c r="E89" s="19">
        <v>411</v>
      </c>
    </row>
    <row r="90" spans="1:5" s="14" customFormat="1">
      <c r="A90" s="18" t="s">
        <v>94</v>
      </c>
      <c r="B90" s="19">
        <v>608</v>
      </c>
      <c r="C90" s="19">
        <v>418</v>
      </c>
      <c r="D90" s="20">
        <v>0.6875</v>
      </c>
      <c r="E90" s="19">
        <v>269</v>
      </c>
    </row>
    <row r="91" spans="1:5" s="14" customFormat="1">
      <c r="A91" s="18" t="s">
        <v>95</v>
      </c>
      <c r="B91" s="19">
        <v>843</v>
      </c>
      <c r="C91" s="19">
        <v>568</v>
      </c>
      <c r="D91" s="20">
        <v>0.67379999999999995</v>
      </c>
      <c r="E91" s="19">
        <v>389</v>
      </c>
    </row>
    <row r="92" spans="1:5" s="14" customFormat="1">
      <c r="A92" s="18" t="s">
        <v>96</v>
      </c>
      <c r="B92" s="19">
        <v>702</v>
      </c>
      <c r="C92" s="19">
        <v>485</v>
      </c>
      <c r="D92" s="20">
        <v>0.69089999999999996</v>
      </c>
      <c r="E92" s="19">
        <v>367</v>
      </c>
    </row>
    <row r="93" spans="1:5" s="14" customFormat="1">
      <c r="A93" s="18" t="s">
        <v>97</v>
      </c>
      <c r="B93" s="19">
        <v>642</v>
      </c>
      <c r="C93" s="19">
        <v>444</v>
      </c>
      <c r="D93" s="20">
        <v>0.69159999999999999</v>
      </c>
      <c r="E93" s="19">
        <v>294</v>
      </c>
    </row>
    <row r="94" spans="1:5" s="14" customFormat="1">
      <c r="A94" s="18" t="s">
        <v>98</v>
      </c>
      <c r="B94" s="19">
        <v>903</v>
      </c>
      <c r="C94" s="19">
        <v>484</v>
      </c>
      <c r="D94" s="20">
        <v>0.53600000000000003</v>
      </c>
      <c r="E94" s="19">
        <v>306</v>
      </c>
    </row>
    <row r="95" spans="1:5" s="14" customFormat="1">
      <c r="A95" s="18" t="s">
        <v>99</v>
      </c>
      <c r="B95" s="19">
        <v>1652</v>
      </c>
      <c r="C95" s="19">
        <v>1134</v>
      </c>
      <c r="D95" s="20">
        <v>0.68640000000000001</v>
      </c>
      <c r="E95" s="19">
        <v>824</v>
      </c>
    </row>
    <row r="96" spans="1:5" s="14" customFormat="1">
      <c r="A96" s="18" t="s">
        <v>100</v>
      </c>
      <c r="B96" s="19">
        <v>753</v>
      </c>
      <c r="C96" s="19">
        <v>557</v>
      </c>
      <c r="D96" s="20">
        <v>0.73970000000000002</v>
      </c>
      <c r="E96" s="19">
        <v>403</v>
      </c>
    </row>
    <row r="97" spans="1:5" s="14" customFormat="1">
      <c r="A97" s="18" t="s">
        <v>101</v>
      </c>
      <c r="B97" s="19">
        <v>1080</v>
      </c>
      <c r="C97" s="19">
        <v>758</v>
      </c>
      <c r="D97" s="20">
        <v>0.70189999999999997</v>
      </c>
      <c r="E97" s="19">
        <v>546</v>
      </c>
    </row>
    <row r="98" spans="1:5" s="14" customFormat="1">
      <c r="A98" s="18" t="s">
        <v>102</v>
      </c>
      <c r="B98" s="19">
        <v>680</v>
      </c>
      <c r="C98" s="19">
        <v>465</v>
      </c>
      <c r="D98" s="20">
        <v>0.68379999999999996</v>
      </c>
      <c r="E98" s="19">
        <v>339</v>
      </c>
    </row>
    <row r="99" spans="1:5" s="14" customFormat="1">
      <c r="A99" s="18" t="s">
        <v>103</v>
      </c>
      <c r="B99" s="19">
        <v>1661</v>
      </c>
      <c r="C99" s="19">
        <v>974</v>
      </c>
      <c r="D99" s="20">
        <v>0.58640000000000003</v>
      </c>
      <c r="E99" s="19">
        <v>653</v>
      </c>
    </row>
    <row r="100" spans="1:5" s="14" customFormat="1">
      <c r="A100" s="18" t="s">
        <v>104</v>
      </c>
      <c r="B100" s="19">
        <v>1387</v>
      </c>
      <c r="C100" s="19">
        <v>912</v>
      </c>
      <c r="D100" s="20">
        <v>0.65749999999999997</v>
      </c>
      <c r="E100" s="19">
        <v>650</v>
      </c>
    </row>
    <row r="101" spans="1:5" s="14" customFormat="1">
      <c r="A101" s="18" t="s">
        <v>105</v>
      </c>
      <c r="B101" s="19">
        <v>1075</v>
      </c>
      <c r="C101" s="19">
        <v>704</v>
      </c>
      <c r="D101" s="20">
        <v>0.65490000000000004</v>
      </c>
      <c r="E101" s="19">
        <v>455</v>
      </c>
    </row>
    <row r="102" spans="1:5" s="14" customFormat="1">
      <c r="A102" s="18" t="s">
        <v>106</v>
      </c>
      <c r="B102" s="19">
        <v>1620</v>
      </c>
      <c r="C102" s="19">
        <v>991</v>
      </c>
      <c r="D102" s="20">
        <v>0.61170000000000002</v>
      </c>
      <c r="E102" s="19">
        <v>659</v>
      </c>
    </row>
    <row r="103" spans="1:5" s="23" customFormat="1" ht="34.5" customHeight="1">
      <c r="A103" s="26" t="s">
        <v>283</v>
      </c>
      <c r="B103" s="24">
        <f>SUM(B68:B102)</f>
        <v>30962</v>
      </c>
      <c r="C103" s="24">
        <f>SUM(C68:C102)</f>
        <v>19460</v>
      </c>
      <c r="D103" s="25">
        <f>C103/B103</f>
        <v>0.62851237000193783</v>
      </c>
      <c r="E103" s="24">
        <f>SUM(E68:E102)</f>
        <v>13065</v>
      </c>
    </row>
    <row r="104" spans="1:5" s="14" customFormat="1">
      <c r="A104" s="18" t="s">
        <v>108</v>
      </c>
      <c r="B104" s="19">
        <v>497</v>
      </c>
      <c r="C104" s="19">
        <v>369</v>
      </c>
      <c r="D104" s="20">
        <v>0.74250000000000005</v>
      </c>
      <c r="E104" s="19">
        <v>235</v>
      </c>
    </row>
    <row r="105" spans="1:5" s="14" customFormat="1">
      <c r="A105" s="18" t="s">
        <v>109</v>
      </c>
      <c r="B105" s="19">
        <v>569</v>
      </c>
      <c r="C105" s="19">
        <v>374</v>
      </c>
      <c r="D105" s="20">
        <v>0.6573</v>
      </c>
      <c r="E105" s="19">
        <v>241</v>
      </c>
    </row>
    <row r="106" spans="1:5" s="14" customFormat="1">
      <c r="A106" s="18" t="s">
        <v>110</v>
      </c>
      <c r="B106" s="19">
        <v>529</v>
      </c>
      <c r="C106" s="19">
        <v>305</v>
      </c>
      <c r="D106" s="20">
        <v>0.5766</v>
      </c>
      <c r="E106" s="19">
        <v>185</v>
      </c>
    </row>
    <row r="107" spans="1:5" s="14" customFormat="1">
      <c r="A107" s="18" t="s">
        <v>111</v>
      </c>
      <c r="B107" s="19">
        <v>730</v>
      </c>
      <c r="C107" s="19">
        <v>440</v>
      </c>
      <c r="D107" s="20">
        <v>0.60270000000000001</v>
      </c>
      <c r="E107" s="19">
        <v>249</v>
      </c>
    </row>
    <row r="108" spans="1:5" s="14" customFormat="1">
      <c r="A108" s="18" t="s">
        <v>112</v>
      </c>
      <c r="B108" s="19">
        <v>621</v>
      </c>
      <c r="C108" s="19">
        <v>382</v>
      </c>
      <c r="D108" s="20">
        <v>0.61509999999999998</v>
      </c>
      <c r="E108" s="19">
        <v>220</v>
      </c>
    </row>
    <row r="109" spans="1:5" s="14" customFormat="1">
      <c r="A109" s="18" t="s">
        <v>113</v>
      </c>
      <c r="B109" s="19">
        <v>788</v>
      </c>
      <c r="C109" s="19">
        <v>407</v>
      </c>
      <c r="D109" s="20">
        <v>0.51649999999999996</v>
      </c>
      <c r="E109" s="19">
        <v>217</v>
      </c>
    </row>
    <row r="110" spans="1:5" s="14" customFormat="1">
      <c r="A110" s="18" t="s">
        <v>114</v>
      </c>
      <c r="B110" s="19">
        <v>786</v>
      </c>
      <c r="C110" s="19">
        <v>574</v>
      </c>
      <c r="D110" s="20">
        <v>0.73029999999999995</v>
      </c>
      <c r="E110" s="19">
        <v>429</v>
      </c>
    </row>
    <row r="111" spans="1:5" s="14" customFormat="1">
      <c r="A111" s="18" t="s">
        <v>115</v>
      </c>
      <c r="B111" s="19">
        <v>863</v>
      </c>
      <c r="C111" s="19">
        <v>538</v>
      </c>
      <c r="D111" s="20">
        <v>0.62339999999999995</v>
      </c>
      <c r="E111" s="19">
        <v>326</v>
      </c>
    </row>
    <row r="112" spans="1:5" s="14" customFormat="1">
      <c r="A112" s="18" t="s">
        <v>116</v>
      </c>
      <c r="B112" s="19">
        <v>800</v>
      </c>
      <c r="C112" s="19">
        <v>405</v>
      </c>
      <c r="D112" s="20">
        <v>0.50629999999999997</v>
      </c>
      <c r="E112" s="19">
        <v>189</v>
      </c>
    </row>
    <row r="113" spans="1:5" s="14" customFormat="1">
      <c r="A113" s="18" t="s">
        <v>117</v>
      </c>
      <c r="B113" s="19">
        <v>975</v>
      </c>
      <c r="C113" s="19">
        <v>606</v>
      </c>
      <c r="D113" s="20">
        <v>0.62150000000000005</v>
      </c>
      <c r="E113" s="19">
        <v>416</v>
      </c>
    </row>
    <row r="114" spans="1:5" s="14" customFormat="1">
      <c r="A114" s="18" t="s">
        <v>118</v>
      </c>
      <c r="B114" s="19">
        <v>768</v>
      </c>
      <c r="C114" s="19">
        <v>421</v>
      </c>
      <c r="D114" s="20">
        <v>0.54820000000000002</v>
      </c>
      <c r="E114" s="19">
        <v>200</v>
      </c>
    </row>
    <row r="115" spans="1:5" s="14" customFormat="1">
      <c r="A115" s="18" t="s">
        <v>119</v>
      </c>
      <c r="B115" s="19">
        <v>362</v>
      </c>
      <c r="C115" s="19">
        <v>254</v>
      </c>
      <c r="D115" s="20">
        <v>0.70169999999999999</v>
      </c>
      <c r="E115" s="19">
        <v>170</v>
      </c>
    </row>
    <row r="116" spans="1:5" s="14" customFormat="1">
      <c r="A116" s="18" t="s">
        <v>120</v>
      </c>
      <c r="B116" s="19">
        <v>893</v>
      </c>
      <c r="C116" s="19">
        <v>482</v>
      </c>
      <c r="D116" s="20">
        <v>0.53979999999999995</v>
      </c>
      <c r="E116" s="19">
        <v>270</v>
      </c>
    </row>
    <row r="117" spans="1:5" s="14" customFormat="1">
      <c r="A117" s="18" t="s">
        <v>121</v>
      </c>
      <c r="B117" s="19">
        <v>1278</v>
      </c>
      <c r="C117" s="19">
        <v>703</v>
      </c>
      <c r="D117" s="20">
        <v>0.55010000000000003</v>
      </c>
      <c r="E117" s="19">
        <v>417</v>
      </c>
    </row>
    <row r="118" spans="1:5" s="14" customFormat="1">
      <c r="A118" s="18" t="s">
        <v>122</v>
      </c>
      <c r="B118" s="19">
        <v>784</v>
      </c>
      <c r="C118" s="19">
        <v>520</v>
      </c>
      <c r="D118" s="20">
        <v>0.6633</v>
      </c>
      <c r="E118" s="19">
        <v>333</v>
      </c>
    </row>
    <row r="119" spans="1:5" s="14" customFormat="1">
      <c r="A119" s="18" t="s">
        <v>123</v>
      </c>
      <c r="B119" s="19">
        <v>936</v>
      </c>
      <c r="C119" s="19">
        <v>679</v>
      </c>
      <c r="D119" s="20">
        <v>0.72540000000000004</v>
      </c>
      <c r="E119" s="19">
        <v>484</v>
      </c>
    </row>
    <row r="120" spans="1:5" s="14" customFormat="1">
      <c r="A120" s="18" t="s">
        <v>124</v>
      </c>
      <c r="B120" s="19">
        <v>948</v>
      </c>
      <c r="C120" s="19">
        <v>498</v>
      </c>
      <c r="D120" s="20">
        <v>0.52529999999999999</v>
      </c>
      <c r="E120" s="19">
        <v>284</v>
      </c>
    </row>
    <row r="121" spans="1:5" s="14" customFormat="1">
      <c r="A121" s="18" t="s">
        <v>125</v>
      </c>
      <c r="B121" s="19">
        <v>966</v>
      </c>
      <c r="C121" s="19">
        <v>427</v>
      </c>
      <c r="D121" s="20">
        <v>0.442</v>
      </c>
      <c r="E121" s="19">
        <v>204</v>
      </c>
    </row>
    <row r="122" spans="1:5" s="14" customFormat="1">
      <c r="A122" s="18" t="s">
        <v>126</v>
      </c>
      <c r="B122" s="19">
        <v>825</v>
      </c>
      <c r="C122" s="19">
        <v>358</v>
      </c>
      <c r="D122" s="20">
        <v>0.43390000000000001</v>
      </c>
      <c r="E122" s="19">
        <v>192</v>
      </c>
    </row>
    <row r="123" spans="1:5" s="14" customFormat="1">
      <c r="A123" s="18" t="s">
        <v>127</v>
      </c>
      <c r="B123" s="19">
        <v>627</v>
      </c>
      <c r="C123" s="19">
        <v>336</v>
      </c>
      <c r="D123" s="20">
        <v>0.53590000000000004</v>
      </c>
      <c r="E123" s="19">
        <v>175</v>
      </c>
    </row>
    <row r="124" spans="1:5" s="14" customFormat="1">
      <c r="A124" s="18" t="s">
        <v>128</v>
      </c>
      <c r="B124" s="19">
        <v>680</v>
      </c>
      <c r="C124" s="19">
        <v>378</v>
      </c>
      <c r="D124" s="20">
        <v>0.55589999999999995</v>
      </c>
      <c r="E124" s="19">
        <v>265</v>
      </c>
    </row>
    <row r="125" spans="1:5" s="14" customFormat="1">
      <c r="A125" s="18" t="s">
        <v>129</v>
      </c>
      <c r="B125" s="19">
        <v>640</v>
      </c>
      <c r="C125" s="19">
        <v>282</v>
      </c>
      <c r="D125" s="20">
        <v>0.44059999999999999</v>
      </c>
      <c r="E125" s="19">
        <v>143</v>
      </c>
    </row>
    <row r="126" spans="1:5" s="14" customFormat="1">
      <c r="A126" s="18" t="s">
        <v>130</v>
      </c>
      <c r="B126" s="19">
        <v>697</v>
      </c>
      <c r="C126" s="19">
        <v>389</v>
      </c>
      <c r="D126" s="20">
        <v>0.55810000000000004</v>
      </c>
      <c r="E126" s="19">
        <v>224</v>
      </c>
    </row>
    <row r="127" spans="1:5" s="14" customFormat="1">
      <c r="A127" s="18" t="s">
        <v>131</v>
      </c>
      <c r="B127" s="19">
        <v>1750</v>
      </c>
      <c r="C127" s="19">
        <v>1217</v>
      </c>
      <c r="D127" s="20">
        <v>0.69540000000000002</v>
      </c>
      <c r="E127" s="19">
        <v>925</v>
      </c>
    </row>
    <row r="128" spans="1:5" s="14" customFormat="1">
      <c r="A128" s="18" t="s">
        <v>132</v>
      </c>
      <c r="B128" s="19">
        <v>978</v>
      </c>
      <c r="C128" s="19">
        <v>540</v>
      </c>
      <c r="D128" s="20">
        <v>0.55210000000000004</v>
      </c>
      <c r="E128" s="19">
        <v>316</v>
      </c>
    </row>
    <row r="129" spans="1:5" s="14" customFormat="1">
      <c r="A129" s="18" t="s">
        <v>133</v>
      </c>
      <c r="B129" s="19">
        <v>583</v>
      </c>
      <c r="C129" s="19">
        <v>300</v>
      </c>
      <c r="D129" s="20">
        <v>0.51459999999999995</v>
      </c>
      <c r="E129" s="19">
        <v>166</v>
      </c>
    </row>
    <row r="130" spans="1:5" s="14" customFormat="1">
      <c r="A130" s="18" t="s">
        <v>134</v>
      </c>
      <c r="B130" s="19">
        <v>631</v>
      </c>
      <c r="C130" s="19">
        <v>394</v>
      </c>
      <c r="D130" s="20">
        <v>0.62439999999999996</v>
      </c>
      <c r="E130" s="19">
        <v>263</v>
      </c>
    </row>
    <row r="131" spans="1:5" s="14" customFormat="1">
      <c r="A131" s="18" t="s">
        <v>135</v>
      </c>
      <c r="B131" s="19">
        <v>636</v>
      </c>
      <c r="C131" s="19">
        <v>340</v>
      </c>
      <c r="D131" s="20">
        <v>0.53459999999999996</v>
      </c>
      <c r="E131" s="19">
        <v>176</v>
      </c>
    </row>
    <row r="132" spans="1:5" s="14" customFormat="1">
      <c r="A132" s="18" t="s">
        <v>136</v>
      </c>
      <c r="B132" s="19">
        <v>491</v>
      </c>
      <c r="C132" s="19">
        <v>292</v>
      </c>
      <c r="D132" s="20">
        <v>0.59470000000000001</v>
      </c>
      <c r="E132" s="19">
        <v>209</v>
      </c>
    </row>
    <row r="133" spans="1:5" s="14" customFormat="1">
      <c r="A133" s="18" t="s">
        <v>137</v>
      </c>
      <c r="B133" s="19">
        <v>538</v>
      </c>
      <c r="C133" s="19">
        <v>332</v>
      </c>
      <c r="D133" s="20">
        <v>0.61709999999999998</v>
      </c>
      <c r="E133" s="19">
        <v>243</v>
      </c>
    </row>
    <row r="134" spans="1:5" s="14" customFormat="1">
      <c r="A134" s="18" t="s">
        <v>138</v>
      </c>
      <c r="B134" s="19">
        <v>511</v>
      </c>
      <c r="C134" s="19">
        <v>294</v>
      </c>
      <c r="D134" s="20">
        <v>0.57530000000000003</v>
      </c>
      <c r="E134" s="19">
        <v>190</v>
      </c>
    </row>
    <row r="135" spans="1:5" s="14" customFormat="1">
      <c r="A135" s="18" t="s">
        <v>139</v>
      </c>
      <c r="B135" s="19">
        <v>467</v>
      </c>
      <c r="C135" s="19">
        <v>259</v>
      </c>
      <c r="D135" s="20">
        <v>0.55459999999999998</v>
      </c>
      <c r="E135" s="19">
        <v>156</v>
      </c>
    </row>
    <row r="136" spans="1:5" s="14" customFormat="1">
      <c r="A136" s="18" t="s">
        <v>140</v>
      </c>
      <c r="B136" s="19">
        <v>448</v>
      </c>
      <c r="C136" s="19">
        <v>232</v>
      </c>
      <c r="D136" s="20">
        <v>0.51790000000000003</v>
      </c>
      <c r="E136" s="19">
        <v>82</v>
      </c>
    </row>
    <row r="137" spans="1:5" s="14" customFormat="1">
      <c r="A137" s="18" t="s">
        <v>141</v>
      </c>
      <c r="B137" s="19">
        <v>493</v>
      </c>
      <c r="C137" s="19">
        <v>267</v>
      </c>
      <c r="D137" s="20">
        <v>0.54159999999999997</v>
      </c>
      <c r="E137" s="19">
        <v>161</v>
      </c>
    </row>
    <row r="138" spans="1:5" s="14" customFormat="1">
      <c r="A138" s="18" t="s">
        <v>142</v>
      </c>
      <c r="B138" s="19">
        <v>589</v>
      </c>
      <c r="C138" s="19">
        <v>360</v>
      </c>
      <c r="D138" s="20">
        <v>0.61119999999999997</v>
      </c>
      <c r="E138" s="19">
        <v>257</v>
      </c>
    </row>
    <row r="139" spans="1:5" s="14" customFormat="1">
      <c r="A139" s="18" t="s">
        <v>143</v>
      </c>
      <c r="B139" s="19">
        <v>1107</v>
      </c>
      <c r="C139" s="19">
        <v>678</v>
      </c>
      <c r="D139" s="20">
        <v>0.61250000000000004</v>
      </c>
      <c r="E139" s="19">
        <v>471</v>
      </c>
    </row>
    <row r="140" spans="1:5" s="14" customFormat="1">
      <c r="A140" s="18" t="s">
        <v>144</v>
      </c>
      <c r="B140" s="19">
        <v>804</v>
      </c>
      <c r="C140" s="19">
        <v>513</v>
      </c>
      <c r="D140" s="20">
        <v>0.6381</v>
      </c>
      <c r="E140" s="19">
        <v>286</v>
      </c>
    </row>
    <row r="141" spans="1:5" s="14" customFormat="1">
      <c r="A141" s="18" t="s">
        <v>145</v>
      </c>
      <c r="B141" s="19">
        <v>863</v>
      </c>
      <c r="C141" s="19">
        <v>519</v>
      </c>
      <c r="D141" s="20">
        <v>0.60140000000000005</v>
      </c>
      <c r="E141" s="19">
        <v>362</v>
      </c>
    </row>
    <row r="142" spans="1:5" s="14" customFormat="1">
      <c r="A142" s="18" t="s">
        <v>146</v>
      </c>
      <c r="B142" s="19">
        <v>666</v>
      </c>
      <c r="C142" s="19">
        <v>422</v>
      </c>
      <c r="D142" s="20">
        <v>0.63360000000000005</v>
      </c>
      <c r="E142" s="19">
        <v>305</v>
      </c>
    </row>
    <row r="143" spans="1:5" s="14" customFormat="1">
      <c r="A143" s="18" t="s">
        <v>147</v>
      </c>
      <c r="B143" s="19">
        <v>500</v>
      </c>
      <c r="C143" s="19">
        <v>328</v>
      </c>
      <c r="D143" s="20">
        <v>0.65600000000000003</v>
      </c>
      <c r="E143" s="19">
        <v>199</v>
      </c>
    </row>
    <row r="144" spans="1:5" s="14" customFormat="1">
      <c r="A144" s="18" t="s">
        <v>148</v>
      </c>
      <c r="B144" s="19">
        <v>749</v>
      </c>
      <c r="C144" s="19">
        <v>491</v>
      </c>
      <c r="D144" s="20">
        <v>0.65549999999999997</v>
      </c>
      <c r="E144" s="19">
        <v>304</v>
      </c>
    </row>
    <row r="145" spans="1:5" s="14" customFormat="1">
      <c r="A145" s="18" t="s">
        <v>149</v>
      </c>
      <c r="B145" s="19">
        <v>655</v>
      </c>
      <c r="C145" s="19">
        <v>378</v>
      </c>
      <c r="D145" s="20">
        <v>0.57709999999999995</v>
      </c>
      <c r="E145" s="19">
        <v>246</v>
      </c>
    </row>
    <row r="146" spans="1:5" s="14" customFormat="1">
      <c r="A146" s="18" t="s">
        <v>150</v>
      </c>
      <c r="B146" s="19">
        <v>889</v>
      </c>
      <c r="C146" s="19">
        <v>504</v>
      </c>
      <c r="D146" s="20">
        <v>0.56689999999999996</v>
      </c>
      <c r="E146" s="19">
        <v>279</v>
      </c>
    </row>
    <row r="147" spans="1:5" s="14" customFormat="1">
      <c r="A147" s="18" t="s">
        <v>151</v>
      </c>
      <c r="B147" s="19">
        <v>811</v>
      </c>
      <c r="C147" s="19">
        <v>493</v>
      </c>
      <c r="D147" s="20">
        <v>0.6079</v>
      </c>
      <c r="E147" s="19">
        <v>320</v>
      </c>
    </row>
    <row r="148" spans="1:5" s="14" customFormat="1">
      <c r="A148" s="18" t="s">
        <v>152</v>
      </c>
      <c r="B148" s="19">
        <v>434</v>
      </c>
      <c r="C148" s="19">
        <v>252</v>
      </c>
      <c r="D148" s="20">
        <v>0.5806</v>
      </c>
      <c r="E148" s="19">
        <v>141</v>
      </c>
    </row>
    <row r="149" spans="1:5" s="14" customFormat="1">
      <c r="A149" s="18" t="s">
        <v>153</v>
      </c>
      <c r="B149" s="19">
        <v>511</v>
      </c>
      <c r="C149" s="19">
        <v>302</v>
      </c>
      <c r="D149" s="20">
        <v>0.59099999999999997</v>
      </c>
      <c r="E149" s="19">
        <v>203</v>
      </c>
    </row>
    <row r="150" spans="1:5" s="14" customFormat="1">
      <c r="A150" s="18" t="s">
        <v>154</v>
      </c>
      <c r="B150" s="19">
        <v>1767</v>
      </c>
      <c r="C150" s="19">
        <v>1094</v>
      </c>
      <c r="D150" s="20">
        <v>0.61909999999999998</v>
      </c>
      <c r="E150" s="19">
        <v>802</v>
      </c>
    </row>
    <row r="151" spans="1:5" s="14" customFormat="1">
      <c r="A151" s="18" t="s">
        <v>155</v>
      </c>
      <c r="B151" s="19">
        <v>1110</v>
      </c>
      <c r="C151" s="19">
        <v>729</v>
      </c>
      <c r="D151" s="20">
        <v>0.65680000000000005</v>
      </c>
      <c r="E151" s="19">
        <v>481</v>
      </c>
    </row>
    <row r="152" spans="1:5" s="14" customFormat="1">
      <c r="A152" s="18" t="s">
        <v>156</v>
      </c>
      <c r="B152" s="19">
        <v>1177</v>
      </c>
      <c r="C152" s="19">
        <v>694</v>
      </c>
      <c r="D152" s="20">
        <v>0.58960000000000001</v>
      </c>
      <c r="E152" s="19">
        <v>474</v>
      </c>
    </row>
    <row r="153" spans="1:5" s="14" customFormat="1">
      <c r="A153" s="18" t="s">
        <v>157</v>
      </c>
      <c r="B153" s="19">
        <v>485</v>
      </c>
      <c r="C153" s="19">
        <v>305</v>
      </c>
      <c r="D153" s="20">
        <v>0.62890000000000001</v>
      </c>
      <c r="E153" s="19">
        <v>209</v>
      </c>
    </row>
    <row r="154" spans="1:5" s="14" customFormat="1">
      <c r="A154" s="18" t="s">
        <v>158</v>
      </c>
      <c r="B154" s="19">
        <v>897</v>
      </c>
      <c r="C154" s="19">
        <v>625</v>
      </c>
      <c r="D154" s="20">
        <v>0.69679999999999997</v>
      </c>
      <c r="E154" s="19">
        <v>456</v>
      </c>
    </row>
    <row r="155" spans="1:5" s="14" customFormat="1">
      <c r="A155" s="18" t="s">
        <v>159</v>
      </c>
      <c r="B155" s="19">
        <v>1175</v>
      </c>
      <c r="C155" s="19">
        <v>667</v>
      </c>
      <c r="D155" s="20">
        <v>0.56769999999999998</v>
      </c>
      <c r="E155" s="19">
        <v>463</v>
      </c>
    </row>
    <row r="156" spans="1:5" s="14" customFormat="1">
      <c r="A156" s="18" t="s">
        <v>160</v>
      </c>
      <c r="B156" s="19">
        <v>1905</v>
      </c>
      <c r="C156" s="19">
        <v>1186</v>
      </c>
      <c r="D156" s="20">
        <v>0.62260000000000004</v>
      </c>
      <c r="E156" s="19">
        <v>812</v>
      </c>
    </row>
    <row r="157" spans="1:5" s="14" customFormat="1">
      <c r="A157" s="18" t="s">
        <v>161</v>
      </c>
      <c r="B157" s="19">
        <v>981</v>
      </c>
      <c r="C157" s="19">
        <v>647</v>
      </c>
      <c r="D157" s="20">
        <v>0.65949999999999998</v>
      </c>
      <c r="E157" s="19">
        <v>424</v>
      </c>
    </row>
    <row r="158" spans="1:5" s="14" customFormat="1">
      <c r="A158" s="18" t="s">
        <v>162</v>
      </c>
      <c r="B158" s="19">
        <v>1295</v>
      </c>
      <c r="C158" s="19">
        <v>819</v>
      </c>
      <c r="D158" s="20">
        <v>0.63239999999999996</v>
      </c>
      <c r="E158" s="19">
        <v>585</v>
      </c>
    </row>
    <row r="159" spans="1:5" s="14" customFormat="1">
      <c r="A159" s="18" t="s">
        <v>163</v>
      </c>
      <c r="B159" s="19">
        <v>1105</v>
      </c>
      <c r="C159" s="19">
        <v>714</v>
      </c>
      <c r="D159" s="20">
        <v>0.6462</v>
      </c>
      <c r="E159" s="19">
        <v>471</v>
      </c>
    </row>
    <row r="160" spans="1:5" s="14" customFormat="1">
      <c r="A160" s="18" t="s">
        <v>164</v>
      </c>
      <c r="B160" s="19">
        <v>1148</v>
      </c>
      <c r="C160" s="19">
        <v>669</v>
      </c>
      <c r="D160" s="20">
        <v>0.58279999999999998</v>
      </c>
      <c r="E160" s="19">
        <v>429</v>
      </c>
    </row>
    <row r="161" spans="1:5" s="14" customFormat="1">
      <c r="A161" s="18" t="s">
        <v>165</v>
      </c>
      <c r="B161" s="19">
        <v>1958</v>
      </c>
      <c r="C161" s="19">
        <v>1248</v>
      </c>
      <c r="D161" s="20">
        <v>0.63739999999999997</v>
      </c>
      <c r="E161" s="19">
        <v>843</v>
      </c>
    </row>
    <row r="162" spans="1:5" s="14" customFormat="1">
      <c r="A162" s="18" t="s">
        <v>166</v>
      </c>
      <c r="B162" s="19">
        <v>2073</v>
      </c>
      <c r="C162" s="19">
        <v>1583</v>
      </c>
      <c r="D162" s="20">
        <v>0.76359999999999995</v>
      </c>
      <c r="E162" s="22">
        <v>1118</v>
      </c>
    </row>
    <row r="163" spans="1:5" s="23" customFormat="1" ht="34.5" customHeight="1">
      <c r="A163" s="26" t="s">
        <v>284</v>
      </c>
      <c r="B163" s="24">
        <f>SUM(B104:B162)</f>
        <v>50742</v>
      </c>
      <c r="C163" s="24">
        <f>SUM(C104:C162)</f>
        <v>30814</v>
      </c>
      <c r="D163" s="25">
        <f>C163/B163</f>
        <v>0.60726814079066649</v>
      </c>
      <c r="E163" s="24">
        <f>SUM(E104:E162)</f>
        <v>19895</v>
      </c>
    </row>
    <row r="164" spans="1:5" s="14" customFormat="1">
      <c r="A164" s="18" t="s">
        <v>168</v>
      </c>
      <c r="B164" s="19">
        <v>813</v>
      </c>
      <c r="C164" s="19">
        <v>613</v>
      </c>
      <c r="D164" s="20">
        <v>0.754</v>
      </c>
      <c r="E164" s="19">
        <v>451</v>
      </c>
    </row>
    <row r="165" spans="1:5" s="14" customFormat="1">
      <c r="A165" s="18" t="s">
        <v>169</v>
      </c>
      <c r="B165" s="19">
        <v>761</v>
      </c>
      <c r="C165" s="19">
        <v>542</v>
      </c>
      <c r="D165" s="20">
        <v>0.71220000000000006</v>
      </c>
      <c r="E165" s="19">
        <v>361</v>
      </c>
    </row>
    <row r="166" spans="1:5" s="14" customFormat="1">
      <c r="A166" s="18" t="s">
        <v>170</v>
      </c>
      <c r="B166" s="19">
        <v>752</v>
      </c>
      <c r="C166" s="19">
        <v>550</v>
      </c>
      <c r="D166" s="20">
        <v>0.73140000000000005</v>
      </c>
      <c r="E166" s="19">
        <v>408</v>
      </c>
    </row>
    <row r="167" spans="1:5" s="14" customFormat="1">
      <c r="A167" s="18" t="s">
        <v>171</v>
      </c>
      <c r="B167" s="19">
        <v>815</v>
      </c>
      <c r="C167" s="19">
        <v>651</v>
      </c>
      <c r="D167" s="20">
        <v>0.79879999999999995</v>
      </c>
      <c r="E167" s="19">
        <v>469</v>
      </c>
    </row>
    <row r="168" spans="1:5" s="14" customFormat="1">
      <c r="A168" s="18" t="s">
        <v>172</v>
      </c>
      <c r="B168" s="19">
        <v>1313</v>
      </c>
      <c r="C168" s="19">
        <v>998</v>
      </c>
      <c r="D168" s="20">
        <v>0.7601</v>
      </c>
      <c r="E168" s="19">
        <v>746</v>
      </c>
    </row>
    <row r="169" spans="1:5" s="14" customFormat="1">
      <c r="A169" s="18" t="s">
        <v>173</v>
      </c>
      <c r="B169" s="19">
        <v>683</v>
      </c>
      <c r="C169" s="19">
        <v>513</v>
      </c>
      <c r="D169" s="20">
        <v>0.75109999999999999</v>
      </c>
      <c r="E169" s="19">
        <v>364</v>
      </c>
    </row>
    <row r="170" spans="1:5" s="14" customFormat="1">
      <c r="A170" s="18" t="s">
        <v>174</v>
      </c>
      <c r="B170" s="19">
        <v>851</v>
      </c>
      <c r="C170" s="19">
        <v>661</v>
      </c>
      <c r="D170" s="20">
        <v>0.77669999999999995</v>
      </c>
      <c r="E170" s="19">
        <v>491</v>
      </c>
    </row>
    <row r="171" spans="1:5" s="14" customFormat="1">
      <c r="A171" s="18" t="s">
        <v>175</v>
      </c>
      <c r="B171" s="19">
        <v>474</v>
      </c>
      <c r="C171" s="19">
        <v>383</v>
      </c>
      <c r="D171" s="20">
        <v>0.80800000000000005</v>
      </c>
      <c r="E171" s="19">
        <v>283</v>
      </c>
    </row>
    <row r="172" spans="1:5" s="14" customFormat="1">
      <c r="A172" s="18" t="s">
        <v>176</v>
      </c>
      <c r="B172" s="19">
        <v>789</v>
      </c>
      <c r="C172" s="19">
        <v>568</v>
      </c>
      <c r="D172" s="20">
        <v>0.71989999999999998</v>
      </c>
      <c r="E172" s="19">
        <v>370</v>
      </c>
    </row>
    <row r="173" spans="1:5" s="14" customFormat="1">
      <c r="A173" s="18" t="s">
        <v>177</v>
      </c>
      <c r="B173" s="19">
        <v>409</v>
      </c>
      <c r="C173" s="19">
        <v>258</v>
      </c>
      <c r="D173" s="20">
        <v>0.63080000000000003</v>
      </c>
      <c r="E173" s="19">
        <v>194</v>
      </c>
    </row>
    <row r="174" spans="1:5" s="14" customFormat="1">
      <c r="A174" s="18" t="s">
        <v>178</v>
      </c>
      <c r="B174" s="19">
        <v>900</v>
      </c>
      <c r="C174" s="19">
        <v>626</v>
      </c>
      <c r="D174" s="20">
        <v>0.6956</v>
      </c>
      <c r="E174" s="19">
        <v>449</v>
      </c>
    </row>
    <row r="175" spans="1:5" s="14" customFormat="1">
      <c r="A175" s="18" t="s">
        <v>179</v>
      </c>
      <c r="B175" s="19">
        <v>774</v>
      </c>
      <c r="C175" s="19">
        <v>563</v>
      </c>
      <c r="D175" s="20">
        <v>0.72740000000000005</v>
      </c>
      <c r="E175" s="19">
        <v>387</v>
      </c>
    </row>
    <row r="176" spans="1:5" s="14" customFormat="1">
      <c r="A176" s="18" t="s">
        <v>180</v>
      </c>
      <c r="B176" s="19">
        <v>923</v>
      </c>
      <c r="C176" s="19">
        <v>689</v>
      </c>
      <c r="D176" s="20">
        <v>0.74650000000000005</v>
      </c>
      <c r="E176" s="19">
        <v>477</v>
      </c>
    </row>
    <row r="177" spans="1:5" s="14" customFormat="1">
      <c r="A177" s="18" t="s">
        <v>181</v>
      </c>
      <c r="B177" s="19">
        <v>784</v>
      </c>
      <c r="C177" s="19">
        <v>585</v>
      </c>
      <c r="D177" s="20">
        <v>0.74619999999999997</v>
      </c>
      <c r="E177" s="19">
        <v>473</v>
      </c>
    </row>
    <row r="178" spans="1:5" s="14" customFormat="1">
      <c r="A178" s="18" t="s">
        <v>182</v>
      </c>
      <c r="B178" s="19">
        <v>637</v>
      </c>
      <c r="C178" s="19">
        <v>440</v>
      </c>
      <c r="D178" s="20">
        <v>0.69069999999999998</v>
      </c>
      <c r="E178" s="19">
        <v>284</v>
      </c>
    </row>
    <row r="179" spans="1:5" s="14" customFormat="1">
      <c r="A179" s="18" t="s">
        <v>183</v>
      </c>
      <c r="B179" s="19">
        <v>782</v>
      </c>
      <c r="C179" s="19">
        <v>609</v>
      </c>
      <c r="D179" s="20">
        <v>0.77880000000000005</v>
      </c>
      <c r="E179" s="19">
        <v>482</v>
      </c>
    </row>
    <row r="180" spans="1:5" s="14" customFormat="1">
      <c r="A180" s="18" t="s">
        <v>184</v>
      </c>
      <c r="B180" s="19">
        <v>1599</v>
      </c>
      <c r="C180" s="19">
        <v>1257</v>
      </c>
      <c r="D180" s="20">
        <v>0.78610000000000002</v>
      </c>
      <c r="E180" s="22">
        <v>1050</v>
      </c>
    </row>
    <row r="181" spans="1:5" s="14" customFormat="1">
      <c r="A181" s="18" t="s">
        <v>185</v>
      </c>
      <c r="B181" s="19">
        <v>942</v>
      </c>
      <c r="C181" s="19">
        <v>686</v>
      </c>
      <c r="D181" s="20">
        <v>0.72819999999999996</v>
      </c>
      <c r="E181" s="19">
        <v>495</v>
      </c>
    </row>
    <row r="182" spans="1:5" s="14" customFormat="1">
      <c r="A182" s="18" t="s">
        <v>186</v>
      </c>
      <c r="B182" s="19">
        <v>938</v>
      </c>
      <c r="C182" s="19">
        <v>747</v>
      </c>
      <c r="D182" s="20">
        <v>0.7964</v>
      </c>
      <c r="E182" s="19">
        <v>605</v>
      </c>
    </row>
    <row r="183" spans="1:5" s="14" customFormat="1">
      <c r="A183" s="18" t="s">
        <v>187</v>
      </c>
      <c r="B183" s="19">
        <v>1118</v>
      </c>
      <c r="C183" s="19">
        <v>862</v>
      </c>
      <c r="D183" s="20">
        <v>0.77100000000000002</v>
      </c>
      <c r="E183" s="19">
        <v>679</v>
      </c>
    </row>
    <row r="184" spans="1:5" s="14" customFormat="1">
      <c r="A184" s="18" t="s">
        <v>188</v>
      </c>
      <c r="B184" s="19">
        <v>1769</v>
      </c>
      <c r="C184" s="19">
        <v>1375</v>
      </c>
      <c r="D184" s="20">
        <v>0.77729999999999999</v>
      </c>
      <c r="E184" s="22">
        <v>1101</v>
      </c>
    </row>
    <row r="185" spans="1:5" s="23" customFormat="1" ht="34.5" customHeight="1">
      <c r="A185" s="26" t="s">
        <v>285</v>
      </c>
      <c r="B185" s="24">
        <f>SUM(B164:B184)</f>
        <v>18826</v>
      </c>
      <c r="C185" s="24">
        <f>SUM(C164:C184)</f>
        <v>14176</v>
      </c>
      <c r="D185" s="25">
        <f>C185/B185</f>
        <v>0.75300116859662169</v>
      </c>
      <c r="E185" s="24">
        <f>SUM(E164:E184)</f>
        <v>10619</v>
      </c>
    </row>
    <row r="186" spans="1:5" s="14" customFormat="1">
      <c r="A186" s="18" t="s">
        <v>190</v>
      </c>
      <c r="B186" s="19">
        <v>1657</v>
      </c>
      <c r="C186" s="19">
        <v>1205</v>
      </c>
      <c r="D186" s="20">
        <v>0.72719999999999996</v>
      </c>
      <c r="E186" s="19">
        <v>921</v>
      </c>
    </row>
    <row r="187" spans="1:5" s="14" customFormat="1">
      <c r="A187" s="18" t="s">
        <v>191</v>
      </c>
      <c r="B187" s="19">
        <v>1867</v>
      </c>
      <c r="C187" s="19">
        <v>1362</v>
      </c>
      <c r="D187" s="20">
        <v>0.72950000000000004</v>
      </c>
      <c r="E187" s="19">
        <v>993</v>
      </c>
    </row>
    <row r="188" spans="1:5" s="14" customFormat="1">
      <c r="A188" s="18" t="s">
        <v>192</v>
      </c>
      <c r="B188" s="19">
        <v>1675</v>
      </c>
      <c r="C188" s="19">
        <v>1147</v>
      </c>
      <c r="D188" s="20">
        <v>0.68479999999999996</v>
      </c>
      <c r="E188" s="19">
        <v>865</v>
      </c>
    </row>
    <row r="189" spans="1:5" s="23" customFormat="1" ht="34.5" customHeight="1">
      <c r="A189" s="26" t="s">
        <v>286</v>
      </c>
      <c r="B189" s="24">
        <f>SUM(B186:B188)</f>
        <v>5199</v>
      </c>
      <c r="C189" s="24">
        <f>SUM(C186:C188)</f>
        <v>3714</v>
      </c>
      <c r="D189" s="25">
        <f>C189/B189</f>
        <v>0.71436814772071555</v>
      </c>
      <c r="E189" s="24">
        <f>SUM(E186:E188)</f>
        <v>2779</v>
      </c>
    </row>
    <row r="190" spans="1:5" s="14" customFormat="1">
      <c r="A190" s="18" t="s">
        <v>194</v>
      </c>
      <c r="B190" s="19">
        <v>897</v>
      </c>
      <c r="C190" s="19">
        <v>643</v>
      </c>
      <c r="D190" s="20">
        <v>0.71679999999999999</v>
      </c>
      <c r="E190" s="19">
        <v>498</v>
      </c>
    </row>
    <row r="191" spans="1:5" s="23" customFormat="1" ht="34.5" customHeight="1">
      <c r="A191" s="26" t="s">
        <v>287</v>
      </c>
      <c r="B191" s="24">
        <f>SUM(B190:B190)</f>
        <v>897</v>
      </c>
      <c r="C191" s="24">
        <f>SUM(C190:C190)</f>
        <v>643</v>
      </c>
      <c r="D191" s="25">
        <f>C191/B191</f>
        <v>0.71683389074693427</v>
      </c>
      <c r="E191" s="24">
        <f>SUM(E190:E190)</f>
        <v>498</v>
      </c>
    </row>
    <row r="192" spans="1:5" s="14" customFormat="1">
      <c r="A192" s="18" t="s">
        <v>196</v>
      </c>
      <c r="B192" s="19">
        <v>1499</v>
      </c>
      <c r="C192" s="19">
        <v>1091</v>
      </c>
      <c r="D192" s="20">
        <v>0.7278</v>
      </c>
      <c r="E192" s="19">
        <v>826</v>
      </c>
    </row>
    <row r="193" spans="1:5" s="14" customFormat="1">
      <c r="A193" s="18" t="s">
        <v>197</v>
      </c>
      <c r="B193" s="19">
        <v>1702</v>
      </c>
      <c r="C193" s="19">
        <v>1262</v>
      </c>
      <c r="D193" s="20">
        <v>0.74150000000000005</v>
      </c>
      <c r="E193" s="19">
        <v>950</v>
      </c>
    </row>
    <row r="194" spans="1:5" s="14" customFormat="1">
      <c r="A194" s="18" t="s">
        <v>198</v>
      </c>
      <c r="B194" s="19">
        <v>1066</v>
      </c>
      <c r="C194" s="19">
        <v>683</v>
      </c>
      <c r="D194" s="20">
        <v>0.64070000000000005</v>
      </c>
      <c r="E194" s="19">
        <v>498</v>
      </c>
    </row>
    <row r="195" spans="1:5" s="23" customFormat="1" ht="34.5" customHeight="1">
      <c r="A195" s="26" t="s">
        <v>288</v>
      </c>
      <c r="B195" s="24">
        <f>SUM(B192:B194)</f>
        <v>4267</v>
      </c>
      <c r="C195" s="24">
        <f>SUM(C192:C194)</f>
        <v>3036</v>
      </c>
      <c r="D195" s="25">
        <f>C195/B195</f>
        <v>0.71150691352238105</v>
      </c>
      <c r="E195" s="24">
        <f>SUM(E192:E194)</f>
        <v>2274</v>
      </c>
    </row>
    <row r="196" spans="1:5" s="14" customFormat="1">
      <c r="A196" s="18" t="s">
        <v>200</v>
      </c>
      <c r="B196" s="19">
        <v>1566</v>
      </c>
      <c r="C196" s="19">
        <v>1004</v>
      </c>
      <c r="D196" s="20">
        <v>0.6411</v>
      </c>
      <c r="E196" s="19">
        <v>714</v>
      </c>
    </row>
    <row r="197" spans="1:5" s="14" customFormat="1">
      <c r="A197" s="18" t="s">
        <v>201</v>
      </c>
      <c r="B197" s="19">
        <v>3138</v>
      </c>
      <c r="C197" s="19">
        <v>1824</v>
      </c>
      <c r="D197" s="20">
        <v>0.58130000000000004</v>
      </c>
      <c r="E197" s="22">
        <v>1255</v>
      </c>
    </row>
    <row r="198" spans="1:5" s="14" customFormat="1">
      <c r="A198" s="18" t="s">
        <v>202</v>
      </c>
      <c r="B198" s="19">
        <v>683</v>
      </c>
      <c r="C198" s="19">
        <v>570</v>
      </c>
      <c r="D198" s="20">
        <v>0.83460000000000001</v>
      </c>
      <c r="E198" s="19">
        <v>422</v>
      </c>
    </row>
    <row r="199" spans="1:5" s="14" customFormat="1">
      <c r="A199" s="18" t="s">
        <v>203</v>
      </c>
      <c r="B199" s="19">
        <v>1723</v>
      </c>
      <c r="C199" s="19">
        <v>1380</v>
      </c>
      <c r="D199" s="20">
        <v>0.80089999999999995</v>
      </c>
      <c r="E199" s="19">
        <v>963</v>
      </c>
    </row>
    <row r="200" spans="1:5" s="14" customFormat="1">
      <c r="A200" s="18" t="s">
        <v>204</v>
      </c>
      <c r="B200" s="19">
        <v>1742</v>
      </c>
      <c r="C200" s="19">
        <v>1060</v>
      </c>
      <c r="D200" s="20">
        <v>0.60850000000000004</v>
      </c>
      <c r="E200" s="19">
        <v>724</v>
      </c>
    </row>
    <row r="201" spans="1:5" s="14" customFormat="1">
      <c r="A201" s="18" t="s">
        <v>205</v>
      </c>
      <c r="B201" s="19">
        <v>818</v>
      </c>
      <c r="C201" s="19">
        <v>516</v>
      </c>
      <c r="D201" s="20">
        <v>0.63080000000000003</v>
      </c>
      <c r="E201" s="19">
        <v>388</v>
      </c>
    </row>
    <row r="202" spans="1:5" s="14" customFormat="1">
      <c r="A202" s="18" t="s">
        <v>206</v>
      </c>
      <c r="B202" s="19">
        <v>1164</v>
      </c>
      <c r="C202" s="19">
        <v>964</v>
      </c>
      <c r="D202" s="20">
        <v>0.82820000000000005</v>
      </c>
      <c r="E202" s="19">
        <v>682</v>
      </c>
    </row>
    <row r="203" spans="1:5" s="14" customFormat="1">
      <c r="A203" s="18" t="s">
        <v>207</v>
      </c>
      <c r="B203" s="19">
        <v>362</v>
      </c>
      <c r="C203" s="19">
        <v>249</v>
      </c>
      <c r="D203" s="20">
        <v>0.68779999999999997</v>
      </c>
      <c r="E203" s="19">
        <v>184</v>
      </c>
    </row>
    <row r="204" spans="1:5" s="14" customFormat="1">
      <c r="A204" s="18" t="s">
        <v>208</v>
      </c>
      <c r="B204" s="19">
        <v>1044</v>
      </c>
      <c r="C204" s="19">
        <v>894</v>
      </c>
      <c r="D204" s="20">
        <v>0.85629999999999995</v>
      </c>
      <c r="E204" s="19">
        <v>642</v>
      </c>
    </row>
    <row r="205" spans="1:5" s="23" customFormat="1" ht="34.5" customHeight="1">
      <c r="A205" s="26" t="s">
        <v>289</v>
      </c>
      <c r="B205" s="24">
        <f>SUM(B196:B204)</f>
        <v>12240</v>
      </c>
      <c r="C205" s="24">
        <f>SUM(C196:C204)</f>
        <v>8461</v>
      </c>
      <c r="D205" s="25">
        <f>C205/B205</f>
        <v>0.69125816993464051</v>
      </c>
      <c r="E205" s="24">
        <f>SUM(E196:E204)</f>
        <v>5974</v>
      </c>
    </row>
    <row r="206" spans="1:5" s="14" customFormat="1">
      <c r="A206" s="18" t="s">
        <v>210</v>
      </c>
      <c r="B206" s="19">
        <v>770</v>
      </c>
      <c r="C206" s="19">
        <v>544</v>
      </c>
      <c r="D206" s="20">
        <v>0.70650000000000002</v>
      </c>
      <c r="E206" s="19">
        <v>407</v>
      </c>
    </row>
    <row r="207" spans="1:5" s="14" customFormat="1">
      <c r="A207" s="18" t="s">
        <v>211</v>
      </c>
      <c r="B207" s="19">
        <v>901</v>
      </c>
      <c r="C207" s="19">
        <v>701</v>
      </c>
      <c r="D207" s="20">
        <v>0.77800000000000002</v>
      </c>
      <c r="E207" s="19">
        <v>529</v>
      </c>
    </row>
    <row r="208" spans="1:5" s="14" customFormat="1">
      <c r="A208" s="18" t="s">
        <v>212</v>
      </c>
      <c r="B208" s="19">
        <v>1176</v>
      </c>
      <c r="C208" s="19">
        <v>838</v>
      </c>
      <c r="D208" s="20">
        <v>0.71260000000000001</v>
      </c>
      <c r="E208" s="19">
        <v>632</v>
      </c>
    </row>
    <row r="209" spans="1:5" s="14" customFormat="1">
      <c r="A209" s="18" t="s">
        <v>213</v>
      </c>
      <c r="B209" s="19">
        <v>416</v>
      </c>
      <c r="C209" s="19">
        <v>286</v>
      </c>
      <c r="D209" s="20">
        <v>0.6875</v>
      </c>
      <c r="E209" s="19">
        <v>179</v>
      </c>
    </row>
    <row r="210" spans="1:5" s="14" customFormat="1">
      <c r="A210" s="18" t="s">
        <v>214</v>
      </c>
      <c r="B210" s="19">
        <v>958</v>
      </c>
      <c r="C210" s="19">
        <v>703</v>
      </c>
      <c r="D210" s="20">
        <v>0.73380000000000001</v>
      </c>
      <c r="E210" s="19">
        <v>498</v>
      </c>
    </row>
    <row r="211" spans="1:5" s="14" customFormat="1">
      <c r="A211" s="18" t="s">
        <v>215</v>
      </c>
      <c r="B211" s="19">
        <v>947</v>
      </c>
      <c r="C211" s="19">
        <v>656</v>
      </c>
      <c r="D211" s="20">
        <v>0.69269999999999998</v>
      </c>
      <c r="E211" s="19">
        <v>470</v>
      </c>
    </row>
    <row r="212" spans="1:5" s="14" customFormat="1">
      <c r="A212" s="18" t="s">
        <v>216</v>
      </c>
      <c r="B212" s="19">
        <v>1090</v>
      </c>
      <c r="C212" s="19">
        <v>732</v>
      </c>
      <c r="D212" s="20">
        <v>0.67159999999999997</v>
      </c>
      <c r="E212" s="19">
        <v>580</v>
      </c>
    </row>
    <row r="213" spans="1:5" s="14" customFormat="1">
      <c r="A213" s="18" t="s">
        <v>217</v>
      </c>
      <c r="B213" s="19">
        <v>1126</v>
      </c>
      <c r="C213" s="19">
        <v>896</v>
      </c>
      <c r="D213" s="20">
        <v>0.79569999999999996</v>
      </c>
      <c r="E213" s="19">
        <v>680</v>
      </c>
    </row>
    <row r="214" spans="1:5" s="14" customFormat="1">
      <c r="A214" s="18" t="s">
        <v>218</v>
      </c>
      <c r="B214" s="19">
        <v>717</v>
      </c>
      <c r="C214" s="19">
        <v>522</v>
      </c>
      <c r="D214" s="20">
        <v>0.72799999999999998</v>
      </c>
      <c r="E214" s="19">
        <v>365</v>
      </c>
    </row>
    <row r="215" spans="1:5" s="14" customFormat="1">
      <c r="A215" s="18" t="s">
        <v>219</v>
      </c>
      <c r="B215" s="19">
        <v>802</v>
      </c>
      <c r="C215" s="19">
        <v>592</v>
      </c>
      <c r="D215" s="20">
        <v>0.73819999999999997</v>
      </c>
      <c r="E215" s="19">
        <v>414</v>
      </c>
    </row>
    <row r="216" spans="1:5" s="14" customFormat="1">
      <c r="A216" s="18" t="s">
        <v>220</v>
      </c>
      <c r="B216" s="19">
        <v>1016</v>
      </c>
      <c r="C216" s="19">
        <v>618</v>
      </c>
      <c r="D216" s="20">
        <v>0.60829999999999995</v>
      </c>
      <c r="E216" s="19">
        <v>418</v>
      </c>
    </row>
    <row r="217" spans="1:5" s="14" customFormat="1">
      <c r="A217" s="18" t="s">
        <v>221</v>
      </c>
      <c r="B217" s="19">
        <v>997</v>
      </c>
      <c r="C217" s="19">
        <v>677</v>
      </c>
      <c r="D217" s="20">
        <v>0.67900000000000005</v>
      </c>
      <c r="E217" s="19">
        <v>497</v>
      </c>
    </row>
    <row r="218" spans="1:5" s="14" customFormat="1">
      <c r="A218" s="18" t="s">
        <v>222</v>
      </c>
      <c r="B218" s="19">
        <v>396</v>
      </c>
      <c r="C218" s="19">
        <v>249</v>
      </c>
      <c r="D218" s="20">
        <v>0.62880000000000003</v>
      </c>
      <c r="E218" s="19">
        <v>169</v>
      </c>
    </row>
    <row r="219" spans="1:5" s="14" customFormat="1">
      <c r="A219" s="18" t="s">
        <v>223</v>
      </c>
      <c r="B219" s="19">
        <v>338</v>
      </c>
      <c r="C219" s="19">
        <v>254</v>
      </c>
      <c r="D219" s="20">
        <v>0.75149999999999995</v>
      </c>
      <c r="E219" s="19">
        <v>184</v>
      </c>
    </row>
    <row r="220" spans="1:5" s="14" customFormat="1">
      <c r="A220" s="18" t="s">
        <v>224</v>
      </c>
      <c r="B220" s="19">
        <v>821</v>
      </c>
      <c r="C220" s="19">
        <v>567</v>
      </c>
      <c r="D220" s="20">
        <v>0.69059999999999999</v>
      </c>
      <c r="E220" s="19">
        <v>420</v>
      </c>
    </row>
    <row r="221" spans="1:5" s="14" customFormat="1">
      <c r="A221" s="18" t="s">
        <v>225</v>
      </c>
      <c r="B221" s="19">
        <v>1161</v>
      </c>
      <c r="C221" s="19">
        <v>862</v>
      </c>
      <c r="D221" s="20">
        <v>0.74250000000000005</v>
      </c>
      <c r="E221" s="19">
        <v>689</v>
      </c>
    </row>
    <row r="222" spans="1:5" s="14" customFormat="1">
      <c r="A222" s="18" t="s">
        <v>226</v>
      </c>
      <c r="B222" s="19">
        <v>758</v>
      </c>
      <c r="C222" s="19">
        <v>464</v>
      </c>
      <c r="D222" s="20">
        <v>0.61209999999999998</v>
      </c>
      <c r="E222" s="19">
        <v>326</v>
      </c>
    </row>
    <row r="223" spans="1:5" s="14" customFormat="1">
      <c r="A223" s="18" t="s">
        <v>227</v>
      </c>
      <c r="B223" s="19">
        <v>1002</v>
      </c>
      <c r="C223" s="19">
        <v>684</v>
      </c>
      <c r="D223" s="20">
        <v>0.68259999999999998</v>
      </c>
      <c r="E223" s="19">
        <v>477</v>
      </c>
    </row>
    <row r="224" spans="1:5" s="14" customFormat="1">
      <c r="A224" s="18" t="s">
        <v>228</v>
      </c>
      <c r="B224" s="19">
        <v>639</v>
      </c>
      <c r="C224" s="19">
        <v>406</v>
      </c>
      <c r="D224" s="20">
        <v>0.63539999999999996</v>
      </c>
      <c r="E224" s="19">
        <v>249</v>
      </c>
    </row>
    <row r="225" spans="1:5" s="14" customFormat="1">
      <c r="A225" s="18" t="s">
        <v>229</v>
      </c>
      <c r="B225" s="19">
        <v>803</v>
      </c>
      <c r="C225" s="19">
        <v>489</v>
      </c>
      <c r="D225" s="20">
        <v>0.60899999999999999</v>
      </c>
      <c r="E225" s="19">
        <v>323</v>
      </c>
    </row>
    <row r="226" spans="1:5" s="14" customFormat="1">
      <c r="A226" s="18" t="s">
        <v>230</v>
      </c>
      <c r="B226" s="19">
        <v>1573</v>
      </c>
      <c r="C226" s="19">
        <v>1153</v>
      </c>
      <c r="D226" s="20">
        <v>0.73299999999999998</v>
      </c>
      <c r="E226" s="19">
        <v>846</v>
      </c>
    </row>
    <row r="227" spans="1:5" s="14" customFormat="1">
      <c r="A227" s="18" t="s">
        <v>231</v>
      </c>
      <c r="B227" s="19">
        <v>969</v>
      </c>
      <c r="C227" s="19">
        <v>762</v>
      </c>
      <c r="D227" s="20">
        <v>0.78639999999999999</v>
      </c>
      <c r="E227" s="19">
        <v>589</v>
      </c>
    </row>
    <row r="228" spans="1:5" s="14" customFormat="1">
      <c r="A228" s="18" t="s">
        <v>232</v>
      </c>
      <c r="B228" s="19">
        <v>520</v>
      </c>
      <c r="C228" s="19">
        <v>310</v>
      </c>
      <c r="D228" s="20">
        <v>0.59619999999999995</v>
      </c>
      <c r="E228" s="19">
        <v>210</v>
      </c>
    </row>
    <row r="229" spans="1:5" s="14" customFormat="1">
      <c r="A229" s="18" t="s">
        <v>233</v>
      </c>
      <c r="B229" s="19">
        <v>1819</v>
      </c>
      <c r="C229" s="19">
        <v>1350</v>
      </c>
      <c r="D229" s="20">
        <v>0.74219999999999997</v>
      </c>
      <c r="E229" s="22">
        <v>1051</v>
      </c>
    </row>
    <row r="230" spans="1:5" s="14" customFormat="1">
      <c r="A230" s="18" t="s">
        <v>234</v>
      </c>
      <c r="B230" s="19">
        <v>1020</v>
      </c>
      <c r="C230" s="19">
        <v>699</v>
      </c>
      <c r="D230" s="20">
        <v>0.68530000000000002</v>
      </c>
      <c r="E230" s="19">
        <v>485</v>
      </c>
    </row>
    <row r="231" spans="1:5" s="14" customFormat="1">
      <c r="A231" s="18" t="s">
        <v>235</v>
      </c>
      <c r="B231" s="19">
        <v>1217</v>
      </c>
      <c r="C231" s="19">
        <v>891</v>
      </c>
      <c r="D231" s="20">
        <v>0.73209999999999997</v>
      </c>
      <c r="E231" s="19">
        <v>705</v>
      </c>
    </row>
    <row r="232" spans="1:5" s="14" customFormat="1">
      <c r="A232" s="18" t="s">
        <v>236</v>
      </c>
      <c r="B232" s="19">
        <v>1242</v>
      </c>
      <c r="C232" s="19">
        <v>899</v>
      </c>
      <c r="D232" s="20">
        <v>0.7238</v>
      </c>
      <c r="E232" s="19">
        <v>706</v>
      </c>
    </row>
    <row r="233" spans="1:5" s="14" customFormat="1">
      <c r="A233" s="18" t="s">
        <v>237</v>
      </c>
      <c r="B233" s="19">
        <v>997</v>
      </c>
      <c r="C233" s="19">
        <v>736</v>
      </c>
      <c r="D233" s="20">
        <v>0.73819999999999997</v>
      </c>
      <c r="E233" s="19">
        <v>558</v>
      </c>
    </row>
    <row r="234" spans="1:5" s="14" customFormat="1">
      <c r="A234" s="18" t="s">
        <v>238</v>
      </c>
      <c r="B234" s="19">
        <v>1264</v>
      </c>
      <c r="C234" s="19">
        <v>855</v>
      </c>
      <c r="D234" s="20">
        <v>0.6764</v>
      </c>
      <c r="E234" s="19">
        <v>615</v>
      </c>
    </row>
    <row r="235" spans="1:5" s="14" customFormat="1">
      <c r="A235" s="18" t="s">
        <v>239</v>
      </c>
      <c r="B235" s="19">
        <v>1038</v>
      </c>
      <c r="C235" s="19">
        <v>752</v>
      </c>
      <c r="D235" s="20">
        <v>0.72450000000000003</v>
      </c>
      <c r="E235" s="19">
        <v>595</v>
      </c>
    </row>
    <row r="236" spans="1:5" s="14" customFormat="1">
      <c r="A236" s="18" t="s">
        <v>240</v>
      </c>
      <c r="B236" s="19">
        <v>1240</v>
      </c>
      <c r="C236" s="19">
        <v>920</v>
      </c>
      <c r="D236" s="20">
        <v>0.7419</v>
      </c>
      <c r="E236" s="19">
        <v>736</v>
      </c>
    </row>
    <row r="237" spans="1:5" s="14" customFormat="1">
      <c r="A237" s="18" t="s">
        <v>241</v>
      </c>
      <c r="B237" s="19">
        <v>821</v>
      </c>
      <c r="C237" s="19">
        <v>591</v>
      </c>
      <c r="D237" s="20">
        <v>0.71989999999999998</v>
      </c>
      <c r="E237" s="19">
        <v>508</v>
      </c>
    </row>
    <row r="238" spans="1:5" s="14" customFormat="1">
      <c r="A238" s="18" t="s">
        <v>242</v>
      </c>
      <c r="B238" s="19">
        <v>867</v>
      </c>
      <c r="C238" s="19">
        <v>638</v>
      </c>
      <c r="D238" s="20">
        <v>0.7359</v>
      </c>
      <c r="E238" s="19">
        <v>490</v>
      </c>
    </row>
    <row r="239" spans="1:5" s="14" customFormat="1">
      <c r="A239" s="18" t="s">
        <v>243</v>
      </c>
      <c r="B239" s="19">
        <v>1086</v>
      </c>
      <c r="C239" s="19">
        <v>777</v>
      </c>
      <c r="D239" s="20">
        <v>0.71550000000000002</v>
      </c>
      <c r="E239" s="19">
        <v>609</v>
      </c>
    </row>
    <row r="240" spans="1:5" s="23" customFormat="1" ht="34.5" customHeight="1">
      <c r="A240" s="26" t="s">
        <v>290</v>
      </c>
      <c r="B240" s="24">
        <f>SUM(B206:B239)</f>
        <v>32507</v>
      </c>
      <c r="C240" s="24">
        <f>SUM(C206:C239)</f>
        <v>23073</v>
      </c>
      <c r="D240" s="25">
        <f>C240/B240</f>
        <v>0.70978558464330754</v>
      </c>
      <c r="E240" s="24">
        <f>SUM(E206:E239)</f>
        <v>17209</v>
      </c>
    </row>
    <row r="241" spans="1:5" s="14" customFormat="1">
      <c r="A241" s="18" t="s">
        <v>245</v>
      </c>
      <c r="B241" s="19">
        <v>761</v>
      </c>
      <c r="C241" s="19">
        <v>501</v>
      </c>
      <c r="D241" s="20">
        <v>0.6583</v>
      </c>
      <c r="E241" s="19">
        <v>378</v>
      </c>
    </row>
    <row r="242" spans="1:5" s="14" customFormat="1">
      <c r="A242" s="18" t="s">
        <v>246</v>
      </c>
      <c r="B242" s="19">
        <v>2589</v>
      </c>
      <c r="C242" s="19">
        <v>1729</v>
      </c>
      <c r="D242" s="20">
        <v>0.66779999999999995</v>
      </c>
      <c r="E242" s="22">
        <v>1311</v>
      </c>
    </row>
    <row r="243" spans="1:5" s="14" customFormat="1">
      <c r="A243" s="18" t="s">
        <v>247</v>
      </c>
      <c r="B243" s="19">
        <v>962</v>
      </c>
      <c r="C243" s="19">
        <v>741</v>
      </c>
      <c r="D243" s="20">
        <v>0.77029999999999998</v>
      </c>
      <c r="E243" s="19">
        <v>602</v>
      </c>
    </row>
    <row r="244" spans="1:5" s="14" customFormat="1">
      <c r="A244" s="18" t="s">
        <v>248</v>
      </c>
      <c r="B244" s="19">
        <v>1259</v>
      </c>
      <c r="C244" s="19">
        <v>985</v>
      </c>
      <c r="D244" s="20">
        <v>0.78239999999999998</v>
      </c>
      <c r="E244" s="19">
        <v>803</v>
      </c>
    </row>
    <row r="245" spans="1:5" s="14" customFormat="1">
      <c r="A245" s="18" t="s">
        <v>249</v>
      </c>
      <c r="B245" s="19">
        <v>2199</v>
      </c>
      <c r="C245" s="19">
        <v>1615</v>
      </c>
      <c r="D245" s="20">
        <v>0.73440000000000005</v>
      </c>
      <c r="E245" s="22">
        <v>1214</v>
      </c>
    </row>
    <row r="246" spans="1:5" s="14" customFormat="1">
      <c r="A246" s="18" t="s">
        <v>250</v>
      </c>
      <c r="B246" s="19">
        <v>2107</v>
      </c>
      <c r="C246" s="19">
        <v>1634</v>
      </c>
      <c r="D246" s="20">
        <v>0.77549999999999997</v>
      </c>
      <c r="E246" s="22">
        <v>1308</v>
      </c>
    </row>
    <row r="247" spans="1:5" s="23" customFormat="1" ht="34.5" customHeight="1">
      <c r="A247" s="26" t="s">
        <v>291</v>
      </c>
      <c r="B247" s="24">
        <f>SUM(B241:B246)</f>
        <v>9877</v>
      </c>
      <c r="C247" s="24">
        <f>SUM(C241:C246)</f>
        <v>7205</v>
      </c>
      <c r="D247" s="25">
        <f>C247/B247</f>
        <v>0.72947251189632478</v>
      </c>
      <c r="E247" s="24">
        <f>SUM(E241:E246)</f>
        <v>5616</v>
      </c>
    </row>
    <row r="248" spans="1:5" s="14" customFormat="1">
      <c r="A248" s="18" t="s">
        <v>252</v>
      </c>
      <c r="B248" s="19">
        <v>494</v>
      </c>
      <c r="C248" s="19">
        <v>321</v>
      </c>
      <c r="D248" s="20">
        <v>0.64980000000000004</v>
      </c>
      <c r="E248" s="19">
        <v>221</v>
      </c>
    </row>
    <row r="249" spans="1:5" s="14" customFormat="1">
      <c r="A249" s="18" t="s">
        <v>253</v>
      </c>
      <c r="B249" s="19">
        <v>798</v>
      </c>
      <c r="C249" s="19">
        <v>552</v>
      </c>
      <c r="D249" s="20">
        <v>0.69169999999999998</v>
      </c>
      <c r="E249" s="19">
        <v>436</v>
      </c>
    </row>
    <row r="250" spans="1:5" s="23" customFormat="1" ht="34.5" customHeight="1">
      <c r="A250" s="26" t="s">
        <v>292</v>
      </c>
      <c r="B250" s="24">
        <f>SUM(B248:B249)</f>
        <v>1292</v>
      </c>
      <c r="C250" s="24">
        <f>SUM(C248:C249)</f>
        <v>873</v>
      </c>
      <c r="D250" s="25">
        <f>C250/B250</f>
        <v>0.67569659442724461</v>
      </c>
      <c r="E250" s="24">
        <f>SUM(E248:E249)</f>
        <v>657</v>
      </c>
    </row>
    <row r="251" spans="1:5" s="23" customFormat="1" ht="34.5" customHeight="1">
      <c r="A251" s="26" t="s">
        <v>293</v>
      </c>
      <c r="B251" s="24">
        <f>SUM(, B22, B44, B51, B54, B56, B67, B103, B163, B185, B189, B191, B195, B205, B240, B247, B250)</f>
        <v>223956</v>
      </c>
      <c r="C251" s="24">
        <f>SUM(, C22, C44, C51, C54, C56, C67, C103, C163, C185, C189, C191, C195, C205, C240, C247, C250)</f>
        <v>152246</v>
      </c>
      <c r="D251" s="25">
        <f>C251/B251</f>
        <v>0.67980317562378323</v>
      </c>
      <c r="E251" s="24">
        <f>SUM(, E22, E44, E51, E54, E56, E67, E103, E163, E185, E189, E191, E195, E205, E240, E247, E250)</f>
        <v>108936</v>
      </c>
    </row>
    <row r="252" spans="1:5" s="23" customFormat="1">
      <c r="A252" s="24" t="s">
        <v>294</v>
      </c>
      <c r="B252" s="24">
        <f>SUM(, B251)</f>
        <v>223956</v>
      </c>
      <c r="C252" s="24">
        <f>SUM(, C251)</f>
        <v>152246</v>
      </c>
      <c r="D252" s="25">
        <f>C252/B252</f>
        <v>0.67980317562378323</v>
      </c>
      <c r="E252" s="24">
        <f>SUM(, E251)</f>
        <v>108936</v>
      </c>
    </row>
    <row r="253" spans="1:5" s="23" customFormat="1">
      <c r="A253" s="24" t="s">
        <v>467</v>
      </c>
      <c r="B253" s="24">
        <v>51712</v>
      </c>
      <c r="C253" s="24">
        <v>32256</v>
      </c>
      <c r="D253" s="25">
        <v>0.62380000000000002</v>
      </c>
      <c r="E253" s="24">
        <v>20268</v>
      </c>
    </row>
    <row r="254" spans="1:5" s="23" customFormat="1">
      <c r="A254" s="36" t="s">
        <v>294</v>
      </c>
      <c r="B254" s="36">
        <f>SUM(B252:B253)</f>
        <v>275668</v>
      </c>
      <c r="C254" s="36">
        <f>SUM(C252:C253)</f>
        <v>184502</v>
      </c>
      <c r="D254" s="37">
        <f>AVERAGE(D252:D253)</f>
        <v>0.65180158781189168</v>
      </c>
      <c r="E254" s="36">
        <f>SUM(E252:E253)</f>
        <v>129204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446</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rgb="FF0000FF"/>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7.5703125" customWidth="1"/>
    <col min="5" max="5" width="8.5703125" customWidth="1"/>
    <col min="6"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443</v>
      </c>
      <c r="F4" s="56"/>
      <c r="G4" s="56"/>
      <c r="H4" s="56"/>
      <c r="I4" s="56"/>
      <c r="J4" s="56"/>
      <c r="K4" s="56"/>
      <c r="L4" s="56"/>
      <c r="M4" s="56"/>
      <c r="N4" s="56"/>
      <c r="O4" s="56"/>
      <c r="P4" s="56"/>
      <c r="Q4" s="56"/>
    </row>
    <row r="5" spans="1:17" ht="25.5" customHeight="1">
      <c r="E5" s="55" t="s">
        <v>437</v>
      </c>
      <c r="F5" s="55"/>
      <c r="G5" s="55"/>
      <c r="H5" s="55"/>
      <c r="I5" s="55"/>
      <c r="J5" s="55"/>
      <c r="K5" s="55"/>
      <c r="L5" s="55"/>
      <c r="M5" s="55"/>
      <c r="N5" s="55"/>
      <c r="O5" s="55"/>
      <c r="P5" s="55"/>
      <c r="Q5" s="55"/>
    </row>
    <row r="6" spans="1:17" s="12" customFormat="1" ht="150" customHeight="1">
      <c r="B6" s="13" t="s">
        <v>7</v>
      </c>
      <c r="C6" s="13" t="s">
        <v>8</v>
      </c>
      <c r="D6" s="13" t="s">
        <v>9</v>
      </c>
      <c r="E6" s="21" t="s">
        <v>438</v>
      </c>
    </row>
    <row r="7" spans="1:17">
      <c r="A7" s="15" t="s">
        <v>11</v>
      </c>
      <c r="B7" s="16">
        <v>851</v>
      </c>
      <c r="C7" s="16">
        <v>608</v>
      </c>
      <c r="D7" s="17">
        <v>0.71450000000000002</v>
      </c>
      <c r="E7" s="16">
        <v>437</v>
      </c>
    </row>
    <row r="8" spans="1:17" s="14" customFormat="1">
      <c r="A8" s="18" t="s">
        <v>12</v>
      </c>
      <c r="B8" s="19">
        <v>465</v>
      </c>
      <c r="C8" s="19">
        <v>283</v>
      </c>
      <c r="D8" s="20">
        <v>0.60860000000000003</v>
      </c>
      <c r="E8" s="19">
        <v>211</v>
      </c>
    </row>
    <row r="9" spans="1:17" s="14" customFormat="1">
      <c r="A9" s="18" t="s">
        <v>13</v>
      </c>
      <c r="B9" s="19">
        <v>526</v>
      </c>
      <c r="C9" s="19">
        <v>292</v>
      </c>
      <c r="D9" s="20">
        <v>0.55510000000000004</v>
      </c>
      <c r="E9" s="19">
        <v>185</v>
      </c>
    </row>
    <row r="10" spans="1:17" s="14" customFormat="1">
      <c r="A10" s="18" t="s">
        <v>14</v>
      </c>
      <c r="B10" s="19">
        <v>786</v>
      </c>
      <c r="C10" s="19">
        <v>447</v>
      </c>
      <c r="D10" s="20">
        <v>0.56869999999999998</v>
      </c>
      <c r="E10" s="19">
        <v>261</v>
      </c>
    </row>
    <row r="11" spans="1:17" s="14" customFormat="1">
      <c r="A11" s="18" t="s">
        <v>15</v>
      </c>
      <c r="B11" s="19">
        <v>691</v>
      </c>
      <c r="C11" s="19">
        <v>351</v>
      </c>
      <c r="D11" s="20">
        <v>0.50800000000000001</v>
      </c>
      <c r="E11" s="19">
        <v>200</v>
      </c>
    </row>
    <row r="12" spans="1:17" s="14" customFormat="1">
      <c r="A12" s="18" t="s">
        <v>16</v>
      </c>
      <c r="B12" s="19">
        <v>722</v>
      </c>
      <c r="C12" s="19">
        <v>305</v>
      </c>
      <c r="D12" s="20">
        <v>0.4224</v>
      </c>
      <c r="E12" s="19">
        <v>159</v>
      </c>
    </row>
    <row r="13" spans="1:17" s="14" customFormat="1">
      <c r="A13" s="18" t="s">
        <v>17</v>
      </c>
      <c r="B13" s="19">
        <v>852</v>
      </c>
      <c r="C13" s="19">
        <v>471</v>
      </c>
      <c r="D13" s="20">
        <v>0.55279999999999996</v>
      </c>
      <c r="E13" s="19">
        <v>307</v>
      </c>
    </row>
    <row r="14" spans="1:17" s="14" customFormat="1">
      <c r="A14" s="18" t="s">
        <v>18</v>
      </c>
      <c r="B14" s="19">
        <v>393</v>
      </c>
      <c r="C14" s="19">
        <v>269</v>
      </c>
      <c r="D14" s="20">
        <v>0.6845</v>
      </c>
      <c r="E14" s="19">
        <v>201</v>
      </c>
    </row>
    <row r="15" spans="1:17" s="14" customFormat="1">
      <c r="A15" s="18" t="s">
        <v>19</v>
      </c>
      <c r="B15" s="19">
        <v>699</v>
      </c>
      <c r="C15" s="19">
        <v>502</v>
      </c>
      <c r="D15" s="20">
        <v>0.71819999999999995</v>
      </c>
      <c r="E15" s="19">
        <v>371</v>
      </c>
    </row>
    <row r="16" spans="1:17" s="14" customFormat="1">
      <c r="A16" s="18" t="s">
        <v>20</v>
      </c>
      <c r="B16" s="19">
        <v>493</v>
      </c>
      <c r="C16" s="19">
        <v>211</v>
      </c>
      <c r="D16" s="20">
        <v>0.42799999999999999</v>
      </c>
      <c r="E16" s="19">
        <v>116</v>
      </c>
    </row>
    <row r="17" spans="1:5" s="14" customFormat="1">
      <c r="A17" s="18" t="s">
        <v>21</v>
      </c>
      <c r="B17" s="19">
        <v>1066</v>
      </c>
      <c r="C17" s="19">
        <v>725</v>
      </c>
      <c r="D17" s="20">
        <v>0.68010000000000004</v>
      </c>
      <c r="E17" s="19">
        <v>461</v>
      </c>
    </row>
    <row r="18" spans="1:5" s="14" customFormat="1">
      <c r="A18" s="18" t="s">
        <v>22</v>
      </c>
      <c r="B18" s="19">
        <v>410</v>
      </c>
      <c r="C18" s="19">
        <v>225</v>
      </c>
      <c r="D18" s="20">
        <v>0.54879999999999995</v>
      </c>
      <c r="E18" s="19">
        <v>129</v>
      </c>
    </row>
    <row r="19" spans="1:5" s="14" customFormat="1">
      <c r="A19" s="18" t="s">
        <v>23</v>
      </c>
      <c r="B19" s="19">
        <v>1590</v>
      </c>
      <c r="C19" s="19">
        <v>1019</v>
      </c>
      <c r="D19" s="20">
        <v>0.64090000000000003</v>
      </c>
      <c r="E19" s="19">
        <v>650</v>
      </c>
    </row>
    <row r="20" spans="1:5" s="14" customFormat="1">
      <c r="A20" s="18" t="s">
        <v>24</v>
      </c>
      <c r="B20" s="19">
        <v>891</v>
      </c>
      <c r="C20" s="19">
        <v>604</v>
      </c>
      <c r="D20" s="20">
        <v>0.67789999999999995</v>
      </c>
      <c r="E20" s="19">
        <v>396</v>
      </c>
    </row>
    <row r="21" spans="1:5" s="14" customFormat="1">
      <c r="A21" s="18" t="s">
        <v>25</v>
      </c>
      <c r="B21" s="19">
        <v>972</v>
      </c>
      <c r="C21" s="19">
        <v>674</v>
      </c>
      <c r="D21" s="20">
        <v>0.69340000000000002</v>
      </c>
      <c r="E21" s="19">
        <v>469</v>
      </c>
    </row>
    <row r="22" spans="1:5" s="23" customFormat="1" ht="34.5" customHeight="1">
      <c r="A22" s="26" t="s">
        <v>277</v>
      </c>
      <c r="B22" s="24">
        <f>SUM(B7:B21)</f>
        <v>11407</v>
      </c>
      <c r="C22" s="24">
        <f>SUM(C7:C21)</f>
        <v>6986</v>
      </c>
      <c r="D22" s="25">
        <f>C22/B22</f>
        <v>0.61243096344349957</v>
      </c>
      <c r="E22" s="24">
        <f>SUM(E7:E21)</f>
        <v>4553</v>
      </c>
    </row>
    <row r="23" spans="1:5" s="14" customFormat="1">
      <c r="A23" s="18" t="s">
        <v>27</v>
      </c>
      <c r="B23" s="19">
        <v>773</v>
      </c>
      <c r="C23" s="19">
        <v>525</v>
      </c>
      <c r="D23" s="20">
        <v>0.67920000000000003</v>
      </c>
      <c r="E23" s="19">
        <v>359</v>
      </c>
    </row>
    <row r="24" spans="1:5" s="14" customFormat="1">
      <c r="A24" s="18" t="s">
        <v>28</v>
      </c>
      <c r="B24" s="19">
        <v>763</v>
      </c>
      <c r="C24" s="19">
        <v>542</v>
      </c>
      <c r="D24" s="20">
        <v>0.71040000000000003</v>
      </c>
      <c r="E24" s="19">
        <v>366</v>
      </c>
    </row>
    <row r="25" spans="1:5" s="14" customFormat="1">
      <c r="A25" s="18" t="s">
        <v>29</v>
      </c>
      <c r="B25" s="19">
        <v>1031</v>
      </c>
      <c r="C25" s="19">
        <v>751</v>
      </c>
      <c r="D25" s="20">
        <v>0.72840000000000005</v>
      </c>
      <c r="E25" s="19">
        <v>559</v>
      </c>
    </row>
    <row r="26" spans="1:5" s="14" customFormat="1">
      <c r="A26" s="18" t="s">
        <v>30</v>
      </c>
      <c r="B26" s="19">
        <v>748</v>
      </c>
      <c r="C26" s="19">
        <v>512</v>
      </c>
      <c r="D26" s="20">
        <v>0.6845</v>
      </c>
      <c r="E26" s="19">
        <v>353</v>
      </c>
    </row>
    <row r="27" spans="1:5" s="14" customFormat="1">
      <c r="A27" s="18" t="s">
        <v>31</v>
      </c>
      <c r="B27" s="19">
        <v>934</v>
      </c>
      <c r="C27" s="19">
        <v>612</v>
      </c>
      <c r="D27" s="20">
        <v>0.6552</v>
      </c>
      <c r="E27" s="19">
        <v>398</v>
      </c>
    </row>
    <row r="28" spans="1:5" s="14" customFormat="1">
      <c r="A28" s="18" t="s">
        <v>32</v>
      </c>
      <c r="B28" s="19">
        <v>1292</v>
      </c>
      <c r="C28" s="19">
        <v>940</v>
      </c>
      <c r="D28" s="20">
        <v>0.72760000000000002</v>
      </c>
      <c r="E28" s="19">
        <v>648</v>
      </c>
    </row>
    <row r="29" spans="1:5" s="14" customFormat="1">
      <c r="A29" s="18" t="s">
        <v>33</v>
      </c>
      <c r="B29" s="19">
        <v>1084</v>
      </c>
      <c r="C29" s="19">
        <v>786</v>
      </c>
      <c r="D29" s="20">
        <v>0.72509999999999997</v>
      </c>
      <c r="E29" s="19">
        <v>594</v>
      </c>
    </row>
    <row r="30" spans="1:5" s="14" customFormat="1">
      <c r="A30" s="18" t="s">
        <v>34</v>
      </c>
      <c r="B30" s="19">
        <v>1009</v>
      </c>
      <c r="C30" s="19">
        <v>753</v>
      </c>
      <c r="D30" s="20">
        <v>0.74629999999999996</v>
      </c>
      <c r="E30" s="19">
        <v>519</v>
      </c>
    </row>
    <row r="31" spans="1:5" s="14" customFormat="1">
      <c r="A31" s="18" t="s">
        <v>35</v>
      </c>
      <c r="B31" s="19">
        <v>784</v>
      </c>
      <c r="C31" s="19">
        <v>528</v>
      </c>
      <c r="D31" s="20">
        <v>0.67349999999999999</v>
      </c>
      <c r="E31" s="19">
        <v>328</v>
      </c>
    </row>
    <row r="32" spans="1:5" s="14" customFormat="1">
      <c r="A32" s="18" t="s">
        <v>36</v>
      </c>
      <c r="B32" s="19">
        <v>1176</v>
      </c>
      <c r="C32" s="19">
        <v>899</v>
      </c>
      <c r="D32" s="20">
        <v>0.76449999999999996</v>
      </c>
      <c r="E32" s="19">
        <v>733</v>
      </c>
    </row>
    <row r="33" spans="1:5" s="14" customFormat="1">
      <c r="A33" s="18" t="s">
        <v>37</v>
      </c>
      <c r="B33" s="19">
        <v>1039</v>
      </c>
      <c r="C33" s="19">
        <v>732</v>
      </c>
      <c r="D33" s="20">
        <v>0.70450000000000002</v>
      </c>
      <c r="E33" s="19">
        <v>522</v>
      </c>
    </row>
    <row r="34" spans="1:5" s="14" customFormat="1">
      <c r="A34" s="18" t="s">
        <v>38</v>
      </c>
      <c r="B34" s="19">
        <v>1064</v>
      </c>
      <c r="C34" s="19">
        <v>709</v>
      </c>
      <c r="D34" s="20">
        <v>0.66639999999999999</v>
      </c>
      <c r="E34" s="19">
        <v>466</v>
      </c>
    </row>
    <row r="35" spans="1:5" s="14" customFormat="1">
      <c r="A35" s="18" t="s">
        <v>39</v>
      </c>
      <c r="B35" s="19">
        <v>750</v>
      </c>
      <c r="C35" s="19">
        <v>566</v>
      </c>
      <c r="D35" s="20">
        <v>0.75470000000000004</v>
      </c>
      <c r="E35" s="19">
        <v>428</v>
      </c>
    </row>
    <row r="36" spans="1:5" s="14" customFormat="1">
      <c r="A36" s="18" t="s">
        <v>40</v>
      </c>
      <c r="B36" s="19">
        <v>1124</v>
      </c>
      <c r="C36" s="19">
        <v>818</v>
      </c>
      <c r="D36" s="20">
        <v>0.7278</v>
      </c>
      <c r="E36" s="19">
        <v>635</v>
      </c>
    </row>
    <row r="37" spans="1:5" s="14" customFormat="1">
      <c r="A37" s="18" t="s">
        <v>41</v>
      </c>
      <c r="B37" s="19">
        <v>984</v>
      </c>
      <c r="C37" s="19">
        <v>711</v>
      </c>
      <c r="D37" s="20">
        <v>0.72260000000000002</v>
      </c>
      <c r="E37" s="19">
        <v>496</v>
      </c>
    </row>
    <row r="38" spans="1:5" s="14" customFormat="1">
      <c r="A38" s="18" t="s">
        <v>42</v>
      </c>
      <c r="B38" s="19">
        <v>1222</v>
      </c>
      <c r="C38" s="19">
        <v>956</v>
      </c>
      <c r="D38" s="20">
        <v>0.7823</v>
      </c>
      <c r="E38" s="19">
        <v>753</v>
      </c>
    </row>
    <row r="39" spans="1:5" s="14" customFormat="1">
      <c r="A39" s="18" t="s">
        <v>43</v>
      </c>
      <c r="B39" s="19">
        <v>950</v>
      </c>
      <c r="C39" s="19">
        <v>712</v>
      </c>
      <c r="D39" s="20">
        <v>0.74950000000000006</v>
      </c>
      <c r="E39" s="19">
        <v>520</v>
      </c>
    </row>
    <row r="40" spans="1:5" s="14" customFormat="1">
      <c r="A40" s="18" t="s">
        <v>44</v>
      </c>
      <c r="B40" s="19">
        <v>802</v>
      </c>
      <c r="C40" s="19">
        <v>588</v>
      </c>
      <c r="D40" s="20">
        <v>0.73319999999999996</v>
      </c>
      <c r="E40" s="19">
        <v>457</v>
      </c>
    </row>
    <row r="41" spans="1:5" s="14" customFormat="1">
      <c r="A41" s="18" t="s">
        <v>45</v>
      </c>
      <c r="B41" s="19">
        <v>1588</v>
      </c>
      <c r="C41" s="19">
        <v>1234</v>
      </c>
      <c r="D41" s="20">
        <v>0.77710000000000001</v>
      </c>
      <c r="E41" s="19">
        <v>913</v>
      </c>
    </row>
    <row r="42" spans="1:5" s="14" customFormat="1">
      <c r="A42" s="18" t="s">
        <v>46</v>
      </c>
      <c r="B42" s="19">
        <v>999</v>
      </c>
      <c r="C42" s="19">
        <v>731</v>
      </c>
      <c r="D42" s="20">
        <v>0.73170000000000002</v>
      </c>
      <c r="E42" s="19">
        <v>587</v>
      </c>
    </row>
    <row r="43" spans="1:5" s="14" customFormat="1">
      <c r="A43" s="18" t="s">
        <v>47</v>
      </c>
      <c r="B43" s="19">
        <v>1728</v>
      </c>
      <c r="C43" s="19">
        <v>1314</v>
      </c>
      <c r="D43" s="20">
        <v>0.76039999999999996</v>
      </c>
      <c r="E43" s="22">
        <v>1014</v>
      </c>
    </row>
    <row r="44" spans="1:5" s="23" customFormat="1" ht="34.5" customHeight="1">
      <c r="A44" s="26" t="s">
        <v>278</v>
      </c>
      <c r="B44" s="24">
        <f>SUM(B23:B43)</f>
        <v>21844</v>
      </c>
      <c r="C44" s="24">
        <f>SUM(C23:C43)</f>
        <v>15919</v>
      </c>
      <c r="D44" s="25">
        <f>C44/B44</f>
        <v>0.72875846914484521</v>
      </c>
      <c r="E44" s="24">
        <f>SUM(E23:E43)</f>
        <v>11648</v>
      </c>
    </row>
    <row r="45" spans="1:5" s="14" customFormat="1">
      <c r="A45" s="18" t="s">
        <v>49</v>
      </c>
      <c r="B45" s="19">
        <v>1059</v>
      </c>
      <c r="C45" s="19">
        <v>762</v>
      </c>
      <c r="D45" s="20">
        <v>0.71950000000000003</v>
      </c>
      <c r="E45" s="19">
        <v>582</v>
      </c>
    </row>
    <row r="46" spans="1:5" s="14" customFormat="1">
      <c r="A46" s="18" t="s">
        <v>50</v>
      </c>
      <c r="B46" s="19">
        <v>2160</v>
      </c>
      <c r="C46" s="19">
        <v>1558</v>
      </c>
      <c r="D46" s="20">
        <v>0.72130000000000005</v>
      </c>
      <c r="E46" s="22">
        <v>1192</v>
      </c>
    </row>
    <row r="47" spans="1:5" s="14" customFormat="1">
      <c r="A47" s="18" t="s">
        <v>51</v>
      </c>
      <c r="B47" s="19">
        <v>2198</v>
      </c>
      <c r="C47" s="19">
        <v>1593</v>
      </c>
      <c r="D47" s="20">
        <v>0.72470000000000001</v>
      </c>
      <c r="E47" s="22">
        <v>1237</v>
      </c>
    </row>
    <row r="48" spans="1:5" s="14" customFormat="1">
      <c r="A48" s="18" t="s">
        <v>52</v>
      </c>
      <c r="B48" s="19">
        <v>1650</v>
      </c>
      <c r="C48" s="19">
        <v>1315</v>
      </c>
      <c r="D48" s="20">
        <v>0.79700000000000004</v>
      </c>
      <c r="E48" s="22">
        <v>1068</v>
      </c>
    </row>
    <row r="49" spans="1:5" s="14" customFormat="1">
      <c r="A49" s="18" t="s">
        <v>53</v>
      </c>
      <c r="B49" s="19">
        <v>1396</v>
      </c>
      <c r="C49" s="19">
        <v>1116</v>
      </c>
      <c r="D49" s="20">
        <v>0.7994</v>
      </c>
      <c r="E49" s="19">
        <v>905</v>
      </c>
    </row>
    <row r="50" spans="1:5" s="14" customFormat="1">
      <c r="A50" s="18" t="s">
        <v>54</v>
      </c>
      <c r="B50" s="19">
        <v>955</v>
      </c>
      <c r="C50" s="19">
        <v>774</v>
      </c>
      <c r="D50" s="20">
        <v>0.8105</v>
      </c>
      <c r="E50" s="19">
        <v>657</v>
      </c>
    </row>
    <row r="51" spans="1:5" s="23" customFormat="1" ht="34.5" customHeight="1">
      <c r="A51" s="26" t="s">
        <v>279</v>
      </c>
      <c r="B51" s="24">
        <f>SUM(B45:B50)</f>
        <v>9418</v>
      </c>
      <c r="C51" s="24">
        <f>SUM(C45:C50)</f>
        <v>7118</v>
      </c>
      <c r="D51" s="25">
        <f>C51/B51</f>
        <v>0.7557867912507964</v>
      </c>
      <c r="E51" s="24">
        <f>SUM(E45:E50)</f>
        <v>5641</v>
      </c>
    </row>
    <row r="52" spans="1:5" s="14" customFormat="1">
      <c r="A52" s="18" t="s">
        <v>56</v>
      </c>
      <c r="B52" s="19">
        <v>640</v>
      </c>
      <c r="C52" s="19">
        <v>474</v>
      </c>
      <c r="D52" s="20">
        <v>0.74060000000000004</v>
      </c>
      <c r="E52" s="19">
        <v>359</v>
      </c>
    </row>
    <row r="53" spans="1:5" s="14" customFormat="1">
      <c r="A53" s="18" t="s">
        <v>57</v>
      </c>
      <c r="B53" s="19">
        <v>695</v>
      </c>
      <c r="C53" s="19">
        <v>509</v>
      </c>
      <c r="D53" s="20">
        <v>0.73240000000000005</v>
      </c>
      <c r="E53" s="19">
        <v>374</v>
      </c>
    </row>
    <row r="54" spans="1:5" s="23" customFormat="1" ht="34.5" customHeight="1">
      <c r="A54" s="26" t="s">
        <v>280</v>
      </c>
      <c r="B54" s="24">
        <f>SUM(B52:B53)</f>
        <v>1335</v>
      </c>
      <c r="C54" s="24">
        <f>SUM(C52:C53)</f>
        <v>983</v>
      </c>
      <c r="D54" s="25">
        <f>C54/B54</f>
        <v>0.73632958801498127</v>
      </c>
      <c r="E54" s="24">
        <f>SUM(E52:E53)</f>
        <v>733</v>
      </c>
    </row>
    <row r="55" spans="1:5" s="14" customFormat="1">
      <c r="A55" s="18" t="s">
        <v>59</v>
      </c>
      <c r="B55" s="19">
        <v>1287</v>
      </c>
      <c r="C55" s="19">
        <v>927</v>
      </c>
      <c r="D55" s="20">
        <v>0.72030000000000005</v>
      </c>
      <c r="E55" s="19">
        <v>694</v>
      </c>
    </row>
    <row r="56" spans="1:5" s="23" customFormat="1" ht="34.5" customHeight="1">
      <c r="A56" s="26" t="s">
        <v>281</v>
      </c>
      <c r="B56" s="24">
        <f>SUM(B55:B55)</f>
        <v>1287</v>
      </c>
      <c r="C56" s="24">
        <f>SUM(C55:C55)</f>
        <v>927</v>
      </c>
      <c r="D56" s="25">
        <f>C56/B56</f>
        <v>0.72027972027972031</v>
      </c>
      <c r="E56" s="24">
        <f>SUM(E55:E55)</f>
        <v>694</v>
      </c>
    </row>
    <row r="57" spans="1:5" s="14" customFormat="1">
      <c r="A57" s="18" t="s">
        <v>61</v>
      </c>
      <c r="B57" s="19">
        <v>1458</v>
      </c>
      <c r="C57" s="19">
        <v>1128</v>
      </c>
      <c r="D57" s="20">
        <v>0.77370000000000005</v>
      </c>
      <c r="E57" s="19">
        <v>847</v>
      </c>
    </row>
    <row r="58" spans="1:5" s="14" customFormat="1">
      <c r="A58" s="18" t="s">
        <v>62</v>
      </c>
      <c r="B58" s="19">
        <v>1170</v>
      </c>
      <c r="C58" s="19">
        <v>819</v>
      </c>
      <c r="D58" s="20">
        <v>0.7</v>
      </c>
      <c r="E58" s="19">
        <v>629</v>
      </c>
    </row>
    <row r="59" spans="1:5" s="14" customFormat="1">
      <c r="A59" s="18" t="s">
        <v>63</v>
      </c>
      <c r="B59" s="19">
        <v>1061</v>
      </c>
      <c r="C59" s="19">
        <v>799</v>
      </c>
      <c r="D59" s="20">
        <v>0.75309999999999999</v>
      </c>
      <c r="E59" s="19">
        <v>616</v>
      </c>
    </row>
    <row r="60" spans="1:5" s="14" customFormat="1">
      <c r="A60" s="18" t="s">
        <v>64</v>
      </c>
      <c r="B60" s="19">
        <v>860</v>
      </c>
      <c r="C60" s="19">
        <v>638</v>
      </c>
      <c r="D60" s="20">
        <v>0.7419</v>
      </c>
      <c r="E60" s="19">
        <v>501</v>
      </c>
    </row>
    <row r="61" spans="1:5" s="14" customFormat="1">
      <c r="A61" s="18" t="s">
        <v>65</v>
      </c>
      <c r="B61" s="19">
        <v>1085</v>
      </c>
      <c r="C61" s="19">
        <v>796</v>
      </c>
      <c r="D61" s="20">
        <v>0.73360000000000003</v>
      </c>
      <c r="E61" s="19">
        <v>624</v>
      </c>
    </row>
    <row r="62" spans="1:5" s="14" customFormat="1">
      <c r="A62" s="18" t="s">
        <v>66</v>
      </c>
      <c r="B62" s="19">
        <v>900</v>
      </c>
      <c r="C62" s="19">
        <v>708</v>
      </c>
      <c r="D62" s="20">
        <v>0.78669999999999995</v>
      </c>
      <c r="E62" s="19">
        <v>557</v>
      </c>
    </row>
    <row r="63" spans="1:5" s="14" customFormat="1">
      <c r="A63" s="18" t="s">
        <v>67</v>
      </c>
      <c r="B63" s="19">
        <v>2289</v>
      </c>
      <c r="C63" s="19">
        <v>1724</v>
      </c>
      <c r="D63" s="20">
        <v>0.75319999999999998</v>
      </c>
      <c r="E63" s="22">
        <v>1418</v>
      </c>
    </row>
    <row r="64" spans="1:5" s="14" customFormat="1">
      <c r="A64" s="18" t="s">
        <v>68</v>
      </c>
      <c r="B64" s="19">
        <v>977</v>
      </c>
      <c r="C64" s="19">
        <v>709</v>
      </c>
      <c r="D64" s="20">
        <v>0.72570000000000001</v>
      </c>
      <c r="E64" s="19">
        <v>560</v>
      </c>
    </row>
    <row r="65" spans="1:5" s="14" customFormat="1">
      <c r="A65" s="18" t="s">
        <v>69</v>
      </c>
      <c r="B65" s="19">
        <v>938</v>
      </c>
      <c r="C65" s="19">
        <v>688</v>
      </c>
      <c r="D65" s="20">
        <v>0.73350000000000004</v>
      </c>
      <c r="E65" s="19">
        <v>514</v>
      </c>
    </row>
    <row r="66" spans="1:5" s="14" customFormat="1">
      <c r="A66" s="18" t="s">
        <v>70</v>
      </c>
      <c r="B66" s="19">
        <v>1118</v>
      </c>
      <c r="C66" s="19">
        <v>846</v>
      </c>
      <c r="D66" s="20">
        <v>0.75670000000000004</v>
      </c>
      <c r="E66" s="19">
        <v>690</v>
      </c>
    </row>
    <row r="67" spans="1:5" s="23" customFormat="1" ht="34.5" customHeight="1">
      <c r="A67" s="26" t="s">
        <v>282</v>
      </c>
      <c r="B67" s="24">
        <f>SUM(B57:B66)</f>
        <v>11856</v>
      </c>
      <c r="C67" s="24">
        <f>SUM(C57:C66)</f>
        <v>8855</v>
      </c>
      <c r="D67" s="25">
        <f>C67/B67</f>
        <v>0.74687921727395412</v>
      </c>
      <c r="E67" s="24">
        <f>SUM(E57:E66)</f>
        <v>6956</v>
      </c>
    </row>
    <row r="68" spans="1:5" s="14" customFormat="1">
      <c r="A68" s="18" t="s">
        <v>72</v>
      </c>
      <c r="B68" s="19">
        <v>1013</v>
      </c>
      <c r="C68" s="19">
        <v>725</v>
      </c>
      <c r="D68" s="20">
        <v>0.7157</v>
      </c>
      <c r="E68" s="19">
        <v>490</v>
      </c>
    </row>
    <row r="69" spans="1:5" s="14" customFormat="1">
      <c r="A69" s="18" t="s">
        <v>73</v>
      </c>
      <c r="B69" s="19">
        <v>649</v>
      </c>
      <c r="C69" s="19">
        <v>418</v>
      </c>
      <c r="D69" s="20">
        <v>0.64410000000000001</v>
      </c>
      <c r="E69" s="19">
        <v>266</v>
      </c>
    </row>
    <row r="70" spans="1:5" s="14" customFormat="1">
      <c r="A70" s="18" t="s">
        <v>74</v>
      </c>
      <c r="B70" s="19">
        <v>828</v>
      </c>
      <c r="C70" s="19">
        <v>467</v>
      </c>
      <c r="D70" s="20">
        <v>0.56399999999999995</v>
      </c>
      <c r="E70" s="19">
        <v>295</v>
      </c>
    </row>
    <row r="71" spans="1:5" s="14" customFormat="1">
      <c r="A71" s="18" t="s">
        <v>75</v>
      </c>
      <c r="B71" s="19">
        <v>910</v>
      </c>
      <c r="C71" s="19">
        <v>636</v>
      </c>
      <c r="D71" s="20">
        <v>0.69889999999999997</v>
      </c>
      <c r="E71" s="19">
        <v>479</v>
      </c>
    </row>
    <row r="72" spans="1:5" s="14" customFormat="1">
      <c r="A72" s="18" t="s">
        <v>76</v>
      </c>
      <c r="B72" s="19">
        <v>355</v>
      </c>
      <c r="C72" s="19">
        <v>161</v>
      </c>
      <c r="D72" s="20">
        <v>0.45350000000000001</v>
      </c>
      <c r="E72" s="19">
        <v>89</v>
      </c>
    </row>
    <row r="73" spans="1:5" s="14" customFormat="1">
      <c r="A73" s="18" t="s">
        <v>77</v>
      </c>
      <c r="B73" s="19">
        <v>524</v>
      </c>
      <c r="C73" s="19">
        <v>258</v>
      </c>
      <c r="D73" s="20">
        <v>0.4924</v>
      </c>
      <c r="E73" s="19">
        <v>145</v>
      </c>
    </row>
    <row r="74" spans="1:5" s="14" customFormat="1">
      <c r="A74" s="18" t="s">
        <v>78</v>
      </c>
      <c r="B74" s="19">
        <v>1211</v>
      </c>
      <c r="C74" s="19">
        <v>719</v>
      </c>
      <c r="D74" s="20">
        <v>0.59370000000000001</v>
      </c>
      <c r="E74" s="19">
        <v>465</v>
      </c>
    </row>
    <row r="75" spans="1:5" s="14" customFormat="1">
      <c r="A75" s="18" t="s">
        <v>79</v>
      </c>
      <c r="B75" s="19">
        <v>749</v>
      </c>
      <c r="C75" s="19">
        <v>353</v>
      </c>
      <c r="D75" s="20">
        <v>0.4713</v>
      </c>
      <c r="E75" s="19">
        <v>203</v>
      </c>
    </row>
    <row r="76" spans="1:5" s="14" customFormat="1">
      <c r="A76" s="18" t="s">
        <v>80</v>
      </c>
      <c r="B76" s="19">
        <v>715</v>
      </c>
      <c r="C76" s="19">
        <v>339</v>
      </c>
      <c r="D76" s="20">
        <v>0.47410000000000002</v>
      </c>
      <c r="E76" s="19">
        <v>192</v>
      </c>
    </row>
    <row r="77" spans="1:5" s="14" customFormat="1">
      <c r="A77" s="18" t="s">
        <v>81</v>
      </c>
      <c r="B77" s="19">
        <v>981</v>
      </c>
      <c r="C77" s="19">
        <v>529</v>
      </c>
      <c r="D77" s="20">
        <v>0.53920000000000001</v>
      </c>
      <c r="E77" s="19">
        <v>304</v>
      </c>
    </row>
    <row r="78" spans="1:5" s="14" customFormat="1">
      <c r="A78" s="18" t="s">
        <v>82</v>
      </c>
      <c r="B78" s="19">
        <v>904</v>
      </c>
      <c r="C78" s="19">
        <v>643</v>
      </c>
      <c r="D78" s="20">
        <v>0.71130000000000004</v>
      </c>
      <c r="E78" s="19">
        <v>443</v>
      </c>
    </row>
    <row r="79" spans="1:5" s="14" customFormat="1">
      <c r="A79" s="18" t="s">
        <v>83</v>
      </c>
      <c r="B79" s="19">
        <v>419</v>
      </c>
      <c r="C79" s="19">
        <v>203</v>
      </c>
      <c r="D79" s="20">
        <v>0.48449999999999999</v>
      </c>
      <c r="E79" s="19">
        <v>109</v>
      </c>
    </row>
    <row r="80" spans="1:5" s="14" customFormat="1">
      <c r="A80" s="18" t="s">
        <v>84</v>
      </c>
      <c r="B80" s="19">
        <v>453</v>
      </c>
      <c r="C80" s="19">
        <v>228</v>
      </c>
      <c r="D80" s="20">
        <v>0.50329999999999997</v>
      </c>
      <c r="E80" s="19">
        <v>127</v>
      </c>
    </row>
    <row r="81" spans="1:5" s="14" customFormat="1">
      <c r="A81" s="18" t="s">
        <v>85</v>
      </c>
      <c r="B81" s="19">
        <v>825</v>
      </c>
      <c r="C81" s="19">
        <v>477</v>
      </c>
      <c r="D81" s="20">
        <v>0.57820000000000005</v>
      </c>
      <c r="E81" s="19">
        <v>255</v>
      </c>
    </row>
    <row r="82" spans="1:5" s="14" customFormat="1">
      <c r="A82" s="18" t="s">
        <v>86</v>
      </c>
      <c r="B82" s="19">
        <v>803</v>
      </c>
      <c r="C82" s="19">
        <v>550</v>
      </c>
      <c r="D82" s="20">
        <v>0.68489999999999995</v>
      </c>
      <c r="E82" s="19">
        <v>390</v>
      </c>
    </row>
    <row r="83" spans="1:5" s="14" customFormat="1">
      <c r="A83" s="18" t="s">
        <v>87</v>
      </c>
      <c r="B83" s="19">
        <v>1039</v>
      </c>
      <c r="C83" s="19">
        <v>676</v>
      </c>
      <c r="D83" s="20">
        <v>0.65059999999999996</v>
      </c>
      <c r="E83" s="19">
        <v>427</v>
      </c>
    </row>
    <row r="84" spans="1:5" s="14" customFormat="1">
      <c r="A84" s="18" t="s">
        <v>88</v>
      </c>
      <c r="B84" s="19">
        <v>691</v>
      </c>
      <c r="C84" s="19">
        <v>351</v>
      </c>
      <c r="D84" s="20">
        <v>0.50800000000000001</v>
      </c>
      <c r="E84" s="19">
        <v>201</v>
      </c>
    </row>
    <row r="85" spans="1:5" s="14" customFormat="1">
      <c r="A85" s="18" t="s">
        <v>89</v>
      </c>
      <c r="B85" s="19">
        <v>1468</v>
      </c>
      <c r="C85" s="19">
        <v>1000</v>
      </c>
      <c r="D85" s="20">
        <v>0.68120000000000003</v>
      </c>
      <c r="E85" s="19">
        <v>741</v>
      </c>
    </row>
    <row r="86" spans="1:5" s="14" customFormat="1">
      <c r="A86" s="18" t="s">
        <v>90</v>
      </c>
      <c r="B86" s="19">
        <v>432</v>
      </c>
      <c r="C86" s="19">
        <v>203</v>
      </c>
      <c r="D86" s="20">
        <v>0.46989999999999998</v>
      </c>
      <c r="E86" s="19">
        <v>113</v>
      </c>
    </row>
    <row r="87" spans="1:5" s="14" customFormat="1">
      <c r="A87" s="18" t="s">
        <v>91</v>
      </c>
      <c r="B87" s="19">
        <v>1009</v>
      </c>
      <c r="C87" s="19">
        <v>769</v>
      </c>
      <c r="D87" s="20">
        <v>0.7621</v>
      </c>
      <c r="E87" s="19">
        <v>560</v>
      </c>
    </row>
    <row r="88" spans="1:5" s="14" customFormat="1">
      <c r="A88" s="18" t="s">
        <v>92</v>
      </c>
      <c r="B88" s="19">
        <v>646</v>
      </c>
      <c r="C88" s="19">
        <v>317</v>
      </c>
      <c r="D88" s="20">
        <v>0.49070000000000003</v>
      </c>
      <c r="E88" s="19">
        <v>182</v>
      </c>
    </row>
    <row r="89" spans="1:5" s="14" customFormat="1">
      <c r="A89" s="18" t="s">
        <v>93</v>
      </c>
      <c r="B89" s="19">
        <v>732</v>
      </c>
      <c r="C89" s="19">
        <v>544</v>
      </c>
      <c r="D89" s="20">
        <v>0.74319999999999997</v>
      </c>
      <c r="E89" s="19">
        <v>408</v>
      </c>
    </row>
    <row r="90" spans="1:5" s="14" customFormat="1">
      <c r="A90" s="18" t="s">
        <v>94</v>
      </c>
      <c r="B90" s="19">
        <v>608</v>
      </c>
      <c r="C90" s="19">
        <v>418</v>
      </c>
      <c r="D90" s="20">
        <v>0.6875</v>
      </c>
      <c r="E90" s="19">
        <v>273</v>
      </c>
    </row>
    <row r="91" spans="1:5" s="14" customFormat="1">
      <c r="A91" s="18" t="s">
        <v>95</v>
      </c>
      <c r="B91" s="19">
        <v>843</v>
      </c>
      <c r="C91" s="19">
        <v>568</v>
      </c>
      <c r="D91" s="20">
        <v>0.67379999999999995</v>
      </c>
      <c r="E91" s="19">
        <v>377</v>
      </c>
    </row>
    <row r="92" spans="1:5" s="14" customFormat="1">
      <c r="A92" s="18" t="s">
        <v>96</v>
      </c>
      <c r="B92" s="19">
        <v>702</v>
      </c>
      <c r="C92" s="19">
        <v>485</v>
      </c>
      <c r="D92" s="20">
        <v>0.69089999999999996</v>
      </c>
      <c r="E92" s="19">
        <v>364</v>
      </c>
    </row>
    <row r="93" spans="1:5" s="14" customFormat="1">
      <c r="A93" s="18" t="s">
        <v>97</v>
      </c>
      <c r="B93" s="19">
        <v>642</v>
      </c>
      <c r="C93" s="19">
        <v>444</v>
      </c>
      <c r="D93" s="20">
        <v>0.69159999999999999</v>
      </c>
      <c r="E93" s="19">
        <v>294</v>
      </c>
    </row>
    <row r="94" spans="1:5" s="14" customFormat="1">
      <c r="A94" s="18" t="s">
        <v>98</v>
      </c>
      <c r="B94" s="19">
        <v>903</v>
      </c>
      <c r="C94" s="19">
        <v>484</v>
      </c>
      <c r="D94" s="20">
        <v>0.53600000000000003</v>
      </c>
      <c r="E94" s="19">
        <v>304</v>
      </c>
    </row>
    <row r="95" spans="1:5" s="14" customFormat="1">
      <c r="A95" s="18" t="s">
        <v>99</v>
      </c>
      <c r="B95" s="19">
        <v>1652</v>
      </c>
      <c r="C95" s="19">
        <v>1134</v>
      </c>
      <c r="D95" s="20">
        <v>0.68640000000000001</v>
      </c>
      <c r="E95" s="19">
        <v>815</v>
      </c>
    </row>
    <row r="96" spans="1:5" s="14" customFormat="1">
      <c r="A96" s="18" t="s">
        <v>100</v>
      </c>
      <c r="B96" s="19">
        <v>753</v>
      </c>
      <c r="C96" s="19">
        <v>557</v>
      </c>
      <c r="D96" s="20">
        <v>0.73970000000000002</v>
      </c>
      <c r="E96" s="19">
        <v>388</v>
      </c>
    </row>
    <row r="97" spans="1:5" s="14" customFormat="1">
      <c r="A97" s="18" t="s">
        <v>101</v>
      </c>
      <c r="B97" s="19">
        <v>1080</v>
      </c>
      <c r="C97" s="19">
        <v>758</v>
      </c>
      <c r="D97" s="20">
        <v>0.70189999999999997</v>
      </c>
      <c r="E97" s="19">
        <v>542</v>
      </c>
    </row>
    <row r="98" spans="1:5" s="14" customFormat="1">
      <c r="A98" s="18" t="s">
        <v>102</v>
      </c>
      <c r="B98" s="19">
        <v>680</v>
      </c>
      <c r="C98" s="19">
        <v>465</v>
      </c>
      <c r="D98" s="20">
        <v>0.68379999999999996</v>
      </c>
      <c r="E98" s="19">
        <v>333</v>
      </c>
    </row>
    <row r="99" spans="1:5" s="14" customFormat="1">
      <c r="A99" s="18" t="s">
        <v>103</v>
      </c>
      <c r="B99" s="19">
        <v>1661</v>
      </c>
      <c r="C99" s="19">
        <v>974</v>
      </c>
      <c r="D99" s="20">
        <v>0.58640000000000003</v>
      </c>
      <c r="E99" s="19">
        <v>649</v>
      </c>
    </row>
    <row r="100" spans="1:5" s="14" customFormat="1">
      <c r="A100" s="18" t="s">
        <v>104</v>
      </c>
      <c r="B100" s="19">
        <v>1387</v>
      </c>
      <c r="C100" s="19">
        <v>912</v>
      </c>
      <c r="D100" s="20">
        <v>0.65749999999999997</v>
      </c>
      <c r="E100" s="19">
        <v>636</v>
      </c>
    </row>
    <row r="101" spans="1:5" s="14" customFormat="1">
      <c r="A101" s="18" t="s">
        <v>105</v>
      </c>
      <c r="B101" s="19">
        <v>1075</v>
      </c>
      <c r="C101" s="19">
        <v>704</v>
      </c>
      <c r="D101" s="20">
        <v>0.65490000000000004</v>
      </c>
      <c r="E101" s="19">
        <v>444</v>
      </c>
    </row>
    <row r="102" spans="1:5" s="14" customFormat="1">
      <c r="A102" s="18" t="s">
        <v>106</v>
      </c>
      <c r="B102" s="19">
        <v>1620</v>
      </c>
      <c r="C102" s="19">
        <v>991</v>
      </c>
      <c r="D102" s="20">
        <v>0.61170000000000002</v>
      </c>
      <c r="E102" s="19">
        <v>657</v>
      </c>
    </row>
    <row r="103" spans="1:5" s="23" customFormat="1" ht="34.5" customHeight="1">
      <c r="A103" s="26" t="s">
        <v>283</v>
      </c>
      <c r="B103" s="24">
        <f>SUM(B68:B102)</f>
        <v>30962</v>
      </c>
      <c r="C103" s="24">
        <f>SUM(C68:C102)</f>
        <v>19460</v>
      </c>
      <c r="D103" s="25">
        <f>C103/B103</f>
        <v>0.62851237000193783</v>
      </c>
      <c r="E103" s="24">
        <f>SUM(E68:E102)</f>
        <v>12960</v>
      </c>
    </row>
    <row r="104" spans="1:5" s="14" customFormat="1">
      <c r="A104" s="18" t="s">
        <v>108</v>
      </c>
      <c r="B104" s="19">
        <v>497</v>
      </c>
      <c r="C104" s="19">
        <v>369</v>
      </c>
      <c r="D104" s="20">
        <v>0.74250000000000005</v>
      </c>
      <c r="E104" s="19">
        <v>238</v>
      </c>
    </row>
    <row r="105" spans="1:5" s="14" customFormat="1">
      <c r="A105" s="18" t="s">
        <v>109</v>
      </c>
      <c r="B105" s="19">
        <v>569</v>
      </c>
      <c r="C105" s="19">
        <v>374</v>
      </c>
      <c r="D105" s="20">
        <v>0.6573</v>
      </c>
      <c r="E105" s="19">
        <v>240</v>
      </c>
    </row>
    <row r="106" spans="1:5" s="14" customFormat="1">
      <c r="A106" s="18" t="s">
        <v>110</v>
      </c>
      <c r="B106" s="19">
        <v>529</v>
      </c>
      <c r="C106" s="19">
        <v>305</v>
      </c>
      <c r="D106" s="20">
        <v>0.5766</v>
      </c>
      <c r="E106" s="19">
        <v>183</v>
      </c>
    </row>
    <row r="107" spans="1:5" s="14" customFormat="1">
      <c r="A107" s="18" t="s">
        <v>111</v>
      </c>
      <c r="B107" s="19">
        <v>730</v>
      </c>
      <c r="C107" s="19">
        <v>440</v>
      </c>
      <c r="D107" s="20">
        <v>0.60270000000000001</v>
      </c>
      <c r="E107" s="19">
        <v>250</v>
      </c>
    </row>
    <row r="108" spans="1:5" s="14" customFormat="1">
      <c r="A108" s="18" t="s">
        <v>112</v>
      </c>
      <c r="B108" s="19">
        <v>621</v>
      </c>
      <c r="C108" s="19">
        <v>382</v>
      </c>
      <c r="D108" s="20">
        <v>0.61509999999999998</v>
      </c>
      <c r="E108" s="19">
        <v>222</v>
      </c>
    </row>
    <row r="109" spans="1:5" s="14" customFormat="1">
      <c r="A109" s="18" t="s">
        <v>113</v>
      </c>
      <c r="B109" s="19">
        <v>788</v>
      </c>
      <c r="C109" s="19">
        <v>407</v>
      </c>
      <c r="D109" s="20">
        <v>0.51649999999999996</v>
      </c>
      <c r="E109" s="19">
        <v>218</v>
      </c>
    </row>
    <row r="110" spans="1:5" s="14" customFormat="1">
      <c r="A110" s="18" t="s">
        <v>114</v>
      </c>
      <c r="B110" s="19">
        <v>786</v>
      </c>
      <c r="C110" s="19">
        <v>574</v>
      </c>
      <c r="D110" s="20">
        <v>0.73029999999999995</v>
      </c>
      <c r="E110" s="19">
        <v>437</v>
      </c>
    </row>
    <row r="111" spans="1:5" s="14" customFormat="1">
      <c r="A111" s="18" t="s">
        <v>115</v>
      </c>
      <c r="B111" s="19">
        <v>863</v>
      </c>
      <c r="C111" s="19">
        <v>538</v>
      </c>
      <c r="D111" s="20">
        <v>0.62339999999999995</v>
      </c>
      <c r="E111" s="19">
        <v>331</v>
      </c>
    </row>
    <row r="112" spans="1:5" s="14" customFormat="1">
      <c r="A112" s="18" t="s">
        <v>116</v>
      </c>
      <c r="B112" s="19">
        <v>800</v>
      </c>
      <c r="C112" s="19">
        <v>405</v>
      </c>
      <c r="D112" s="20">
        <v>0.50629999999999997</v>
      </c>
      <c r="E112" s="19">
        <v>184</v>
      </c>
    </row>
    <row r="113" spans="1:5" s="14" customFormat="1">
      <c r="A113" s="18" t="s">
        <v>117</v>
      </c>
      <c r="B113" s="19">
        <v>975</v>
      </c>
      <c r="C113" s="19">
        <v>606</v>
      </c>
      <c r="D113" s="20">
        <v>0.62150000000000005</v>
      </c>
      <c r="E113" s="19">
        <v>411</v>
      </c>
    </row>
    <row r="114" spans="1:5" s="14" customFormat="1">
      <c r="A114" s="18" t="s">
        <v>118</v>
      </c>
      <c r="B114" s="19">
        <v>768</v>
      </c>
      <c r="C114" s="19">
        <v>421</v>
      </c>
      <c r="D114" s="20">
        <v>0.54820000000000002</v>
      </c>
      <c r="E114" s="19">
        <v>200</v>
      </c>
    </row>
    <row r="115" spans="1:5" s="14" customFormat="1">
      <c r="A115" s="18" t="s">
        <v>119</v>
      </c>
      <c r="B115" s="19">
        <v>362</v>
      </c>
      <c r="C115" s="19">
        <v>254</v>
      </c>
      <c r="D115" s="20">
        <v>0.70169999999999999</v>
      </c>
      <c r="E115" s="19">
        <v>165</v>
      </c>
    </row>
    <row r="116" spans="1:5" s="14" customFormat="1">
      <c r="A116" s="18" t="s">
        <v>120</v>
      </c>
      <c r="B116" s="19">
        <v>893</v>
      </c>
      <c r="C116" s="19">
        <v>482</v>
      </c>
      <c r="D116" s="20">
        <v>0.53979999999999995</v>
      </c>
      <c r="E116" s="19">
        <v>274</v>
      </c>
    </row>
    <row r="117" spans="1:5" s="14" customFormat="1">
      <c r="A117" s="18" t="s">
        <v>121</v>
      </c>
      <c r="B117" s="19">
        <v>1278</v>
      </c>
      <c r="C117" s="19">
        <v>703</v>
      </c>
      <c r="D117" s="20">
        <v>0.55010000000000003</v>
      </c>
      <c r="E117" s="19">
        <v>417</v>
      </c>
    </row>
    <row r="118" spans="1:5" s="14" customFormat="1">
      <c r="A118" s="18" t="s">
        <v>122</v>
      </c>
      <c r="B118" s="19">
        <v>784</v>
      </c>
      <c r="C118" s="19">
        <v>520</v>
      </c>
      <c r="D118" s="20">
        <v>0.6633</v>
      </c>
      <c r="E118" s="19">
        <v>345</v>
      </c>
    </row>
    <row r="119" spans="1:5" s="14" customFormat="1">
      <c r="A119" s="18" t="s">
        <v>123</v>
      </c>
      <c r="B119" s="19">
        <v>936</v>
      </c>
      <c r="C119" s="19">
        <v>679</v>
      </c>
      <c r="D119" s="20">
        <v>0.72540000000000004</v>
      </c>
      <c r="E119" s="19">
        <v>484</v>
      </c>
    </row>
    <row r="120" spans="1:5" s="14" customFormat="1">
      <c r="A120" s="18" t="s">
        <v>124</v>
      </c>
      <c r="B120" s="19">
        <v>948</v>
      </c>
      <c r="C120" s="19">
        <v>498</v>
      </c>
      <c r="D120" s="20">
        <v>0.52529999999999999</v>
      </c>
      <c r="E120" s="19">
        <v>276</v>
      </c>
    </row>
    <row r="121" spans="1:5" s="14" customFormat="1">
      <c r="A121" s="18" t="s">
        <v>125</v>
      </c>
      <c r="B121" s="19">
        <v>966</v>
      </c>
      <c r="C121" s="19">
        <v>427</v>
      </c>
      <c r="D121" s="20">
        <v>0.442</v>
      </c>
      <c r="E121" s="19">
        <v>202</v>
      </c>
    </row>
    <row r="122" spans="1:5" s="14" customFormat="1">
      <c r="A122" s="18" t="s">
        <v>126</v>
      </c>
      <c r="B122" s="19">
        <v>825</v>
      </c>
      <c r="C122" s="19">
        <v>358</v>
      </c>
      <c r="D122" s="20">
        <v>0.43390000000000001</v>
      </c>
      <c r="E122" s="19">
        <v>189</v>
      </c>
    </row>
    <row r="123" spans="1:5" s="14" customFormat="1">
      <c r="A123" s="18" t="s">
        <v>127</v>
      </c>
      <c r="B123" s="19">
        <v>627</v>
      </c>
      <c r="C123" s="19">
        <v>336</v>
      </c>
      <c r="D123" s="20">
        <v>0.53590000000000004</v>
      </c>
      <c r="E123" s="19">
        <v>177</v>
      </c>
    </row>
    <row r="124" spans="1:5" s="14" customFormat="1">
      <c r="A124" s="18" t="s">
        <v>128</v>
      </c>
      <c r="B124" s="19">
        <v>680</v>
      </c>
      <c r="C124" s="19">
        <v>378</v>
      </c>
      <c r="D124" s="20">
        <v>0.55589999999999995</v>
      </c>
      <c r="E124" s="19">
        <v>258</v>
      </c>
    </row>
    <row r="125" spans="1:5" s="14" customFormat="1">
      <c r="A125" s="18" t="s">
        <v>129</v>
      </c>
      <c r="B125" s="19">
        <v>640</v>
      </c>
      <c r="C125" s="19">
        <v>282</v>
      </c>
      <c r="D125" s="20">
        <v>0.44059999999999999</v>
      </c>
      <c r="E125" s="19">
        <v>149</v>
      </c>
    </row>
    <row r="126" spans="1:5" s="14" customFormat="1">
      <c r="A126" s="18" t="s">
        <v>130</v>
      </c>
      <c r="B126" s="19">
        <v>697</v>
      </c>
      <c r="C126" s="19">
        <v>389</v>
      </c>
      <c r="D126" s="20">
        <v>0.55810000000000004</v>
      </c>
      <c r="E126" s="19">
        <v>231</v>
      </c>
    </row>
    <row r="127" spans="1:5" s="14" customFormat="1">
      <c r="A127" s="18" t="s">
        <v>131</v>
      </c>
      <c r="B127" s="19">
        <v>1750</v>
      </c>
      <c r="C127" s="19">
        <v>1217</v>
      </c>
      <c r="D127" s="20">
        <v>0.69540000000000002</v>
      </c>
      <c r="E127" s="19">
        <v>916</v>
      </c>
    </row>
    <row r="128" spans="1:5" s="14" customFormat="1">
      <c r="A128" s="18" t="s">
        <v>132</v>
      </c>
      <c r="B128" s="19">
        <v>978</v>
      </c>
      <c r="C128" s="19">
        <v>540</v>
      </c>
      <c r="D128" s="20">
        <v>0.55210000000000004</v>
      </c>
      <c r="E128" s="19">
        <v>318</v>
      </c>
    </row>
    <row r="129" spans="1:5" s="14" customFormat="1">
      <c r="A129" s="18" t="s">
        <v>133</v>
      </c>
      <c r="B129" s="19">
        <v>583</v>
      </c>
      <c r="C129" s="19">
        <v>300</v>
      </c>
      <c r="D129" s="20">
        <v>0.51459999999999995</v>
      </c>
      <c r="E129" s="19">
        <v>171</v>
      </c>
    </row>
    <row r="130" spans="1:5" s="14" customFormat="1">
      <c r="A130" s="18" t="s">
        <v>134</v>
      </c>
      <c r="B130" s="19">
        <v>631</v>
      </c>
      <c r="C130" s="19">
        <v>394</v>
      </c>
      <c r="D130" s="20">
        <v>0.62439999999999996</v>
      </c>
      <c r="E130" s="19">
        <v>263</v>
      </c>
    </row>
    <row r="131" spans="1:5" s="14" customFormat="1">
      <c r="A131" s="18" t="s">
        <v>135</v>
      </c>
      <c r="B131" s="19">
        <v>636</v>
      </c>
      <c r="C131" s="19">
        <v>340</v>
      </c>
      <c r="D131" s="20">
        <v>0.53459999999999996</v>
      </c>
      <c r="E131" s="19">
        <v>173</v>
      </c>
    </row>
    <row r="132" spans="1:5" s="14" customFormat="1">
      <c r="A132" s="18" t="s">
        <v>136</v>
      </c>
      <c r="B132" s="19">
        <v>491</v>
      </c>
      <c r="C132" s="19">
        <v>292</v>
      </c>
      <c r="D132" s="20">
        <v>0.59470000000000001</v>
      </c>
      <c r="E132" s="19">
        <v>202</v>
      </c>
    </row>
    <row r="133" spans="1:5" s="14" customFormat="1">
      <c r="A133" s="18" t="s">
        <v>137</v>
      </c>
      <c r="B133" s="19">
        <v>538</v>
      </c>
      <c r="C133" s="19">
        <v>332</v>
      </c>
      <c r="D133" s="20">
        <v>0.61709999999999998</v>
      </c>
      <c r="E133" s="19">
        <v>247</v>
      </c>
    </row>
    <row r="134" spans="1:5" s="14" customFormat="1">
      <c r="A134" s="18" t="s">
        <v>138</v>
      </c>
      <c r="B134" s="19">
        <v>511</v>
      </c>
      <c r="C134" s="19">
        <v>294</v>
      </c>
      <c r="D134" s="20">
        <v>0.57530000000000003</v>
      </c>
      <c r="E134" s="19">
        <v>189</v>
      </c>
    </row>
    <row r="135" spans="1:5" s="14" customFormat="1">
      <c r="A135" s="18" t="s">
        <v>139</v>
      </c>
      <c r="B135" s="19">
        <v>467</v>
      </c>
      <c r="C135" s="19">
        <v>259</v>
      </c>
      <c r="D135" s="20">
        <v>0.55459999999999998</v>
      </c>
      <c r="E135" s="19">
        <v>155</v>
      </c>
    </row>
    <row r="136" spans="1:5" s="14" customFormat="1">
      <c r="A136" s="18" t="s">
        <v>140</v>
      </c>
      <c r="B136" s="19">
        <v>448</v>
      </c>
      <c r="C136" s="19">
        <v>232</v>
      </c>
      <c r="D136" s="20">
        <v>0.51790000000000003</v>
      </c>
      <c r="E136" s="19">
        <v>81</v>
      </c>
    </row>
    <row r="137" spans="1:5" s="14" customFormat="1">
      <c r="A137" s="18" t="s">
        <v>141</v>
      </c>
      <c r="B137" s="19">
        <v>493</v>
      </c>
      <c r="C137" s="19">
        <v>267</v>
      </c>
      <c r="D137" s="20">
        <v>0.54159999999999997</v>
      </c>
      <c r="E137" s="19">
        <v>167</v>
      </c>
    </row>
    <row r="138" spans="1:5" s="14" customFormat="1">
      <c r="A138" s="18" t="s">
        <v>142</v>
      </c>
      <c r="B138" s="19">
        <v>589</v>
      </c>
      <c r="C138" s="19">
        <v>360</v>
      </c>
      <c r="D138" s="20">
        <v>0.61119999999999997</v>
      </c>
      <c r="E138" s="19">
        <v>254</v>
      </c>
    </row>
    <row r="139" spans="1:5" s="14" customFormat="1">
      <c r="A139" s="18" t="s">
        <v>143</v>
      </c>
      <c r="B139" s="19">
        <v>1107</v>
      </c>
      <c r="C139" s="19">
        <v>678</v>
      </c>
      <c r="D139" s="20">
        <v>0.61250000000000004</v>
      </c>
      <c r="E139" s="19">
        <v>471</v>
      </c>
    </row>
    <row r="140" spans="1:5" s="14" customFormat="1">
      <c r="A140" s="18" t="s">
        <v>144</v>
      </c>
      <c r="B140" s="19">
        <v>804</v>
      </c>
      <c r="C140" s="19">
        <v>513</v>
      </c>
      <c r="D140" s="20">
        <v>0.6381</v>
      </c>
      <c r="E140" s="19">
        <v>291</v>
      </c>
    </row>
    <row r="141" spans="1:5" s="14" customFormat="1">
      <c r="A141" s="18" t="s">
        <v>145</v>
      </c>
      <c r="B141" s="19">
        <v>863</v>
      </c>
      <c r="C141" s="19">
        <v>519</v>
      </c>
      <c r="D141" s="20">
        <v>0.60140000000000005</v>
      </c>
      <c r="E141" s="19">
        <v>361</v>
      </c>
    </row>
    <row r="142" spans="1:5" s="14" customFormat="1">
      <c r="A142" s="18" t="s">
        <v>146</v>
      </c>
      <c r="B142" s="19">
        <v>666</v>
      </c>
      <c r="C142" s="19">
        <v>422</v>
      </c>
      <c r="D142" s="20">
        <v>0.63360000000000005</v>
      </c>
      <c r="E142" s="19">
        <v>303</v>
      </c>
    </row>
    <row r="143" spans="1:5" s="14" customFormat="1">
      <c r="A143" s="18" t="s">
        <v>147</v>
      </c>
      <c r="B143" s="19">
        <v>500</v>
      </c>
      <c r="C143" s="19">
        <v>328</v>
      </c>
      <c r="D143" s="20">
        <v>0.65600000000000003</v>
      </c>
      <c r="E143" s="19">
        <v>199</v>
      </c>
    </row>
    <row r="144" spans="1:5" s="14" customFormat="1">
      <c r="A144" s="18" t="s">
        <v>148</v>
      </c>
      <c r="B144" s="19">
        <v>749</v>
      </c>
      <c r="C144" s="19">
        <v>491</v>
      </c>
      <c r="D144" s="20">
        <v>0.65549999999999997</v>
      </c>
      <c r="E144" s="19">
        <v>308</v>
      </c>
    </row>
    <row r="145" spans="1:5" s="14" customFormat="1">
      <c r="A145" s="18" t="s">
        <v>149</v>
      </c>
      <c r="B145" s="19">
        <v>655</v>
      </c>
      <c r="C145" s="19">
        <v>378</v>
      </c>
      <c r="D145" s="20">
        <v>0.57709999999999995</v>
      </c>
      <c r="E145" s="19">
        <v>254</v>
      </c>
    </row>
    <row r="146" spans="1:5" s="14" customFormat="1">
      <c r="A146" s="18" t="s">
        <v>150</v>
      </c>
      <c r="B146" s="19">
        <v>889</v>
      </c>
      <c r="C146" s="19">
        <v>504</v>
      </c>
      <c r="D146" s="20">
        <v>0.56689999999999996</v>
      </c>
      <c r="E146" s="19">
        <v>282</v>
      </c>
    </row>
    <row r="147" spans="1:5" s="14" customFormat="1">
      <c r="A147" s="18" t="s">
        <v>151</v>
      </c>
      <c r="B147" s="19">
        <v>811</v>
      </c>
      <c r="C147" s="19">
        <v>493</v>
      </c>
      <c r="D147" s="20">
        <v>0.6079</v>
      </c>
      <c r="E147" s="19">
        <v>325</v>
      </c>
    </row>
    <row r="148" spans="1:5" s="14" customFormat="1">
      <c r="A148" s="18" t="s">
        <v>152</v>
      </c>
      <c r="B148" s="19">
        <v>434</v>
      </c>
      <c r="C148" s="19">
        <v>252</v>
      </c>
      <c r="D148" s="20">
        <v>0.5806</v>
      </c>
      <c r="E148" s="19">
        <v>137</v>
      </c>
    </row>
    <row r="149" spans="1:5" s="14" customFormat="1">
      <c r="A149" s="18" t="s">
        <v>153</v>
      </c>
      <c r="B149" s="19">
        <v>511</v>
      </c>
      <c r="C149" s="19">
        <v>302</v>
      </c>
      <c r="D149" s="20">
        <v>0.59099999999999997</v>
      </c>
      <c r="E149" s="19">
        <v>201</v>
      </c>
    </row>
    <row r="150" spans="1:5" s="14" customFormat="1">
      <c r="A150" s="18" t="s">
        <v>154</v>
      </c>
      <c r="B150" s="19">
        <v>1767</v>
      </c>
      <c r="C150" s="19">
        <v>1094</v>
      </c>
      <c r="D150" s="20">
        <v>0.61909999999999998</v>
      </c>
      <c r="E150" s="19">
        <v>789</v>
      </c>
    </row>
    <row r="151" spans="1:5" s="14" customFormat="1">
      <c r="A151" s="18" t="s">
        <v>155</v>
      </c>
      <c r="B151" s="19">
        <v>1110</v>
      </c>
      <c r="C151" s="19">
        <v>729</v>
      </c>
      <c r="D151" s="20">
        <v>0.65680000000000005</v>
      </c>
      <c r="E151" s="19">
        <v>487</v>
      </c>
    </row>
    <row r="152" spans="1:5" s="14" customFormat="1">
      <c r="A152" s="18" t="s">
        <v>156</v>
      </c>
      <c r="B152" s="19">
        <v>1177</v>
      </c>
      <c r="C152" s="19">
        <v>694</v>
      </c>
      <c r="D152" s="20">
        <v>0.58960000000000001</v>
      </c>
      <c r="E152" s="19">
        <v>464</v>
      </c>
    </row>
    <row r="153" spans="1:5" s="14" customFormat="1">
      <c r="A153" s="18" t="s">
        <v>157</v>
      </c>
      <c r="B153" s="19">
        <v>485</v>
      </c>
      <c r="C153" s="19">
        <v>305</v>
      </c>
      <c r="D153" s="20">
        <v>0.62890000000000001</v>
      </c>
      <c r="E153" s="19">
        <v>211</v>
      </c>
    </row>
    <row r="154" spans="1:5" s="14" customFormat="1">
      <c r="A154" s="18" t="s">
        <v>158</v>
      </c>
      <c r="B154" s="19">
        <v>897</v>
      </c>
      <c r="C154" s="19">
        <v>625</v>
      </c>
      <c r="D154" s="20">
        <v>0.69679999999999997</v>
      </c>
      <c r="E154" s="19">
        <v>467</v>
      </c>
    </row>
    <row r="155" spans="1:5" s="14" customFormat="1">
      <c r="A155" s="18" t="s">
        <v>159</v>
      </c>
      <c r="B155" s="19">
        <v>1175</v>
      </c>
      <c r="C155" s="19">
        <v>667</v>
      </c>
      <c r="D155" s="20">
        <v>0.56769999999999998</v>
      </c>
      <c r="E155" s="19">
        <v>453</v>
      </c>
    </row>
    <row r="156" spans="1:5" s="14" customFormat="1">
      <c r="A156" s="18" t="s">
        <v>160</v>
      </c>
      <c r="B156" s="19">
        <v>1905</v>
      </c>
      <c r="C156" s="19">
        <v>1186</v>
      </c>
      <c r="D156" s="20">
        <v>0.62260000000000004</v>
      </c>
      <c r="E156" s="19">
        <v>800</v>
      </c>
    </row>
    <row r="157" spans="1:5" s="14" customFormat="1">
      <c r="A157" s="18" t="s">
        <v>161</v>
      </c>
      <c r="B157" s="19">
        <v>981</v>
      </c>
      <c r="C157" s="19">
        <v>647</v>
      </c>
      <c r="D157" s="20">
        <v>0.65949999999999998</v>
      </c>
      <c r="E157" s="19">
        <v>417</v>
      </c>
    </row>
    <row r="158" spans="1:5" s="14" customFormat="1">
      <c r="A158" s="18" t="s">
        <v>162</v>
      </c>
      <c r="B158" s="19">
        <v>1295</v>
      </c>
      <c r="C158" s="19">
        <v>819</v>
      </c>
      <c r="D158" s="20">
        <v>0.63239999999999996</v>
      </c>
      <c r="E158" s="19">
        <v>591</v>
      </c>
    </row>
    <row r="159" spans="1:5" s="14" customFormat="1">
      <c r="A159" s="18" t="s">
        <v>163</v>
      </c>
      <c r="B159" s="19">
        <v>1105</v>
      </c>
      <c r="C159" s="19">
        <v>714</v>
      </c>
      <c r="D159" s="20">
        <v>0.6462</v>
      </c>
      <c r="E159" s="19">
        <v>468</v>
      </c>
    </row>
    <row r="160" spans="1:5" s="14" customFormat="1">
      <c r="A160" s="18" t="s">
        <v>164</v>
      </c>
      <c r="B160" s="19">
        <v>1148</v>
      </c>
      <c r="C160" s="19">
        <v>669</v>
      </c>
      <c r="D160" s="20">
        <v>0.58279999999999998</v>
      </c>
      <c r="E160" s="19">
        <v>426</v>
      </c>
    </row>
    <row r="161" spans="1:5" s="14" customFormat="1">
      <c r="A161" s="18" t="s">
        <v>165</v>
      </c>
      <c r="B161" s="19">
        <v>1958</v>
      </c>
      <c r="C161" s="19">
        <v>1248</v>
      </c>
      <c r="D161" s="20">
        <v>0.63739999999999997</v>
      </c>
      <c r="E161" s="19">
        <v>841</v>
      </c>
    </row>
    <row r="162" spans="1:5" s="14" customFormat="1">
      <c r="A162" s="18" t="s">
        <v>166</v>
      </c>
      <c r="B162" s="19">
        <v>2073</v>
      </c>
      <c r="C162" s="19">
        <v>1583</v>
      </c>
      <c r="D162" s="20">
        <v>0.76359999999999995</v>
      </c>
      <c r="E162" s="22">
        <v>1103</v>
      </c>
    </row>
    <row r="163" spans="1:5" s="23" customFormat="1" ht="34.5" customHeight="1">
      <c r="A163" s="26" t="s">
        <v>284</v>
      </c>
      <c r="B163" s="24">
        <f>SUM(B104:B162)</f>
        <v>50742</v>
      </c>
      <c r="C163" s="24">
        <f>SUM(C104:C162)</f>
        <v>30814</v>
      </c>
      <c r="D163" s="25">
        <f>C163/B163</f>
        <v>0.60726814079066649</v>
      </c>
      <c r="E163" s="24">
        <f>SUM(E104:E162)</f>
        <v>19866</v>
      </c>
    </row>
    <row r="164" spans="1:5" s="14" customFormat="1">
      <c r="A164" s="18" t="s">
        <v>168</v>
      </c>
      <c r="B164" s="19">
        <v>813</v>
      </c>
      <c r="C164" s="19">
        <v>613</v>
      </c>
      <c r="D164" s="20">
        <v>0.754</v>
      </c>
      <c r="E164" s="19">
        <v>436</v>
      </c>
    </row>
    <row r="165" spans="1:5" s="14" customFormat="1">
      <c r="A165" s="18" t="s">
        <v>169</v>
      </c>
      <c r="B165" s="19">
        <v>761</v>
      </c>
      <c r="C165" s="19">
        <v>542</v>
      </c>
      <c r="D165" s="20">
        <v>0.71220000000000006</v>
      </c>
      <c r="E165" s="19">
        <v>352</v>
      </c>
    </row>
    <row r="166" spans="1:5" s="14" customFormat="1">
      <c r="A166" s="18" t="s">
        <v>170</v>
      </c>
      <c r="B166" s="19">
        <v>752</v>
      </c>
      <c r="C166" s="19">
        <v>550</v>
      </c>
      <c r="D166" s="20">
        <v>0.73140000000000005</v>
      </c>
      <c r="E166" s="19">
        <v>409</v>
      </c>
    </row>
    <row r="167" spans="1:5" s="14" customFormat="1">
      <c r="A167" s="18" t="s">
        <v>171</v>
      </c>
      <c r="B167" s="19">
        <v>815</v>
      </c>
      <c r="C167" s="19">
        <v>651</v>
      </c>
      <c r="D167" s="20">
        <v>0.79879999999999995</v>
      </c>
      <c r="E167" s="19">
        <v>483</v>
      </c>
    </row>
    <row r="168" spans="1:5" s="14" customFormat="1">
      <c r="A168" s="18" t="s">
        <v>172</v>
      </c>
      <c r="B168" s="19">
        <v>1313</v>
      </c>
      <c r="C168" s="19">
        <v>998</v>
      </c>
      <c r="D168" s="20">
        <v>0.7601</v>
      </c>
      <c r="E168" s="19">
        <v>751</v>
      </c>
    </row>
    <row r="169" spans="1:5" s="14" customFormat="1">
      <c r="A169" s="18" t="s">
        <v>173</v>
      </c>
      <c r="B169" s="19">
        <v>683</v>
      </c>
      <c r="C169" s="19">
        <v>513</v>
      </c>
      <c r="D169" s="20">
        <v>0.75109999999999999</v>
      </c>
      <c r="E169" s="19">
        <v>364</v>
      </c>
    </row>
    <row r="170" spans="1:5" s="14" customFormat="1">
      <c r="A170" s="18" t="s">
        <v>174</v>
      </c>
      <c r="B170" s="19">
        <v>851</v>
      </c>
      <c r="C170" s="19">
        <v>661</v>
      </c>
      <c r="D170" s="20">
        <v>0.77669999999999995</v>
      </c>
      <c r="E170" s="19">
        <v>501</v>
      </c>
    </row>
    <row r="171" spans="1:5" s="14" customFormat="1">
      <c r="A171" s="18" t="s">
        <v>175</v>
      </c>
      <c r="B171" s="19">
        <v>474</v>
      </c>
      <c r="C171" s="19">
        <v>383</v>
      </c>
      <c r="D171" s="20">
        <v>0.80800000000000005</v>
      </c>
      <c r="E171" s="19">
        <v>290</v>
      </c>
    </row>
    <row r="172" spans="1:5" s="14" customFormat="1">
      <c r="A172" s="18" t="s">
        <v>176</v>
      </c>
      <c r="B172" s="19">
        <v>789</v>
      </c>
      <c r="C172" s="19">
        <v>568</v>
      </c>
      <c r="D172" s="20">
        <v>0.71989999999999998</v>
      </c>
      <c r="E172" s="19">
        <v>390</v>
      </c>
    </row>
    <row r="173" spans="1:5" s="14" customFormat="1">
      <c r="A173" s="18" t="s">
        <v>177</v>
      </c>
      <c r="B173" s="19">
        <v>409</v>
      </c>
      <c r="C173" s="19">
        <v>258</v>
      </c>
      <c r="D173" s="20">
        <v>0.63080000000000003</v>
      </c>
      <c r="E173" s="19">
        <v>194</v>
      </c>
    </row>
    <row r="174" spans="1:5" s="14" customFormat="1">
      <c r="A174" s="18" t="s">
        <v>178</v>
      </c>
      <c r="B174" s="19">
        <v>900</v>
      </c>
      <c r="C174" s="19">
        <v>626</v>
      </c>
      <c r="D174" s="20">
        <v>0.6956</v>
      </c>
      <c r="E174" s="19">
        <v>448</v>
      </c>
    </row>
    <row r="175" spans="1:5" s="14" customFormat="1">
      <c r="A175" s="18" t="s">
        <v>179</v>
      </c>
      <c r="B175" s="19">
        <v>774</v>
      </c>
      <c r="C175" s="19">
        <v>563</v>
      </c>
      <c r="D175" s="20">
        <v>0.72740000000000005</v>
      </c>
      <c r="E175" s="19">
        <v>391</v>
      </c>
    </row>
    <row r="176" spans="1:5" s="14" customFormat="1">
      <c r="A176" s="18" t="s">
        <v>180</v>
      </c>
      <c r="B176" s="19">
        <v>923</v>
      </c>
      <c r="C176" s="19">
        <v>689</v>
      </c>
      <c r="D176" s="20">
        <v>0.74650000000000005</v>
      </c>
      <c r="E176" s="19">
        <v>475</v>
      </c>
    </row>
    <row r="177" spans="1:5" s="14" customFormat="1">
      <c r="A177" s="18" t="s">
        <v>181</v>
      </c>
      <c r="B177" s="19">
        <v>784</v>
      </c>
      <c r="C177" s="19">
        <v>585</v>
      </c>
      <c r="D177" s="20">
        <v>0.74619999999999997</v>
      </c>
      <c r="E177" s="19">
        <v>467</v>
      </c>
    </row>
    <row r="178" spans="1:5" s="14" customFormat="1">
      <c r="A178" s="18" t="s">
        <v>182</v>
      </c>
      <c r="B178" s="19">
        <v>637</v>
      </c>
      <c r="C178" s="19">
        <v>440</v>
      </c>
      <c r="D178" s="20">
        <v>0.69069999999999998</v>
      </c>
      <c r="E178" s="19">
        <v>285</v>
      </c>
    </row>
    <row r="179" spans="1:5" s="14" customFormat="1">
      <c r="A179" s="18" t="s">
        <v>183</v>
      </c>
      <c r="B179" s="19">
        <v>782</v>
      </c>
      <c r="C179" s="19">
        <v>609</v>
      </c>
      <c r="D179" s="20">
        <v>0.77880000000000005</v>
      </c>
      <c r="E179" s="19">
        <v>482</v>
      </c>
    </row>
    <row r="180" spans="1:5" s="14" customFormat="1">
      <c r="A180" s="18" t="s">
        <v>184</v>
      </c>
      <c r="B180" s="19">
        <v>1599</v>
      </c>
      <c r="C180" s="19">
        <v>1257</v>
      </c>
      <c r="D180" s="20">
        <v>0.78610000000000002</v>
      </c>
      <c r="E180" s="22">
        <v>1057</v>
      </c>
    </row>
    <row r="181" spans="1:5" s="14" customFormat="1">
      <c r="A181" s="18" t="s">
        <v>185</v>
      </c>
      <c r="B181" s="19">
        <v>942</v>
      </c>
      <c r="C181" s="19">
        <v>686</v>
      </c>
      <c r="D181" s="20">
        <v>0.72819999999999996</v>
      </c>
      <c r="E181" s="19">
        <v>486</v>
      </c>
    </row>
    <row r="182" spans="1:5" s="14" customFormat="1">
      <c r="A182" s="18" t="s">
        <v>186</v>
      </c>
      <c r="B182" s="19">
        <v>938</v>
      </c>
      <c r="C182" s="19">
        <v>747</v>
      </c>
      <c r="D182" s="20">
        <v>0.7964</v>
      </c>
      <c r="E182" s="19">
        <v>613</v>
      </c>
    </row>
    <row r="183" spans="1:5" s="14" customFormat="1">
      <c r="A183" s="18" t="s">
        <v>187</v>
      </c>
      <c r="B183" s="19">
        <v>1118</v>
      </c>
      <c r="C183" s="19">
        <v>862</v>
      </c>
      <c r="D183" s="20">
        <v>0.77100000000000002</v>
      </c>
      <c r="E183" s="19">
        <v>675</v>
      </c>
    </row>
    <row r="184" spans="1:5" s="14" customFormat="1">
      <c r="A184" s="18" t="s">
        <v>188</v>
      </c>
      <c r="B184" s="19">
        <v>1769</v>
      </c>
      <c r="C184" s="19">
        <v>1375</v>
      </c>
      <c r="D184" s="20">
        <v>0.77729999999999999</v>
      </c>
      <c r="E184" s="22">
        <v>1098</v>
      </c>
    </row>
    <row r="185" spans="1:5" s="23" customFormat="1" ht="34.5" customHeight="1">
      <c r="A185" s="26" t="s">
        <v>285</v>
      </c>
      <c r="B185" s="24">
        <f>SUM(B164:B184)</f>
        <v>18826</v>
      </c>
      <c r="C185" s="24">
        <f>SUM(C164:C184)</f>
        <v>14176</v>
      </c>
      <c r="D185" s="25">
        <f>C185/B185</f>
        <v>0.75300116859662169</v>
      </c>
      <c r="E185" s="24">
        <f>SUM(E164:E184)</f>
        <v>10647</v>
      </c>
    </row>
    <row r="186" spans="1:5" s="14" customFormat="1">
      <c r="A186" s="18" t="s">
        <v>190</v>
      </c>
      <c r="B186" s="19">
        <v>1657</v>
      </c>
      <c r="C186" s="19">
        <v>1205</v>
      </c>
      <c r="D186" s="20">
        <v>0.72719999999999996</v>
      </c>
      <c r="E186" s="19">
        <v>918</v>
      </c>
    </row>
    <row r="187" spans="1:5" s="14" customFormat="1">
      <c r="A187" s="18" t="s">
        <v>191</v>
      </c>
      <c r="B187" s="19">
        <v>1867</v>
      </c>
      <c r="C187" s="19">
        <v>1362</v>
      </c>
      <c r="D187" s="20">
        <v>0.72950000000000004</v>
      </c>
      <c r="E187" s="19">
        <v>991</v>
      </c>
    </row>
    <row r="188" spans="1:5" s="14" customFormat="1">
      <c r="A188" s="18" t="s">
        <v>192</v>
      </c>
      <c r="B188" s="19">
        <v>1675</v>
      </c>
      <c r="C188" s="19">
        <v>1147</v>
      </c>
      <c r="D188" s="20">
        <v>0.68479999999999996</v>
      </c>
      <c r="E188" s="19">
        <v>868</v>
      </c>
    </row>
    <row r="189" spans="1:5" s="23" customFormat="1" ht="34.5" customHeight="1">
      <c r="A189" s="26" t="s">
        <v>286</v>
      </c>
      <c r="B189" s="24">
        <f>SUM(B186:B188)</f>
        <v>5199</v>
      </c>
      <c r="C189" s="24">
        <f>SUM(C186:C188)</f>
        <v>3714</v>
      </c>
      <c r="D189" s="25">
        <f>C189/B189</f>
        <v>0.71436814772071555</v>
      </c>
      <c r="E189" s="24">
        <f>SUM(E186:E188)</f>
        <v>2777</v>
      </c>
    </row>
    <row r="190" spans="1:5" s="14" customFormat="1">
      <c r="A190" s="18" t="s">
        <v>194</v>
      </c>
      <c r="B190" s="19">
        <v>897</v>
      </c>
      <c r="C190" s="19">
        <v>643</v>
      </c>
      <c r="D190" s="20">
        <v>0.71679999999999999</v>
      </c>
      <c r="E190" s="19">
        <v>502</v>
      </c>
    </row>
    <row r="191" spans="1:5" s="23" customFormat="1" ht="34.5" customHeight="1">
      <c r="A191" s="26" t="s">
        <v>287</v>
      </c>
      <c r="B191" s="24">
        <f>SUM(B190:B190)</f>
        <v>897</v>
      </c>
      <c r="C191" s="24">
        <f>SUM(C190:C190)</f>
        <v>643</v>
      </c>
      <c r="D191" s="25">
        <f>C191/B191</f>
        <v>0.71683389074693427</v>
      </c>
      <c r="E191" s="24">
        <f>SUM(E190:E190)</f>
        <v>502</v>
      </c>
    </row>
    <row r="192" spans="1:5" s="14" customFormat="1">
      <c r="A192" s="18" t="s">
        <v>196</v>
      </c>
      <c r="B192" s="19">
        <v>1499</v>
      </c>
      <c r="C192" s="19">
        <v>1091</v>
      </c>
      <c r="D192" s="20">
        <v>0.7278</v>
      </c>
      <c r="E192" s="19">
        <v>825</v>
      </c>
    </row>
    <row r="193" spans="1:5" s="14" customFormat="1">
      <c r="A193" s="18" t="s">
        <v>197</v>
      </c>
      <c r="B193" s="19">
        <v>1702</v>
      </c>
      <c r="C193" s="19">
        <v>1262</v>
      </c>
      <c r="D193" s="20">
        <v>0.74150000000000005</v>
      </c>
      <c r="E193" s="19">
        <v>955</v>
      </c>
    </row>
    <row r="194" spans="1:5" s="14" customFormat="1">
      <c r="A194" s="18" t="s">
        <v>198</v>
      </c>
      <c r="B194" s="19">
        <v>1066</v>
      </c>
      <c r="C194" s="19">
        <v>683</v>
      </c>
      <c r="D194" s="20">
        <v>0.64070000000000005</v>
      </c>
      <c r="E194" s="19">
        <v>491</v>
      </c>
    </row>
    <row r="195" spans="1:5" s="23" customFormat="1" ht="34.5" customHeight="1">
      <c r="A195" s="26" t="s">
        <v>288</v>
      </c>
      <c r="B195" s="24">
        <f>SUM(B192:B194)</f>
        <v>4267</v>
      </c>
      <c r="C195" s="24">
        <f>SUM(C192:C194)</f>
        <v>3036</v>
      </c>
      <c r="D195" s="25">
        <f>C195/B195</f>
        <v>0.71150691352238105</v>
      </c>
      <c r="E195" s="24">
        <f>SUM(E192:E194)</f>
        <v>2271</v>
      </c>
    </row>
    <row r="196" spans="1:5" s="14" customFormat="1">
      <c r="A196" s="18" t="s">
        <v>200</v>
      </c>
      <c r="B196" s="19">
        <v>1566</v>
      </c>
      <c r="C196" s="19">
        <v>1004</v>
      </c>
      <c r="D196" s="20">
        <v>0.6411</v>
      </c>
      <c r="E196" s="19">
        <v>715</v>
      </c>
    </row>
    <row r="197" spans="1:5" s="14" customFormat="1">
      <c r="A197" s="18" t="s">
        <v>201</v>
      </c>
      <c r="B197" s="19">
        <v>3138</v>
      </c>
      <c r="C197" s="19">
        <v>1824</v>
      </c>
      <c r="D197" s="20">
        <v>0.58130000000000004</v>
      </c>
      <c r="E197" s="22">
        <v>1247</v>
      </c>
    </row>
    <row r="198" spans="1:5" s="14" customFormat="1">
      <c r="A198" s="18" t="s">
        <v>202</v>
      </c>
      <c r="B198" s="19">
        <v>683</v>
      </c>
      <c r="C198" s="19">
        <v>570</v>
      </c>
      <c r="D198" s="20">
        <v>0.83460000000000001</v>
      </c>
      <c r="E198" s="19">
        <v>417</v>
      </c>
    </row>
    <row r="199" spans="1:5" s="14" customFormat="1">
      <c r="A199" s="18" t="s">
        <v>203</v>
      </c>
      <c r="B199" s="19">
        <v>1723</v>
      </c>
      <c r="C199" s="19">
        <v>1380</v>
      </c>
      <c r="D199" s="20">
        <v>0.80089999999999995</v>
      </c>
      <c r="E199" s="19">
        <v>950</v>
      </c>
    </row>
    <row r="200" spans="1:5" s="14" customFormat="1">
      <c r="A200" s="18" t="s">
        <v>204</v>
      </c>
      <c r="B200" s="19">
        <v>1742</v>
      </c>
      <c r="C200" s="19">
        <v>1060</v>
      </c>
      <c r="D200" s="20">
        <v>0.60850000000000004</v>
      </c>
      <c r="E200" s="19">
        <v>721</v>
      </c>
    </row>
    <row r="201" spans="1:5" s="14" customFormat="1">
      <c r="A201" s="18" t="s">
        <v>205</v>
      </c>
      <c r="B201" s="19">
        <v>818</v>
      </c>
      <c r="C201" s="19">
        <v>516</v>
      </c>
      <c r="D201" s="20">
        <v>0.63080000000000003</v>
      </c>
      <c r="E201" s="19">
        <v>386</v>
      </c>
    </row>
    <row r="202" spans="1:5" s="14" customFormat="1">
      <c r="A202" s="18" t="s">
        <v>206</v>
      </c>
      <c r="B202" s="19">
        <v>1164</v>
      </c>
      <c r="C202" s="19">
        <v>964</v>
      </c>
      <c r="D202" s="20">
        <v>0.82820000000000005</v>
      </c>
      <c r="E202" s="19">
        <v>667</v>
      </c>
    </row>
    <row r="203" spans="1:5" s="14" customFormat="1">
      <c r="A203" s="18" t="s">
        <v>207</v>
      </c>
      <c r="B203" s="19">
        <v>362</v>
      </c>
      <c r="C203" s="19">
        <v>249</v>
      </c>
      <c r="D203" s="20">
        <v>0.68779999999999997</v>
      </c>
      <c r="E203" s="19">
        <v>178</v>
      </c>
    </row>
    <row r="204" spans="1:5" s="14" customFormat="1">
      <c r="A204" s="18" t="s">
        <v>208</v>
      </c>
      <c r="B204" s="19">
        <v>1044</v>
      </c>
      <c r="C204" s="19">
        <v>894</v>
      </c>
      <c r="D204" s="20">
        <v>0.85629999999999995</v>
      </c>
      <c r="E204" s="19">
        <v>639</v>
      </c>
    </row>
    <row r="205" spans="1:5" s="23" customFormat="1" ht="34.5" customHeight="1">
      <c r="A205" s="26" t="s">
        <v>289</v>
      </c>
      <c r="B205" s="24">
        <f>SUM(B196:B204)</f>
        <v>12240</v>
      </c>
      <c r="C205" s="24">
        <f>SUM(C196:C204)</f>
        <v>8461</v>
      </c>
      <c r="D205" s="25">
        <f>C205/B205</f>
        <v>0.69125816993464051</v>
      </c>
      <c r="E205" s="24">
        <f>SUM(E196:E204)</f>
        <v>5920</v>
      </c>
    </row>
    <row r="206" spans="1:5" s="14" customFormat="1">
      <c r="A206" s="18" t="s">
        <v>210</v>
      </c>
      <c r="B206" s="19">
        <v>770</v>
      </c>
      <c r="C206" s="19">
        <v>544</v>
      </c>
      <c r="D206" s="20">
        <v>0.70650000000000002</v>
      </c>
      <c r="E206" s="19">
        <v>410</v>
      </c>
    </row>
    <row r="207" spans="1:5" s="14" customFormat="1">
      <c r="A207" s="18" t="s">
        <v>211</v>
      </c>
      <c r="B207" s="19">
        <v>901</v>
      </c>
      <c r="C207" s="19">
        <v>701</v>
      </c>
      <c r="D207" s="20">
        <v>0.77800000000000002</v>
      </c>
      <c r="E207" s="19">
        <v>529</v>
      </c>
    </row>
    <row r="208" spans="1:5" s="14" customFormat="1">
      <c r="A208" s="18" t="s">
        <v>212</v>
      </c>
      <c r="B208" s="19">
        <v>1176</v>
      </c>
      <c r="C208" s="19">
        <v>838</v>
      </c>
      <c r="D208" s="20">
        <v>0.71260000000000001</v>
      </c>
      <c r="E208" s="19">
        <v>636</v>
      </c>
    </row>
    <row r="209" spans="1:5" s="14" customFormat="1">
      <c r="A209" s="18" t="s">
        <v>213</v>
      </c>
      <c r="B209" s="19">
        <v>416</v>
      </c>
      <c r="C209" s="19">
        <v>286</v>
      </c>
      <c r="D209" s="20">
        <v>0.6875</v>
      </c>
      <c r="E209" s="19">
        <v>187</v>
      </c>
    </row>
    <row r="210" spans="1:5" s="14" customFormat="1">
      <c r="A210" s="18" t="s">
        <v>214</v>
      </c>
      <c r="B210" s="19">
        <v>958</v>
      </c>
      <c r="C210" s="19">
        <v>703</v>
      </c>
      <c r="D210" s="20">
        <v>0.73380000000000001</v>
      </c>
      <c r="E210" s="19">
        <v>504</v>
      </c>
    </row>
    <row r="211" spans="1:5" s="14" customFormat="1">
      <c r="A211" s="18" t="s">
        <v>215</v>
      </c>
      <c r="B211" s="19">
        <v>947</v>
      </c>
      <c r="C211" s="19">
        <v>656</v>
      </c>
      <c r="D211" s="20">
        <v>0.69269999999999998</v>
      </c>
      <c r="E211" s="19">
        <v>472</v>
      </c>
    </row>
    <row r="212" spans="1:5" s="14" customFormat="1">
      <c r="A212" s="18" t="s">
        <v>216</v>
      </c>
      <c r="B212" s="19">
        <v>1090</v>
      </c>
      <c r="C212" s="19">
        <v>732</v>
      </c>
      <c r="D212" s="20">
        <v>0.67159999999999997</v>
      </c>
      <c r="E212" s="19">
        <v>588</v>
      </c>
    </row>
    <row r="213" spans="1:5" s="14" customFormat="1">
      <c r="A213" s="18" t="s">
        <v>217</v>
      </c>
      <c r="B213" s="19">
        <v>1126</v>
      </c>
      <c r="C213" s="19">
        <v>896</v>
      </c>
      <c r="D213" s="20">
        <v>0.79569999999999996</v>
      </c>
      <c r="E213" s="19">
        <v>672</v>
      </c>
    </row>
    <row r="214" spans="1:5" s="14" customFormat="1">
      <c r="A214" s="18" t="s">
        <v>218</v>
      </c>
      <c r="B214" s="19">
        <v>717</v>
      </c>
      <c r="C214" s="19">
        <v>522</v>
      </c>
      <c r="D214" s="20">
        <v>0.72799999999999998</v>
      </c>
      <c r="E214" s="19">
        <v>366</v>
      </c>
    </row>
    <row r="215" spans="1:5" s="14" customFormat="1">
      <c r="A215" s="18" t="s">
        <v>219</v>
      </c>
      <c r="B215" s="19">
        <v>802</v>
      </c>
      <c r="C215" s="19">
        <v>592</v>
      </c>
      <c r="D215" s="20">
        <v>0.73819999999999997</v>
      </c>
      <c r="E215" s="19">
        <v>428</v>
      </c>
    </row>
    <row r="216" spans="1:5" s="14" customFormat="1">
      <c r="A216" s="18" t="s">
        <v>220</v>
      </c>
      <c r="B216" s="19">
        <v>1016</v>
      </c>
      <c r="C216" s="19">
        <v>618</v>
      </c>
      <c r="D216" s="20">
        <v>0.60829999999999995</v>
      </c>
      <c r="E216" s="19">
        <v>414</v>
      </c>
    </row>
    <row r="217" spans="1:5" s="14" customFormat="1">
      <c r="A217" s="18" t="s">
        <v>221</v>
      </c>
      <c r="B217" s="19">
        <v>997</v>
      </c>
      <c r="C217" s="19">
        <v>677</v>
      </c>
      <c r="D217" s="20">
        <v>0.67900000000000005</v>
      </c>
      <c r="E217" s="19">
        <v>496</v>
      </c>
    </row>
    <row r="218" spans="1:5" s="14" customFormat="1">
      <c r="A218" s="18" t="s">
        <v>222</v>
      </c>
      <c r="B218" s="19">
        <v>396</v>
      </c>
      <c r="C218" s="19">
        <v>249</v>
      </c>
      <c r="D218" s="20">
        <v>0.62880000000000003</v>
      </c>
      <c r="E218" s="19">
        <v>175</v>
      </c>
    </row>
    <row r="219" spans="1:5" s="14" customFormat="1">
      <c r="A219" s="18" t="s">
        <v>223</v>
      </c>
      <c r="B219" s="19">
        <v>338</v>
      </c>
      <c r="C219" s="19">
        <v>254</v>
      </c>
      <c r="D219" s="20">
        <v>0.75149999999999995</v>
      </c>
      <c r="E219" s="19">
        <v>189</v>
      </c>
    </row>
    <row r="220" spans="1:5" s="14" customFormat="1">
      <c r="A220" s="18" t="s">
        <v>224</v>
      </c>
      <c r="B220" s="19">
        <v>821</v>
      </c>
      <c r="C220" s="19">
        <v>567</v>
      </c>
      <c r="D220" s="20">
        <v>0.69059999999999999</v>
      </c>
      <c r="E220" s="19">
        <v>422</v>
      </c>
    </row>
    <row r="221" spans="1:5" s="14" customFormat="1">
      <c r="A221" s="18" t="s">
        <v>225</v>
      </c>
      <c r="B221" s="19">
        <v>1161</v>
      </c>
      <c r="C221" s="19">
        <v>862</v>
      </c>
      <c r="D221" s="20">
        <v>0.74250000000000005</v>
      </c>
      <c r="E221" s="19">
        <v>689</v>
      </c>
    </row>
    <row r="222" spans="1:5" s="14" customFormat="1">
      <c r="A222" s="18" t="s">
        <v>226</v>
      </c>
      <c r="B222" s="19">
        <v>758</v>
      </c>
      <c r="C222" s="19">
        <v>464</v>
      </c>
      <c r="D222" s="20">
        <v>0.61209999999999998</v>
      </c>
      <c r="E222" s="19">
        <v>324</v>
      </c>
    </row>
    <row r="223" spans="1:5" s="14" customFormat="1">
      <c r="A223" s="18" t="s">
        <v>227</v>
      </c>
      <c r="B223" s="19">
        <v>1002</v>
      </c>
      <c r="C223" s="19">
        <v>684</v>
      </c>
      <c r="D223" s="20">
        <v>0.68259999999999998</v>
      </c>
      <c r="E223" s="19">
        <v>487</v>
      </c>
    </row>
    <row r="224" spans="1:5" s="14" customFormat="1">
      <c r="A224" s="18" t="s">
        <v>228</v>
      </c>
      <c r="B224" s="19">
        <v>639</v>
      </c>
      <c r="C224" s="19">
        <v>406</v>
      </c>
      <c r="D224" s="20">
        <v>0.63539999999999996</v>
      </c>
      <c r="E224" s="19">
        <v>258</v>
      </c>
    </row>
    <row r="225" spans="1:5" s="14" customFormat="1">
      <c r="A225" s="18" t="s">
        <v>229</v>
      </c>
      <c r="B225" s="19">
        <v>803</v>
      </c>
      <c r="C225" s="19">
        <v>489</v>
      </c>
      <c r="D225" s="20">
        <v>0.60899999999999999</v>
      </c>
      <c r="E225" s="19">
        <v>328</v>
      </c>
    </row>
    <row r="226" spans="1:5" s="14" customFormat="1">
      <c r="A226" s="18" t="s">
        <v>230</v>
      </c>
      <c r="B226" s="19">
        <v>1573</v>
      </c>
      <c r="C226" s="19">
        <v>1153</v>
      </c>
      <c r="D226" s="20">
        <v>0.73299999999999998</v>
      </c>
      <c r="E226" s="19">
        <v>858</v>
      </c>
    </row>
    <row r="227" spans="1:5" s="14" customFormat="1">
      <c r="A227" s="18" t="s">
        <v>231</v>
      </c>
      <c r="B227" s="19">
        <v>969</v>
      </c>
      <c r="C227" s="19">
        <v>762</v>
      </c>
      <c r="D227" s="20">
        <v>0.78639999999999999</v>
      </c>
      <c r="E227" s="19">
        <v>600</v>
      </c>
    </row>
    <row r="228" spans="1:5" s="14" customFormat="1">
      <c r="A228" s="18" t="s">
        <v>232</v>
      </c>
      <c r="B228" s="19">
        <v>520</v>
      </c>
      <c r="C228" s="19">
        <v>310</v>
      </c>
      <c r="D228" s="20">
        <v>0.59619999999999995</v>
      </c>
      <c r="E228" s="19">
        <v>210</v>
      </c>
    </row>
    <row r="229" spans="1:5" s="14" customFormat="1">
      <c r="A229" s="18" t="s">
        <v>233</v>
      </c>
      <c r="B229" s="19">
        <v>1819</v>
      </c>
      <c r="C229" s="19">
        <v>1350</v>
      </c>
      <c r="D229" s="20">
        <v>0.74219999999999997</v>
      </c>
      <c r="E229" s="22">
        <v>1052</v>
      </c>
    </row>
    <row r="230" spans="1:5" s="14" customFormat="1">
      <c r="A230" s="18" t="s">
        <v>234</v>
      </c>
      <c r="B230" s="19">
        <v>1020</v>
      </c>
      <c r="C230" s="19">
        <v>699</v>
      </c>
      <c r="D230" s="20">
        <v>0.68530000000000002</v>
      </c>
      <c r="E230" s="19">
        <v>482</v>
      </c>
    </row>
    <row r="231" spans="1:5" s="14" customFormat="1">
      <c r="A231" s="18" t="s">
        <v>235</v>
      </c>
      <c r="B231" s="19">
        <v>1217</v>
      </c>
      <c r="C231" s="19">
        <v>891</v>
      </c>
      <c r="D231" s="20">
        <v>0.73209999999999997</v>
      </c>
      <c r="E231" s="19">
        <v>710</v>
      </c>
    </row>
    <row r="232" spans="1:5" s="14" customFormat="1">
      <c r="A232" s="18" t="s">
        <v>236</v>
      </c>
      <c r="B232" s="19">
        <v>1242</v>
      </c>
      <c r="C232" s="19">
        <v>899</v>
      </c>
      <c r="D232" s="20">
        <v>0.7238</v>
      </c>
      <c r="E232" s="19">
        <v>706</v>
      </c>
    </row>
    <row r="233" spans="1:5" s="14" customFormat="1">
      <c r="A233" s="18" t="s">
        <v>237</v>
      </c>
      <c r="B233" s="19">
        <v>997</v>
      </c>
      <c r="C233" s="19">
        <v>736</v>
      </c>
      <c r="D233" s="20">
        <v>0.73819999999999997</v>
      </c>
      <c r="E233" s="19">
        <v>567</v>
      </c>
    </row>
    <row r="234" spans="1:5" s="14" customFormat="1">
      <c r="A234" s="18" t="s">
        <v>238</v>
      </c>
      <c r="B234" s="19">
        <v>1264</v>
      </c>
      <c r="C234" s="19">
        <v>856</v>
      </c>
      <c r="D234" s="20">
        <v>0.67720000000000002</v>
      </c>
      <c r="E234" s="19">
        <v>613</v>
      </c>
    </row>
    <row r="235" spans="1:5" s="14" customFormat="1">
      <c r="A235" s="18" t="s">
        <v>239</v>
      </c>
      <c r="B235" s="19">
        <v>1038</v>
      </c>
      <c r="C235" s="19">
        <v>752</v>
      </c>
      <c r="D235" s="20">
        <v>0.72450000000000003</v>
      </c>
      <c r="E235" s="19">
        <v>596</v>
      </c>
    </row>
    <row r="236" spans="1:5" s="14" customFormat="1">
      <c r="A236" s="18" t="s">
        <v>240</v>
      </c>
      <c r="B236" s="19">
        <v>1240</v>
      </c>
      <c r="C236" s="19">
        <v>920</v>
      </c>
      <c r="D236" s="20">
        <v>0.7419</v>
      </c>
      <c r="E236" s="19">
        <v>746</v>
      </c>
    </row>
    <row r="237" spans="1:5" s="14" customFormat="1">
      <c r="A237" s="18" t="s">
        <v>241</v>
      </c>
      <c r="B237" s="19">
        <v>821</v>
      </c>
      <c r="C237" s="19">
        <v>591</v>
      </c>
      <c r="D237" s="20">
        <v>0.71989999999999998</v>
      </c>
      <c r="E237" s="19">
        <v>504</v>
      </c>
    </row>
    <row r="238" spans="1:5" s="14" customFormat="1">
      <c r="A238" s="18" t="s">
        <v>242</v>
      </c>
      <c r="B238" s="19">
        <v>867</v>
      </c>
      <c r="C238" s="19">
        <v>638</v>
      </c>
      <c r="D238" s="20">
        <v>0.7359</v>
      </c>
      <c r="E238" s="19">
        <v>485</v>
      </c>
    </row>
    <row r="239" spans="1:5" s="14" customFormat="1">
      <c r="A239" s="18" t="s">
        <v>243</v>
      </c>
      <c r="B239" s="19">
        <v>1086</v>
      </c>
      <c r="C239" s="19">
        <v>777</v>
      </c>
      <c r="D239" s="20">
        <v>0.71550000000000002</v>
      </c>
      <c r="E239" s="19">
        <v>602</v>
      </c>
    </row>
    <row r="240" spans="1:5" s="23" customFormat="1" ht="34.5" customHeight="1">
      <c r="A240" s="26" t="s">
        <v>290</v>
      </c>
      <c r="B240" s="24">
        <f>SUM(B206:B239)</f>
        <v>32507</v>
      </c>
      <c r="C240" s="24">
        <f>SUM(C206:C239)</f>
        <v>23074</v>
      </c>
      <c r="D240" s="25">
        <f>C240/B240</f>
        <v>0.70981634724828502</v>
      </c>
      <c r="E240" s="24">
        <f>SUM(E206:E239)</f>
        <v>17305</v>
      </c>
    </row>
    <row r="241" spans="1:5" s="14" customFormat="1">
      <c r="A241" s="18" t="s">
        <v>245</v>
      </c>
      <c r="B241" s="19">
        <v>761</v>
      </c>
      <c r="C241" s="19">
        <v>501</v>
      </c>
      <c r="D241" s="20">
        <v>0.6583</v>
      </c>
      <c r="E241" s="19">
        <v>370</v>
      </c>
    </row>
    <row r="242" spans="1:5" s="14" customFormat="1">
      <c r="A242" s="18" t="s">
        <v>246</v>
      </c>
      <c r="B242" s="19">
        <v>2589</v>
      </c>
      <c r="C242" s="19">
        <v>1729</v>
      </c>
      <c r="D242" s="20">
        <v>0.66779999999999995</v>
      </c>
      <c r="E242" s="22">
        <v>1287</v>
      </c>
    </row>
    <row r="243" spans="1:5" s="14" customFormat="1">
      <c r="A243" s="18" t="s">
        <v>247</v>
      </c>
      <c r="B243" s="19">
        <v>962</v>
      </c>
      <c r="C243" s="19">
        <v>741</v>
      </c>
      <c r="D243" s="20">
        <v>0.77029999999999998</v>
      </c>
      <c r="E243" s="19">
        <v>605</v>
      </c>
    </row>
    <row r="244" spans="1:5" s="14" customFormat="1">
      <c r="A244" s="18" t="s">
        <v>248</v>
      </c>
      <c r="B244" s="19">
        <v>1259</v>
      </c>
      <c r="C244" s="19">
        <v>985</v>
      </c>
      <c r="D244" s="20">
        <v>0.78239999999999998</v>
      </c>
      <c r="E244" s="19">
        <v>813</v>
      </c>
    </row>
    <row r="245" spans="1:5" s="14" customFormat="1">
      <c r="A245" s="18" t="s">
        <v>249</v>
      </c>
      <c r="B245" s="19">
        <v>2199</v>
      </c>
      <c r="C245" s="19">
        <v>1615</v>
      </c>
      <c r="D245" s="20">
        <v>0.73440000000000005</v>
      </c>
      <c r="E245" s="22">
        <v>1194</v>
      </c>
    </row>
    <row r="246" spans="1:5" s="14" customFormat="1">
      <c r="A246" s="18" t="s">
        <v>250</v>
      </c>
      <c r="B246" s="19">
        <v>2107</v>
      </c>
      <c r="C246" s="19">
        <v>1634</v>
      </c>
      <c r="D246" s="20">
        <v>0.77549999999999997</v>
      </c>
      <c r="E246" s="22">
        <v>1305</v>
      </c>
    </row>
    <row r="247" spans="1:5" s="23" customFormat="1" ht="34.5" customHeight="1">
      <c r="A247" s="26" t="s">
        <v>291</v>
      </c>
      <c r="B247" s="24">
        <f>SUM(B241:B246)</f>
        <v>9877</v>
      </c>
      <c r="C247" s="24">
        <f>SUM(C241:C246)</f>
        <v>7205</v>
      </c>
      <c r="D247" s="25">
        <f>C247/B247</f>
        <v>0.72947251189632478</v>
      </c>
      <c r="E247" s="24">
        <f>SUM(E241:E246)</f>
        <v>5574</v>
      </c>
    </row>
    <row r="248" spans="1:5" s="14" customFormat="1">
      <c r="A248" s="18" t="s">
        <v>252</v>
      </c>
      <c r="B248" s="19">
        <v>494</v>
      </c>
      <c r="C248" s="19">
        <v>321</v>
      </c>
      <c r="D248" s="20">
        <v>0.64980000000000004</v>
      </c>
      <c r="E248" s="19">
        <v>230</v>
      </c>
    </row>
    <row r="249" spans="1:5" s="14" customFormat="1">
      <c r="A249" s="18" t="s">
        <v>253</v>
      </c>
      <c r="B249" s="19">
        <v>798</v>
      </c>
      <c r="C249" s="19">
        <v>552</v>
      </c>
      <c r="D249" s="20">
        <v>0.69169999999999998</v>
      </c>
      <c r="E249" s="19">
        <v>434</v>
      </c>
    </row>
    <row r="250" spans="1:5" s="23" customFormat="1" ht="34.5" customHeight="1">
      <c r="A250" s="26" t="s">
        <v>292</v>
      </c>
      <c r="B250" s="24">
        <f>SUM(B248:B249)</f>
        <v>1292</v>
      </c>
      <c r="C250" s="24">
        <f>SUM(C248:C249)</f>
        <v>873</v>
      </c>
      <c r="D250" s="25">
        <f>C250/B250</f>
        <v>0.67569659442724461</v>
      </c>
      <c r="E250" s="24">
        <f>SUM(E248:E249)</f>
        <v>664</v>
      </c>
    </row>
    <row r="251" spans="1:5" s="23" customFormat="1" ht="34.5" customHeight="1">
      <c r="A251" s="26" t="s">
        <v>293</v>
      </c>
      <c r="B251" s="24">
        <f>SUM(, B22, B44, B51, B54, B56, B67, B103, B163, B185, B189, B191, B195, B205, B240, B247, B250)</f>
        <v>223956</v>
      </c>
      <c r="C251" s="24">
        <f>SUM(, C22, C44, C51, C54, C56, C67, C103, C163, C185, C189, C191, C195, C205, C240, C247, C250)</f>
        <v>152244</v>
      </c>
      <c r="D251" s="25">
        <f>C251/B251</f>
        <v>0.67979424529818355</v>
      </c>
      <c r="E251" s="24">
        <f>SUM(, E22, E44, E51, E54, E56, E67, E103, E163, E185, E189, E191, E195, E205, E240, E247, E250)</f>
        <v>108711</v>
      </c>
    </row>
    <row r="252" spans="1:5" s="23" customFormat="1">
      <c r="A252" s="24" t="s">
        <v>294</v>
      </c>
      <c r="B252" s="24">
        <f>SUM(, B251)</f>
        <v>223956</v>
      </c>
      <c r="C252" s="24">
        <f>SUM(, C251)</f>
        <v>152244</v>
      </c>
      <c r="D252" s="25">
        <f>C252/B252</f>
        <v>0.67979424529818355</v>
      </c>
      <c r="E252" s="24">
        <f>SUM(, E251)</f>
        <v>108711</v>
      </c>
    </row>
    <row r="253" spans="1:5" s="23" customFormat="1">
      <c r="A253" s="24" t="s">
        <v>467</v>
      </c>
      <c r="B253" s="24">
        <v>48887</v>
      </c>
      <c r="C253" s="24">
        <v>30222</v>
      </c>
      <c r="D253" s="25">
        <v>0.62380000000000002</v>
      </c>
      <c r="E253" s="24">
        <v>18571</v>
      </c>
    </row>
    <row r="254" spans="1:5" s="23" customFormat="1">
      <c r="A254" s="36" t="s">
        <v>294</v>
      </c>
      <c r="B254" s="36">
        <f>SUM(B252:B253)</f>
        <v>272843</v>
      </c>
      <c r="C254" s="36">
        <f>SUM(C252:C253)</f>
        <v>182466</v>
      </c>
      <c r="D254" s="37">
        <f>AVERAGE(D252:D253)</f>
        <v>0.65179712264909173</v>
      </c>
      <c r="E254" s="36">
        <f>SUM(E252:E253)</f>
        <v>127282</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R122"/>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10.42578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311</v>
      </c>
      <c r="F4" s="56"/>
      <c r="G4" s="56"/>
      <c r="H4" s="56"/>
      <c r="I4" s="56"/>
      <c r="J4" s="56"/>
      <c r="K4" s="56"/>
      <c r="L4" s="56"/>
      <c r="M4" s="56"/>
      <c r="N4" s="56"/>
      <c r="O4" s="56"/>
      <c r="P4" s="56"/>
      <c r="Q4" s="56"/>
      <c r="R4" s="56"/>
    </row>
    <row r="5" spans="1:18" ht="25.5" customHeight="1">
      <c r="E5" s="55" t="s">
        <v>311</v>
      </c>
      <c r="F5" s="55"/>
      <c r="G5" s="55"/>
      <c r="H5" s="55"/>
      <c r="I5" s="55"/>
      <c r="J5" s="55"/>
      <c r="K5" s="55"/>
      <c r="L5" s="55"/>
      <c r="M5" s="55"/>
      <c r="N5" s="55"/>
      <c r="O5" s="55"/>
      <c r="P5" s="55"/>
      <c r="Q5" s="55"/>
      <c r="R5" s="55"/>
    </row>
    <row r="6" spans="1:18" s="12" customFormat="1" ht="150" customHeight="1">
      <c r="B6" s="13" t="s">
        <v>7</v>
      </c>
      <c r="C6" s="13" t="s">
        <v>8</v>
      </c>
      <c r="D6" s="13" t="s">
        <v>9</v>
      </c>
      <c r="E6" s="21" t="s">
        <v>312</v>
      </c>
      <c r="F6" s="21" t="s">
        <v>313</v>
      </c>
    </row>
    <row r="7" spans="1:18">
      <c r="A7" s="15" t="s">
        <v>27</v>
      </c>
      <c r="B7" s="16">
        <v>773</v>
      </c>
      <c r="C7" s="16">
        <v>527</v>
      </c>
      <c r="D7" s="17">
        <v>0.68179999999999996</v>
      </c>
      <c r="E7" s="16">
        <v>255</v>
      </c>
      <c r="F7" s="16">
        <v>244</v>
      </c>
    </row>
    <row r="8" spans="1:18" s="14" customFormat="1">
      <c r="A8" s="18" t="s">
        <v>28</v>
      </c>
      <c r="B8" s="19">
        <v>763</v>
      </c>
      <c r="C8" s="19">
        <v>544</v>
      </c>
      <c r="D8" s="20">
        <v>0.71299999999999997</v>
      </c>
      <c r="E8" s="19">
        <v>265</v>
      </c>
      <c r="F8" s="19">
        <v>259</v>
      </c>
    </row>
    <row r="9" spans="1:18" s="14" customFormat="1">
      <c r="A9" s="18" t="s">
        <v>29</v>
      </c>
      <c r="B9" s="19">
        <v>1031</v>
      </c>
      <c r="C9" s="19">
        <v>751</v>
      </c>
      <c r="D9" s="20">
        <v>0.72840000000000005</v>
      </c>
      <c r="E9" s="19">
        <v>411</v>
      </c>
      <c r="F9" s="19">
        <v>313</v>
      </c>
    </row>
    <row r="10" spans="1:18" s="14" customFormat="1">
      <c r="A10" s="18" t="s">
        <v>30</v>
      </c>
      <c r="B10" s="19">
        <v>748</v>
      </c>
      <c r="C10" s="19">
        <v>513</v>
      </c>
      <c r="D10" s="20">
        <v>0.68579999999999997</v>
      </c>
      <c r="E10" s="19">
        <v>253</v>
      </c>
      <c r="F10" s="19">
        <v>242</v>
      </c>
    </row>
    <row r="11" spans="1:18" s="14" customFormat="1">
      <c r="A11" s="18" t="s">
        <v>31</v>
      </c>
      <c r="B11" s="19">
        <v>934</v>
      </c>
      <c r="C11" s="19">
        <v>616</v>
      </c>
      <c r="D11" s="20">
        <v>0.65949999999999998</v>
      </c>
      <c r="E11" s="19">
        <v>292</v>
      </c>
      <c r="F11" s="19">
        <v>299</v>
      </c>
    </row>
    <row r="12" spans="1:18" s="14" customFormat="1">
      <c r="A12" s="18" t="s">
        <v>32</v>
      </c>
      <c r="B12" s="19">
        <v>1292</v>
      </c>
      <c r="C12" s="19">
        <v>941</v>
      </c>
      <c r="D12" s="20">
        <v>0.72829999999999995</v>
      </c>
      <c r="E12" s="19">
        <v>514</v>
      </c>
      <c r="F12" s="19">
        <v>379</v>
      </c>
    </row>
    <row r="13" spans="1:18" s="14" customFormat="1">
      <c r="A13" s="18" t="s">
        <v>33</v>
      </c>
      <c r="B13" s="19">
        <v>1084</v>
      </c>
      <c r="C13" s="19">
        <v>789</v>
      </c>
      <c r="D13" s="20">
        <v>0.72789999999999999</v>
      </c>
      <c r="E13" s="19">
        <v>454</v>
      </c>
      <c r="F13" s="19">
        <v>311</v>
      </c>
    </row>
    <row r="14" spans="1:18" s="14" customFormat="1">
      <c r="A14" s="18" t="s">
        <v>34</v>
      </c>
      <c r="B14" s="19">
        <v>1009</v>
      </c>
      <c r="C14" s="19">
        <v>754</v>
      </c>
      <c r="D14" s="20">
        <v>0.74729999999999996</v>
      </c>
      <c r="E14" s="19">
        <v>408</v>
      </c>
      <c r="F14" s="19">
        <v>318</v>
      </c>
    </row>
    <row r="15" spans="1:18" s="14" customFormat="1">
      <c r="A15" s="18" t="s">
        <v>35</v>
      </c>
      <c r="B15" s="19">
        <v>784</v>
      </c>
      <c r="C15" s="19">
        <v>536</v>
      </c>
      <c r="D15" s="20">
        <v>0.68369999999999997</v>
      </c>
      <c r="E15" s="19">
        <v>244</v>
      </c>
      <c r="F15" s="19">
        <v>274</v>
      </c>
    </row>
    <row r="16" spans="1:18" s="14" customFormat="1">
      <c r="A16" s="18" t="s">
        <v>36</v>
      </c>
      <c r="B16" s="19">
        <v>1176</v>
      </c>
      <c r="C16" s="19">
        <v>902</v>
      </c>
      <c r="D16" s="20">
        <v>0.76700000000000002</v>
      </c>
      <c r="E16" s="19">
        <v>632</v>
      </c>
      <c r="F16" s="19">
        <v>254</v>
      </c>
    </row>
    <row r="17" spans="1:6" s="14" customFormat="1">
      <c r="A17" s="18" t="s">
        <v>37</v>
      </c>
      <c r="B17" s="19">
        <v>1039</v>
      </c>
      <c r="C17" s="19">
        <v>733</v>
      </c>
      <c r="D17" s="20">
        <v>0.70550000000000002</v>
      </c>
      <c r="E17" s="19">
        <v>355</v>
      </c>
      <c r="F17" s="19">
        <v>346</v>
      </c>
    </row>
    <row r="18" spans="1:6" s="14" customFormat="1">
      <c r="A18" s="18" t="s">
        <v>38</v>
      </c>
      <c r="B18" s="19">
        <v>1064</v>
      </c>
      <c r="C18" s="19">
        <v>711</v>
      </c>
      <c r="D18" s="20">
        <v>0.66820000000000002</v>
      </c>
      <c r="E18" s="19">
        <v>325</v>
      </c>
      <c r="F18" s="19">
        <v>339</v>
      </c>
    </row>
    <row r="19" spans="1:6" s="14" customFormat="1">
      <c r="A19" s="18" t="s">
        <v>39</v>
      </c>
      <c r="B19" s="19">
        <v>750</v>
      </c>
      <c r="C19" s="19">
        <v>566</v>
      </c>
      <c r="D19" s="20">
        <v>0.75470000000000004</v>
      </c>
      <c r="E19" s="19">
        <v>351</v>
      </c>
      <c r="F19" s="19">
        <v>200</v>
      </c>
    </row>
    <row r="20" spans="1:6" s="14" customFormat="1">
      <c r="A20" s="18" t="s">
        <v>40</v>
      </c>
      <c r="B20" s="19">
        <v>1124</v>
      </c>
      <c r="C20" s="19">
        <v>818</v>
      </c>
      <c r="D20" s="20">
        <v>0.7278</v>
      </c>
      <c r="E20" s="19">
        <v>514</v>
      </c>
      <c r="F20" s="19">
        <v>279</v>
      </c>
    </row>
    <row r="21" spans="1:6" s="14" customFormat="1">
      <c r="A21" s="18" t="s">
        <v>41</v>
      </c>
      <c r="B21" s="19">
        <v>984</v>
      </c>
      <c r="C21" s="19">
        <v>714</v>
      </c>
      <c r="D21" s="20">
        <v>0.72560000000000002</v>
      </c>
      <c r="E21" s="19">
        <v>381</v>
      </c>
      <c r="F21" s="19">
        <v>296</v>
      </c>
    </row>
    <row r="22" spans="1:6" s="14" customFormat="1">
      <c r="A22" s="18" t="s">
        <v>42</v>
      </c>
      <c r="B22" s="19">
        <v>1222</v>
      </c>
      <c r="C22" s="19">
        <v>957</v>
      </c>
      <c r="D22" s="20">
        <v>0.78310000000000002</v>
      </c>
      <c r="E22" s="19">
        <v>651</v>
      </c>
      <c r="F22" s="19">
        <v>283</v>
      </c>
    </row>
    <row r="23" spans="1:6" s="14" customFormat="1">
      <c r="A23" s="18" t="s">
        <v>43</v>
      </c>
      <c r="B23" s="19">
        <v>950</v>
      </c>
      <c r="C23" s="19">
        <v>714</v>
      </c>
      <c r="D23" s="20">
        <v>0.75160000000000005</v>
      </c>
      <c r="E23" s="19">
        <v>404</v>
      </c>
      <c r="F23" s="19">
        <v>287</v>
      </c>
    </row>
    <row r="24" spans="1:6" s="14" customFormat="1">
      <c r="A24" s="18" t="s">
        <v>44</v>
      </c>
      <c r="B24" s="19">
        <v>802</v>
      </c>
      <c r="C24" s="19">
        <v>589</v>
      </c>
      <c r="D24" s="20">
        <v>0.73440000000000005</v>
      </c>
      <c r="E24" s="19">
        <v>384</v>
      </c>
      <c r="F24" s="19">
        <v>189</v>
      </c>
    </row>
    <row r="25" spans="1:6" s="14" customFormat="1">
      <c r="A25" s="18" t="s">
        <v>45</v>
      </c>
      <c r="B25" s="19">
        <v>1588</v>
      </c>
      <c r="C25" s="19">
        <v>1234</v>
      </c>
      <c r="D25" s="20">
        <v>0.77710000000000001</v>
      </c>
      <c r="E25" s="19">
        <v>737</v>
      </c>
      <c r="F25" s="19">
        <v>455</v>
      </c>
    </row>
    <row r="26" spans="1:6" s="14" customFormat="1">
      <c r="A26" s="18" t="s">
        <v>46</v>
      </c>
      <c r="B26" s="19">
        <v>999</v>
      </c>
      <c r="C26" s="19">
        <v>732</v>
      </c>
      <c r="D26" s="20">
        <v>0.73270000000000002</v>
      </c>
      <c r="E26" s="19">
        <v>484</v>
      </c>
      <c r="F26" s="19">
        <v>235</v>
      </c>
    </row>
    <row r="27" spans="1:6" s="14" customFormat="1">
      <c r="A27" s="18" t="s">
        <v>47</v>
      </c>
      <c r="B27" s="19">
        <v>1728</v>
      </c>
      <c r="C27" s="19">
        <v>1314</v>
      </c>
      <c r="D27" s="20">
        <v>0.76039999999999996</v>
      </c>
      <c r="E27" s="19">
        <v>801</v>
      </c>
      <c r="F27" s="19">
        <v>468</v>
      </c>
    </row>
    <row r="28" spans="1:6" s="23" customFormat="1" ht="34.5" customHeight="1">
      <c r="A28" s="26" t="s">
        <v>278</v>
      </c>
      <c r="B28" s="24">
        <f>SUM(B7:B27)</f>
        <v>21844</v>
      </c>
      <c r="C28" s="24">
        <f>SUM(C7:C27)</f>
        <v>15955</v>
      </c>
      <c r="D28" s="25">
        <f>C28/B28</f>
        <v>0.7304065189525728</v>
      </c>
      <c r="E28" s="24">
        <f>SUM(E7:E27)</f>
        <v>9115</v>
      </c>
      <c r="F28" s="24">
        <f>SUM(F7:F27)</f>
        <v>6270</v>
      </c>
    </row>
    <row r="29" spans="1:6" s="14" customFormat="1">
      <c r="A29" s="18" t="s">
        <v>49</v>
      </c>
      <c r="B29" s="19">
        <v>1059</v>
      </c>
      <c r="C29" s="19">
        <v>762</v>
      </c>
      <c r="D29" s="20">
        <v>0.71950000000000003</v>
      </c>
      <c r="E29" s="19">
        <v>452</v>
      </c>
      <c r="F29" s="19">
        <v>276</v>
      </c>
    </row>
    <row r="30" spans="1:6" s="14" customFormat="1">
      <c r="A30" s="18" t="s">
        <v>50</v>
      </c>
      <c r="B30" s="19">
        <v>2160</v>
      </c>
      <c r="C30" s="19">
        <v>1561</v>
      </c>
      <c r="D30" s="20">
        <v>0.72270000000000001</v>
      </c>
      <c r="E30" s="19">
        <v>971</v>
      </c>
      <c r="F30" s="19">
        <v>547</v>
      </c>
    </row>
    <row r="31" spans="1:6" s="14" customFormat="1">
      <c r="A31" s="18" t="s">
        <v>51</v>
      </c>
      <c r="B31" s="19">
        <v>2198</v>
      </c>
      <c r="C31" s="19">
        <v>1597</v>
      </c>
      <c r="D31" s="20">
        <v>0.72660000000000002</v>
      </c>
      <c r="E31" s="22">
        <v>1052</v>
      </c>
      <c r="F31" s="19">
        <v>505</v>
      </c>
    </row>
    <row r="32" spans="1:6" s="14" customFormat="1">
      <c r="A32" s="18" t="s">
        <v>52</v>
      </c>
      <c r="B32" s="19">
        <v>1650</v>
      </c>
      <c r="C32" s="19">
        <v>1318</v>
      </c>
      <c r="D32" s="20">
        <v>0.79879999999999995</v>
      </c>
      <c r="E32" s="19">
        <v>857</v>
      </c>
      <c r="F32" s="19">
        <v>417</v>
      </c>
    </row>
    <row r="33" spans="1:6" s="14" customFormat="1">
      <c r="A33" s="18" t="s">
        <v>53</v>
      </c>
      <c r="B33" s="19">
        <v>1396</v>
      </c>
      <c r="C33" s="19">
        <v>1116</v>
      </c>
      <c r="D33" s="20">
        <v>0.7994</v>
      </c>
      <c r="E33" s="19">
        <v>743</v>
      </c>
      <c r="F33" s="19">
        <v>332</v>
      </c>
    </row>
    <row r="34" spans="1:6" s="14" customFormat="1">
      <c r="A34" s="18" t="s">
        <v>54</v>
      </c>
      <c r="B34" s="19">
        <v>955</v>
      </c>
      <c r="C34" s="19">
        <v>774</v>
      </c>
      <c r="D34" s="20">
        <v>0.8105</v>
      </c>
      <c r="E34" s="19">
        <v>597</v>
      </c>
      <c r="F34" s="19">
        <v>162</v>
      </c>
    </row>
    <row r="35" spans="1:6" s="23" customFormat="1" ht="34.5" customHeight="1">
      <c r="A35" s="26" t="s">
        <v>279</v>
      </c>
      <c r="B35" s="24">
        <f>SUM(B29:B34)</f>
        <v>9418</v>
      </c>
      <c r="C35" s="24">
        <f>SUM(C29:C34)</f>
        <v>7128</v>
      </c>
      <c r="D35" s="25">
        <f>C35/B35</f>
        <v>0.75684858781057551</v>
      </c>
      <c r="E35" s="24">
        <f>SUM(E29:E34)</f>
        <v>4672</v>
      </c>
      <c r="F35" s="24">
        <f>SUM(F29:F34)</f>
        <v>2239</v>
      </c>
    </row>
    <row r="36" spans="1:6" s="14" customFormat="1">
      <c r="A36" s="18" t="s">
        <v>56</v>
      </c>
      <c r="B36" s="19">
        <v>640</v>
      </c>
      <c r="C36" s="19">
        <v>475</v>
      </c>
      <c r="D36" s="20">
        <v>0.74219999999999997</v>
      </c>
      <c r="E36" s="19">
        <v>319</v>
      </c>
      <c r="F36" s="19">
        <v>140</v>
      </c>
    </row>
    <row r="37" spans="1:6" s="14" customFormat="1">
      <c r="A37" s="18" t="s">
        <v>57</v>
      </c>
      <c r="B37" s="19">
        <v>695</v>
      </c>
      <c r="C37" s="19">
        <v>509</v>
      </c>
      <c r="D37" s="20">
        <v>0.73240000000000005</v>
      </c>
      <c r="E37" s="19">
        <v>336</v>
      </c>
      <c r="F37" s="19">
        <v>155</v>
      </c>
    </row>
    <row r="38" spans="1:6" s="23" customFormat="1" ht="34.5" customHeight="1">
      <c r="A38" s="26" t="s">
        <v>280</v>
      </c>
      <c r="B38" s="24">
        <f>SUM(B36:B37)</f>
        <v>1335</v>
      </c>
      <c r="C38" s="24">
        <f>SUM(C36:C37)</f>
        <v>984</v>
      </c>
      <c r="D38" s="25">
        <f>C38/B38</f>
        <v>0.73707865168539322</v>
      </c>
      <c r="E38" s="24">
        <f>SUM(E36:E37)</f>
        <v>655</v>
      </c>
      <c r="F38" s="24">
        <f>SUM(F36:F37)</f>
        <v>295</v>
      </c>
    </row>
    <row r="39" spans="1:6" s="14" customFormat="1">
      <c r="A39" s="18" t="s">
        <v>59</v>
      </c>
      <c r="B39" s="19">
        <v>1287</v>
      </c>
      <c r="C39" s="19">
        <v>931</v>
      </c>
      <c r="D39" s="20">
        <v>0.72340000000000004</v>
      </c>
      <c r="E39" s="19">
        <v>615</v>
      </c>
      <c r="F39" s="19">
        <v>274</v>
      </c>
    </row>
    <row r="40" spans="1:6" s="23" customFormat="1" ht="34.5" customHeight="1">
      <c r="A40" s="26" t="s">
        <v>281</v>
      </c>
      <c r="B40" s="24">
        <f>SUM(B39:B39)</f>
        <v>1287</v>
      </c>
      <c r="C40" s="24">
        <f>SUM(C39:C39)</f>
        <v>931</v>
      </c>
      <c r="D40" s="25">
        <f>C40/B40</f>
        <v>0.72338772338772339</v>
      </c>
      <c r="E40" s="24">
        <f>SUM(E39:E39)</f>
        <v>615</v>
      </c>
      <c r="F40" s="24">
        <f>SUM(F39:F39)</f>
        <v>274</v>
      </c>
    </row>
    <row r="41" spans="1:6" s="14" customFormat="1">
      <c r="A41" s="18" t="s">
        <v>61</v>
      </c>
      <c r="B41" s="19">
        <v>1458</v>
      </c>
      <c r="C41" s="19">
        <v>1133</v>
      </c>
      <c r="D41" s="20">
        <v>0.77710000000000001</v>
      </c>
      <c r="E41" s="19">
        <v>712</v>
      </c>
      <c r="F41" s="19">
        <v>379</v>
      </c>
    </row>
    <row r="42" spans="1:6" s="14" customFormat="1">
      <c r="A42" s="18" t="s">
        <v>62</v>
      </c>
      <c r="B42" s="19">
        <v>1170</v>
      </c>
      <c r="C42" s="19">
        <v>822</v>
      </c>
      <c r="D42" s="20">
        <v>0.7026</v>
      </c>
      <c r="E42" s="19">
        <v>533</v>
      </c>
      <c r="F42" s="19">
        <v>263</v>
      </c>
    </row>
    <row r="43" spans="1:6" s="14" customFormat="1">
      <c r="A43" s="18" t="s">
        <v>63</v>
      </c>
      <c r="B43" s="19">
        <v>1061</v>
      </c>
      <c r="C43" s="19">
        <v>799</v>
      </c>
      <c r="D43" s="20">
        <v>0.75309999999999999</v>
      </c>
      <c r="E43" s="19">
        <v>501</v>
      </c>
      <c r="F43" s="19">
        <v>273</v>
      </c>
    </row>
    <row r="44" spans="1:6" s="14" customFormat="1">
      <c r="A44" s="18" t="s">
        <v>64</v>
      </c>
      <c r="B44" s="19">
        <v>860</v>
      </c>
      <c r="C44" s="19">
        <v>638</v>
      </c>
      <c r="D44" s="20">
        <v>0.7419</v>
      </c>
      <c r="E44" s="19">
        <v>435</v>
      </c>
      <c r="F44" s="19">
        <v>183</v>
      </c>
    </row>
    <row r="45" spans="1:6" s="14" customFormat="1">
      <c r="A45" s="18" t="s">
        <v>65</v>
      </c>
      <c r="B45" s="19">
        <v>1085</v>
      </c>
      <c r="C45" s="19">
        <v>797</v>
      </c>
      <c r="D45" s="20">
        <v>0.73460000000000003</v>
      </c>
      <c r="E45" s="19">
        <v>562</v>
      </c>
      <c r="F45" s="19">
        <v>210</v>
      </c>
    </row>
    <row r="46" spans="1:6" s="14" customFormat="1">
      <c r="A46" s="18" t="s">
        <v>66</v>
      </c>
      <c r="B46" s="19">
        <v>900</v>
      </c>
      <c r="C46" s="19">
        <v>709</v>
      </c>
      <c r="D46" s="20">
        <v>0.78779999999999994</v>
      </c>
      <c r="E46" s="19">
        <v>456</v>
      </c>
      <c r="F46" s="19">
        <v>239</v>
      </c>
    </row>
    <row r="47" spans="1:6" s="14" customFormat="1">
      <c r="A47" s="18" t="s">
        <v>67</v>
      </c>
      <c r="B47" s="19">
        <v>2289</v>
      </c>
      <c r="C47" s="19">
        <v>1728</v>
      </c>
      <c r="D47" s="20">
        <v>0.75490000000000002</v>
      </c>
      <c r="E47" s="22">
        <v>1326</v>
      </c>
      <c r="F47" s="19">
        <v>364</v>
      </c>
    </row>
    <row r="48" spans="1:6" s="14" customFormat="1">
      <c r="A48" s="18" t="s">
        <v>68</v>
      </c>
      <c r="B48" s="19">
        <v>977</v>
      </c>
      <c r="C48" s="19">
        <v>709</v>
      </c>
      <c r="D48" s="20">
        <v>0.72570000000000001</v>
      </c>
      <c r="E48" s="19">
        <v>493</v>
      </c>
      <c r="F48" s="19">
        <v>186</v>
      </c>
    </row>
    <row r="49" spans="1:6" s="14" customFormat="1">
      <c r="A49" s="18" t="s">
        <v>69</v>
      </c>
      <c r="B49" s="19">
        <v>938</v>
      </c>
      <c r="C49" s="19">
        <v>692</v>
      </c>
      <c r="D49" s="20">
        <v>0.73770000000000002</v>
      </c>
      <c r="E49" s="19">
        <v>444</v>
      </c>
      <c r="F49" s="19">
        <v>224</v>
      </c>
    </row>
    <row r="50" spans="1:6" s="14" customFormat="1">
      <c r="A50" s="18" t="s">
        <v>70</v>
      </c>
      <c r="B50" s="19">
        <v>1118</v>
      </c>
      <c r="C50" s="19">
        <v>846</v>
      </c>
      <c r="D50" s="20">
        <v>0.75670000000000004</v>
      </c>
      <c r="E50" s="19">
        <v>606</v>
      </c>
      <c r="F50" s="19">
        <v>215</v>
      </c>
    </row>
    <row r="51" spans="1:6" s="23" customFormat="1" ht="34.5" customHeight="1">
      <c r="A51" s="26" t="s">
        <v>282</v>
      </c>
      <c r="B51" s="24">
        <f>SUM(B41:B50)</f>
        <v>11856</v>
      </c>
      <c r="C51" s="24">
        <f>SUM(C41:C50)</f>
        <v>8873</v>
      </c>
      <c r="D51" s="25">
        <f>C51/B51</f>
        <v>0.7483974358974359</v>
      </c>
      <c r="E51" s="24">
        <f>SUM(E41:E50)</f>
        <v>6068</v>
      </c>
      <c r="F51" s="24">
        <f>SUM(F41:F50)</f>
        <v>2536</v>
      </c>
    </row>
    <row r="52" spans="1:6" s="14" customFormat="1">
      <c r="A52" s="18" t="s">
        <v>168</v>
      </c>
      <c r="B52" s="19">
        <v>813</v>
      </c>
      <c r="C52" s="19">
        <v>616</v>
      </c>
      <c r="D52" s="20">
        <v>0.75770000000000004</v>
      </c>
      <c r="E52" s="19">
        <v>340</v>
      </c>
      <c r="F52" s="19">
        <v>258</v>
      </c>
    </row>
    <row r="53" spans="1:6" s="14" customFormat="1">
      <c r="A53" s="18" t="s">
        <v>169</v>
      </c>
      <c r="B53" s="19">
        <v>761</v>
      </c>
      <c r="C53" s="19">
        <v>544</v>
      </c>
      <c r="D53" s="20">
        <v>0.71479999999999999</v>
      </c>
      <c r="E53" s="19">
        <v>275</v>
      </c>
      <c r="F53" s="19">
        <v>254</v>
      </c>
    </row>
    <row r="54" spans="1:6" s="14" customFormat="1">
      <c r="A54" s="18" t="s">
        <v>170</v>
      </c>
      <c r="B54" s="19">
        <v>752</v>
      </c>
      <c r="C54" s="19">
        <v>550</v>
      </c>
      <c r="D54" s="20">
        <v>0.73140000000000005</v>
      </c>
      <c r="E54" s="19">
        <v>359</v>
      </c>
      <c r="F54" s="19">
        <v>171</v>
      </c>
    </row>
    <row r="55" spans="1:6" s="14" customFormat="1">
      <c r="A55" s="18" t="s">
        <v>171</v>
      </c>
      <c r="B55" s="19">
        <v>815</v>
      </c>
      <c r="C55" s="19">
        <v>654</v>
      </c>
      <c r="D55" s="20">
        <v>0.80249999999999999</v>
      </c>
      <c r="E55" s="19">
        <v>412</v>
      </c>
      <c r="F55" s="19">
        <v>218</v>
      </c>
    </row>
    <row r="56" spans="1:6" s="14" customFormat="1">
      <c r="A56" s="18" t="s">
        <v>172</v>
      </c>
      <c r="B56" s="19">
        <v>1313</v>
      </c>
      <c r="C56" s="19">
        <v>998</v>
      </c>
      <c r="D56" s="20">
        <v>0.7601</v>
      </c>
      <c r="E56" s="19">
        <v>626</v>
      </c>
      <c r="F56" s="19">
        <v>332</v>
      </c>
    </row>
    <row r="57" spans="1:6" s="14" customFormat="1">
      <c r="A57" s="18" t="s">
        <v>173</v>
      </c>
      <c r="B57" s="19">
        <v>683</v>
      </c>
      <c r="C57" s="19">
        <v>514</v>
      </c>
      <c r="D57" s="20">
        <v>0.75260000000000005</v>
      </c>
      <c r="E57" s="19">
        <v>299</v>
      </c>
      <c r="F57" s="19">
        <v>203</v>
      </c>
    </row>
    <row r="58" spans="1:6" s="14" customFormat="1">
      <c r="A58" s="18" t="s">
        <v>174</v>
      </c>
      <c r="B58" s="19">
        <v>851</v>
      </c>
      <c r="C58" s="19">
        <v>662</v>
      </c>
      <c r="D58" s="20">
        <v>0.77790000000000004</v>
      </c>
      <c r="E58" s="19">
        <v>358</v>
      </c>
      <c r="F58" s="19">
        <v>289</v>
      </c>
    </row>
    <row r="59" spans="1:6" s="14" customFormat="1">
      <c r="A59" s="18" t="s">
        <v>175</v>
      </c>
      <c r="B59" s="19">
        <v>474</v>
      </c>
      <c r="C59" s="19">
        <v>384</v>
      </c>
      <c r="D59" s="20">
        <v>0.81010000000000004</v>
      </c>
      <c r="E59" s="19">
        <v>249</v>
      </c>
      <c r="F59" s="19">
        <v>131</v>
      </c>
    </row>
    <row r="60" spans="1:6" s="14" customFormat="1">
      <c r="A60" s="18" t="s">
        <v>176</v>
      </c>
      <c r="B60" s="19">
        <v>789</v>
      </c>
      <c r="C60" s="19">
        <v>569</v>
      </c>
      <c r="D60" s="20">
        <v>0.72119999999999995</v>
      </c>
      <c r="E60" s="19">
        <v>279</v>
      </c>
      <c r="F60" s="19">
        <v>264</v>
      </c>
    </row>
    <row r="61" spans="1:6" s="14" customFormat="1">
      <c r="A61" s="18" t="s">
        <v>177</v>
      </c>
      <c r="B61" s="19">
        <v>409</v>
      </c>
      <c r="C61" s="19">
        <v>260</v>
      </c>
      <c r="D61" s="20">
        <v>0.63570000000000004</v>
      </c>
      <c r="E61" s="19">
        <v>123</v>
      </c>
      <c r="F61" s="19">
        <v>126</v>
      </c>
    </row>
    <row r="62" spans="1:6" s="14" customFormat="1">
      <c r="A62" s="18" t="s">
        <v>178</v>
      </c>
      <c r="B62" s="19">
        <v>900</v>
      </c>
      <c r="C62" s="19">
        <v>626</v>
      </c>
      <c r="D62" s="20">
        <v>0.6956</v>
      </c>
      <c r="E62" s="19">
        <v>369</v>
      </c>
      <c r="F62" s="19">
        <v>237</v>
      </c>
    </row>
    <row r="63" spans="1:6" s="14" customFormat="1">
      <c r="A63" s="18" t="s">
        <v>179</v>
      </c>
      <c r="B63" s="19">
        <v>774</v>
      </c>
      <c r="C63" s="19">
        <v>563</v>
      </c>
      <c r="D63" s="20">
        <v>0.72740000000000005</v>
      </c>
      <c r="E63" s="19">
        <v>313</v>
      </c>
      <c r="F63" s="19">
        <v>230</v>
      </c>
    </row>
    <row r="64" spans="1:6" s="14" customFormat="1">
      <c r="A64" s="18" t="s">
        <v>180</v>
      </c>
      <c r="B64" s="19">
        <v>923</v>
      </c>
      <c r="C64" s="19">
        <v>691</v>
      </c>
      <c r="D64" s="20">
        <v>0.74860000000000004</v>
      </c>
      <c r="E64" s="19">
        <v>462</v>
      </c>
      <c r="F64" s="19">
        <v>173</v>
      </c>
    </row>
    <row r="65" spans="1:6" s="14" customFormat="1">
      <c r="A65" s="18" t="s">
        <v>181</v>
      </c>
      <c r="B65" s="19">
        <v>784</v>
      </c>
      <c r="C65" s="19">
        <v>585</v>
      </c>
      <c r="D65" s="20">
        <v>0.74619999999999997</v>
      </c>
      <c r="E65" s="19">
        <v>393</v>
      </c>
      <c r="F65" s="19">
        <v>176</v>
      </c>
    </row>
    <row r="66" spans="1:6" s="14" customFormat="1">
      <c r="A66" s="18" t="s">
        <v>182</v>
      </c>
      <c r="B66" s="19">
        <v>637</v>
      </c>
      <c r="C66" s="19">
        <v>440</v>
      </c>
      <c r="D66" s="20">
        <v>0.69069999999999998</v>
      </c>
      <c r="E66" s="19">
        <v>209</v>
      </c>
      <c r="F66" s="19">
        <v>209</v>
      </c>
    </row>
    <row r="67" spans="1:6" s="14" customFormat="1">
      <c r="A67" s="18" t="s">
        <v>183</v>
      </c>
      <c r="B67" s="19">
        <v>782</v>
      </c>
      <c r="C67" s="19">
        <v>609</v>
      </c>
      <c r="D67" s="20">
        <v>0.77880000000000005</v>
      </c>
      <c r="E67" s="19">
        <v>401</v>
      </c>
      <c r="F67" s="19">
        <v>184</v>
      </c>
    </row>
    <row r="68" spans="1:6" s="14" customFormat="1">
      <c r="A68" s="18" t="s">
        <v>184</v>
      </c>
      <c r="B68" s="19">
        <v>1599</v>
      </c>
      <c r="C68" s="19">
        <v>1259</v>
      </c>
      <c r="D68" s="20">
        <v>0.78739999999999999</v>
      </c>
      <c r="E68" s="19">
        <v>885</v>
      </c>
      <c r="F68" s="19">
        <v>344</v>
      </c>
    </row>
    <row r="69" spans="1:6" s="14" customFormat="1">
      <c r="A69" s="18" t="s">
        <v>185</v>
      </c>
      <c r="B69" s="19">
        <v>942</v>
      </c>
      <c r="C69" s="19">
        <v>687</v>
      </c>
      <c r="D69" s="20">
        <v>0.72929999999999995</v>
      </c>
      <c r="E69" s="19">
        <v>369</v>
      </c>
      <c r="F69" s="19">
        <v>298</v>
      </c>
    </row>
    <row r="70" spans="1:6" s="14" customFormat="1">
      <c r="A70" s="18" t="s">
        <v>186</v>
      </c>
      <c r="B70" s="19">
        <v>938</v>
      </c>
      <c r="C70" s="19">
        <v>750</v>
      </c>
      <c r="D70" s="20">
        <v>0.79959999999999998</v>
      </c>
      <c r="E70" s="19">
        <v>561</v>
      </c>
      <c r="F70" s="19">
        <v>174</v>
      </c>
    </row>
    <row r="71" spans="1:6" s="14" customFormat="1">
      <c r="A71" s="18" t="s">
        <v>187</v>
      </c>
      <c r="B71" s="19">
        <v>1118</v>
      </c>
      <c r="C71" s="19">
        <v>862</v>
      </c>
      <c r="D71" s="20">
        <v>0.77100000000000002</v>
      </c>
      <c r="E71" s="19">
        <v>577</v>
      </c>
      <c r="F71" s="19">
        <v>256</v>
      </c>
    </row>
    <row r="72" spans="1:6" s="14" customFormat="1">
      <c r="A72" s="18" t="s">
        <v>188</v>
      </c>
      <c r="B72" s="19">
        <v>1769</v>
      </c>
      <c r="C72" s="19">
        <v>1377</v>
      </c>
      <c r="D72" s="20">
        <v>0.77839999999999998</v>
      </c>
      <c r="E72" s="19">
        <v>896</v>
      </c>
      <c r="F72" s="19">
        <v>440</v>
      </c>
    </row>
    <row r="73" spans="1:6" s="23" customFormat="1" ht="34.5" customHeight="1">
      <c r="A73" s="26" t="s">
        <v>285</v>
      </c>
      <c r="B73" s="24">
        <f>SUM(B52:B72)</f>
        <v>18826</v>
      </c>
      <c r="C73" s="24">
        <f>SUM(C52:C72)</f>
        <v>14200</v>
      </c>
      <c r="D73" s="25">
        <f>C73/B73</f>
        <v>0.75427600127483263</v>
      </c>
      <c r="E73" s="24">
        <f>SUM(E52:E72)</f>
        <v>8755</v>
      </c>
      <c r="F73" s="24">
        <f>SUM(F52:F72)</f>
        <v>4967</v>
      </c>
    </row>
    <row r="74" spans="1:6" s="14" customFormat="1">
      <c r="A74" s="18" t="s">
        <v>190</v>
      </c>
      <c r="B74" s="19">
        <v>1657</v>
      </c>
      <c r="C74" s="19">
        <v>1209</v>
      </c>
      <c r="D74" s="20">
        <v>0.72960000000000003</v>
      </c>
      <c r="E74" s="19">
        <v>809</v>
      </c>
      <c r="F74" s="19">
        <v>341</v>
      </c>
    </row>
    <row r="75" spans="1:6" s="14" customFormat="1">
      <c r="A75" s="18" t="s">
        <v>191</v>
      </c>
      <c r="B75" s="19">
        <v>1867</v>
      </c>
      <c r="C75" s="19">
        <v>1362</v>
      </c>
      <c r="D75" s="20">
        <v>0.72950000000000004</v>
      </c>
      <c r="E75" s="19">
        <v>831</v>
      </c>
      <c r="F75" s="19">
        <v>471</v>
      </c>
    </row>
    <row r="76" spans="1:6" s="14" customFormat="1">
      <c r="A76" s="18" t="s">
        <v>192</v>
      </c>
      <c r="B76" s="19">
        <v>1675</v>
      </c>
      <c r="C76" s="19">
        <v>1151</v>
      </c>
      <c r="D76" s="20">
        <v>0.68720000000000003</v>
      </c>
      <c r="E76" s="19">
        <v>741</v>
      </c>
      <c r="F76" s="19">
        <v>356</v>
      </c>
    </row>
    <row r="77" spans="1:6" s="23" customFormat="1" ht="34.5" customHeight="1">
      <c r="A77" s="26" t="s">
        <v>286</v>
      </c>
      <c r="B77" s="24">
        <f>SUM(B74:B76)</f>
        <v>5199</v>
      </c>
      <c r="C77" s="24">
        <f>SUM(C74:C76)</f>
        <v>3722</v>
      </c>
      <c r="D77" s="25">
        <f>C77/B77</f>
        <v>0.71590690517407196</v>
      </c>
      <c r="E77" s="24">
        <f>SUM(E74:E76)</f>
        <v>2381</v>
      </c>
      <c r="F77" s="24">
        <f>SUM(F74:F76)</f>
        <v>1168</v>
      </c>
    </row>
    <row r="78" spans="1:6" s="14" customFormat="1">
      <c r="A78" s="18" t="s">
        <v>194</v>
      </c>
      <c r="B78" s="19">
        <v>897</v>
      </c>
      <c r="C78" s="19">
        <v>647</v>
      </c>
      <c r="D78" s="20">
        <v>0.72130000000000005</v>
      </c>
      <c r="E78" s="19">
        <v>446</v>
      </c>
      <c r="F78" s="19">
        <v>181</v>
      </c>
    </row>
    <row r="79" spans="1:6" s="23" customFormat="1" ht="34.5" customHeight="1">
      <c r="A79" s="26" t="s">
        <v>287</v>
      </c>
      <c r="B79" s="24">
        <f>SUM(B78:B78)</f>
        <v>897</v>
      </c>
      <c r="C79" s="24">
        <f>SUM(C78:C78)</f>
        <v>647</v>
      </c>
      <c r="D79" s="25">
        <f>C79/B79</f>
        <v>0.72129319955406912</v>
      </c>
      <c r="E79" s="24">
        <f>SUM(E78:E78)</f>
        <v>446</v>
      </c>
      <c r="F79" s="24">
        <f>SUM(F78:F78)</f>
        <v>181</v>
      </c>
    </row>
    <row r="80" spans="1:6" s="14" customFormat="1">
      <c r="A80" s="18" t="s">
        <v>196</v>
      </c>
      <c r="B80" s="19">
        <v>1499</v>
      </c>
      <c r="C80" s="19">
        <v>1091</v>
      </c>
      <c r="D80" s="20">
        <v>0.7278</v>
      </c>
      <c r="E80" s="19">
        <v>673</v>
      </c>
      <c r="F80" s="19">
        <v>375</v>
      </c>
    </row>
    <row r="81" spans="1:6" s="14" customFormat="1">
      <c r="A81" s="18" t="s">
        <v>197</v>
      </c>
      <c r="B81" s="19">
        <v>1702</v>
      </c>
      <c r="C81" s="19">
        <v>1262</v>
      </c>
      <c r="D81" s="20">
        <v>0.74150000000000005</v>
      </c>
      <c r="E81" s="19">
        <v>810</v>
      </c>
      <c r="F81" s="19">
        <v>415</v>
      </c>
    </row>
    <row r="82" spans="1:6" s="14" customFormat="1">
      <c r="A82" s="18" t="s">
        <v>198</v>
      </c>
      <c r="B82" s="19">
        <v>1066</v>
      </c>
      <c r="C82" s="19">
        <v>690</v>
      </c>
      <c r="D82" s="20">
        <v>0.64729999999999999</v>
      </c>
      <c r="E82" s="19">
        <v>441</v>
      </c>
      <c r="F82" s="19">
        <v>202</v>
      </c>
    </row>
    <row r="83" spans="1:6" s="23" customFormat="1" ht="34.5" customHeight="1">
      <c r="A83" s="26" t="s">
        <v>288</v>
      </c>
      <c r="B83" s="24">
        <f>SUM(B80:B82)</f>
        <v>4267</v>
      </c>
      <c r="C83" s="24">
        <f>SUM(C80:C82)</f>
        <v>3043</v>
      </c>
      <c r="D83" s="25">
        <f>C83/B83</f>
        <v>0.71314741035856577</v>
      </c>
      <c r="E83" s="24">
        <f>SUM(E80:E82)</f>
        <v>1924</v>
      </c>
      <c r="F83" s="24">
        <f>SUM(F80:F82)</f>
        <v>992</v>
      </c>
    </row>
    <row r="84" spans="1:6" s="14" customFormat="1">
      <c r="A84" s="18" t="s">
        <v>201</v>
      </c>
      <c r="B84" s="19">
        <v>3138</v>
      </c>
      <c r="C84" s="19">
        <v>1837</v>
      </c>
      <c r="D84" s="20">
        <v>0.58540000000000003</v>
      </c>
      <c r="E84" s="19">
        <v>972</v>
      </c>
      <c r="F84" s="19">
        <v>754</v>
      </c>
    </row>
    <row r="85" spans="1:6" s="14" customFormat="1">
      <c r="A85" s="18" t="s">
        <v>202</v>
      </c>
      <c r="B85" s="19">
        <v>683</v>
      </c>
      <c r="C85" s="19">
        <v>571</v>
      </c>
      <c r="D85" s="20">
        <v>0.83599999999999997</v>
      </c>
      <c r="E85" s="19">
        <v>377</v>
      </c>
      <c r="F85" s="19">
        <v>160</v>
      </c>
    </row>
    <row r="86" spans="1:6" s="14" customFormat="1">
      <c r="A86" s="18" t="s">
        <v>203</v>
      </c>
      <c r="B86" s="19">
        <v>1723</v>
      </c>
      <c r="C86" s="19">
        <v>1380</v>
      </c>
      <c r="D86" s="20">
        <v>0.80089999999999995</v>
      </c>
      <c r="E86" s="19">
        <v>833</v>
      </c>
      <c r="F86" s="19">
        <v>463</v>
      </c>
    </row>
    <row r="87" spans="1:6" s="14" customFormat="1">
      <c r="A87" s="18" t="s">
        <v>206</v>
      </c>
      <c r="B87" s="19">
        <v>1164</v>
      </c>
      <c r="C87" s="19">
        <v>965</v>
      </c>
      <c r="D87" s="20">
        <v>0.82899999999999996</v>
      </c>
      <c r="E87" s="19">
        <v>556</v>
      </c>
      <c r="F87" s="19">
        <v>349</v>
      </c>
    </row>
    <row r="88" spans="1:6" s="14" customFormat="1">
      <c r="A88" s="18" t="s">
        <v>207</v>
      </c>
      <c r="B88" s="19">
        <v>362</v>
      </c>
      <c r="C88" s="19">
        <v>249</v>
      </c>
      <c r="D88" s="20">
        <v>0.68779999999999997</v>
      </c>
      <c r="E88" s="19">
        <v>161</v>
      </c>
      <c r="F88" s="19">
        <v>80</v>
      </c>
    </row>
    <row r="89" spans="1:6" s="14" customFormat="1">
      <c r="A89" s="18" t="s">
        <v>208</v>
      </c>
      <c r="B89" s="19">
        <v>1044</v>
      </c>
      <c r="C89" s="19">
        <v>894</v>
      </c>
      <c r="D89" s="20">
        <v>0.85629999999999995</v>
      </c>
      <c r="E89" s="19">
        <v>582</v>
      </c>
      <c r="F89" s="19">
        <v>253</v>
      </c>
    </row>
    <row r="90" spans="1:6" s="23" customFormat="1" ht="34.5" customHeight="1">
      <c r="A90" s="26" t="s">
        <v>289</v>
      </c>
      <c r="B90" s="24">
        <f>SUM(B84:B89)</f>
        <v>8114</v>
      </c>
      <c r="C90" s="24">
        <f>SUM(C84:C89)</f>
        <v>5896</v>
      </c>
      <c r="D90" s="25">
        <f>C90/B90</f>
        <v>0.72664530441212716</v>
      </c>
      <c r="E90" s="24">
        <f>SUM(E84:E89)</f>
        <v>3481</v>
      </c>
      <c r="F90" s="24">
        <f>SUM(F84:F89)</f>
        <v>2059</v>
      </c>
    </row>
    <row r="91" spans="1:6" s="14" customFormat="1">
      <c r="A91" s="18" t="s">
        <v>210</v>
      </c>
      <c r="B91" s="19">
        <v>15</v>
      </c>
      <c r="C91" s="19">
        <v>13</v>
      </c>
      <c r="D91" s="20">
        <v>0.86670000000000003</v>
      </c>
      <c r="E91" s="19">
        <v>4</v>
      </c>
      <c r="F91" s="19">
        <v>9</v>
      </c>
    </row>
    <row r="92" spans="1:6" s="14" customFormat="1">
      <c r="A92" s="18" t="s">
        <v>212</v>
      </c>
      <c r="B92" s="19">
        <v>10</v>
      </c>
      <c r="C92" s="19">
        <v>7</v>
      </c>
      <c r="D92" s="20">
        <v>0.7</v>
      </c>
      <c r="E92" s="19">
        <v>2</v>
      </c>
      <c r="F92" s="19">
        <v>4</v>
      </c>
    </row>
    <row r="93" spans="1:6" s="14" customFormat="1">
      <c r="A93" s="18" t="s">
        <v>213</v>
      </c>
      <c r="B93" s="19">
        <v>416</v>
      </c>
      <c r="C93" s="19">
        <v>290</v>
      </c>
      <c r="D93" s="20">
        <v>0.69710000000000005</v>
      </c>
      <c r="E93" s="19">
        <v>129</v>
      </c>
      <c r="F93" s="19">
        <v>151</v>
      </c>
    </row>
    <row r="94" spans="1:6" s="14" customFormat="1">
      <c r="A94" s="18" t="s">
        <v>214</v>
      </c>
      <c r="B94" s="19">
        <v>958</v>
      </c>
      <c r="C94" s="19">
        <v>707</v>
      </c>
      <c r="D94" s="20">
        <v>0.73799999999999999</v>
      </c>
      <c r="E94" s="19">
        <v>366</v>
      </c>
      <c r="F94" s="19">
        <v>319</v>
      </c>
    </row>
    <row r="95" spans="1:6" s="14" customFormat="1">
      <c r="A95" s="18" t="s">
        <v>215</v>
      </c>
      <c r="B95" s="19">
        <v>947</v>
      </c>
      <c r="C95" s="19">
        <v>661</v>
      </c>
      <c r="D95" s="20">
        <v>0.69799999999999995</v>
      </c>
      <c r="E95" s="19">
        <v>369</v>
      </c>
      <c r="F95" s="19">
        <v>264</v>
      </c>
    </row>
    <row r="96" spans="1:6" s="14" customFormat="1">
      <c r="A96" s="18" t="s">
        <v>218</v>
      </c>
      <c r="B96" s="19">
        <v>717</v>
      </c>
      <c r="C96" s="19">
        <v>524</v>
      </c>
      <c r="D96" s="20">
        <v>0.73080000000000001</v>
      </c>
      <c r="E96" s="19">
        <v>300</v>
      </c>
      <c r="F96" s="19">
        <v>199</v>
      </c>
    </row>
    <row r="97" spans="1:6" s="14" customFormat="1">
      <c r="A97" s="18" t="s">
        <v>219</v>
      </c>
      <c r="B97" s="19">
        <v>802</v>
      </c>
      <c r="C97" s="19">
        <v>593</v>
      </c>
      <c r="D97" s="20">
        <v>0.73939999999999995</v>
      </c>
      <c r="E97" s="19">
        <v>324</v>
      </c>
      <c r="F97" s="19">
        <v>252</v>
      </c>
    </row>
    <row r="98" spans="1:6" s="14" customFormat="1">
      <c r="A98" s="18" t="s">
        <v>222</v>
      </c>
      <c r="B98" s="19">
        <v>396</v>
      </c>
      <c r="C98" s="19">
        <v>249</v>
      </c>
      <c r="D98" s="20">
        <v>0.62880000000000003</v>
      </c>
      <c r="E98" s="19">
        <v>140</v>
      </c>
      <c r="F98" s="19">
        <v>101</v>
      </c>
    </row>
    <row r="99" spans="1:6" s="14" customFormat="1">
      <c r="A99" s="18" t="s">
        <v>223</v>
      </c>
      <c r="B99" s="19">
        <v>338</v>
      </c>
      <c r="C99" s="19">
        <v>254</v>
      </c>
      <c r="D99" s="20">
        <v>0.75149999999999995</v>
      </c>
      <c r="E99" s="19">
        <v>133</v>
      </c>
      <c r="F99" s="19">
        <v>110</v>
      </c>
    </row>
    <row r="100" spans="1:6" s="14" customFormat="1">
      <c r="A100" s="18" t="s">
        <v>224</v>
      </c>
      <c r="B100" s="19">
        <v>821</v>
      </c>
      <c r="C100" s="19">
        <v>567</v>
      </c>
      <c r="D100" s="20">
        <v>0.69059999999999999</v>
      </c>
      <c r="E100" s="19">
        <v>321</v>
      </c>
      <c r="F100" s="19">
        <v>222</v>
      </c>
    </row>
    <row r="101" spans="1:6" s="14" customFormat="1">
      <c r="A101" s="18" t="s">
        <v>227</v>
      </c>
      <c r="B101" s="19">
        <v>1002</v>
      </c>
      <c r="C101" s="19">
        <v>690</v>
      </c>
      <c r="D101" s="20">
        <v>0.68859999999999999</v>
      </c>
      <c r="E101" s="19">
        <v>399</v>
      </c>
      <c r="F101" s="19">
        <v>274</v>
      </c>
    </row>
    <row r="102" spans="1:6" s="14" customFormat="1">
      <c r="A102" s="18" t="s">
        <v>228</v>
      </c>
      <c r="B102" s="19">
        <v>639</v>
      </c>
      <c r="C102" s="19">
        <v>406</v>
      </c>
      <c r="D102" s="20">
        <v>0.63539999999999996</v>
      </c>
      <c r="E102" s="19">
        <v>187</v>
      </c>
      <c r="F102" s="19">
        <v>196</v>
      </c>
    </row>
    <row r="103" spans="1:6" s="14" customFormat="1">
      <c r="A103" s="18" t="s">
        <v>229</v>
      </c>
      <c r="B103" s="19">
        <v>803</v>
      </c>
      <c r="C103" s="19">
        <v>496</v>
      </c>
      <c r="D103" s="20">
        <v>0.61770000000000003</v>
      </c>
      <c r="E103" s="19">
        <v>227</v>
      </c>
      <c r="F103" s="19">
        <v>249</v>
      </c>
    </row>
    <row r="104" spans="1:6" s="14" customFormat="1">
      <c r="A104" s="18" t="s">
        <v>230</v>
      </c>
      <c r="B104" s="19">
        <v>1573</v>
      </c>
      <c r="C104" s="19">
        <v>1155</v>
      </c>
      <c r="D104" s="20">
        <v>0.73429999999999995</v>
      </c>
      <c r="E104" s="19">
        <v>685</v>
      </c>
      <c r="F104" s="19">
        <v>436</v>
      </c>
    </row>
    <row r="105" spans="1:6" s="14" customFormat="1">
      <c r="A105" s="18" t="s">
        <v>232</v>
      </c>
      <c r="B105" s="19">
        <v>520</v>
      </c>
      <c r="C105" s="19">
        <v>310</v>
      </c>
      <c r="D105" s="20">
        <v>0.59619999999999995</v>
      </c>
      <c r="E105" s="19">
        <v>142</v>
      </c>
      <c r="F105" s="19">
        <v>154</v>
      </c>
    </row>
    <row r="106" spans="1:6" s="14" customFormat="1">
      <c r="A106" s="18" t="s">
        <v>234</v>
      </c>
      <c r="B106" s="19">
        <v>1020</v>
      </c>
      <c r="C106" s="19">
        <v>699</v>
      </c>
      <c r="D106" s="20">
        <v>0.68530000000000002</v>
      </c>
      <c r="E106" s="19">
        <v>327</v>
      </c>
      <c r="F106" s="19">
        <v>342</v>
      </c>
    </row>
    <row r="107" spans="1:6" s="14" customFormat="1">
      <c r="A107" s="18" t="s">
        <v>243</v>
      </c>
      <c r="B107" s="19">
        <v>1086</v>
      </c>
      <c r="C107" s="19">
        <v>781</v>
      </c>
      <c r="D107" s="20">
        <v>0.71919999999999995</v>
      </c>
      <c r="E107" s="19">
        <v>447</v>
      </c>
      <c r="F107" s="19">
        <v>302</v>
      </c>
    </row>
    <row r="108" spans="1:6" s="23" customFormat="1" ht="34.5" customHeight="1">
      <c r="A108" s="26" t="s">
        <v>290</v>
      </c>
      <c r="B108" s="24">
        <f>SUM(B91:B107)</f>
        <v>12063</v>
      </c>
      <c r="C108" s="24">
        <f>SUM(C91:C107)</f>
        <v>8402</v>
      </c>
      <c r="D108" s="25">
        <f>C108/B108</f>
        <v>0.69650998922324459</v>
      </c>
      <c r="E108" s="24">
        <f>SUM(E91:E107)</f>
        <v>4502</v>
      </c>
      <c r="F108" s="24">
        <f>SUM(F91:F107)</f>
        <v>3584</v>
      </c>
    </row>
    <row r="109" spans="1:6" s="14" customFormat="1">
      <c r="A109" s="18" t="s">
        <v>245</v>
      </c>
      <c r="B109" s="19">
        <v>761</v>
      </c>
      <c r="C109" s="19">
        <v>501</v>
      </c>
      <c r="D109" s="20">
        <v>0.6583</v>
      </c>
      <c r="E109" s="19">
        <v>284</v>
      </c>
      <c r="F109" s="19">
        <v>188</v>
      </c>
    </row>
    <row r="110" spans="1:6" s="14" customFormat="1">
      <c r="A110" s="18" t="s">
        <v>246</v>
      </c>
      <c r="B110" s="19">
        <v>2589</v>
      </c>
      <c r="C110" s="19">
        <v>1731</v>
      </c>
      <c r="D110" s="20">
        <v>0.66859999999999997</v>
      </c>
      <c r="E110" s="19">
        <v>928</v>
      </c>
      <c r="F110" s="19">
        <v>738</v>
      </c>
    </row>
    <row r="111" spans="1:6" s="14" customFormat="1">
      <c r="A111" s="18" t="s">
        <v>247</v>
      </c>
      <c r="B111" s="19">
        <v>962</v>
      </c>
      <c r="C111" s="19">
        <v>741</v>
      </c>
      <c r="D111" s="20">
        <v>0.77029999999999998</v>
      </c>
      <c r="E111" s="19">
        <v>508</v>
      </c>
      <c r="F111" s="19">
        <v>216</v>
      </c>
    </row>
    <row r="112" spans="1:6" s="14" customFormat="1">
      <c r="A112" s="18" t="s">
        <v>248</v>
      </c>
      <c r="B112" s="19">
        <v>1259</v>
      </c>
      <c r="C112" s="19">
        <v>985</v>
      </c>
      <c r="D112" s="20">
        <v>0.78239999999999998</v>
      </c>
      <c r="E112" s="19">
        <v>684</v>
      </c>
      <c r="F112" s="19">
        <v>275</v>
      </c>
    </row>
    <row r="113" spans="1:6" s="14" customFormat="1">
      <c r="A113" s="18" t="s">
        <v>249</v>
      </c>
      <c r="B113" s="19">
        <v>2199</v>
      </c>
      <c r="C113" s="19">
        <v>1618</v>
      </c>
      <c r="D113" s="20">
        <v>0.73580000000000001</v>
      </c>
      <c r="E113" s="19">
        <v>893</v>
      </c>
      <c r="F113" s="19">
        <v>645</v>
      </c>
    </row>
    <row r="114" spans="1:6" s="14" customFormat="1">
      <c r="A114" s="18" t="s">
        <v>250</v>
      </c>
      <c r="B114" s="19">
        <v>2107</v>
      </c>
      <c r="C114" s="19">
        <v>1634</v>
      </c>
      <c r="D114" s="20">
        <v>0.77549999999999997</v>
      </c>
      <c r="E114" s="22">
        <v>1136</v>
      </c>
      <c r="F114" s="19">
        <v>432</v>
      </c>
    </row>
    <row r="115" spans="1:6" s="23" customFormat="1" ht="34.5" customHeight="1">
      <c r="A115" s="26" t="s">
        <v>291</v>
      </c>
      <c r="B115" s="24">
        <f>SUM(B109:B114)</f>
        <v>9877</v>
      </c>
      <c r="C115" s="24">
        <f>SUM(C109:C114)</f>
        <v>7210</v>
      </c>
      <c r="D115" s="25">
        <f>C115/B115</f>
        <v>0.72997873848334516</v>
      </c>
      <c r="E115" s="24">
        <f>SUM(E109:E114)</f>
        <v>4433</v>
      </c>
      <c r="F115" s="24">
        <f>SUM(F109:F114)</f>
        <v>2494</v>
      </c>
    </row>
    <row r="116" spans="1:6" s="14" customFormat="1">
      <c r="A116" s="18" t="s">
        <v>252</v>
      </c>
      <c r="B116" s="19">
        <v>494</v>
      </c>
      <c r="C116" s="19">
        <v>322</v>
      </c>
      <c r="D116" s="20">
        <v>0.65180000000000005</v>
      </c>
      <c r="E116" s="19">
        <v>184</v>
      </c>
      <c r="F116" s="19">
        <v>119</v>
      </c>
    </row>
    <row r="117" spans="1:6" s="14" customFormat="1">
      <c r="A117" s="18" t="s">
        <v>253</v>
      </c>
      <c r="B117" s="19">
        <v>798</v>
      </c>
      <c r="C117" s="19">
        <v>555</v>
      </c>
      <c r="D117" s="20">
        <v>0.69550000000000001</v>
      </c>
      <c r="E117" s="19">
        <v>378</v>
      </c>
      <c r="F117" s="19">
        <v>167</v>
      </c>
    </row>
    <row r="118" spans="1:6" s="23" customFormat="1" ht="34.5" customHeight="1">
      <c r="A118" s="26" t="s">
        <v>292</v>
      </c>
      <c r="B118" s="24">
        <f>SUM(B116:B117)</f>
        <v>1292</v>
      </c>
      <c r="C118" s="24">
        <f>SUM(C116:C117)</f>
        <v>877</v>
      </c>
      <c r="D118" s="25">
        <f>C118/B118</f>
        <v>0.67879256965944268</v>
      </c>
      <c r="E118" s="24">
        <f>SUM(E116:E117)</f>
        <v>562</v>
      </c>
      <c r="F118" s="24">
        <f>SUM(F116:F117)</f>
        <v>286</v>
      </c>
    </row>
    <row r="119" spans="1:6" s="23" customFormat="1" ht="34.5" customHeight="1">
      <c r="A119" s="26" t="s">
        <v>293</v>
      </c>
      <c r="B119" s="24">
        <f>SUM(, B28, B35, B38, B40, B51, B73, B77, B79, B83, B90, B108, B115, B118)</f>
        <v>106275</v>
      </c>
      <c r="C119" s="24">
        <f>SUM(, C28, C35, C38, C40, C51, C73, C77, C79, C83, C90, C108, C115, C118)</f>
        <v>77868</v>
      </c>
      <c r="D119" s="25">
        <f>C119/B119</f>
        <v>0.73270289343683837</v>
      </c>
      <c r="E119" s="24">
        <f>SUM(, E28, E35, E38, E40, E51, E73, E77, E79, E83, E90, E108, E115, E118)</f>
        <v>47609</v>
      </c>
      <c r="F119" s="24">
        <f>SUM(, F28, F35, F38, F40, F51, F73, F77, F79, F83, F90, F108, F115, F118)</f>
        <v>27345</v>
      </c>
    </row>
    <row r="120" spans="1:6" s="14" customFormat="1">
      <c r="A120" s="18" t="s">
        <v>294</v>
      </c>
      <c r="B120" s="18">
        <f>SUM(, B119)</f>
        <v>106275</v>
      </c>
      <c r="C120" s="18">
        <f>SUM(, C119)</f>
        <v>77868</v>
      </c>
      <c r="D120" s="27">
        <f>C120/B120</f>
        <v>0.73270289343683837</v>
      </c>
      <c r="E120" s="18">
        <f>SUM(, E119)</f>
        <v>47609</v>
      </c>
      <c r="F120" s="18">
        <f>SUM(, F119)</f>
        <v>27345</v>
      </c>
    </row>
    <row r="121" spans="1:6">
      <c r="A121" s="15" t="s">
        <v>467</v>
      </c>
      <c r="B121" s="15">
        <v>9986</v>
      </c>
      <c r="C121" s="15">
        <v>7371</v>
      </c>
      <c r="D121" s="33">
        <v>0.73809999999999998</v>
      </c>
      <c r="E121" s="15">
        <v>3512</v>
      </c>
      <c r="F121" s="15">
        <v>3607</v>
      </c>
    </row>
    <row r="122" spans="1:6">
      <c r="A122" s="34" t="s">
        <v>294</v>
      </c>
      <c r="B122" s="34">
        <f>SUM(B120:B121)</f>
        <v>116261</v>
      </c>
      <c r="C122" s="34">
        <f>SUM(C120:C121)</f>
        <v>85239</v>
      </c>
      <c r="D122" s="35">
        <f>AVERAGE(D120:D121)</f>
        <v>0.73540144671841912</v>
      </c>
      <c r="E122" s="34">
        <f>SUM(E120:E121)</f>
        <v>51121</v>
      </c>
      <c r="F122" s="34">
        <f>SUM(F120:F121)</f>
        <v>30952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5" manualBreakCount="15">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19" max="16383" man="1"/>
    <brk id="120" max="16383" man="1"/>
  </rowBreaks>
  <colBreaks count="2" manualBreakCount="2">
    <brk id="5" max="1048575" man="1"/>
    <brk id="6" max="1048575" man="1"/>
  </colBreak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444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tabColor rgb="FFFF0000"/>
  </sheetPr>
  <dimension ref="A1:R81"/>
  <sheetViews>
    <sheetView workbookViewId="0">
      <pane xSplit="4" ySplit="6" topLeftCell="E79" activePane="bottomRight" state="frozen"/>
      <selection pane="topRight" activeCell="G1" sqref="G1"/>
      <selection pane="bottomLeft" activeCell="A7" sqref="A7"/>
      <selection pane="bottomRight" activeCell="E4" sqref="E4:R4"/>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441</v>
      </c>
      <c r="F4" s="56"/>
      <c r="G4" s="56"/>
      <c r="H4" s="56"/>
      <c r="I4" s="56"/>
      <c r="J4" s="56"/>
      <c r="K4" s="56"/>
      <c r="L4" s="56"/>
      <c r="M4" s="56"/>
      <c r="N4" s="56"/>
      <c r="O4" s="56"/>
      <c r="P4" s="56"/>
      <c r="Q4" s="56"/>
      <c r="R4" s="56"/>
    </row>
    <row r="5" spans="1:18" ht="25.5" customHeight="1">
      <c r="E5" s="55" t="s">
        <v>437</v>
      </c>
      <c r="F5" s="55"/>
      <c r="G5" s="55"/>
      <c r="H5" s="55"/>
      <c r="I5" s="55"/>
      <c r="J5" s="55"/>
      <c r="K5" s="55"/>
      <c r="L5" s="55"/>
      <c r="M5" s="55"/>
      <c r="N5" s="55"/>
      <c r="O5" s="55"/>
      <c r="P5" s="55"/>
      <c r="Q5" s="55"/>
      <c r="R5" s="55"/>
    </row>
    <row r="6" spans="1:18" s="12" customFormat="1" ht="150" customHeight="1">
      <c r="B6" s="13" t="s">
        <v>7</v>
      </c>
      <c r="C6" s="13" t="s">
        <v>8</v>
      </c>
      <c r="D6" s="13" t="s">
        <v>9</v>
      </c>
      <c r="E6" s="21" t="s">
        <v>439</v>
      </c>
      <c r="F6" s="21" t="s">
        <v>440</v>
      </c>
    </row>
    <row r="7" spans="1:18">
      <c r="A7" s="15" t="s">
        <v>72</v>
      </c>
      <c r="B7" s="16">
        <v>1013</v>
      </c>
      <c r="C7" s="16">
        <v>725</v>
      </c>
      <c r="D7" s="17">
        <v>0.7157</v>
      </c>
      <c r="E7" s="16">
        <v>384</v>
      </c>
      <c r="F7" s="16">
        <v>290</v>
      </c>
    </row>
    <row r="8" spans="1:18" s="14" customFormat="1">
      <c r="A8" s="18" t="s">
        <v>73</v>
      </c>
      <c r="B8" s="19">
        <v>649</v>
      </c>
      <c r="C8" s="19">
        <v>418</v>
      </c>
      <c r="D8" s="20">
        <v>0.64410000000000001</v>
      </c>
      <c r="E8" s="19">
        <v>206</v>
      </c>
      <c r="F8" s="19">
        <v>165</v>
      </c>
    </row>
    <row r="9" spans="1:18" s="14" customFormat="1">
      <c r="A9" s="18" t="s">
        <v>74</v>
      </c>
      <c r="B9" s="19">
        <v>828</v>
      </c>
      <c r="C9" s="19">
        <v>467</v>
      </c>
      <c r="D9" s="20">
        <v>0.56399999999999995</v>
      </c>
      <c r="E9" s="19">
        <v>195</v>
      </c>
      <c r="F9" s="19">
        <v>224</v>
      </c>
    </row>
    <row r="10" spans="1:18" s="14" customFormat="1">
      <c r="A10" s="18" t="s">
        <v>75</v>
      </c>
      <c r="B10" s="19">
        <v>910</v>
      </c>
      <c r="C10" s="19">
        <v>636</v>
      </c>
      <c r="D10" s="20">
        <v>0.69889999999999997</v>
      </c>
      <c r="E10" s="19">
        <v>387</v>
      </c>
      <c r="F10" s="19">
        <v>191</v>
      </c>
    </row>
    <row r="11" spans="1:18" s="14" customFormat="1">
      <c r="A11" s="18" t="s">
        <v>76</v>
      </c>
      <c r="B11" s="19">
        <v>355</v>
      </c>
      <c r="C11" s="19">
        <v>161</v>
      </c>
      <c r="D11" s="20">
        <v>0.45350000000000001</v>
      </c>
      <c r="E11" s="19">
        <v>53</v>
      </c>
      <c r="F11" s="19">
        <v>88</v>
      </c>
    </row>
    <row r="12" spans="1:18" s="14" customFormat="1">
      <c r="A12" s="18" t="s">
        <v>77</v>
      </c>
      <c r="B12" s="19">
        <v>524</v>
      </c>
      <c r="C12" s="19">
        <v>258</v>
      </c>
      <c r="D12" s="20">
        <v>0.4924</v>
      </c>
      <c r="E12" s="19">
        <v>78</v>
      </c>
      <c r="F12" s="19">
        <v>154</v>
      </c>
    </row>
    <row r="13" spans="1:18" s="14" customFormat="1">
      <c r="A13" s="18" t="s">
        <v>78</v>
      </c>
      <c r="B13" s="19">
        <v>1211</v>
      </c>
      <c r="C13" s="19">
        <v>719</v>
      </c>
      <c r="D13" s="20">
        <v>0.59370000000000001</v>
      </c>
      <c r="E13" s="19">
        <v>288</v>
      </c>
      <c r="F13" s="19">
        <v>359</v>
      </c>
    </row>
    <row r="14" spans="1:18" s="14" customFormat="1">
      <c r="A14" s="18" t="s">
        <v>79</v>
      </c>
      <c r="B14" s="19">
        <v>749</v>
      </c>
      <c r="C14" s="19">
        <v>353</v>
      </c>
      <c r="D14" s="20">
        <v>0.4713</v>
      </c>
      <c r="E14" s="19">
        <v>122</v>
      </c>
      <c r="F14" s="19">
        <v>188</v>
      </c>
    </row>
    <row r="15" spans="1:18" s="14" customFormat="1">
      <c r="A15" s="18" t="s">
        <v>80</v>
      </c>
      <c r="B15" s="19">
        <v>715</v>
      </c>
      <c r="C15" s="19">
        <v>339</v>
      </c>
      <c r="D15" s="20">
        <v>0.47410000000000002</v>
      </c>
      <c r="E15" s="19">
        <v>79</v>
      </c>
      <c r="F15" s="19">
        <v>222</v>
      </c>
    </row>
    <row r="16" spans="1:18" s="14" customFormat="1">
      <c r="A16" s="18" t="s">
        <v>81</v>
      </c>
      <c r="B16" s="19">
        <v>981</v>
      </c>
      <c r="C16" s="19">
        <v>529</v>
      </c>
      <c r="D16" s="20">
        <v>0.53920000000000001</v>
      </c>
      <c r="E16" s="19">
        <v>173</v>
      </c>
      <c r="F16" s="19">
        <v>302</v>
      </c>
    </row>
    <row r="17" spans="1:6" s="14" customFormat="1">
      <c r="A17" s="18" t="s">
        <v>82</v>
      </c>
      <c r="B17" s="19">
        <v>904</v>
      </c>
      <c r="C17" s="19">
        <v>643</v>
      </c>
      <c r="D17" s="20">
        <v>0.71130000000000004</v>
      </c>
      <c r="E17" s="19">
        <v>322</v>
      </c>
      <c r="F17" s="19">
        <v>265</v>
      </c>
    </row>
    <row r="18" spans="1:6" s="14" customFormat="1">
      <c r="A18" s="18" t="s">
        <v>83</v>
      </c>
      <c r="B18" s="19">
        <v>419</v>
      </c>
      <c r="C18" s="19">
        <v>203</v>
      </c>
      <c r="D18" s="20">
        <v>0.48449999999999999</v>
      </c>
      <c r="E18" s="19">
        <v>35</v>
      </c>
      <c r="F18" s="19">
        <v>136</v>
      </c>
    </row>
    <row r="19" spans="1:6" s="14" customFormat="1">
      <c r="A19" s="18" t="s">
        <v>84</v>
      </c>
      <c r="B19" s="19">
        <v>453</v>
      </c>
      <c r="C19" s="19">
        <v>228</v>
      </c>
      <c r="D19" s="20">
        <v>0.50329999999999997</v>
      </c>
      <c r="E19" s="19">
        <v>67</v>
      </c>
      <c r="F19" s="19">
        <v>136</v>
      </c>
    </row>
    <row r="20" spans="1:6" s="14" customFormat="1">
      <c r="A20" s="18" t="s">
        <v>85</v>
      </c>
      <c r="B20" s="19">
        <v>825</v>
      </c>
      <c r="C20" s="19">
        <v>477</v>
      </c>
      <c r="D20" s="20">
        <v>0.57820000000000005</v>
      </c>
      <c r="E20" s="19">
        <v>127</v>
      </c>
      <c r="F20" s="19">
        <v>322</v>
      </c>
    </row>
    <row r="21" spans="1:6" s="14" customFormat="1">
      <c r="A21" s="18" t="s">
        <v>86</v>
      </c>
      <c r="B21" s="19">
        <v>803</v>
      </c>
      <c r="C21" s="19">
        <v>550</v>
      </c>
      <c r="D21" s="20">
        <v>0.68489999999999995</v>
      </c>
      <c r="E21" s="19">
        <v>317</v>
      </c>
      <c r="F21" s="19">
        <v>174</v>
      </c>
    </row>
    <row r="22" spans="1:6" s="14" customFormat="1">
      <c r="A22" s="18" t="s">
        <v>87</v>
      </c>
      <c r="B22" s="19">
        <v>1039</v>
      </c>
      <c r="C22" s="19">
        <v>676</v>
      </c>
      <c r="D22" s="20">
        <v>0.65059999999999996</v>
      </c>
      <c r="E22" s="19">
        <v>314</v>
      </c>
      <c r="F22" s="19">
        <v>295</v>
      </c>
    </row>
    <row r="23" spans="1:6" s="14" customFormat="1">
      <c r="A23" s="18" t="s">
        <v>88</v>
      </c>
      <c r="B23" s="19">
        <v>691</v>
      </c>
      <c r="C23" s="19">
        <v>351</v>
      </c>
      <c r="D23" s="20">
        <v>0.50800000000000001</v>
      </c>
      <c r="E23" s="19">
        <v>92</v>
      </c>
      <c r="F23" s="19">
        <v>207</v>
      </c>
    </row>
    <row r="24" spans="1:6" s="14" customFormat="1">
      <c r="A24" s="18" t="s">
        <v>89</v>
      </c>
      <c r="B24" s="19">
        <v>1468</v>
      </c>
      <c r="C24" s="19">
        <v>1000</v>
      </c>
      <c r="D24" s="20">
        <v>0.68120000000000003</v>
      </c>
      <c r="E24" s="19">
        <v>476</v>
      </c>
      <c r="F24" s="19">
        <v>231</v>
      </c>
    </row>
    <row r="25" spans="1:6" s="14" customFormat="1">
      <c r="A25" s="18" t="s">
        <v>90</v>
      </c>
      <c r="B25" s="19">
        <v>432</v>
      </c>
      <c r="C25" s="19">
        <v>203</v>
      </c>
      <c r="D25" s="20">
        <v>0.46989999999999998</v>
      </c>
      <c r="E25" s="19">
        <v>37</v>
      </c>
      <c r="F25" s="19">
        <v>141</v>
      </c>
    </row>
    <row r="26" spans="1:6" s="14" customFormat="1">
      <c r="A26" s="18" t="s">
        <v>91</v>
      </c>
      <c r="B26" s="19">
        <v>1009</v>
      </c>
      <c r="C26" s="19">
        <v>769</v>
      </c>
      <c r="D26" s="20">
        <v>0.7621</v>
      </c>
      <c r="E26" s="19">
        <v>471</v>
      </c>
      <c r="F26" s="19">
        <v>233</v>
      </c>
    </row>
    <row r="27" spans="1:6" s="14" customFormat="1">
      <c r="A27" s="18" t="s">
        <v>92</v>
      </c>
      <c r="B27" s="19">
        <v>646</v>
      </c>
      <c r="C27" s="19">
        <v>317</v>
      </c>
      <c r="D27" s="20">
        <v>0.49070000000000003</v>
      </c>
      <c r="E27" s="19">
        <v>73</v>
      </c>
      <c r="F27" s="19">
        <v>203</v>
      </c>
    </row>
    <row r="28" spans="1:6" s="14" customFormat="1">
      <c r="A28" s="18" t="s">
        <v>93</v>
      </c>
      <c r="B28" s="19">
        <v>732</v>
      </c>
      <c r="C28" s="19">
        <v>544</v>
      </c>
      <c r="D28" s="20">
        <v>0.74319999999999997</v>
      </c>
      <c r="E28" s="19">
        <v>337</v>
      </c>
      <c r="F28" s="19">
        <v>146</v>
      </c>
    </row>
    <row r="29" spans="1:6" s="14" customFormat="1">
      <c r="A29" s="18" t="s">
        <v>94</v>
      </c>
      <c r="B29" s="19">
        <v>608</v>
      </c>
      <c r="C29" s="19">
        <v>418</v>
      </c>
      <c r="D29" s="20">
        <v>0.6875</v>
      </c>
      <c r="E29" s="19">
        <v>224</v>
      </c>
      <c r="F29" s="19">
        <v>148</v>
      </c>
    </row>
    <row r="30" spans="1:6" s="14" customFormat="1">
      <c r="A30" s="18" t="s">
        <v>95</v>
      </c>
      <c r="B30" s="19">
        <v>843</v>
      </c>
      <c r="C30" s="19">
        <v>568</v>
      </c>
      <c r="D30" s="20">
        <v>0.67379999999999995</v>
      </c>
      <c r="E30" s="19">
        <v>260</v>
      </c>
      <c r="F30" s="19">
        <v>237</v>
      </c>
    </row>
    <row r="31" spans="1:6" s="14" customFormat="1">
      <c r="A31" s="18" t="s">
        <v>96</v>
      </c>
      <c r="B31" s="19">
        <v>702</v>
      </c>
      <c r="C31" s="19">
        <v>485</v>
      </c>
      <c r="D31" s="20">
        <v>0.69089999999999996</v>
      </c>
      <c r="E31" s="19">
        <v>289</v>
      </c>
      <c r="F31" s="19">
        <v>133</v>
      </c>
    </row>
    <row r="32" spans="1:6" s="14" customFormat="1">
      <c r="A32" s="18" t="s">
        <v>97</v>
      </c>
      <c r="B32" s="19">
        <v>642</v>
      </c>
      <c r="C32" s="19">
        <v>444</v>
      </c>
      <c r="D32" s="20">
        <v>0.69159999999999999</v>
      </c>
      <c r="E32" s="19">
        <v>226</v>
      </c>
      <c r="F32" s="19">
        <v>182</v>
      </c>
    </row>
    <row r="33" spans="1:6" s="14" customFormat="1">
      <c r="A33" s="18" t="s">
        <v>98</v>
      </c>
      <c r="B33" s="19">
        <v>903</v>
      </c>
      <c r="C33" s="19">
        <v>484</v>
      </c>
      <c r="D33" s="20">
        <v>0.53600000000000003</v>
      </c>
      <c r="E33" s="19">
        <v>208</v>
      </c>
      <c r="F33" s="19">
        <v>221</v>
      </c>
    </row>
    <row r="34" spans="1:6" s="14" customFormat="1">
      <c r="A34" s="18" t="s">
        <v>99</v>
      </c>
      <c r="B34" s="19">
        <v>1652</v>
      </c>
      <c r="C34" s="19">
        <v>1134</v>
      </c>
      <c r="D34" s="20">
        <v>0.68640000000000001</v>
      </c>
      <c r="E34" s="19">
        <v>115</v>
      </c>
      <c r="F34" s="19">
        <v>72</v>
      </c>
    </row>
    <row r="35" spans="1:6" s="14" customFormat="1">
      <c r="A35" s="18" t="s">
        <v>101</v>
      </c>
      <c r="B35" s="19">
        <v>1080</v>
      </c>
      <c r="C35" s="19">
        <v>758</v>
      </c>
      <c r="D35" s="20">
        <v>0.70189999999999997</v>
      </c>
      <c r="E35" s="19">
        <v>264</v>
      </c>
      <c r="F35" s="19">
        <v>198</v>
      </c>
    </row>
    <row r="36" spans="1:6" s="14" customFormat="1">
      <c r="A36" s="18" t="s">
        <v>102</v>
      </c>
      <c r="B36" s="19">
        <v>680</v>
      </c>
      <c r="C36" s="19">
        <v>465</v>
      </c>
      <c r="D36" s="20">
        <v>0.68379999999999996</v>
      </c>
      <c r="E36" s="19">
        <v>267</v>
      </c>
      <c r="F36" s="19">
        <v>152</v>
      </c>
    </row>
    <row r="37" spans="1:6" s="14" customFormat="1">
      <c r="A37" s="18" t="s">
        <v>106</v>
      </c>
      <c r="B37" s="19">
        <v>1620</v>
      </c>
      <c r="C37" s="19">
        <v>991</v>
      </c>
      <c r="D37" s="20">
        <v>0.61170000000000002</v>
      </c>
      <c r="E37" s="19">
        <v>388</v>
      </c>
      <c r="F37" s="19">
        <v>494</v>
      </c>
    </row>
    <row r="38" spans="1:6" s="23" customFormat="1" ht="34.5" customHeight="1">
      <c r="A38" s="26" t="s">
        <v>283</v>
      </c>
      <c r="B38" s="24">
        <f>SUM(B7:B37)</f>
        <v>26086</v>
      </c>
      <c r="C38" s="24">
        <f>SUM(C7:C37)</f>
        <v>16313</v>
      </c>
      <c r="D38" s="25">
        <f>C38/B38</f>
        <v>0.62535459633519896</v>
      </c>
      <c r="E38" s="24">
        <f>SUM(E7:E37)</f>
        <v>6874</v>
      </c>
      <c r="F38" s="24">
        <f>SUM(F7:F37)</f>
        <v>6509</v>
      </c>
    </row>
    <row r="39" spans="1:6" s="14" customFormat="1">
      <c r="A39" s="18" t="s">
        <v>108</v>
      </c>
      <c r="B39" s="19">
        <v>497</v>
      </c>
      <c r="C39" s="19">
        <v>369</v>
      </c>
      <c r="D39" s="20">
        <v>0.74250000000000005</v>
      </c>
      <c r="E39" s="19">
        <v>168</v>
      </c>
      <c r="F39" s="19">
        <v>171</v>
      </c>
    </row>
    <row r="40" spans="1:6" s="14" customFormat="1">
      <c r="A40" s="18" t="s">
        <v>109</v>
      </c>
      <c r="B40" s="19">
        <v>569</v>
      </c>
      <c r="C40" s="19">
        <v>374</v>
      </c>
      <c r="D40" s="20">
        <v>0.6573</v>
      </c>
      <c r="E40" s="19">
        <v>164</v>
      </c>
      <c r="F40" s="19">
        <v>185</v>
      </c>
    </row>
    <row r="41" spans="1:6" s="14" customFormat="1">
      <c r="A41" s="18" t="s">
        <v>110</v>
      </c>
      <c r="B41" s="19">
        <v>529</v>
      </c>
      <c r="C41" s="19">
        <v>305</v>
      </c>
      <c r="D41" s="20">
        <v>0.5766</v>
      </c>
      <c r="E41" s="19">
        <v>94</v>
      </c>
      <c r="F41" s="19">
        <v>190</v>
      </c>
    </row>
    <row r="42" spans="1:6" s="14" customFormat="1">
      <c r="A42" s="18" t="s">
        <v>111</v>
      </c>
      <c r="B42" s="19">
        <v>730</v>
      </c>
      <c r="C42" s="19">
        <v>440</v>
      </c>
      <c r="D42" s="20">
        <v>0.60270000000000001</v>
      </c>
      <c r="E42" s="19">
        <v>149</v>
      </c>
      <c r="F42" s="19">
        <v>266</v>
      </c>
    </row>
    <row r="43" spans="1:6" s="14" customFormat="1">
      <c r="A43" s="18" t="s">
        <v>112</v>
      </c>
      <c r="B43" s="19">
        <v>621</v>
      </c>
      <c r="C43" s="19">
        <v>382</v>
      </c>
      <c r="D43" s="20">
        <v>0.61509999999999998</v>
      </c>
      <c r="E43" s="19">
        <v>122</v>
      </c>
      <c r="F43" s="19">
        <v>235</v>
      </c>
    </row>
    <row r="44" spans="1:6" s="14" customFormat="1">
      <c r="A44" s="18" t="s">
        <v>113</v>
      </c>
      <c r="B44" s="19">
        <v>788</v>
      </c>
      <c r="C44" s="19">
        <v>407</v>
      </c>
      <c r="D44" s="20">
        <v>0.51649999999999996</v>
      </c>
      <c r="E44" s="19">
        <v>120</v>
      </c>
      <c r="F44" s="19">
        <v>239</v>
      </c>
    </row>
    <row r="45" spans="1:6" s="14" customFormat="1">
      <c r="A45" s="18" t="s">
        <v>115</v>
      </c>
      <c r="B45" s="19">
        <v>863</v>
      </c>
      <c r="C45" s="19">
        <v>538</v>
      </c>
      <c r="D45" s="20">
        <v>0.62339999999999995</v>
      </c>
      <c r="E45" s="19">
        <v>243</v>
      </c>
      <c r="F45" s="19">
        <v>251</v>
      </c>
    </row>
    <row r="46" spans="1:6" s="14" customFormat="1">
      <c r="A46" s="18" t="s">
        <v>116</v>
      </c>
      <c r="B46" s="19">
        <v>800</v>
      </c>
      <c r="C46" s="19">
        <v>405</v>
      </c>
      <c r="D46" s="20">
        <v>0.50629999999999997</v>
      </c>
      <c r="E46" s="19">
        <v>84</v>
      </c>
      <c r="F46" s="19">
        <v>281</v>
      </c>
    </row>
    <row r="47" spans="1:6" s="14" customFormat="1">
      <c r="A47" s="18" t="s">
        <v>117</v>
      </c>
      <c r="B47" s="19">
        <v>975</v>
      </c>
      <c r="C47" s="19">
        <v>606</v>
      </c>
      <c r="D47" s="20">
        <v>0.62150000000000005</v>
      </c>
      <c r="E47" s="19">
        <v>329</v>
      </c>
      <c r="F47" s="19">
        <v>226</v>
      </c>
    </row>
    <row r="48" spans="1:6" s="14" customFormat="1">
      <c r="A48" s="18" t="s">
        <v>118</v>
      </c>
      <c r="B48" s="19">
        <v>768</v>
      </c>
      <c r="C48" s="19">
        <v>421</v>
      </c>
      <c r="D48" s="20">
        <v>0.54820000000000002</v>
      </c>
      <c r="E48" s="19">
        <v>110</v>
      </c>
      <c r="F48" s="19">
        <v>265</v>
      </c>
    </row>
    <row r="49" spans="1:6" s="14" customFormat="1">
      <c r="A49" s="18" t="s">
        <v>119</v>
      </c>
      <c r="B49" s="19">
        <v>362</v>
      </c>
      <c r="C49" s="19">
        <v>254</v>
      </c>
      <c r="D49" s="20">
        <v>0.70169999999999999</v>
      </c>
      <c r="E49" s="19">
        <v>89</v>
      </c>
      <c r="F49" s="19">
        <v>142</v>
      </c>
    </row>
    <row r="50" spans="1:6" s="14" customFormat="1">
      <c r="A50" s="18" t="s">
        <v>120</v>
      </c>
      <c r="B50" s="19">
        <v>893</v>
      </c>
      <c r="C50" s="19">
        <v>482</v>
      </c>
      <c r="D50" s="20">
        <v>0.53979999999999995</v>
      </c>
      <c r="E50" s="19">
        <v>148</v>
      </c>
      <c r="F50" s="19">
        <v>299</v>
      </c>
    </row>
    <row r="51" spans="1:6" s="14" customFormat="1">
      <c r="A51" s="18" t="s">
        <v>121</v>
      </c>
      <c r="B51" s="19">
        <v>1278</v>
      </c>
      <c r="C51" s="19">
        <v>703</v>
      </c>
      <c r="D51" s="20">
        <v>0.55010000000000003</v>
      </c>
      <c r="E51" s="19">
        <v>261</v>
      </c>
      <c r="F51" s="19">
        <v>335</v>
      </c>
    </row>
    <row r="52" spans="1:6" s="14" customFormat="1">
      <c r="A52" s="18" t="s">
        <v>122</v>
      </c>
      <c r="B52" s="19">
        <v>784</v>
      </c>
      <c r="C52" s="19">
        <v>520</v>
      </c>
      <c r="D52" s="20">
        <v>0.6633</v>
      </c>
      <c r="E52" s="19">
        <v>236</v>
      </c>
      <c r="F52" s="19">
        <v>243</v>
      </c>
    </row>
    <row r="53" spans="1:6" s="14" customFormat="1">
      <c r="A53" s="18" t="s">
        <v>124</v>
      </c>
      <c r="B53" s="19">
        <v>948</v>
      </c>
      <c r="C53" s="19">
        <v>498</v>
      </c>
      <c r="D53" s="20">
        <v>0.52529999999999999</v>
      </c>
      <c r="E53" s="19">
        <v>147</v>
      </c>
      <c r="F53" s="19">
        <v>312</v>
      </c>
    </row>
    <row r="54" spans="1:6" s="14" customFormat="1">
      <c r="A54" s="18" t="s">
        <v>125</v>
      </c>
      <c r="B54" s="19">
        <v>966</v>
      </c>
      <c r="C54" s="19">
        <v>427</v>
      </c>
      <c r="D54" s="20">
        <v>0.442</v>
      </c>
      <c r="E54" s="19">
        <v>84</v>
      </c>
      <c r="F54" s="19">
        <v>297</v>
      </c>
    </row>
    <row r="55" spans="1:6" s="14" customFormat="1">
      <c r="A55" s="18" t="s">
        <v>126</v>
      </c>
      <c r="B55" s="19">
        <v>825</v>
      </c>
      <c r="C55" s="19">
        <v>358</v>
      </c>
      <c r="D55" s="20">
        <v>0.43390000000000001</v>
      </c>
      <c r="E55" s="19">
        <v>82</v>
      </c>
      <c r="F55" s="19">
        <v>236</v>
      </c>
    </row>
    <row r="56" spans="1:6" s="14" customFormat="1">
      <c r="A56" s="18" t="s">
        <v>127</v>
      </c>
      <c r="B56" s="19">
        <v>627</v>
      </c>
      <c r="C56" s="19">
        <v>336</v>
      </c>
      <c r="D56" s="20">
        <v>0.53590000000000004</v>
      </c>
      <c r="E56" s="19">
        <v>113</v>
      </c>
      <c r="F56" s="19">
        <v>189</v>
      </c>
    </row>
    <row r="57" spans="1:6" s="14" customFormat="1">
      <c r="A57" s="18" t="s">
        <v>129</v>
      </c>
      <c r="B57" s="19">
        <v>640</v>
      </c>
      <c r="C57" s="19">
        <v>282</v>
      </c>
      <c r="D57" s="20">
        <v>0.44059999999999999</v>
      </c>
      <c r="E57" s="19">
        <v>76</v>
      </c>
      <c r="F57" s="19">
        <v>173</v>
      </c>
    </row>
    <row r="58" spans="1:6" s="14" customFormat="1">
      <c r="A58" s="18" t="s">
        <v>130</v>
      </c>
      <c r="B58" s="19">
        <v>697</v>
      </c>
      <c r="C58" s="19">
        <v>389</v>
      </c>
      <c r="D58" s="20">
        <v>0.55810000000000004</v>
      </c>
      <c r="E58" s="19">
        <v>131</v>
      </c>
      <c r="F58" s="19">
        <v>222</v>
      </c>
    </row>
    <row r="59" spans="1:6" s="14" customFormat="1">
      <c r="A59" s="18" t="s">
        <v>132</v>
      </c>
      <c r="B59" s="19">
        <v>978</v>
      </c>
      <c r="C59" s="19">
        <v>540</v>
      </c>
      <c r="D59" s="20">
        <v>0.55210000000000004</v>
      </c>
      <c r="E59" s="19">
        <v>219</v>
      </c>
      <c r="F59" s="19">
        <v>276</v>
      </c>
    </row>
    <row r="60" spans="1:6" s="14" customFormat="1">
      <c r="A60" s="18" t="s">
        <v>133</v>
      </c>
      <c r="B60" s="19">
        <v>583</v>
      </c>
      <c r="C60" s="19">
        <v>300</v>
      </c>
      <c r="D60" s="20">
        <v>0.51459999999999995</v>
      </c>
      <c r="E60" s="19">
        <v>65</v>
      </c>
      <c r="F60" s="19">
        <v>217</v>
      </c>
    </row>
    <row r="61" spans="1:6" s="14" customFormat="1">
      <c r="A61" s="18" t="s">
        <v>134</v>
      </c>
      <c r="B61" s="19">
        <v>631</v>
      </c>
      <c r="C61" s="19">
        <v>394</v>
      </c>
      <c r="D61" s="20">
        <v>0.62439999999999996</v>
      </c>
      <c r="E61" s="19">
        <v>179</v>
      </c>
      <c r="F61" s="19">
        <v>178</v>
      </c>
    </row>
    <row r="62" spans="1:6" s="14" customFormat="1">
      <c r="A62" s="18" t="s">
        <v>135</v>
      </c>
      <c r="B62" s="19">
        <v>636</v>
      </c>
      <c r="C62" s="19">
        <v>340</v>
      </c>
      <c r="D62" s="20">
        <v>0.53459999999999996</v>
      </c>
      <c r="E62" s="19">
        <v>86</v>
      </c>
      <c r="F62" s="19">
        <v>211</v>
      </c>
    </row>
    <row r="63" spans="1:6" s="14" customFormat="1">
      <c r="A63" s="18" t="s">
        <v>136</v>
      </c>
      <c r="B63" s="19">
        <v>491</v>
      </c>
      <c r="C63" s="19">
        <v>292</v>
      </c>
      <c r="D63" s="20">
        <v>0.59470000000000001</v>
      </c>
      <c r="E63" s="19">
        <v>166</v>
      </c>
      <c r="F63" s="19">
        <v>108</v>
      </c>
    </row>
    <row r="64" spans="1:6" s="14" customFormat="1">
      <c r="A64" s="18" t="s">
        <v>137</v>
      </c>
      <c r="B64" s="19">
        <v>538</v>
      </c>
      <c r="C64" s="19">
        <v>332</v>
      </c>
      <c r="D64" s="20">
        <v>0.61709999999999998</v>
      </c>
      <c r="E64" s="19">
        <v>213</v>
      </c>
      <c r="F64" s="19">
        <v>83</v>
      </c>
    </row>
    <row r="65" spans="1:6" s="14" customFormat="1">
      <c r="A65" s="18" t="s">
        <v>138</v>
      </c>
      <c r="B65" s="19">
        <v>511</v>
      </c>
      <c r="C65" s="19">
        <v>294</v>
      </c>
      <c r="D65" s="20">
        <v>0.57530000000000003</v>
      </c>
      <c r="E65" s="19">
        <v>129</v>
      </c>
      <c r="F65" s="19">
        <v>146</v>
      </c>
    </row>
    <row r="66" spans="1:6" s="14" customFormat="1">
      <c r="A66" s="18" t="s">
        <v>139</v>
      </c>
      <c r="B66" s="19">
        <v>467</v>
      </c>
      <c r="C66" s="19">
        <v>259</v>
      </c>
      <c r="D66" s="20">
        <v>0.55459999999999998</v>
      </c>
      <c r="E66" s="19">
        <v>100</v>
      </c>
      <c r="F66" s="19">
        <v>140</v>
      </c>
    </row>
    <row r="67" spans="1:6" s="14" customFormat="1">
      <c r="A67" s="18" t="s">
        <v>140</v>
      </c>
      <c r="B67" s="19">
        <v>448</v>
      </c>
      <c r="C67" s="19">
        <v>232</v>
      </c>
      <c r="D67" s="20">
        <v>0.51790000000000003</v>
      </c>
      <c r="E67" s="19">
        <v>28</v>
      </c>
      <c r="F67" s="19">
        <v>178</v>
      </c>
    </row>
    <row r="68" spans="1:6" s="14" customFormat="1">
      <c r="A68" s="18" t="s">
        <v>141</v>
      </c>
      <c r="B68" s="19">
        <v>493</v>
      </c>
      <c r="C68" s="19">
        <v>267</v>
      </c>
      <c r="D68" s="20">
        <v>0.54159999999999997</v>
      </c>
      <c r="E68" s="19">
        <v>97</v>
      </c>
      <c r="F68" s="19">
        <v>145</v>
      </c>
    </row>
    <row r="69" spans="1:6" s="14" customFormat="1">
      <c r="A69" s="18" t="s">
        <v>142</v>
      </c>
      <c r="B69" s="19">
        <v>589</v>
      </c>
      <c r="C69" s="19">
        <v>360</v>
      </c>
      <c r="D69" s="20">
        <v>0.61119999999999997</v>
      </c>
      <c r="E69" s="19">
        <v>186</v>
      </c>
      <c r="F69" s="19">
        <v>148</v>
      </c>
    </row>
    <row r="70" spans="1:6" s="14" customFormat="1">
      <c r="A70" s="18" t="s">
        <v>144</v>
      </c>
      <c r="B70" s="19">
        <v>804</v>
      </c>
      <c r="C70" s="19">
        <v>513</v>
      </c>
      <c r="D70" s="20">
        <v>0.6381</v>
      </c>
      <c r="E70" s="19">
        <v>187</v>
      </c>
      <c r="F70" s="19">
        <v>261</v>
      </c>
    </row>
    <row r="71" spans="1:6" s="14" customFormat="1">
      <c r="A71" s="18" t="s">
        <v>147</v>
      </c>
      <c r="B71" s="19">
        <v>500</v>
      </c>
      <c r="C71" s="19">
        <v>328</v>
      </c>
      <c r="D71" s="20">
        <v>0.65600000000000003</v>
      </c>
      <c r="E71" s="19">
        <v>138</v>
      </c>
      <c r="F71" s="19">
        <v>173</v>
      </c>
    </row>
    <row r="72" spans="1:6" s="14" customFormat="1">
      <c r="A72" s="18" t="s">
        <v>148</v>
      </c>
      <c r="B72" s="19">
        <v>749</v>
      </c>
      <c r="C72" s="19">
        <v>491</v>
      </c>
      <c r="D72" s="20">
        <v>0.65549999999999997</v>
      </c>
      <c r="E72" s="19">
        <v>218</v>
      </c>
      <c r="F72" s="19">
        <v>226</v>
      </c>
    </row>
    <row r="73" spans="1:6" s="14" customFormat="1">
      <c r="A73" s="18" t="s">
        <v>149</v>
      </c>
      <c r="B73" s="19">
        <v>655</v>
      </c>
      <c r="C73" s="19">
        <v>378</v>
      </c>
      <c r="D73" s="20">
        <v>0.57709999999999995</v>
      </c>
      <c r="E73" s="19">
        <v>174</v>
      </c>
      <c r="F73" s="19">
        <v>173</v>
      </c>
    </row>
    <row r="74" spans="1:6" s="14" customFormat="1">
      <c r="A74" s="18" t="s">
        <v>150</v>
      </c>
      <c r="B74" s="19">
        <v>889</v>
      </c>
      <c r="C74" s="19">
        <v>504</v>
      </c>
      <c r="D74" s="20">
        <v>0.56689999999999996</v>
      </c>
      <c r="E74" s="19">
        <v>191</v>
      </c>
      <c r="F74" s="19">
        <v>275</v>
      </c>
    </row>
    <row r="75" spans="1:6" s="14" customFormat="1">
      <c r="A75" s="18" t="s">
        <v>151</v>
      </c>
      <c r="B75" s="19">
        <v>811</v>
      </c>
      <c r="C75" s="19">
        <v>493</v>
      </c>
      <c r="D75" s="20">
        <v>0.6079</v>
      </c>
      <c r="E75" s="19">
        <v>230</v>
      </c>
      <c r="F75" s="19">
        <v>228</v>
      </c>
    </row>
    <row r="76" spans="1:6" s="14" customFormat="1">
      <c r="A76" s="18" t="s">
        <v>152</v>
      </c>
      <c r="B76" s="19">
        <v>434</v>
      </c>
      <c r="C76" s="19">
        <v>252</v>
      </c>
      <c r="D76" s="20">
        <v>0.5806</v>
      </c>
      <c r="E76" s="19">
        <v>83</v>
      </c>
      <c r="F76" s="19">
        <v>145</v>
      </c>
    </row>
    <row r="77" spans="1:6" s="14" customFormat="1">
      <c r="A77" s="18" t="s">
        <v>153</v>
      </c>
      <c r="B77" s="19">
        <v>511</v>
      </c>
      <c r="C77" s="19">
        <v>302</v>
      </c>
      <c r="D77" s="20">
        <v>0.59099999999999997</v>
      </c>
      <c r="E77" s="19">
        <v>156</v>
      </c>
      <c r="F77" s="19">
        <v>118</v>
      </c>
    </row>
    <row r="78" spans="1:6" s="14" customFormat="1">
      <c r="A78" s="18" t="s">
        <v>157</v>
      </c>
      <c r="B78" s="19">
        <v>485</v>
      </c>
      <c r="C78" s="19">
        <v>305</v>
      </c>
      <c r="D78" s="20">
        <v>0.62890000000000001</v>
      </c>
      <c r="E78" s="19">
        <v>150</v>
      </c>
      <c r="F78" s="19">
        <v>130</v>
      </c>
    </row>
    <row r="79" spans="1:6" s="23" customFormat="1" ht="34.5" customHeight="1">
      <c r="A79" s="26" t="s">
        <v>284</v>
      </c>
      <c r="B79" s="24">
        <f>SUM(B39:B78)</f>
        <v>27363</v>
      </c>
      <c r="C79" s="24">
        <f>SUM(C39:C78)</f>
        <v>15672</v>
      </c>
      <c r="D79" s="25">
        <f>C79/B79</f>
        <v>0.57274421664291197</v>
      </c>
      <c r="E79" s="24">
        <f>SUM(E39:E78)</f>
        <v>5945</v>
      </c>
      <c r="F79" s="24">
        <f>SUM(F39:F78)</f>
        <v>8316</v>
      </c>
    </row>
    <row r="80" spans="1:6" s="23" customFormat="1" ht="34.5" customHeight="1">
      <c r="A80" s="26" t="s">
        <v>293</v>
      </c>
      <c r="B80" s="24">
        <f>SUM(, B38, B79)</f>
        <v>53449</v>
      </c>
      <c r="C80" s="24">
        <f>SUM(, C38, C79)</f>
        <v>31985</v>
      </c>
      <c r="D80" s="25">
        <f>C80/B80</f>
        <v>0.59842092461973095</v>
      </c>
      <c r="E80" s="24">
        <f>SUM(, E38, E79)</f>
        <v>12819</v>
      </c>
      <c r="F80" s="24">
        <f>SUM(, F38, F79)</f>
        <v>14825</v>
      </c>
    </row>
    <row r="81" spans="1:6" s="14" customFormat="1">
      <c r="A81" s="18" t="s">
        <v>294</v>
      </c>
      <c r="B81" s="18">
        <f>SUM(, B80)</f>
        <v>53449</v>
      </c>
      <c r="C81" s="18">
        <f>SUM(, C80)</f>
        <v>31985</v>
      </c>
      <c r="D81" s="27">
        <f>C81/B81</f>
        <v>0.59842092461973095</v>
      </c>
      <c r="E81" s="18">
        <f>SUM(, E80)</f>
        <v>12819</v>
      </c>
      <c r="F81" s="18">
        <f>SUM(, F80)</f>
        <v>14825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38" max="16383" man="1"/>
    <brk id="79" max="16383" man="1"/>
    <brk id="80" max="16383" man="1"/>
    <brk id="81" max="16383" man="1"/>
  </rowBreaks>
  <colBreaks count="2" manualBreakCount="2">
    <brk id="5" max="1048575" man="1"/>
    <brk id="6" max="1048575" man="1"/>
  </colBreak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442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311</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00FF"/>
  </sheetPr>
  <dimension ref="A1:R6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314</v>
      </c>
      <c r="F4" s="56"/>
      <c r="G4" s="56"/>
      <c r="H4" s="56"/>
      <c r="I4" s="56"/>
      <c r="J4" s="56"/>
      <c r="K4" s="56"/>
      <c r="L4" s="56"/>
      <c r="M4" s="56"/>
      <c r="N4" s="56"/>
      <c r="O4" s="56"/>
      <c r="P4" s="56"/>
      <c r="Q4" s="56"/>
      <c r="R4" s="56"/>
    </row>
    <row r="5" spans="1:18" ht="25.5" customHeight="1">
      <c r="E5" s="55" t="s">
        <v>314</v>
      </c>
      <c r="F5" s="55"/>
      <c r="G5" s="55"/>
      <c r="H5" s="55"/>
      <c r="I5" s="55"/>
      <c r="J5" s="55"/>
      <c r="K5" s="55"/>
      <c r="L5" s="55"/>
      <c r="M5" s="55"/>
      <c r="N5" s="55"/>
      <c r="O5" s="55"/>
      <c r="P5" s="55"/>
      <c r="Q5" s="55"/>
      <c r="R5" s="55"/>
    </row>
    <row r="6" spans="1:18" s="12" customFormat="1" ht="150" customHeight="1">
      <c r="B6" s="13" t="s">
        <v>7</v>
      </c>
      <c r="C6" s="13" t="s">
        <v>8</v>
      </c>
      <c r="D6" s="13" t="s">
        <v>9</v>
      </c>
      <c r="E6" s="21" t="s">
        <v>315</v>
      </c>
      <c r="F6" s="21" t="s">
        <v>316</v>
      </c>
    </row>
    <row r="7" spans="1:18">
      <c r="A7" s="15" t="s">
        <v>76</v>
      </c>
      <c r="B7" s="16">
        <v>355</v>
      </c>
      <c r="C7" s="16">
        <v>161</v>
      </c>
      <c r="D7" s="17">
        <v>0.45350000000000001</v>
      </c>
      <c r="E7" s="16">
        <v>44</v>
      </c>
      <c r="F7" s="16">
        <v>107</v>
      </c>
    </row>
    <row r="8" spans="1:18" s="14" customFormat="1">
      <c r="A8" s="18" t="s">
        <v>77</v>
      </c>
      <c r="B8" s="19">
        <v>524</v>
      </c>
      <c r="C8" s="19">
        <v>258</v>
      </c>
      <c r="D8" s="20">
        <v>0.4924</v>
      </c>
      <c r="E8" s="19">
        <v>65</v>
      </c>
      <c r="F8" s="19">
        <v>175</v>
      </c>
    </row>
    <row r="9" spans="1:18" s="14" customFormat="1">
      <c r="A9" s="18" t="s">
        <v>78</v>
      </c>
      <c r="B9" s="19">
        <v>1211</v>
      </c>
      <c r="C9" s="19">
        <v>719</v>
      </c>
      <c r="D9" s="20">
        <v>0.59370000000000001</v>
      </c>
      <c r="E9" s="19">
        <v>263</v>
      </c>
      <c r="F9" s="19">
        <v>414</v>
      </c>
    </row>
    <row r="10" spans="1:18" s="14" customFormat="1">
      <c r="A10" s="18" t="s">
        <v>79</v>
      </c>
      <c r="B10" s="19">
        <v>749</v>
      </c>
      <c r="C10" s="19">
        <v>353</v>
      </c>
      <c r="D10" s="20">
        <v>0.4713</v>
      </c>
      <c r="E10" s="19">
        <v>105</v>
      </c>
      <c r="F10" s="19">
        <v>211</v>
      </c>
    </row>
    <row r="11" spans="1:18" s="14" customFormat="1">
      <c r="A11" s="18" t="s">
        <v>80</v>
      </c>
      <c r="B11" s="19">
        <v>715</v>
      </c>
      <c r="C11" s="19">
        <v>339</v>
      </c>
      <c r="D11" s="20">
        <v>0.47410000000000002</v>
      </c>
      <c r="E11" s="19">
        <v>78</v>
      </c>
      <c r="F11" s="19">
        <v>233</v>
      </c>
    </row>
    <row r="12" spans="1:18" s="14" customFormat="1">
      <c r="A12" s="18" t="s">
        <v>81</v>
      </c>
      <c r="B12" s="19">
        <v>981</v>
      </c>
      <c r="C12" s="19">
        <v>529</v>
      </c>
      <c r="D12" s="20">
        <v>0.53920000000000001</v>
      </c>
      <c r="E12" s="19">
        <v>167</v>
      </c>
      <c r="F12" s="19">
        <v>324</v>
      </c>
    </row>
    <row r="13" spans="1:18" s="14" customFormat="1">
      <c r="A13" s="18" t="s">
        <v>82</v>
      </c>
      <c r="B13" s="19">
        <v>7</v>
      </c>
      <c r="C13" s="19">
        <v>7</v>
      </c>
      <c r="D13" s="20">
        <v>1</v>
      </c>
      <c r="E13" s="19">
        <v>4</v>
      </c>
      <c r="F13" s="19">
        <v>3</v>
      </c>
    </row>
    <row r="14" spans="1:18" s="14" customFormat="1">
      <c r="A14" s="18" t="s">
        <v>83</v>
      </c>
      <c r="B14" s="19">
        <v>419</v>
      </c>
      <c r="C14" s="19">
        <v>203</v>
      </c>
      <c r="D14" s="20">
        <v>0.48449999999999999</v>
      </c>
      <c r="E14" s="19">
        <v>30</v>
      </c>
      <c r="F14" s="19">
        <v>148</v>
      </c>
    </row>
    <row r="15" spans="1:18" s="14" customFormat="1">
      <c r="A15" s="18" t="s">
        <v>84</v>
      </c>
      <c r="B15" s="19">
        <v>453</v>
      </c>
      <c r="C15" s="19">
        <v>228</v>
      </c>
      <c r="D15" s="20">
        <v>0.50329999999999997</v>
      </c>
      <c r="E15" s="19">
        <v>60</v>
      </c>
      <c r="F15" s="19">
        <v>149</v>
      </c>
    </row>
    <row r="16" spans="1:18" s="14" customFormat="1">
      <c r="A16" s="18" t="s">
        <v>85</v>
      </c>
      <c r="B16" s="19">
        <v>825</v>
      </c>
      <c r="C16" s="19">
        <v>477</v>
      </c>
      <c r="D16" s="20">
        <v>0.57820000000000005</v>
      </c>
      <c r="E16" s="19">
        <v>118</v>
      </c>
      <c r="F16" s="19">
        <v>339</v>
      </c>
    </row>
    <row r="17" spans="1:6" s="14" customFormat="1">
      <c r="A17" s="18" t="s">
        <v>86</v>
      </c>
      <c r="B17" s="19">
        <v>803</v>
      </c>
      <c r="C17" s="19">
        <v>550</v>
      </c>
      <c r="D17" s="20">
        <v>0.68489999999999995</v>
      </c>
      <c r="E17" s="19">
        <v>273</v>
      </c>
      <c r="F17" s="19">
        <v>224</v>
      </c>
    </row>
    <row r="18" spans="1:6" s="14" customFormat="1">
      <c r="A18" s="18" t="s">
        <v>88</v>
      </c>
      <c r="B18" s="19">
        <v>691</v>
      </c>
      <c r="C18" s="19">
        <v>351</v>
      </c>
      <c r="D18" s="20">
        <v>0.50800000000000001</v>
      </c>
      <c r="E18" s="19">
        <v>79</v>
      </c>
      <c r="F18" s="19">
        <v>241</v>
      </c>
    </row>
    <row r="19" spans="1:6" s="14" customFormat="1">
      <c r="A19" s="18" t="s">
        <v>90</v>
      </c>
      <c r="B19" s="19">
        <v>432</v>
      </c>
      <c r="C19" s="19">
        <v>203</v>
      </c>
      <c r="D19" s="20">
        <v>0.46989999999999998</v>
      </c>
      <c r="E19" s="19">
        <v>40</v>
      </c>
      <c r="F19" s="19">
        <v>144</v>
      </c>
    </row>
    <row r="20" spans="1:6" s="14" customFormat="1">
      <c r="A20" s="18" t="s">
        <v>92</v>
      </c>
      <c r="B20" s="19">
        <v>646</v>
      </c>
      <c r="C20" s="19">
        <v>317</v>
      </c>
      <c r="D20" s="20">
        <v>0.49070000000000003</v>
      </c>
      <c r="E20" s="19">
        <v>71</v>
      </c>
      <c r="F20" s="19">
        <v>216</v>
      </c>
    </row>
    <row r="21" spans="1:6" s="23" customFormat="1" ht="34.5" customHeight="1">
      <c r="A21" s="26" t="s">
        <v>283</v>
      </c>
      <c r="B21" s="24">
        <f>SUM(B7:B20)</f>
        <v>8811</v>
      </c>
      <c r="C21" s="24">
        <f>SUM(C7:C20)</f>
        <v>4695</v>
      </c>
      <c r="D21" s="25">
        <f>C21/B21</f>
        <v>0.53285665645216207</v>
      </c>
      <c r="E21" s="24">
        <f>SUM(E7:E20)</f>
        <v>1397</v>
      </c>
      <c r="F21" s="24">
        <f>SUM(F7:F20)</f>
        <v>2928</v>
      </c>
    </row>
    <row r="22" spans="1:6" s="14" customFormat="1">
      <c r="A22" s="18" t="s">
        <v>108</v>
      </c>
      <c r="B22" s="19">
        <v>497</v>
      </c>
      <c r="C22" s="19">
        <v>369</v>
      </c>
      <c r="D22" s="20">
        <v>0.74250000000000005</v>
      </c>
      <c r="E22" s="19">
        <v>156</v>
      </c>
      <c r="F22" s="19">
        <v>195</v>
      </c>
    </row>
    <row r="23" spans="1:6" s="14" customFormat="1">
      <c r="A23" s="18" t="s">
        <v>109</v>
      </c>
      <c r="B23" s="19">
        <v>569</v>
      </c>
      <c r="C23" s="19">
        <v>374</v>
      </c>
      <c r="D23" s="20">
        <v>0.6573</v>
      </c>
      <c r="E23" s="19">
        <v>133</v>
      </c>
      <c r="F23" s="19">
        <v>219</v>
      </c>
    </row>
    <row r="24" spans="1:6" s="14" customFormat="1">
      <c r="A24" s="18" t="s">
        <v>110</v>
      </c>
      <c r="B24" s="19">
        <v>529</v>
      </c>
      <c r="C24" s="19">
        <v>305</v>
      </c>
      <c r="D24" s="20">
        <v>0.5766</v>
      </c>
      <c r="E24" s="19">
        <v>80</v>
      </c>
      <c r="F24" s="19">
        <v>207</v>
      </c>
    </row>
    <row r="25" spans="1:6" s="14" customFormat="1">
      <c r="A25" s="18" t="s">
        <v>111</v>
      </c>
      <c r="B25" s="19">
        <v>730</v>
      </c>
      <c r="C25" s="19">
        <v>440</v>
      </c>
      <c r="D25" s="20">
        <v>0.60270000000000001</v>
      </c>
      <c r="E25" s="19">
        <v>137</v>
      </c>
      <c r="F25" s="19">
        <v>286</v>
      </c>
    </row>
    <row r="26" spans="1:6" s="14" customFormat="1">
      <c r="A26" s="18" t="s">
        <v>112</v>
      </c>
      <c r="B26" s="19">
        <v>621</v>
      </c>
      <c r="C26" s="19">
        <v>382</v>
      </c>
      <c r="D26" s="20">
        <v>0.61509999999999998</v>
      </c>
      <c r="E26" s="19">
        <v>112</v>
      </c>
      <c r="F26" s="19">
        <v>252</v>
      </c>
    </row>
    <row r="27" spans="1:6" s="14" customFormat="1">
      <c r="A27" s="18" t="s">
        <v>113</v>
      </c>
      <c r="B27" s="19">
        <v>788</v>
      </c>
      <c r="C27" s="19">
        <v>407</v>
      </c>
      <c r="D27" s="20">
        <v>0.51649999999999996</v>
      </c>
      <c r="E27" s="19">
        <v>101</v>
      </c>
      <c r="F27" s="19">
        <v>272</v>
      </c>
    </row>
    <row r="28" spans="1:6" s="14" customFormat="1">
      <c r="A28" s="18" t="s">
        <v>116</v>
      </c>
      <c r="B28" s="19">
        <v>800</v>
      </c>
      <c r="C28" s="19">
        <v>405</v>
      </c>
      <c r="D28" s="20">
        <v>0.50629999999999997</v>
      </c>
      <c r="E28" s="19">
        <v>78</v>
      </c>
      <c r="F28" s="19">
        <v>303</v>
      </c>
    </row>
    <row r="29" spans="1:6" s="14" customFormat="1">
      <c r="A29" s="18" t="s">
        <v>117</v>
      </c>
      <c r="B29" s="19">
        <v>226</v>
      </c>
      <c r="C29" s="19">
        <v>97</v>
      </c>
      <c r="D29" s="20">
        <v>0.42920000000000003</v>
      </c>
      <c r="E29" s="19">
        <v>17</v>
      </c>
      <c r="F29" s="19">
        <v>73</v>
      </c>
    </row>
    <row r="30" spans="1:6" s="14" customFormat="1">
      <c r="A30" s="18" t="s">
        <v>118</v>
      </c>
      <c r="B30" s="19">
        <v>768</v>
      </c>
      <c r="C30" s="19">
        <v>421</v>
      </c>
      <c r="D30" s="20">
        <v>0.54820000000000002</v>
      </c>
      <c r="E30" s="19">
        <v>89</v>
      </c>
      <c r="F30" s="19">
        <v>305</v>
      </c>
    </row>
    <row r="31" spans="1:6" s="14" customFormat="1">
      <c r="A31" s="18" t="s">
        <v>119</v>
      </c>
      <c r="B31" s="19">
        <v>326</v>
      </c>
      <c r="C31" s="19">
        <v>234</v>
      </c>
      <c r="D31" s="20">
        <v>0.71779999999999999</v>
      </c>
      <c r="E31" s="19">
        <v>73</v>
      </c>
      <c r="F31" s="19">
        <v>149</v>
      </c>
    </row>
    <row r="32" spans="1:6" s="14" customFormat="1">
      <c r="A32" s="18" t="s">
        <v>120</v>
      </c>
      <c r="B32" s="19">
        <v>893</v>
      </c>
      <c r="C32" s="19">
        <v>482</v>
      </c>
      <c r="D32" s="20">
        <v>0.53979999999999995</v>
      </c>
      <c r="E32" s="19">
        <v>125</v>
      </c>
      <c r="F32" s="19">
        <v>340</v>
      </c>
    </row>
    <row r="33" spans="1:6" s="14" customFormat="1">
      <c r="A33" s="18" t="s">
        <v>121</v>
      </c>
      <c r="B33" s="19">
        <v>1278</v>
      </c>
      <c r="C33" s="19">
        <v>703</v>
      </c>
      <c r="D33" s="20">
        <v>0.55010000000000003</v>
      </c>
      <c r="E33" s="19">
        <v>230</v>
      </c>
      <c r="F33" s="19">
        <v>425</v>
      </c>
    </row>
    <row r="34" spans="1:6" s="14" customFormat="1">
      <c r="A34" s="18" t="s">
        <v>124</v>
      </c>
      <c r="B34" s="19">
        <v>948</v>
      </c>
      <c r="C34" s="19">
        <v>498</v>
      </c>
      <c r="D34" s="20">
        <v>0.52529999999999999</v>
      </c>
      <c r="E34" s="19">
        <v>131</v>
      </c>
      <c r="F34" s="19">
        <v>343</v>
      </c>
    </row>
    <row r="35" spans="1:6" s="14" customFormat="1">
      <c r="A35" s="18" t="s">
        <v>125</v>
      </c>
      <c r="B35" s="19">
        <v>966</v>
      </c>
      <c r="C35" s="19">
        <v>427</v>
      </c>
      <c r="D35" s="20">
        <v>0.442</v>
      </c>
      <c r="E35" s="19">
        <v>72</v>
      </c>
      <c r="F35" s="19">
        <v>322</v>
      </c>
    </row>
    <row r="36" spans="1:6" s="14" customFormat="1">
      <c r="A36" s="18" t="s">
        <v>126</v>
      </c>
      <c r="B36" s="19">
        <v>825</v>
      </c>
      <c r="C36" s="19">
        <v>358</v>
      </c>
      <c r="D36" s="20">
        <v>0.43390000000000001</v>
      </c>
      <c r="E36" s="19">
        <v>67</v>
      </c>
      <c r="F36" s="19">
        <v>260</v>
      </c>
    </row>
    <row r="37" spans="1:6" s="14" customFormat="1">
      <c r="A37" s="18" t="s">
        <v>129</v>
      </c>
      <c r="B37" s="19">
        <v>640</v>
      </c>
      <c r="C37" s="19">
        <v>282</v>
      </c>
      <c r="D37" s="20">
        <v>0.44059999999999999</v>
      </c>
      <c r="E37" s="19">
        <v>60</v>
      </c>
      <c r="F37" s="19">
        <v>207</v>
      </c>
    </row>
    <row r="38" spans="1:6" s="14" customFormat="1">
      <c r="A38" s="18" t="s">
        <v>130</v>
      </c>
      <c r="B38" s="19">
        <v>697</v>
      </c>
      <c r="C38" s="19">
        <v>389</v>
      </c>
      <c r="D38" s="20">
        <v>0.55810000000000004</v>
      </c>
      <c r="E38" s="19">
        <v>100</v>
      </c>
      <c r="F38" s="19">
        <v>266</v>
      </c>
    </row>
    <row r="39" spans="1:6" s="14" customFormat="1">
      <c r="A39" s="18" t="s">
        <v>132</v>
      </c>
      <c r="B39" s="19">
        <v>978</v>
      </c>
      <c r="C39" s="19">
        <v>540</v>
      </c>
      <c r="D39" s="20">
        <v>0.55210000000000004</v>
      </c>
      <c r="E39" s="19">
        <v>195</v>
      </c>
      <c r="F39" s="19">
        <v>316</v>
      </c>
    </row>
    <row r="40" spans="1:6" s="14" customFormat="1">
      <c r="A40" s="18" t="s">
        <v>133</v>
      </c>
      <c r="B40" s="19">
        <v>583</v>
      </c>
      <c r="C40" s="19">
        <v>300</v>
      </c>
      <c r="D40" s="20">
        <v>0.51459999999999995</v>
      </c>
      <c r="E40" s="19">
        <v>55</v>
      </c>
      <c r="F40" s="19">
        <v>233</v>
      </c>
    </row>
    <row r="41" spans="1:6" s="14" customFormat="1">
      <c r="A41" s="18" t="s">
        <v>134</v>
      </c>
      <c r="B41" s="19">
        <v>631</v>
      </c>
      <c r="C41" s="19">
        <v>394</v>
      </c>
      <c r="D41" s="20">
        <v>0.62439999999999996</v>
      </c>
      <c r="E41" s="19">
        <v>127</v>
      </c>
      <c r="F41" s="19">
        <v>239</v>
      </c>
    </row>
    <row r="42" spans="1:6" s="14" customFormat="1">
      <c r="A42" s="18" t="s">
        <v>135</v>
      </c>
      <c r="B42" s="19">
        <v>636</v>
      </c>
      <c r="C42" s="19">
        <v>340</v>
      </c>
      <c r="D42" s="20">
        <v>0.53459999999999996</v>
      </c>
      <c r="E42" s="19">
        <v>78</v>
      </c>
      <c r="F42" s="19">
        <v>231</v>
      </c>
    </row>
    <row r="43" spans="1:6" s="14" customFormat="1">
      <c r="A43" s="18" t="s">
        <v>136</v>
      </c>
      <c r="B43" s="19">
        <v>491</v>
      </c>
      <c r="C43" s="19">
        <v>292</v>
      </c>
      <c r="D43" s="20">
        <v>0.59470000000000001</v>
      </c>
      <c r="E43" s="19">
        <v>113</v>
      </c>
      <c r="F43" s="19">
        <v>161</v>
      </c>
    </row>
    <row r="44" spans="1:6" s="14" customFormat="1">
      <c r="A44" s="18" t="s">
        <v>137</v>
      </c>
      <c r="B44" s="19">
        <v>20</v>
      </c>
      <c r="C44" s="19">
        <v>11</v>
      </c>
      <c r="D44" s="20">
        <v>0.55000000000000004</v>
      </c>
      <c r="E44" s="19">
        <v>6</v>
      </c>
      <c r="F44" s="19">
        <v>5</v>
      </c>
    </row>
    <row r="45" spans="1:6" s="14" customFormat="1">
      <c r="A45" s="18" t="s">
        <v>138</v>
      </c>
      <c r="B45" s="19">
        <v>511</v>
      </c>
      <c r="C45" s="19">
        <v>294</v>
      </c>
      <c r="D45" s="20">
        <v>0.57530000000000003</v>
      </c>
      <c r="E45" s="19">
        <v>107</v>
      </c>
      <c r="F45" s="19">
        <v>167</v>
      </c>
    </row>
    <row r="46" spans="1:6" s="14" customFormat="1">
      <c r="A46" s="18" t="s">
        <v>139</v>
      </c>
      <c r="B46" s="19">
        <v>467</v>
      </c>
      <c r="C46" s="19">
        <v>259</v>
      </c>
      <c r="D46" s="20">
        <v>0.55459999999999998</v>
      </c>
      <c r="E46" s="19">
        <v>79</v>
      </c>
      <c r="F46" s="19">
        <v>170</v>
      </c>
    </row>
    <row r="47" spans="1:6" s="14" customFormat="1">
      <c r="A47" s="18" t="s">
        <v>140</v>
      </c>
      <c r="B47" s="19">
        <v>448</v>
      </c>
      <c r="C47" s="19">
        <v>232</v>
      </c>
      <c r="D47" s="20">
        <v>0.51790000000000003</v>
      </c>
      <c r="E47" s="19">
        <v>27</v>
      </c>
      <c r="F47" s="19">
        <v>188</v>
      </c>
    </row>
    <row r="48" spans="1:6" s="14" customFormat="1">
      <c r="A48" s="18" t="s">
        <v>141</v>
      </c>
      <c r="B48" s="19">
        <v>493</v>
      </c>
      <c r="C48" s="19">
        <v>267</v>
      </c>
      <c r="D48" s="20">
        <v>0.54159999999999997</v>
      </c>
      <c r="E48" s="19">
        <v>64</v>
      </c>
      <c r="F48" s="19">
        <v>187</v>
      </c>
    </row>
    <row r="49" spans="1:6" s="14" customFormat="1">
      <c r="A49" s="18" t="s">
        <v>142</v>
      </c>
      <c r="B49" s="19">
        <v>589</v>
      </c>
      <c r="C49" s="19">
        <v>360</v>
      </c>
      <c r="D49" s="20">
        <v>0.61119999999999997</v>
      </c>
      <c r="E49" s="19">
        <v>144</v>
      </c>
      <c r="F49" s="19">
        <v>189</v>
      </c>
    </row>
    <row r="50" spans="1:6" s="14" customFormat="1">
      <c r="A50" s="18" t="s">
        <v>143</v>
      </c>
      <c r="B50" s="19">
        <v>60</v>
      </c>
      <c r="C50" s="19">
        <v>31</v>
      </c>
      <c r="D50" s="20">
        <v>0.51670000000000005</v>
      </c>
      <c r="E50" s="19">
        <v>14</v>
      </c>
      <c r="F50" s="19">
        <v>13</v>
      </c>
    </row>
    <row r="51" spans="1:6" s="14" customFormat="1">
      <c r="A51" s="18" t="s">
        <v>144</v>
      </c>
      <c r="B51" s="19">
        <v>797</v>
      </c>
      <c r="C51" s="19">
        <v>505</v>
      </c>
      <c r="D51" s="20">
        <v>0.63360000000000005</v>
      </c>
      <c r="E51" s="19">
        <v>150</v>
      </c>
      <c r="F51" s="19">
        <v>306</v>
      </c>
    </row>
    <row r="52" spans="1:6" s="14" customFormat="1">
      <c r="A52" s="18" t="s">
        <v>146</v>
      </c>
      <c r="B52" s="19">
        <v>0</v>
      </c>
      <c r="C52" s="19">
        <v>0</v>
      </c>
      <c r="D52" s="20">
        <v>0</v>
      </c>
      <c r="E52" s="19">
        <v>0</v>
      </c>
      <c r="F52" s="19">
        <v>0</v>
      </c>
    </row>
    <row r="53" spans="1:6" s="14" customFormat="1">
      <c r="A53" s="18" t="s">
        <v>147</v>
      </c>
      <c r="B53" s="19">
        <v>500</v>
      </c>
      <c r="C53" s="19">
        <v>328</v>
      </c>
      <c r="D53" s="20">
        <v>0.65600000000000003</v>
      </c>
      <c r="E53" s="19">
        <v>104</v>
      </c>
      <c r="F53" s="19">
        <v>218</v>
      </c>
    </row>
    <row r="54" spans="1:6" s="14" customFormat="1">
      <c r="A54" s="18" t="s">
        <v>149</v>
      </c>
      <c r="B54" s="19">
        <v>655</v>
      </c>
      <c r="C54" s="19">
        <v>378</v>
      </c>
      <c r="D54" s="20">
        <v>0.57709999999999995</v>
      </c>
      <c r="E54" s="19">
        <v>137</v>
      </c>
      <c r="F54" s="19">
        <v>223</v>
      </c>
    </row>
    <row r="55" spans="1:6" s="14" customFormat="1">
      <c r="A55" s="18" t="s">
        <v>150</v>
      </c>
      <c r="B55" s="19">
        <v>889</v>
      </c>
      <c r="C55" s="19">
        <v>504</v>
      </c>
      <c r="D55" s="20">
        <v>0.56689999999999996</v>
      </c>
      <c r="E55" s="19">
        <v>143</v>
      </c>
      <c r="F55" s="19">
        <v>324</v>
      </c>
    </row>
    <row r="56" spans="1:6" s="14" customFormat="1">
      <c r="A56" s="18" t="s">
        <v>151</v>
      </c>
      <c r="B56" s="19">
        <v>811</v>
      </c>
      <c r="C56" s="19">
        <v>493</v>
      </c>
      <c r="D56" s="20">
        <v>0.6079</v>
      </c>
      <c r="E56" s="19">
        <v>180</v>
      </c>
      <c r="F56" s="19">
        <v>284</v>
      </c>
    </row>
    <row r="57" spans="1:6" s="14" customFormat="1">
      <c r="A57" s="18" t="s">
        <v>152</v>
      </c>
      <c r="B57" s="19">
        <v>434</v>
      </c>
      <c r="C57" s="19">
        <v>252</v>
      </c>
      <c r="D57" s="20">
        <v>0.5806</v>
      </c>
      <c r="E57" s="19">
        <v>65</v>
      </c>
      <c r="F57" s="19">
        <v>175</v>
      </c>
    </row>
    <row r="58" spans="1:6" s="14" customFormat="1">
      <c r="A58" s="18" t="s">
        <v>153</v>
      </c>
      <c r="B58" s="19">
        <v>173</v>
      </c>
      <c r="C58" s="19">
        <v>97</v>
      </c>
      <c r="D58" s="20">
        <v>0.56069999999999998</v>
      </c>
      <c r="E58" s="19">
        <v>29</v>
      </c>
      <c r="F58" s="19">
        <v>64</v>
      </c>
    </row>
    <row r="59" spans="1:6" s="14" customFormat="1">
      <c r="A59" s="18" t="s">
        <v>156</v>
      </c>
      <c r="B59" s="19">
        <v>1119</v>
      </c>
      <c r="C59" s="19">
        <v>664</v>
      </c>
      <c r="D59" s="20">
        <v>0.59340000000000004</v>
      </c>
      <c r="E59" s="19">
        <v>275</v>
      </c>
      <c r="F59" s="19">
        <v>351</v>
      </c>
    </row>
    <row r="60" spans="1:6" s="14" customFormat="1">
      <c r="A60" s="18" t="s">
        <v>159</v>
      </c>
      <c r="B60" s="19">
        <v>1175</v>
      </c>
      <c r="C60" s="19">
        <v>667</v>
      </c>
      <c r="D60" s="20">
        <v>0.56769999999999998</v>
      </c>
      <c r="E60" s="19">
        <v>254</v>
      </c>
      <c r="F60" s="19">
        <v>379</v>
      </c>
    </row>
    <row r="61" spans="1:6" s="14" customFormat="1">
      <c r="A61" s="18" t="s">
        <v>164</v>
      </c>
      <c r="B61" s="19">
        <v>243</v>
      </c>
      <c r="C61" s="19">
        <v>137</v>
      </c>
      <c r="D61" s="20">
        <v>0.56379999999999997</v>
      </c>
      <c r="E61" s="19">
        <v>59</v>
      </c>
      <c r="F61" s="19">
        <v>66</v>
      </c>
    </row>
    <row r="62" spans="1:6" s="23" customFormat="1" ht="34.5" customHeight="1">
      <c r="A62" s="26" t="s">
        <v>284</v>
      </c>
      <c r="B62" s="24">
        <f>SUM(B22:B61)</f>
        <v>24804</v>
      </c>
      <c r="C62" s="24">
        <f>SUM(C22:C61)</f>
        <v>13918</v>
      </c>
      <c r="D62" s="25">
        <f>C62/B62</f>
        <v>0.56111917432672154</v>
      </c>
      <c r="E62" s="24">
        <f>SUM(E22:E61)</f>
        <v>4166</v>
      </c>
      <c r="F62" s="24">
        <f>SUM(F22:F61)</f>
        <v>8913</v>
      </c>
    </row>
    <row r="63" spans="1:6" s="23" customFormat="1" ht="34.5" customHeight="1">
      <c r="A63" s="26" t="s">
        <v>293</v>
      </c>
      <c r="B63" s="24">
        <f>SUM(, B21, B62)</f>
        <v>33615</v>
      </c>
      <c r="C63" s="24">
        <f>SUM(, C21, C62)</f>
        <v>18613</v>
      </c>
      <c r="D63" s="25">
        <f>C63/B63</f>
        <v>0.55371114085973527</v>
      </c>
      <c r="E63" s="24">
        <f>SUM(, E21, E62)</f>
        <v>5563</v>
      </c>
      <c r="F63" s="24">
        <f>SUM(, F21, F62)</f>
        <v>11841</v>
      </c>
    </row>
    <row r="64" spans="1:6" s="14" customFormat="1">
      <c r="A64" s="18" t="s">
        <v>294</v>
      </c>
      <c r="B64" s="18">
        <f>SUM(, B63)</f>
        <v>33615</v>
      </c>
      <c r="C64" s="18">
        <f>SUM(, C63)</f>
        <v>18613</v>
      </c>
      <c r="D64" s="27">
        <f>C64/B64</f>
        <v>0.55371114085973527</v>
      </c>
      <c r="E64" s="18">
        <f>SUM(, E63)</f>
        <v>5563</v>
      </c>
      <c r="F64" s="18">
        <f>SUM(, F63)</f>
        <v>11841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21" max="16383" man="1"/>
    <brk id="62" max="16383" man="1"/>
    <brk id="63" max="16383" man="1"/>
    <brk id="64" max="16383" man="1"/>
  </rowBreaks>
  <colBreaks count="2" manualBreakCount="2">
    <brk id="5" max="1048575" man="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314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R91"/>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10.42578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317</v>
      </c>
      <c r="F4" s="56"/>
      <c r="G4" s="56"/>
      <c r="H4" s="56"/>
      <c r="I4" s="56"/>
      <c r="J4" s="56"/>
      <c r="K4" s="56"/>
      <c r="L4" s="56"/>
      <c r="M4" s="56"/>
      <c r="N4" s="56"/>
      <c r="O4" s="56"/>
      <c r="P4" s="56"/>
      <c r="Q4" s="56"/>
      <c r="R4" s="56"/>
    </row>
    <row r="5" spans="1:18" ht="25.5" customHeight="1">
      <c r="E5" s="55" t="s">
        <v>317</v>
      </c>
      <c r="F5" s="55"/>
      <c r="G5" s="55"/>
      <c r="H5" s="55"/>
      <c r="I5" s="55"/>
      <c r="J5" s="55"/>
      <c r="K5" s="55"/>
      <c r="L5" s="55"/>
      <c r="M5" s="55"/>
      <c r="N5" s="55"/>
      <c r="O5" s="55"/>
      <c r="P5" s="55"/>
      <c r="Q5" s="55"/>
      <c r="R5" s="55"/>
    </row>
    <row r="6" spans="1:18" s="12" customFormat="1" ht="150" customHeight="1">
      <c r="B6" s="13" t="s">
        <v>7</v>
      </c>
      <c r="C6" s="13" t="s">
        <v>8</v>
      </c>
      <c r="D6" s="13" t="s">
        <v>9</v>
      </c>
      <c r="E6" s="21" t="s">
        <v>318</v>
      </c>
      <c r="F6" s="21" t="s">
        <v>319</v>
      </c>
    </row>
    <row r="7" spans="1:18">
      <c r="A7" s="15" t="s">
        <v>12</v>
      </c>
      <c r="B7" s="16">
        <v>465</v>
      </c>
      <c r="C7" s="16">
        <v>283</v>
      </c>
      <c r="D7" s="17">
        <v>0.60860000000000003</v>
      </c>
      <c r="E7" s="16">
        <v>141</v>
      </c>
      <c r="F7" s="16">
        <v>125</v>
      </c>
    </row>
    <row r="8" spans="1:18" s="14" customFormat="1">
      <c r="A8" s="18" t="s">
        <v>14</v>
      </c>
      <c r="B8" s="19">
        <v>786</v>
      </c>
      <c r="C8" s="19">
        <v>447</v>
      </c>
      <c r="D8" s="20">
        <v>0.56869999999999998</v>
      </c>
      <c r="E8" s="19">
        <v>175</v>
      </c>
      <c r="F8" s="19">
        <v>228</v>
      </c>
    </row>
    <row r="9" spans="1:18" s="14" customFormat="1">
      <c r="A9" s="18" t="s">
        <v>19</v>
      </c>
      <c r="B9" s="19">
        <v>699</v>
      </c>
      <c r="C9" s="19">
        <v>502</v>
      </c>
      <c r="D9" s="20">
        <v>0.71819999999999995</v>
      </c>
      <c r="E9" s="19">
        <v>251</v>
      </c>
      <c r="F9" s="19">
        <v>210</v>
      </c>
    </row>
    <row r="10" spans="1:18" s="14" customFormat="1">
      <c r="A10" s="18" t="s">
        <v>21</v>
      </c>
      <c r="B10" s="19">
        <v>1066</v>
      </c>
      <c r="C10" s="19">
        <v>725</v>
      </c>
      <c r="D10" s="20">
        <v>0.68010000000000004</v>
      </c>
      <c r="E10" s="19">
        <v>282</v>
      </c>
      <c r="F10" s="19">
        <v>376</v>
      </c>
    </row>
    <row r="11" spans="1:18" s="23" customFormat="1" ht="34.5" customHeight="1">
      <c r="A11" s="26" t="s">
        <v>277</v>
      </c>
      <c r="B11" s="24">
        <f>SUM(B7:B10)</f>
        <v>3016</v>
      </c>
      <c r="C11" s="24">
        <f>SUM(C7:C10)</f>
        <v>1957</v>
      </c>
      <c r="D11" s="25">
        <f>C11/B11</f>
        <v>0.64887267904509283</v>
      </c>
      <c r="E11" s="24">
        <f>SUM(E7:E10)</f>
        <v>849</v>
      </c>
      <c r="F11" s="24">
        <f>SUM(F7:F10)</f>
        <v>939</v>
      </c>
    </row>
    <row r="12" spans="1:18" s="14" customFormat="1">
      <c r="A12" s="18" t="s">
        <v>27</v>
      </c>
      <c r="B12" s="19">
        <v>773</v>
      </c>
      <c r="C12" s="19">
        <v>525</v>
      </c>
      <c r="D12" s="20">
        <v>0.67920000000000003</v>
      </c>
      <c r="E12" s="19">
        <v>233</v>
      </c>
      <c r="F12" s="19">
        <v>266</v>
      </c>
    </row>
    <row r="13" spans="1:18" s="14" customFormat="1">
      <c r="A13" s="18" t="s">
        <v>28</v>
      </c>
      <c r="B13" s="19">
        <v>664</v>
      </c>
      <c r="C13" s="19">
        <v>461</v>
      </c>
      <c r="D13" s="20">
        <v>0.69430000000000003</v>
      </c>
      <c r="E13" s="19">
        <v>192</v>
      </c>
      <c r="F13" s="19">
        <v>242</v>
      </c>
    </row>
    <row r="14" spans="1:18" s="14" customFormat="1">
      <c r="A14" s="18" t="s">
        <v>29</v>
      </c>
      <c r="B14" s="19">
        <v>821</v>
      </c>
      <c r="C14" s="19">
        <v>590</v>
      </c>
      <c r="D14" s="20">
        <v>0.71860000000000002</v>
      </c>
      <c r="E14" s="19">
        <v>291</v>
      </c>
      <c r="F14" s="19">
        <v>274</v>
      </c>
    </row>
    <row r="15" spans="1:18" s="14" customFormat="1">
      <c r="A15" s="18" t="s">
        <v>30</v>
      </c>
      <c r="B15" s="19">
        <v>748</v>
      </c>
      <c r="C15" s="19">
        <v>512</v>
      </c>
      <c r="D15" s="20">
        <v>0.6845</v>
      </c>
      <c r="E15" s="19">
        <v>243</v>
      </c>
      <c r="F15" s="19">
        <v>243</v>
      </c>
    </row>
    <row r="16" spans="1:18" s="14" customFormat="1">
      <c r="A16" s="18" t="s">
        <v>31</v>
      </c>
      <c r="B16" s="19">
        <v>934</v>
      </c>
      <c r="C16" s="19">
        <v>612</v>
      </c>
      <c r="D16" s="20">
        <v>0.6552</v>
      </c>
      <c r="E16" s="19">
        <v>256</v>
      </c>
      <c r="F16" s="19">
        <v>323</v>
      </c>
    </row>
    <row r="17" spans="1:6" s="14" customFormat="1">
      <c r="A17" s="18" t="s">
        <v>32</v>
      </c>
      <c r="B17" s="19">
        <v>1292</v>
      </c>
      <c r="C17" s="19">
        <v>940</v>
      </c>
      <c r="D17" s="20">
        <v>0.72760000000000002</v>
      </c>
      <c r="E17" s="19">
        <v>471</v>
      </c>
      <c r="F17" s="19">
        <v>402</v>
      </c>
    </row>
    <row r="18" spans="1:6" s="14" customFormat="1">
      <c r="A18" s="18" t="s">
        <v>33</v>
      </c>
      <c r="B18" s="19">
        <v>1084</v>
      </c>
      <c r="C18" s="19">
        <v>786</v>
      </c>
      <c r="D18" s="20">
        <v>0.72509999999999997</v>
      </c>
      <c r="E18" s="19">
        <v>424</v>
      </c>
      <c r="F18" s="19">
        <v>335</v>
      </c>
    </row>
    <row r="19" spans="1:6" s="14" customFormat="1">
      <c r="A19" s="18" t="s">
        <v>34</v>
      </c>
      <c r="B19" s="19">
        <v>378</v>
      </c>
      <c r="C19" s="19">
        <v>283</v>
      </c>
      <c r="D19" s="20">
        <v>0.74870000000000003</v>
      </c>
      <c r="E19" s="19">
        <v>126</v>
      </c>
      <c r="F19" s="19">
        <v>144</v>
      </c>
    </row>
    <row r="20" spans="1:6" s="14" customFormat="1">
      <c r="A20" s="18" t="s">
        <v>35</v>
      </c>
      <c r="B20" s="19">
        <v>784</v>
      </c>
      <c r="C20" s="19">
        <v>528</v>
      </c>
      <c r="D20" s="20">
        <v>0.67349999999999999</v>
      </c>
      <c r="E20" s="19">
        <v>222</v>
      </c>
      <c r="F20" s="19">
        <v>278</v>
      </c>
    </row>
    <row r="21" spans="1:6" s="14" customFormat="1">
      <c r="A21" s="18" t="s">
        <v>36</v>
      </c>
      <c r="B21" s="19">
        <v>1176</v>
      </c>
      <c r="C21" s="19">
        <v>899</v>
      </c>
      <c r="D21" s="20">
        <v>0.76449999999999996</v>
      </c>
      <c r="E21" s="19">
        <v>602</v>
      </c>
      <c r="F21" s="19">
        <v>268</v>
      </c>
    </row>
    <row r="22" spans="1:6" s="14" customFormat="1">
      <c r="A22" s="18" t="s">
        <v>37</v>
      </c>
      <c r="B22" s="19">
        <v>1039</v>
      </c>
      <c r="C22" s="19">
        <v>732</v>
      </c>
      <c r="D22" s="20">
        <v>0.70450000000000002</v>
      </c>
      <c r="E22" s="19">
        <v>338</v>
      </c>
      <c r="F22" s="19">
        <v>367</v>
      </c>
    </row>
    <row r="23" spans="1:6" s="14" customFormat="1">
      <c r="A23" s="18" t="s">
        <v>38</v>
      </c>
      <c r="B23" s="19">
        <v>1064</v>
      </c>
      <c r="C23" s="19">
        <v>709</v>
      </c>
      <c r="D23" s="20">
        <v>0.66639999999999999</v>
      </c>
      <c r="E23" s="19">
        <v>309</v>
      </c>
      <c r="F23" s="19">
        <v>357</v>
      </c>
    </row>
    <row r="24" spans="1:6" s="14" customFormat="1">
      <c r="A24" s="18" t="s">
        <v>39</v>
      </c>
      <c r="B24" s="19">
        <v>750</v>
      </c>
      <c r="C24" s="19">
        <v>566</v>
      </c>
      <c r="D24" s="20">
        <v>0.75470000000000004</v>
      </c>
      <c r="E24" s="19">
        <v>318</v>
      </c>
      <c r="F24" s="19">
        <v>233</v>
      </c>
    </row>
    <row r="25" spans="1:6" s="14" customFormat="1">
      <c r="A25" s="18" t="s">
        <v>40</v>
      </c>
      <c r="B25" s="19">
        <v>1124</v>
      </c>
      <c r="C25" s="19">
        <v>818</v>
      </c>
      <c r="D25" s="20">
        <v>0.7278</v>
      </c>
      <c r="E25" s="19">
        <v>476</v>
      </c>
      <c r="F25" s="19">
        <v>308</v>
      </c>
    </row>
    <row r="26" spans="1:6" s="14" customFormat="1">
      <c r="A26" s="18" t="s">
        <v>41</v>
      </c>
      <c r="B26" s="19">
        <v>984</v>
      </c>
      <c r="C26" s="19">
        <v>711</v>
      </c>
      <c r="D26" s="20">
        <v>0.72260000000000002</v>
      </c>
      <c r="E26" s="19">
        <v>357</v>
      </c>
      <c r="F26" s="19">
        <v>306</v>
      </c>
    </row>
    <row r="27" spans="1:6" s="14" customFormat="1">
      <c r="A27" s="18" t="s">
        <v>42</v>
      </c>
      <c r="B27" s="19">
        <v>1222</v>
      </c>
      <c r="C27" s="19">
        <v>956</v>
      </c>
      <c r="D27" s="20">
        <v>0.7823</v>
      </c>
      <c r="E27" s="19">
        <v>590</v>
      </c>
      <c r="F27" s="19">
        <v>329</v>
      </c>
    </row>
    <row r="28" spans="1:6" s="14" customFormat="1">
      <c r="A28" s="18" t="s">
        <v>43</v>
      </c>
      <c r="B28" s="19">
        <v>950</v>
      </c>
      <c r="C28" s="19">
        <v>712</v>
      </c>
      <c r="D28" s="20">
        <v>0.74950000000000006</v>
      </c>
      <c r="E28" s="19">
        <v>370</v>
      </c>
      <c r="F28" s="19">
        <v>312</v>
      </c>
    </row>
    <row r="29" spans="1:6" s="14" customFormat="1">
      <c r="A29" s="18" t="s">
        <v>44</v>
      </c>
      <c r="B29" s="19">
        <v>802</v>
      </c>
      <c r="C29" s="19">
        <v>588</v>
      </c>
      <c r="D29" s="20">
        <v>0.73319999999999996</v>
      </c>
      <c r="E29" s="19">
        <v>354</v>
      </c>
      <c r="F29" s="19">
        <v>209</v>
      </c>
    </row>
    <row r="30" spans="1:6" s="14" customFormat="1">
      <c r="A30" s="18" t="s">
        <v>45</v>
      </c>
      <c r="B30" s="19">
        <v>1588</v>
      </c>
      <c r="C30" s="19">
        <v>1234</v>
      </c>
      <c r="D30" s="20">
        <v>0.77710000000000001</v>
      </c>
      <c r="E30" s="19">
        <v>694</v>
      </c>
      <c r="F30" s="19">
        <v>478</v>
      </c>
    </row>
    <row r="31" spans="1:6" s="14" customFormat="1">
      <c r="A31" s="18" t="s">
        <v>46</v>
      </c>
      <c r="B31" s="19">
        <v>999</v>
      </c>
      <c r="C31" s="19">
        <v>731</v>
      </c>
      <c r="D31" s="20">
        <v>0.73170000000000002</v>
      </c>
      <c r="E31" s="19">
        <v>453</v>
      </c>
      <c r="F31" s="19">
        <v>260</v>
      </c>
    </row>
    <row r="32" spans="1:6" s="14" customFormat="1">
      <c r="A32" s="18" t="s">
        <v>47</v>
      </c>
      <c r="B32" s="19">
        <v>1728</v>
      </c>
      <c r="C32" s="19">
        <v>1314</v>
      </c>
      <c r="D32" s="20">
        <v>0.76039999999999996</v>
      </c>
      <c r="E32" s="19">
        <v>790</v>
      </c>
      <c r="F32" s="19">
        <v>475</v>
      </c>
    </row>
    <row r="33" spans="1:6" s="23" customFormat="1" ht="34.5" customHeight="1">
      <c r="A33" s="26" t="s">
        <v>278</v>
      </c>
      <c r="B33" s="24">
        <f>SUM(B12:B32)</f>
        <v>20904</v>
      </c>
      <c r="C33" s="24">
        <f>SUM(C12:C32)</f>
        <v>15207</v>
      </c>
      <c r="D33" s="25">
        <f>C33/B33</f>
        <v>0.7274684270952928</v>
      </c>
      <c r="E33" s="24">
        <f>SUM(E12:E32)</f>
        <v>8109</v>
      </c>
      <c r="F33" s="24">
        <f>SUM(F12:F32)</f>
        <v>6409</v>
      </c>
    </row>
    <row r="34" spans="1:6" s="14" customFormat="1">
      <c r="A34" s="18" t="s">
        <v>49</v>
      </c>
      <c r="B34" s="19">
        <v>1059</v>
      </c>
      <c r="C34" s="19">
        <v>762</v>
      </c>
      <c r="D34" s="20">
        <v>0.71950000000000003</v>
      </c>
      <c r="E34" s="19">
        <v>432</v>
      </c>
      <c r="F34" s="19">
        <v>287</v>
      </c>
    </row>
    <row r="35" spans="1:6" s="14" customFormat="1">
      <c r="A35" s="18" t="s">
        <v>50</v>
      </c>
      <c r="B35" s="19">
        <v>2160</v>
      </c>
      <c r="C35" s="19">
        <v>1558</v>
      </c>
      <c r="D35" s="20">
        <v>0.72130000000000005</v>
      </c>
      <c r="E35" s="19">
        <v>921</v>
      </c>
      <c r="F35" s="19">
        <v>584</v>
      </c>
    </row>
    <row r="36" spans="1:6" s="14" customFormat="1">
      <c r="A36" s="18" t="s">
        <v>51</v>
      </c>
      <c r="B36" s="19">
        <v>2198</v>
      </c>
      <c r="C36" s="19">
        <v>1593</v>
      </c>
      <c r="D36" s="20">
        <v>0.72470000000000001</v>
      </c>
      <c r="E36" s="19">
        <v>988</v>
      </c>
      <c r="F36" s="19">
        <v>532</v>
      </c>
    </row>
    <row r="37" spans="1:6" s="14" customFormat="1">
      <c r="A37" s="18" t="s">
        <v>52</v>
      </c>
      <c r="B37" s="19">
        <v>1650</v>
      </c>
      <c r="C37" s="19">
        <v>1315</v>
      </c>
      <c r="D37" s="20">
        <v>0.79700000000000004</v>
      </c>
      <c r="E37" s="19">
        <v>835</v>
      </c>
      <c r="F37" s="19">
        <v>424</v>
      </c>
    </row>
    <row r="38" spans="1:6" s="14" customFormat="1">
      <c r="A38" s="18" t="s">
        <v>53</v>
      </c>
      <c r="B38" s="19">
        <v>1396</v>
      </c>
      <c r="C38" s="19">
        <v>1116</v>
      </c>
      <c r="D38" s="20">
        <v>0.7994</v>
      </c>
      <c r="E38" s="19">
        <v>716</v>
      </c>
      <c r="F38" s="19">
        <v>362</v>
      </c>
    </row>
    <row r="39" spans="1:6" s="14" customFormat="1">
      <c r="A39" s="18" t="s">
        <v>54</v>
      </c>
      <c r="B39" s="19">
        <v>955</v>
      </c>
      <c r="C39" s="19">
        <v>774</v>
      </c>
      <c r="D39" s="20">
        <v>0.8105</v>
      </c>
      <c r="E39" s="19">
        <v>576</v>
      </c>
      <c r="F39" s="19">
        <v>177</v>
      </c>
    </row>
    <row r="40" spans="1:6" s="23" customFormat="1" ht="34.5" customHeight="1">
      <c r="A40" s="26" t="s">
        <v>279</v>
      </c>
      <c r="B40" s="24">
        <f>SUM(B34:B39)</f>
        <v>9418</v>
      </c>
      <c r="C40" s="24">
        <f>SUM(C34:C39)</f>
        <v>7118</v>
      </c>
      <c r="D40" s="25">
        <f>C40/B40</f>
        <v>0.7557867912507964</v>
      </c>
      <c r="E40" s="24">
        <f>SUM(E34:E39)</f>
        <v>4468</v>
      </c>
      <c r="F40" s="24">
        <f>SUM(F34:F39)</f>
        <v>2366</v>
      </c>
    </row>
    <row r="41" spans="1:6" s="14" customFormat="1">
      <c r="A41" s="18" t="s">
        <v>61</v>
      </c>
      <c r="B41" s="19">
        <v>1458</v>
      </c>
      <c r="C41" s="19">
        <v>1128</v>
      </c>
      <c r="D41" s="20">
        <v>0.77370000000000005</v>
      </c>
      <c r="E41" s="19">
        <v>644</v>
      </c>
      <c r="F41" s="19">
        <v>431</v>
      </c>
    </row>
    <row r="42" spans="1:6" s="14" customFormat="1">
      <c r="A42" s="18" t="s">
        <v>63</v>
      </c>
      <c r="B42" s="19">
        <v>1061</v>
      </c>
      <c r="C42" s="19">
        <v>799</v>
      </c>
      <c r="D42" s="20">
        <v>0.75309999999999999</v>
      </c>
      <c r="E42" s="19">
        <v>471</v>
      </c>
      <c r="F42" s="19">
        <v>283</v>
      </c>
    </row>
    <row r="43" spans="1:6" s="14" customFormat="1">
      <c r="A43" s="18" t="s">
        <v>64</v>
      </c>
      <c r="B43" s="19">
        <v>10</v>
      </c>
      <c r="C43" s="19">
        <v>8</v>
      </c>
      <c r="D43" s="20">
        <v>0.8</v>
      </c>
      <c r="E43" s="19">
        <v>4</v>
      </c>
      <c r="F43" s="19">
        <v>3</v>
      </c>
    </row>
    <row r="44" spans="1:6" s="14" customFormat="1">
      <c r="A44" s="18" t="s">
        <v>67</v>
      </c>
      <c r="B44" s="19">
        <v>2164</v>
      </c>
      <c r="C44" s="19">
        <v>1624</v>
      </c>
      <c r="D44" s="20">
        <v>0.75049999999999994</v>
      </c>
      <c r="E44" s="22">
        <v>1230</v>
      </c>
      <c r="F44" s="19">
        <v>338</v>
      </c>
    </row>
    <row r="45" spans="1:6" s="14" customFormat="1">
      <c r="A45" s="18" t="s">
        <v>68</v>
      </c>
      <c r="B45" s="19">
        <v>977</v>
      </c>
      <c r="C45" s="19">
        <v>709</v>
      </c>
      <c r="D45" s="20">
        <v>0.72570000000000001</v>
      </c>
      <c r="E45" s="19">
        <v>473</v>
      </c>
      <c r="F45" s="19">
        <v>202</v>
      </c>
    </row>
    <row r="46" spans="1:6" s="14" customFormat="1">
      <c r="A46" s="18" t="s">
        <v>69</v>
      </c>
      <c r="B46" s="19">
        <v>2</v>
      </c>
      <c r="C46" s="19">
        <v>2</v>
      </c>
      <c r="D46" s="20">
        <v>1</v>
      </c>
      <c r="E46" s="19">
        <v>2</v>
      </c>
      <c r="F46" s="19">
        <v>0</v>
      </c>
    </row>
    <row r="47" spans="1:6" s="23" customFormat="1" ht="34.5" customHeight="1">
      <c r="A47" s="26" t="s">
        <v>282</v>
      </c>
      <c r="B47" s="24">
        <f>SUM(B41:B46)</f>
        <v>5672</v>
      </c>
      <c r="C47" s="24">
        <f>SUM(C41:C46)</f>
        <v>4270</v>
      </c>
      <c r="D47" s="25">
        <f>C47/B47</f>
        <v>0.75282087447108603</v>
      </c>
      <c r="E47" s="24">
        <f>SUM(E41:E46)</f>
        <v>2824</v>
      </c>
      <c r="F47" s="24">
        <f>SUM(F41:F46)</f>
        <v>1257</v>
      </c>
    </row>
    <row r="48" spans="1:6" s="14" customFormat="1">
      <c r="A48" s="18" t="s">
        <v>128</v>
      </c>
      <c r="B48" s="19">
        <v>680</v>
      </c>
      <c r="C48" s="19">
        <v>378</v>
      </c>
      <c r="D48" s="20">
        <v>0.55589999999999995</v>
      </c>
      <c r="E48" s="19">
        <v>188</v>
      </c>
      <c r="F48" s="19">
        <v>167</v>
      </c>
    </row>
    <row r="49" spans="1:6" s="14" customFormat="1">
      <c r="A49" s="18" t="s">
        <v>143</v>
      </c>
      <c r="B49" s="19">
        <v>280</v>
      </c>
      <c r="C49" s="19">
        <v>175</v>
      </c>
      <c r="D49" s="20">
        <v>0.625</v>
      </c>
      <c r="E49" s="19">
        <v>81</v>
      </c>
      <c r="F49" s="19">
        <v>84</v>
      </c>
    </row>
    <row r="50" spans="1:6" s="14" customFormat="1">
      <c r="A50" s="18" t="s">
        <v>146</v>
      </c>
      <c r="B50" s="19">
        <v>666</v>
      </c>
      <c r="C50" s="19">
        <v>422</v>
      </c>
      <c r="D50" s="20">
        <v>0.63360000000000005</v>
      </c>
      <c r="E50" s="19">
        <v>246</v>
      </c>
      <c r="F50" s="19">
        <v>151</v>
      </c>
    </row>
    <row r="51" spans="1:6" s="23" customFormat="1" ht="34.5" customHeight="1">
      <c r="A51" s="26" t="s">
        <v>284</v>
      </c>
      <c r="B51" s="24">
        <f>SUM(B48:B50)</f>
        <v>1626</v>
      </c>
      <c r="C51" s="24">
        <f>SUM(C48:C50)</f>
        <v>975</v>
      </c>
      <c r="D51" s="25">
        <f>C51/B51</f>
        <v>0.59963099630996308</v>
      </c>
      <c r="E51" s="24">
        <f>SUM(E48:E50)</f>
        <v>515</v>
      </c>
      <c r="F51" s="24">
        <f>SUM(F48:F50)</f>
        <v>402</v>
      </c>
    </row>
    <row r="52" spans="1:6" s="14" customFormat="1">
      <c r="A52" s="18" t="s">
        <v>176</v>
      </c>
      <c r="B52" s="19">
        <v>789</v>
      </c>
      <c r="C52" s="19">
        <v>568</v>
      </c>
      <c r="D52" s="20">
        <v>0.71989999999999998</v>
      </c>
      <c r="E52" s="19">
        <v>245</v>
      </c>
      <c r="F52" s="19">
        <v>292</v>
      </c>
    </row>
    <row r="53" spans="1:6" s="14" customFormat="1">
      <c r="A53" s="18" t="s">
        <v>177</v>
      </c>
      <c r="B53" s="19">
        <v>409</v>
      </c>
      <c r="C53" s="19">
        <v>258</v>
      </c>
      <c r="D53" s="20">
        <v>0.63080000000000003</v>
      </c>
      <c r="E53" s="19">
        <v>130</v>
      </c>
      <c r="F53" s="19">
        <v>118</v>
      </c>
    </row>
    <row r="54" spans="1:6" s="14" customFormat="1">
      <c r="A54" s="18" t="s">
        <v>178</v>
      </c>
      <c r="B54" s="19">
        <v>900</v>
      </c>
      <c r="C54" s="19">
        <v>626</v>
      </c>
      <c r="D54" s="20">
        <v>0.6956</v>
      </c>
      <c r="E54" s="19">
        <v>342</v>
      </c>
      <c r="F54" s="19">
        <v>262</v>
      </c>
    </row>
    <row r="55" spans="1:6" s="14" customFormat="1">
      <c r="A55" s="18" t="s">
        <v>179</v>
      </c>
      <c r="B55" s="19">
        <v>774</v>
      </c>
      <c r="C55" s="19">
        <v>563</v>
      </c>
      <c r="D55" s="20">
        <v>0.72740000000000005</v>
      </c>
      <c r="E55" s="19">
        <v>291</v>
      </c>
      <c r="F55" s="19">
        <v>245</v>
      </c>
    </row>
    <row r="56" spans="1:6" s="14" customFormat="1">
      <c r="A56" s="18" t="s">
        <v>182</v>
      </c>
      <c r="B56" s="19">
        <v>637</v>
      </c>
      <c r="C56" s="19">
        <v>440</v>
      </c>
      <c r="D56" s="20">
        <v>0.69069999999999998</v>
      </c>
      <c r="E56" s="19">
        <v>199</v>
      </c>
      <c r="F56" s="19">
        <v>216</v>
      </c>
    </row>
    <row r="57" spans="1:6" s="14" customFormat="1">
      <c r="A57" s="18" t="s">
        <v>183</v>
      </c>
      <c r="B57" s="19">
        <v>782</v>
      </c>
      <c r="C57" s="19">
        <v>609</v>
      </c>
      <c r="D57" s="20">
        <v>0.77880000000000005</v>
      </c>
      <c r="E57" s="19">
        <v>375</v>
      </c>
      <c r="F57" s="19">
        <v>205</v>
      </c>
    </row>
    <row r="58" spans="1:6" s="14" customFormat="1">
      <c r="A58" s="18" t="s">
        <v>184</v>
      </c>
      <c r="B58" s="19">
        <v>1599</v>
      </c>
      <c r="C58" s="19">
        <v>1257</v>
      </c>
      <c r="D58" s="20">
        <v>0.78610000000000002</v>
      </c>
      <c r="E58" s="19">
        <v>836</v>
      </c>
      <c r="F58" s="19">
        <v>377</v>
      </c>
    </row>
    <row r="59" spans="1:6" s="14" customFormat="1">
      <c r="A59" s="18" t="s">
        <v>185</v>
      </c>
      <c r="B59" s="19">
        <v>942</v>
      </c>
      <c r="C59" s="19">
        <v>686</v>
      </c>
      <c r="D59" s="20">
        <v>0.72819999999999996</v>
      </c>
      <c r="E59" s="19">
        <v>349</v>
      </c>
      <c r="F59" s="19">
        <v>310</v>
      </c>
    </row>
    <row r="60" spans="1:6" s="14" customFormat="1">
      <c r="A60" s="18" t="s">
        <v>187</v>
      </c>
      <c r="B60" s="19">
        <v>1118</v>
      </c>
      <c r="C60" s="19">
        <v>862</v>
      </c>
      <c r="D60" s="20">
        <v>0.77100000000000002</v>
      </c>
      <c r="E60" s="19">
        <v>536</v>
      </c>
      <c r="F60" s="19">
        <v>288</v>
      </c>
    </row>
    <row r="61" spans="1:6" s="14" customFormat="1">
      <c r="A61" s="18" t="s">
        <v>188</v>
      </c>
      <c r="B61" s="19">
        <v>1769</v>
      </c>
      <c r="C61" s="19">
        <v>1375</v>
      </c>
      <c r="D61" s="20">
        <v>0.77729999999999999</v>
      </c>
      <c r="E61" s="19">
        <v>852</v>
      </c>
      <c r="F61" s="19">
        <v>477</v>
      </c>
    </row>
    <row r="62" spans="1:6" s="23" customFormat="1" ht="34.5" customHeight="1">
      <c r="A62" s="26" t="s">
        <v>285</v>
      </c>
      <c r="B62" s="24">
        <f>SUM(B52:B61)</f>
        <v>9719</v>
      </c>
      <c r="C62" s="24">
        <f>SUM(C52:C61)</f>
        <v>7244</v>
      </c>
      <c r="D62" s="25">
        <f>C62/B62</f>
        <v>0.74534417121102992</v>
      </c>
      <c r="E62" s="24">
        <f>SUM(E52:E61)</f>
        <v>4155</v>
      </c>
      <c r="F62" s="24">
        <f>SUM(F52:F61)</f>
        <v>2790</v>
      </c>
    </row>
    <row r="63" spans="1:6" s="14" customFormat="1">
      <c r="A63" s="18" t="s">
        <v>210</v>
      </c>
      <c r="B63" s="19">
        <v>770</v>
      </c>
      <c r="C63" s="19">
        <v>544</v>
      </c>
      <c r="D63" s="20">
        <v>0.70650000000000002</v>
      </c>
      <c r="E63" s="19">
        <v>333</v>
      </c>
      <c r="F63" s="19">
        <v>180</v>
      </c>
    </row>
    <row r="64" spans="1:6" s="14" customFormat="1">
      <c r="A64" s="18" t="s">
        <v>212</v>
      </c>
      <c r="B64" s="19">
        <v>1176</v>
      </c>
      <c r="C64" s="19">
        <v>838</v>
      </c>
      <c r="D64" s="20">
        <v>0.71260000000000001</v>
      </c>
      <c r="E64" s="19">
        <v>468</v>
      </c>
      <c r="F64" s="19">
        <v>326</v>
      </c>
    </row>
    <row r="65" spans="1:6" s="14" customFormat="1">
      <c r="A65" s="18" t="s">
        <v>213</v>
      </c>
      <c r="B65" s="19">
        <v>416</v>
      </c>
      <c r="C65" s="19">
        <v>286</v>
      </c>
      <c r="D65" s="20">
        <v>0.6875</v>
      </c>
      <c r="E65" s="19">
        <v>119</v>
      </c>
      <c r="F65" s="19">
        <v>150</v>
      </c>
    </row>
    <row r="66" spans="1:6" s="14" customFormat="1">
      <c r="A66" s="18" t="s">
        <v>215</v>
      </c>
      <c r="B66" s="19">
        <v>947</v>
      </c>
      <c r="C66" s="19">
        <v>656</v>
      </c>
      <c r="D66" s="20">
        <v>0.69269999999999998</v>
      </c>
      <c r="E66" s="19">
        <v>350</v>
      </c>
      <c r="F66" s="19">
        <v>277</v>
      </c>
    </row>
    <row r="67" spans="1:6" s="14" customFormat="1">
      <c r="A67" s="18" t="s">
        <v>216</v>
      </c>
      <c r="B67" s="19">
        <v>1069</v>
      </c>
      <c r="C67" s="19">
        <v>715</v>
      </c>
      <c r="D67" s="20">
        <v>0.66879999999999995</v>
      </c>
      <c r="E67" s="19">
        <v>495</v>
      </c>
      <c r="F67" s="19">
        <v>188</v>
      </c>
    </row>
    <row r="68" spans="1:6" s="14" customFormat="1">
      <c r="A68" s="18" t="s">
        <v>220</v>
      </c>
      <c r="B68" s="19">
        <v>344</v>
      </c>
      <c r="C68" s="19">
        <v>191</v>
      </c>
      <c r="D68" s="20">
        <v>0.55520000000000003</v>
      </c>
      <c r="E68" s="19">
        <v>89</v>
      </c>
      <c r="F68" s="19">
        <v>93</v>
      </c>
    </row>
    <row r="69" spans="1:6" s="14" customFormat="1">
      <c r="A69" s="18" t="s">
        <v>224</v>
      </c>
      <c r="B69" s="19">
        <v>821</v>
      </c>
      <c r="C69" s="19">
        <v>567</v>
      </c>
      <c r="D69" s="20">
        <v>0.69059999999999999</v>
      </c>
      <c r="E69" s="19">
        <v>302</v>
      </c>
      <c r="F69" s="19">
        <v>242</v>
      </c>
    </row>
    <row r="70" spans="1:6" s="14" customFormat="1">
      <c r="A70" s="18" t="s">
        <v>225</v>
      </c>
      <c r="B70" s="19">
        <v>1161</v>
      </c>
      <c r="C70" s="19">
        <v>862</v>
      </c>
      <c r="D70" s="20">
        <v>0.74250000000000005</v>
      </c>
      <c r="E70" s="19">
        <v>579</v>
      </c>
      <c r="F70" s="19">
        <v>244</v>
      </c>
    </row>
    <row r="71" spans="1:6" s="14" customFormat="1">
      <c r="A71" s="18" t="s">
        <v>226</v>
      </c>
      <c r="B71" s="19">
        <v>758</v>
      </c>
      <c r="C71" s="19">
        <v>464</v>
      </c>
      <c r="D71" s="20">
        <v>0.61209999999999998</v>
      </c>
      <c r="E71" s="19">
        <v>236</v>
      </c>
      <c r="F71" s="19">
        <v>207</v>
      </c>
    </row>
    <row r="72" spans="1:6" s="14" customFormat="1">
      <c r="A72" s="18" t="s">
        <v>231</v>
      </c>
      <c r="B72" s="19">
        <v>969</v>
      </c>
      <c r="C72" s="19">
        <v>762</v>
      </c>
      <c r="D72" s="20">
        <v>0.78639999999999999</v>
      </c>
      <c r="E72" s="19">
        <v>450</v>
      </c>
      <c r="F72" s="19">
        <v>288</v>
      </c>
    </row>
    <row r="73" spans="1:6" s="14" customFormat="1">
      <c r="A73" s="18" t="s">
        <v>232</v>
      </c>
      <c r="B73" s="19">
        <v>520</v>
      </c>
      <c r="C73" s="19">
        <v>310</v>
      </c>
      <c r="D73" s="20">
        <v>0.59619999999999995</v>
      </c>
      <c r="E73" s="19">
        <v>146</v>
      </c>
      <c r="F73" s="19">
        <v>146</v>
      </c>
    </row>
    <row r="74" spans="1:6" s="14" customFormat="1">
      <c r="A74" s="18" t="s">
        <v>234</v>
      </c>
      <c r="B74" s="19">
        <v>1020</v>
      </c>
      <c r="C74" s="19">
        <v>699</v>
      </c>
      <c r="D74" s="20">
        <v>0.68530000000000002</v>
      </c>
      <c r="E74" s="19">
        <v>313</v>
      </c>
      <c r="F74" s="19">
        <v>353</v>
      </c>
    </row>
    <row r="75" spans="1:6" s="14" customFormat="1">
      <c r="A75" s="18" t="s">
        <v>236</v>
      </c>
      <c r="B75" s="19">
        <v>1242</v>
      </c>
      <c r="C75" s="19">
        <v>899</v>
      </c>
      <c r="D75" s="20">
        <v>0.7238</v>
      </c>
      <c r="E75" s="19">
        <v>575</v>
      </c>
      <c r="F75" s="19">
        <v>262</v>
      </c>
    </row>
    <row r="76" spans="1:6" s="14" customFormat="1">
      <c r="A76" s="18" t="s">
        <v>237</v>
      </c>
      <c r="B76" s="19">
        <v>997</v>
      </c>
      <c r="C76" s="19">
        <v>736</v>
      </c>
      <c r="D76" s="20">
        <v>0.73819999999999997</v>
      </c>
      <c r="E76" s="19">
        <v>433</v>
      </c>
      <c r="F76" s="19">
        <v>266</v>
      </c>
    </row>
    <row r="77" spans="1:6" s="14" customFormat="1">
      <c r="A77" s="18" t="s">
        <v>238</v>
      </c>
      <c r="B77" s="19">
        <v>79</v>
      </c>
      <c r="C77" s="19">
        <v>46</v>
      </c>
      <c r="D77" s="20">
        <v>0.58230000000000004</v>
      </c>
      <c r="E77" s="19">
        <v>24</v>
      </c>
      <c r="F77" s="19">
        <v>21</v>
      </c>
    </row>
    <row r="78" spans="1:6" s="14" customFormat="1">
      <c r="A78" s="18" t="s">
        <v>241</v>
      </c>
      <c r="B78" s="19">
        <v>821</v>
      </c>
      <c r="C78" s="19">
        <v>591</v>
      </c>
      <c r="D78" s="20">
        <v>0.71989999999999998</v>
      </c>
      <c r="E78" s="19">
        <v>453</v>
      </c>
      <c r="F78" s="19">
        <v>117</v>
      </c>
    </row>
    <row r="79" spans="1:6" s="14" customFormat="1">
      <c r="A79" s="18" t="s">
        <v>243</v>
      </c>
      <c r="B79" s="19">
        <v>1086</v>
      </c>
      <c r="C79" s="19">
        <v>777</v>
      </c>
      <c r="D79" s="20">
        <v>0.71550000000000002</v>
      </c>
      <c r="E79" s="19">
        <v>443</v>
      </c>
      <c r="F79" s="19">
        <v>296</v>
      </c>
    </row>
    <row r="80" spans="1:6" s="23" customFormat="1" ht="34.5" customHeight="1">
      <c r="A80" s="26" t="s">
        <v>290</v>
      </c>
      <c r="B80" s="24">
        <f>SUM(B63:B79)</f>
        <v>14196</v>
      </c>
      <c r="C80" s="24">
        <f>SUM(C63:C79)</f>
        <v>9943</v>
      </c>
      <c r="D80" s="25">
        <f>C80/B80</f>
        <v>0.70040856579318123</v>
      </c>
      <c r="E80" s="24">
        <f>SUM(E63:E79)</f>
        <v>5808</v>
      </c>
      <c r="F80" s="24">
        <f>SUM(F63:F79)</f>
        <v>3656</v>
      </c>
    </row>
    <row r="81" spans="1:6" s="14" customFormat="1">
      <c r="A81" s="18" t="s">
        <v>245</v>
      </c>
      <c r="B81" s="19">
        <v>761</v>
      </c>
      <c r="C81" s="19">
        <v>501</v>
      </c>
      <c r="D81" s="20">
        <v>0.6583</v>
      </c>
      <c r="E81" s="19">
        <v>274</v>
      </c>
      <c r="F81" s="19">
        <v>199</v>
      </c>
    </row>
    <row r="82" spans="1:6" s="14" customFormat="1">
      <c r="A82" s="18" t="s">
        <v>246</v>
      </c>
      <c r="B82" s="19">
        <v>2589</v>
      </c>
      <c r="C82" s="19">
        <v>1729</v>
      </c>
      <c r="D82" s="20">
        <v>0.66779999999999995</v>
      </c>
      <c r="E82" s="19">
        <v>880</v>
      </c>
      <c r="F82" s="19">
        <v>767</v>
      </c>
    </row>
    <row r="83" spans="1:6" s="14" customFormat="1">
      <c r="A83" s="18" t="s">
        <v>247</v>
      </c>
      <c r="B83" s="19">
        <v>962</v>
      </c>
      <c r="C83" s="19">
        <v>741</v>
      </c>
      <c r="D83" s="20">
        <v>0.77029999999999998</v>
      </c>
      <c r="E83" s="19">
        <v>491</v>
      </c>
      <c r="F83" s="19">
        <v>231</v>
      </c>
    </row>
    <row r="84" spans="1:6" s="14" customFormat="1">
      <c r="A84" s="18" t="s">
        <v>248</v>
      </c>
      <c r="B84" s="19">
        <v>1259</v>
      </c>
      <c r="C84" s="19">
        <v>985</v>
      </c>
      <c r="D84" s="20">
        <v>0.78239999999999998</v>
      </c>
      <c r="E84" s="19">
        <v>628</v>
      </c>
      <c r="F84" s="19">
        <v>316</v>
      </c>
    </row>
    <row r="85" spans="1:6" s="14" customFormat="1">
      <c r="A85" s="18" t="s">
        <v>249</v>
      </c>
      <c r="B85" s="19">
        <v>2199</v>
      </c>
      <c r="C85" s="19">
        <v>1615</v>
      </c>
      <c r="D85" s="20">
        <v>0.73440000000000005</v>
      </c>
      <c r="E85" s="19">
        <v>866</v>
      </c>
      <c r="F85" s="19">
        <v>673</v>
      </c>
    </row>
    <row r="86" spans="1:6" s="14" customFormat="1">
      <c r="A86" s="18" t="s">
        <v>250</v>
      </c>
      <c r="B86" s="19">
        <v>2107</v>
      </c>
      <c r="C86" s="19">
        <v>1634</v>
      </c>
      <c r="D86" s="20">
        <v>0.77549999999999997</v>
      </c>
      <c r="E86" s="22">
        <v>1061</v>
      </c>
      <c r="F86" s="19">
        <v>487</v>
      </c>
    </row>
    <row r="87" spans="1:6" s="23" customFormat="1" ht="34.5" customHeight="1">
      <c r="A87" s="26" t="s">
        <v>291</v>
      </c>
      <c r="B87" s="24">
        <f>SUM(B81:B86)</f>
        <v>9877</v>
      </c>
      <c r="C87" s="24">
        <f>SUM(C81:C86)</f>
        <v>7205</v>
      </c>
      <c r="D87" s="25">
        <f>C87/B87</f>
        <v>0.72947251189632478</v>
      </c>
      <c r="E87" s="24">
        <f>SUM(E81:E86)</f>
        <v>4200</v>
      </c>
      <c r="F87" s="24">
        <f>SUM(F81:F86)</f>
        <v>2673</v>
      </c>
    </row>
    <row r="88" spans="1:6" s="23" customFormat="1" ht="34.5" customHeight="1">
      <c r="A88" s="26" t="s">
        <v>293</v>
      </c>
      <c r="B88" s="24">
        <f>SUM(, B11, B33, B40, B47, B51, B62, B80, B87)</f>
        <v>74428</v>
      </c>
      <c r="C88" s="24">
        <f>SUM(, C11, C33, C40, C47, C51, C62, C80, C87)</f>
        <v>53919</v>
      </c>
      <c r="D88" s="25">
        <f>C88/B88</f>
        <v>0.72444510130596007</v>
      </c>
      <c r="E88" s="24">
        <f>SUM(, E11, E33, E40, E47, E51, E62, E80, E87)</f>
        <v>30928</v>
      </c>
      <c r="F88" s="24">
        <f>SUM(, F11, F33, F40, F47, F51, F62, F80, F87)</f>
        <v>20492</v>
      </c>
    </row>
    <row r="89" spans="1:6" s="14" customFormat="1">
      <c r="A89" s="18" t="s">
        <v>294</v>
      </c>
      <c r="B89" s="18">
        <f>SUM(, B88)</f>
        <v>74428</v>
      </c>
      <c r="C89" s="18">
        <f>SUM(, C88)</f>
        <v>53919</v>
      </c>
      <c r="D89" s="27">
        <f>C89/B89</f>
        <v>0.72444510130596007</v>
      </c>
      <c r="E89" s="18">
        <f>SUM(, E88)</f>
        <v>30928</v>
      </c>
      <c r="F89" s="18">
        <f>SUM(, F88)</f>
        <v>20492</v>
      </c>
    </row>
    <row r="90" spans="1:6">
      <c r="A90" s="15" t="s">
        <v>467</v>
      </c>
      <c r="B90" s="15">
        <v>7368</v>
      </c>
      <c r="C90" s="15">
        <v>5612</v>
      </c>
      <c r="D90" s="33">
        <v>0.76170000000000004</v>
      </c>
      <c r="E90" s="15">
        <v>2830</v>
      </c>
      <c r="F90" s="15">
        <v>2576</v>
      </c>
    </row>
    <row r="91" spans="1:6">
      <c r="A91" s="34" t="s">
        <v>294</v>
      </c>
      <c r="B91" s="34">
        <f>SUM(B89:B90)</f>
        <v>81796</v>
      </c>
      <c r="C91" s="34">
        <f>SUM(C89:C90)</f>
        <v>59531</v>
      </c>
      <c r="D91" s="35">
        <f>AVERAGE(D89:D90)</f>
        <v>0.74307255065298006</v>
      </c>
      <c r="E91" s="34">
        <f>SUM(E89:E90)</f>
        <v>33758</v>
      </c>
      <c r="F91" s="34">
        <f>SUM(F89:F90)</f>
        <v>23068</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0" manualBreakCount="10">
    <brk id="11" max="16383" man="1"/>
    <brk id="33" max="16383" man="1"/>
    <brk id="40" max="16383" man="1"/>
    <brk id="47" max="16383" man="1"/>
    <brk id="51" max="16383" man="1"/>
    <brk id="62" max="16383" man="1"/>
    <brk id="80" max="16383" man="1"/>
    <brk id="87" max="16383" man="1"/>
    <brk id="88" max="16383" man="1"/>
    <brk id="89" max="16383" man="1"/>
  </rowBreaks>
  <colBreaks count="2" manualBreakCount="2">
    <brk id="5" max="1048575" man="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317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1:R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320</v>
      </c>
      <c r="F4" s="56"/>
      <c r="G4" s="56"/>
      <c r="H4" s="56"/>
      <c r="I4" s="56"/>
      <c r="J4" s="56"/>
      <c r="K4" s="56"/>
      <c r="L4" s="56"/>
      <c r="M4" s="56"/>
      <c r="N4" s="56"/>
      <c r="O4" s="56"/>
      <c r="P4" s="56"/>
      <c r="Q4" s="56"/>
      <c r="R4" s="56"/>
    </row>
    <row r="5" spans="1:18" ht="25.5" customHeight="1">
      <c r="E5" s="55" t="s">
        <v>320</v>
      </c>
      <c r="F5" s="55"/>
      <c r="G5" s="55"/>
      <c r="H5" s="55"/>
      <c r="I5" s="55"/>
      <c r="J5" s="55"/>
      <c r="K5" s="55"/>
      <c r="L5" s="55"/>
      <c r="M5" s="55"/>
      <c r="N5" s="55"/>
      <c r="O5" s="55"/>
      <c r="P5" s="55"/>
      <c r="Q5" s="55"/>
      <c r="R5" s="55"/>
    </row>
    <row r="6" spans="1:18" s="12" customFormat="1" ht="150" customHeight="1">
      <c r="B6" s="13" t="s">
        <v>7</v>
      </c>
      <c r="C6" s="13" t="s">
        <v>8</v>
      </c>
      <c r="D6" s="13" t="s">
        <v>9</v>
      </c>
      <c r="E6" s="21" t="s">
        <v>321</v>
      </c>
      <c r="F6" s="21" t="s">
        <v>322</v>
      </c>
    </row>
    <row r="7" spans="1:18">
      <c r="A7" s="15" t="s">
        <v>74</v>
      </c>
      <c r="B7" s="16">
        <v>650</v>
      </c>
      <c r="C7" s="16">
        <v>372</v>
      </c>
      <c r="D7" s="17">
        <v>0.57230000000000003</v>
      </c>
      <c r="E7" s="16">
        <v>158</v>
      </c>
      <c r="F7" s="16">
        <v>182</v>
      </c>
    </row>
    <row r="8" spans="1:18" s="14" customFormat="1">
      <c r="A8" s="18" t="s">
        <v>89</v>
      </c>
      <c r="B8" s="19">
        <v>1423</v>
      </c>
      <c r="C8" s="19">
        <v>969</v>
      </c>
      <c r="D8" s="20">
        <v>0.68100000000000005</v>
      </c>
      <c r="E8" s="19">
        <v>471</v>
      </c>
      <c r="F8" s="19">
        <v>236</v>
      </c>
    </row>
    <row r="9" spans="1:18" s="14" customFormat="1">
      <c r="A9" s="18" t="s">
        <v>95</v>
      </c>
      <c r="B9" s="19">
        <v>843</v>
      </c>
      <c r="C9" s="19">
        <v>568</v>
      </c>
      <c r="D9" s="20">
        <v>0.67379999999999995</v>
      </c>
      <c r="E9" s="19">
        <v>278</v>
      </c>
      <c r="F9" s="19">
        <v>249</v>
      </c>
    </row>
    <row r="10" spans="1:18" s="14" customFormat="1">
      <c r="A10" s="18" t="s">
        <v>96</v>
      </c>
      <c r="B10" s="19">
        <v>702</v>
      </c>
      <c r="C10" s="19">
        <v>485</v>
      </c>
      <c r="D10" s="20">
        <v>0.69089999999999996</v>
      </c>
      <c r="E10" s="19">
        <v>310</v>
      </c>
      <c r="F10" s="19">
        <v>140</v>
      </c>
    </row>
    <row r="11" spans="1:18" s="14" customFormat="1">
      <c r="A11" s="18" t="s">
        <v>98</v>
      </c>
      <c r="B11" s="19">
        <v>835</v>
      </c>
      <c r="C11" s="19">
        <v>451</v>
      </c>
      <c r="D11" s="20">
        <v>0.54010000000000002</v>
      </c>
      <c r="E11" s="19">
        <v>209</v>
      </c>
      <c r="F11" s="19">
        <v>212</v>
      </c>
    </row>
    <row r="12" spans="1:18" s="14" customFormat="1">
      <c r="A12" s="18" t="s">
        <v>101</v>
      </c>
      <c r="B12" s="19">
        <v>1080</v>
      </c>
      <c r="C12" s="19">
        <v>758</v>
      </c>
      <c r="D12" s="20">
        <v>0.70189999999999997</v>
      </c>
      <c r="E12" s="19">
        <v>431</v>
      </c>
      <c r="F12" s="19">
        <v>267</v>
      </c>
    </row>
    <row r="13" spans="1:18" s="14" customFormat="1">
      <c r="A13" s="18" t="s">
        <v>106</v>
      </c>
      <c r="B13" s="19">
        <v>1620</v>
      </c>
      <c r="C13" s="19">
        <v>991</v>
      </c>
      <c r="D13" s="20">
        <v>0.61170000000000002</v>
      </c>
      <c r="E13" s="19">
        <v>404</v>
      </c>
      <c r="F13" s="19">
        <v>510</v>
      </c>
    </row>
    <row r="14" spans="1:18" s="23" customFormat="1" ht="34.5" customHeight="1">
      <c r="A14" s="26" t="s">
        <v>283</v>
      </c>
      <c r="B14" s="24">
        <f>SUM(B7:B13)</f>
        <v>7153</v>
      </c>
      <c r="C14" s="24">
        <f>SUM(C7:C13)</f>
        <v>4594</v>
      </c>
      <c r="D14" s="25">
        <f>C14/B14</f>
        <v>0.64224800782888303</v>
      </c>
      <c r="E14" s="24">
        <f>SUM(E7:E13)</f>
        <v>2261</v>
      </c>
      <c r="F14" s="24">
        <f>SUM(F7:F13)</f>
        <v>1796</v>
      </c>
    </row>
    <row r="15" spans="1:18" s="23" customFormat="1" ht="34.5" customHeight="1">
      <c r="A15" s="26" t="s">
        <v>293</v>
      </c>
      <c r="B15" s="24">
        <f>SUM(, B14)</f>
        <v>7153</v>
      </c>
      <c r="C15" s="24">
        <f>SUM(, C14)</f>
        <v>4594</v>
      </c>
      <c r="D15" s="25">
        <f>C15/B15</f>
        <v>0.64224800782888303</v>
      </c>
      <c r="E15" s="24">
        <f>SUM(, E14)</f>
        <v>2261</v>
      </c>
      <c r="F15" s="24">
        <f>SUM(, F14)</f>
        <v>1796</v>
      </c>
    </row>
    <row r="16" spans="1:18" s="14" customFormat="1">
      <c r="A16" s="18" t="s">
        <v>294</v>
      </c>
      <c r="B16" s="18">
        <f>SUM(, B15)</f>
        <v>7153</v>
      </c>
      <c r="C16" s="18">
        <f>SUM(, C15)</f>
        <v>4594</v>
      </c>
      <c r="D16" s="27">
        <f>C16/B16</f>
        <v>0.64224800782888303</v>
      </c>
      <c r="E16" s="18">
        <f>SUM(, E15)</f>
        <v>2261</v>
      </c>
      <c r="F16" s="18">
        <f>SUM(, F15)</f>
        <v>1796</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2" manualBreakCount="2">
    <brk id="5" max="1048575" man="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320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00FF"/>
  </sheetPr>
  <dimension ref="A1:Q110"/>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323</v>
      </c>
      <c r="F4" s="56"/>
      <c r="G4" s="56"/>
      <c r="H4" s="56"/>
      <c r="I4" s="56"/>
      <c r="J4" s="56"/>
      <c r="K4" s="56"/>
      <c r="L4" s="56"/>
      <c r="M4" s="56"/>
      <c r="N4" s="56"/>
      <c r="O4" s="56"/>
      <c r="P4" s="56"/>
      <c r="Q4" s="56"/>
    </row>
    <row r="5" spans="1:17" ht="25.5" customHeight="1">
      <c r="E5" s="55" t="s">
        <v>323</v>
      </c>
      <c r="F5" s="55"/>
      <c r="G5" s="55"/>
      <c r="H5" s="55"/>
      <c r="I5" s="55"/>
      <c r="J5" s="55"/>
      <c r="K5" s="55"/>
      <c r="L5" s="55"/>
      <c r="M5" s="55"/>
      <c r="N5" s="55"/>
      <c r="O5" s="55"/>
      <c r="P5" s="55"/>
      <c r="Q5" s="55"/>
    </row>
    <row r="6" spans="1:17" s="12" customFormat="1" ht="150" customHeight="1">
      <c r="B6" s="13" t="s">
        <v>7</v>
      </c>
      <c r="C6" s="13" t="s">
        <v>8</v>
      </c>
      <c r="D6" s="13" t="s">
        <v>9</v>
      </c>
      <c r="E6" s="21" t="s">
        <v>324</v>
      </c>
    </row>
    <row r="7" spans="1:17">
      <c r="A7" s="15" t="s">
        <v>28</v>
      </c>
      <c r="B7" s="16">
        <v>99</v>
      </c>
      <c r="C7" s="16">
        <v>81</v>
      </c>
      <c r="D7" s="17">
        <v>0.81820000000000004</v>
      </c>
      <c r="E7" s="16">
        <v>46</v>
      </c>
    </row>
    <row r="8" spans="1:17" s="14" customFormat="1">
      <c r="A8" s="18" t="s">
        <v>29</v>
      </c>
      <c r="B8" s="19">
        <v>210</v>
      </c>
      <c r="C8" s="19">
        <v>161</v>
      </c>
      <c r="D8" s="20">
        <v>0.76670000000000005</v>
      </c>
      <c r="E8" s="19">
        <v>110</v>
      </c>
    </row>
    <row r="9" spans="1:17" s="14" customFormat="1">
      <c r="A9" s="18" t="s">
        <v>34</v>
      </c>
      <c r="B9" s="19">
        <v>631</v>
      </c>
      <c r="C9" s="19">
        <v>470</v>
      </c>
      <c r="D9" s="20">
        <v>0.74480000000000002</v>
      </c>
      <c r="E9" s="19">
        <v>330</v>
      </c>
    </row>
    <row r="10" spans="1:17" s="23" customFormat="1" ht="34.5" customHeight="1">
      <c r="A10" s="26" t="s">
        <v>278</v>
      </c>
      <c r="B10" s="24">
        <f>SUM(B7:B9)</f>
        <v>940</v>
      </c>
      <c r="C10" s="24">
        <f>SUM(C7:C9)</f>
        <v>712</v>
      </c>
      <c r="D10" s="25">
        <f>C10/B10</f>
        <v>0.75744680851063828</v>
      </c>
      <c r="E10" s="24">
        <f>SUM(E7:E9)</f>
        <v>486</v>
      </c>
    </row>
    <row r="11" spans="1:17" s="14" customFormat="1">
      <c r="A11" s="18" t="s">
        <v>59</v>
      </c>
      <c r="B11" s="19">
        <v>54</v>
      </c>
      <c r="C11" s="19">
        <v>35</v>
      </c>
      <c r="D11" s="20">
        <v>0.64810000000000001</v>
      </c>
      <c r="E11" s="19">
        <v>27</v>
      </c>
    </row>
    <row r="12" spans="1:17" s="23" customFormat="1" ht="34.5" customHeight="1">
      <c r="A12" s="26" t="s">
        <v>281</v>
      </c>
      <c r="B12" s="24">
        <f>SUM(B11:B11)</f>
        <v>54</v>
      </c>
      <c r="C12" s="24">
        <f>SUM(C11:C11)</f>
        <v>35</v>
      </c>
      <c r="D12" s="25">
        <f>C12/B12</f>
        <v>0.64814814814814814</v>
      </c>
      <c r="E12" s="24">
        <f>SUM(E11:E11)</f>
        <v>27</v>
      </c>
    </row>
    <row r="13" spans="1:17" s="14" customFormat="1">
      <c r="A13" s="18" t="s">
        <v>72</v>
      </c>
      <c r="B13" s="19">
        <v>1013</v>
      </c>
      <c r="C13" s="19">
        <v>725</v>
      </c>
      <c r="D13" s="20">
        <v>0.7157</v>
      </c>
      <c r="E13" s="19">
        <v>500</v>
      </c>
    </row>
    <row r="14" spans="1:17" s="14" customFormat="1">
      <c r="A14" s="18" t="s">
        <v>73</v>
      </c>
      <c r="B14" s="19">
        <v>649</v>
      </c>
      <c r="C14" s="19">
        <v>418</v>
      </c>
      <c r="D14" s="20">
        <v>0.64410000000000001</v>
      </c>
      <c r="E14" s="19">
        <v>265</v>
      </c>
    </row>
    <row r="15" spans="1:17" s="14" customFormat="1">
      <c r="A15" s="18" t="s">
        <v>74</v>
      </c>
      <c r="B15" s="19">
        <v>178</v>
      </c>
      <c r="C15" s="19">
        <v>95</v>
      </c>
      <c r="D15" s="20">
        <v>0.53369999999999995</v>
      </c>
      <c r="E15" s="19">
        <v>58</v>
      </c>
    </row>
    <row r="16" spans="1:17" s="14" customFormat="1">
      <c r="A16" s="18" t="s">
        <v>75</v>
      </c>
      <c r="B16" s="19">
        <v>910</v>
      </c>
      <c r="C16" s="19">
        <v>636</v>
      </c>
      <c r="D16" s="20">
        <v>0.69889999999999997</v>
      </c>
      <c r="E16" s="19">
        <v>494</v>
      </c>
    </row>
    <row r="17" spans="1:5" s="14" customFormat="1">
      <c r="A17" s="18" t="s">
        <v>82</v>
      </c>
      <c r="B17" s="19">
        <v>897</v>
      </c>
      <c r="C17" s="19">
        <v>636</v>
      </c>
      <c r="D17" s="20">
        <v>0.70899999999999996</v>
      </c>
      <c r="E17" s="19">
        <v>417</v>
      </c>
    </row>
    <row r="18" spans="1:5" s="14" customFormat="1">
      <c r="A18" s="18" t="s">
        <v>87</v>
      </c>
      <c r="B18" s="19">
        <v>1039</v>
      </c>
      <c r="C18" s="19">
        <v>676</v>
      </c>
      <c r="D18" s="20">
        <v>0.65059999999999996</v>
      </c>
      <c r="E18" s="19">
        <v>437</v>
      </c>
    </row>
    <row r="19" spans="1:5" s="14" customFormat="1">
      <c r="A19" s="18" t="s">
        <v>89</v>
      </c>
      <c r="B19" s="19">
        <v>466</v>
      </c>
      <c r="C19" s="19">
        <v>283</v>
      </c>
      <c r="D19" s="20">
        <v>0.60729999999999995</v>
      </c>
      <c r="E19" s="19">
        <v>175</v>
      </c>
    </row>
    <row r="20" spans="1:5" s="14" customFormat="1">
      <c r="A20" s="18" t="s">
        <v>91</v>
      </c>
      <c r="B20" s="19">
        <v>1009</v>
      </c>
      <c r="C20" s="19">
        <v>769</v>
      </c>
      <c r="D20" s="20">
        <v>0.7621</v>
      </c>
      <c r="E20" s="19">
        <v>564</v>
      </c>
    </row>
    <row r="21" spans="1:5" s="14" customFormat="1">
      <c r="A21" s="18" t="s">
        <v>93</v>
      </c>
      <c r="B21" s="19">
        <v>732</v>
      </c>
      <c r="C21" s="19">
        <v>544</v>
      </c>
      <c r="D21" s="20">
        <v>0.74319999999999997</v>
      </c>
      <c r="E21" s="19">
        <v>416</v>
      </c>
    </row>
    <row r="22" spans="1:5" s="14" customFormat="1">
      <c r="A22" s="18" t="s">
        <v>94</v>
      </c>
      <c r="B22" s="19">
        <v>608</v>
      </c>
      <c r="C22" s="19">
        <v>418</v>
      </c>
      <c r="D22" s="20">
        <v>0.6875</v>
      </c>
      <c r="E22" s="19">
        <v>265</v>
      </c>
    </row>
    <row r="23" spans="1:5" s="14" customFormat="1">
      <c r="A23" s="18" t="s">
        <v>97</v>
      </c>
      <c r="B23" s="19">
        <v>642</v>
      </c>
      <c r="C23" s="19">
        <v>444</v>
      </c>
      <c r="D23" s="20">
        <v>0.69159999999999999</v>
      </c>
      <c r="E23" s="19">
        <v>291</v>
      </c>
    </row>
    <row r="24" spans="1:5" s="14" customFormat="1">
      <c r="A24" s="18" t="s">
        <v>98</v>
      </c>
      <c r="B24" s="19">
        <v>68</v>
      </c>
      <c r="C24" s="19">
        <v>33</v>
      </c>
      <c r="D24" s="20">
        <v>0.48530000000000001</v>
      </c>
      <c r="E24" s="19">
        <v>16</v>
      </c>
    </row>
    <row r="25" spans="1:5" s="14" customFormat="1">
      <c r="A25" s="18" t="s">
        <v>99</v>
      </c>
      <c r="B25" s="19">
        <v>1652</v>
      </c>
      <c r="C25" s="19">
        <v>1134</v>
      </c>
      <c r="D25" s="20">
        <v>0.68640000000000001</v>
      </c>
      <c r="E25" s="19">
        <v>835</v>
      </c>
    </row>
    <row r="26" spans="1:5" s="14" customFormat="1">
      <c r="A26" s="18" t="s">
        <v>100</v>
      </c>
      <c r="B26" s="19">
        <v>753</v>
      </c>
      <c r="C26" s="19">
        <v>557</v>
      </c>
      <c r="D26" s="20">
        <v>0.73970000000000002</v>
      </c>
      <c r="E26" s="19">
        <v>403</v>
      </c>
    </row>
    <row r="27" spans="1:5" s="14" customFormat="1">
      <c r="A27" s="18" t="s">
        <v>102</v>
      </c>
      <c r="B27" s="19">
        <v>680</v>
      </c>
      <c r="C27" s="19">
        <v>465</v>
      </c>
      <c r="D27" s="20">
        <v>0.68379999999999996</v>
      </c>
      <c r="E27" s="19">
        <v>334</v>
      </c>
    </row>
    <row r="28" spans="1:5" s="14" customFormat="1">
      <c r="A28" s="18" t="s">
        <v>103</v>
      </c>
      <c r="B28" s="19">
        <v>1661</v>
      </c>
      <c r="C28" s="19">
        <v>974</v>
      </c>
      <c r="D28" s="20">
        <v>0.58640000000000003</v>
      </c>
      <c r="E28" s="19">
        <v>659</v>
      </c>
    </row>
    <row r="29" spans="1:5" s="14" customFormat="1">
      <c r="A29" s="18" t="s">
        <v>104</v>
      </c>
      <c r="B29" s="19">
        <v>1387</v>
      </c>
      <c r="C29" s="19">
        <v>912</v>
      </c>
      <c r="D29" s="20">
        <v>0.65749999999999997</v>
      </c>
      <c r="E29" s="19">
        <v>653</v>
      </c>
    </row>
    <row r="30" spans="1:5" s="14" customFormat="1">
      <c r="A30" s="18" t="s">
        <v>105</v>
      </c>
      <c r="B30" s="19">
        <v>1075</v>
      </c>
      <c r="C30" s="19">
        <v>704</v>
      </c>
      <c r="D30" s="20">
        <v>0.65490000000000004</v>
      </c>
      <c r="E30" s="19">
        <v>465</v>
      </c>
    </row>
    <row r="31" spans="1:5" s="23" customFormat="1" ht="34.5" customHeight="1">
      <c r="A31" s="26" t="s">
        <v>283</v>
      </c>
      <c r="B31" s="24">
        <f>SUM(B13:B30)</f>
        <v>15419</v>
      </c>
      <c r="C31" s="24">
        <f>SUM(C13:C30)</f>
        <v>10423</v>
      </c>
      <c r="D31" s="25">
        <f>C31/B31</f>
        <v>0.67598417536805244</v>
      </c>
      <c r="E31" s="24">
        <f>SUM(E13:E30)</f>
        <v>7247</v>
      </c>
    </row>
    <row r="32" spans="1:5" s="14" customFormat="1">
      <c r="A32" s="18" t="s">
        <v>114</v>
      </c>
      <c r="B32" s="19">
        <v>786</v>
      </c>
      <c r="C32" s="19">
        <v>574</v>
      </c>
      <c r="D32" s="20">
        <v>0.73029999999999995</v>
      </c>
      <c r="E32" s="19">
        <v>411</v>
      </c>
    </row>
    <row r="33" spans="1:5" s="14" customFormat="1">
      <c r="A33" s="18" t="s">
        <v>115</v>
      </c>
      <c r="B33" s="19">
        <v>863</v>
      </c>
      <c r="C33" s="19">
        <v>538</v>
      </c>
      <c r="D33" s="20">
        <v>0.62339999999999995</v>
      </c>
      <c r="E33" s="19">
        <v>317</v>
      </c>
    </row>
    <row r="34" spans="1:5" s="14" customFormat="1">
      <c r="A34" s="18" t="s">
        <v>117</v>
      </c>
      <c r="B34" s="19">
        <v>749</v>
      </c>
      <c r="C34" s="19">
        <v>509</v>
      </c>
      <c r="D34" s="20">
        <v>0.67959999999999998</v>
      </c>
      <c r="E34" s="19">
        <v>358</v>
      </c>
    </row>
    <row r="35" spans="1:5" s="14" customFormat="1">
      <c r="A35" s="18" t="s">
        <v>119</v>
      </c>
      <c r="B35" s="19">
        <v>36</v>
      </c>
      <c r="C35" s="19">
        <v>20</v>
      </c>
      <c r="D35" s="20">
        <v>0.55559999999999998</v>
      </c>
      <c r="E35" s="19">
        <v>13</v>
      </c>
    </row>
    <row r="36" spans="1:5" s="14" customFormat="1">
      <c r="A36" s="18" t="s">
        <v>122</v>
      </c>
      <c r="B36" s="19">
        <v>784</v>
      </c>
      <c r="C36" s="19">
        <v>520</v>
      </c>
      <c r="D36" s="20">
        <v>0.6633</v>
      </c>
      <c r="E36" s="19">
        <v>333</v>
      </c>
    </row>
    <row r="37" spans="1:5" s="14" customFormat="1">
      <c r="A37" s="18" t="s">
        <v>123</v>
      </c>
      <c r="B37" s="19">
        <v>936</v>
      </c>
      <c r="C37" s="19">
        <v>679</v>
      </c>
      <c r="D37" s="20">
        <v>0.72540000000000004</v>
      </c>
      <c r="E37" s="19">
        <v>481</v>
      </c>
    </row>
    <row r="38" spans="1:5" s="14" customFormat="1">
      <c r="A38" s="18" t="s">
        <v>127</v>
      </c>
      <c r="B38" s="19">
        <v>627</v>
      </c>
      <c r="C38" s="19">
        <v>336</v>
      </c>
      <c r="D38" s="20">
        <v>0.53590000000000004</v>
      </c>
      <c r="E38" s="19">
        <v>185</v>
      </c>
    </row>
    <row r="39" spans="1:5" s="14" customFormat="1">
      <c r="A39" s="18" t="s">
        <v>131</v>
      </c>
      <c r="B39" s="19">
        <v>1750</v>
      </c>
      <c r="C39" s="19">
        <v>1217</v>
      </c>
      <c r="D39" s="20">
        <v>0.69540000000000002</v>
      </c>
      <c r="E39" s="19">
        <v>911</v>
      </c>
    </row>
    <row r="40" spans="1:5" s="14" customFormat="1">
      <c r="A40" s="18" t="s">
        <v>137</v>
      </c>
      <c r="B40" s="19">
        <v>518</v>
      </c>
      <c r="C40" s="19">
        <v>321</v>
      </c>
      <c r="D40" s="20">
        <v>0.61970000000000003</v>
      </c>
      <c r="E40" s="19">
        <v>248</v>
      </c>
    </row>
    <row r="41" spans="1:5" s="14" customFormat="1">
      <c r="A41" s="18" t="s">
        <v>143</v>
      </c>
      <c r="B41" s="19">
        <v>767</v>
      </c>
      <c r="C41" s="19">
        <v>472</v>
      </c>
      <c r="D41" s="20">
        <v>0.61539999999999995</v>
      </c>
      <c r="E41" s="19">
        <v>319</v>
      </c>
    </row>
    <row r="42" spans="1:5" s="14" customFormat="1">
      <c r="A42" s="18" t="s">
        <v>144</v>
      </c>
      <c r="B42" s="19">
        <v>7</v>
      </c>
      <c r="C42" s="19">
        <v>8</v>
      </c>
      <c r="D42" s="20">
        <v>1.1429</v>
      </c>
      <c r="E42" s="19">
        <v>6</v>
      </c>
    </row>
    <row r="43" spans="1:5" s="14" customFormat="1">
      <c r="A43" s="18" t="s">
        <v>145</v>
      </c>
      <c r="B43" s="19">
        <v>863</v>
      </c>
      <c r="C43" s="19">
        <v>519</v>
      </c>
      <c r="D43" s="20">
        <v>0.60140000000000005</v>
      </c>
      <c r="E43" s="19">
        <v>366</v>
      </c>
    </row>
    <row r="44" spans="1:5" s="14" customFormat="1">
      <c r="A44" s="18" t="s">
        <v>148</v>
      </c>
      <c r="B44" s="19">
        <v>749</v>
      </c>
      <c r="C44" s="19">
        <v>491</v>
      </c>
      <c r="D44" s="20">
        <v>0.65549999999999997</v>
      </c>
      <c r="E44" s="19">
        <v>307</v>
      </c>
    </row>
    <row r="45" spans="1:5" s="14" customFormat="1">
      <c r="A45" s="18" t="s">
        <v>153</v>
      </c>
      <c r="B45" s="19">
        <v>338</v>
      </c>
      <c r="C45" s="19">
        <v>205</v>
      </c>
      <c r="D45" s="20">
        <v>0.60650000000000004</v>
      </c>
      <c r="E45" s="19">
        <v>148</v>
      </c>
    </row>
    <row r="46" spans="1:5" s="14" customFormat="1">
      <c r="A46" s="18" t="s">
        <v>154</v>
      </c>
      <c r="B46" s="19">
        <v>1767</v>
      </c>
      <c r="C46" s="19">
        <v>1094</v>
      </c>
      <c r="D46" s="20">
        <v>0.61909999999999998</v>
      </c>
      <c r="E46" s="19">
        <v>803</v>
      </c>
    </row>
    <row r="47" spans="1:5" s="14" customFormat="1">
      <c r="A47" s="18" t="s">
        <v>155</v>
      </c>
      <c r="B47" s="19">
        <v>1110</v>
      </c>
      <c r="C47" s="19">
        <v>729</v>
      </c>
      <c r="D47" s="20">
        <v>0.65680000000000005</v>
      </c>
      <c r="E47" s="19">
        <v>494</v>
      </c>
    </row>
    <row r="48" spans="1:5" s="14" customFormat="1">
      <c r="A48" s="18" t="s">
        <v>156</v>
      </c>
      <c r="B48" s="19">
        <v>58</v>
      </c>
      <c r="C48" s="19">
        <v>30</v>
      </c>
      <c r="D48" s="20">
        <v>0.51719999999999999</v>
      </c>
      <c r="E48" s="19">
        <v>17</v>
      </c>
    </row>
    <row r="49" spans="1:5" s="14" customFormat="1">
      <c r="A49" s="18" t="s">
        <v>157</v>
      </c>
      <c r="B49" s="19">
        <v>485</v>
      </c>
      <c r="C49" s="19">
        <v>305</v>
      </c>
      <c r="D49" s="20">
        <v>0.62890000000000001</v>
      </c>
      <c r="E49" s="19">
        <v>202</v>
      </c>
    </row>
    <row r="50" spans="1:5" s="14" customFormat="1">
      <c r="A50" s="18" t="s">
        <v>158</v>
      </c>
      <c r="B50" s="19">
        <v>897</v>
      </c>
      <c r="C50" s="19">
        <v>625</v>
      </c>
      <c r="D50" s="20">
        <v>0.69679999999999997</v>
      </c>
      <c r="E50" s="19">
        <v>449</v>
      </c>
    </row>
    <row r="51" spans="1:5" s="14" customFormat="1">
      <c r="A51" s="18" t="s">
        <v>160</v>
      </c>
      <c r="B51" s="19">
        <v>1905</v>
      </c>
      <c r="C51" s="19">
        <v>1186</v>
      </c>
      <c r="D51" s="20">
        <v>0.62260000000000004</v>
      </c>
      <c r="E51" s="19">
        <v>830</v>
      </c>
    </row>
    <row r="52" spans="1:5" s="14" customFormat="1">
      <c r="A52" s="18" t="s">
        <v>161</v>
      </c>
      <c r="B52" s="19">
        <v>981</v>
      </c>
      <c r="C52" s="19">
        <v>647</v>
      </c>
      <c r="D52" s="20">
        <v>0.65949999999999998</v>
      </c>
      <c r="E52" s="19">
        <v>420</v>
      </c>
    </row>
    <row r="53" spans="1:5" s="14" customFormat="1">
      <c r="A53" s="18" t="s">
        <v>162</v>
      </c>
      <c r="B53" s="19">
        <v>1295</v>
      </c>
      <c r="C53" s="19">
        <v>819</v>
      </c>
      <c r="D53" s="20">
        <v>0.63239999999999996</v>
      </c>
      <c r="E53" s="19">
        <v>577</v>
      </c>
    </row>
    <row r="54" spans="1:5" s="14" customFormat="1">
      <c r="A54" s="18" t="s">
        <v>163</v>
      </c>
      <c r="B54" s="19">
        <v>1105</v>
      </c>
      <c r="C54" s="19">
        <v>714</v>
      </c>
      <c r="D54" s="20">
        <v>0.6462</v>
      </c>
      <c r="E54" s="19">
        <v>471</v>
      </c>
    </row>
    <row r="55" spans="1:5" s="14" customFormat="1">
      <c r="A55" s="18" t="s">
        <v>164</v>
      </c>
      <c r="B55" s="19">
        <v>905</v>
      </c>
      <c r="C55" s="19">
        <v>532</v>
      </c>
      <c r="D55" s="20">
        <v>0.58779999999999999</v>
      </c>
      <c r="E55" s="19">
        <v>350</v>
      </c>
    </row>
    <row r="56" spans="1:5" s="14" customFormat="1">
      <c r="A56" s="18" t="s">
        <v>165</v>
      </c>
      <c r="B56" s="19">
        <v>1958</v>
      </c>
      <c r="C56" s="19">
        <v>1248</v>
      </c>
      <c r="D56" s="20">
        <v>0.63739999999999997</v>
      </c>
      <c r="E56" s="19">
        <v>856</v>
      </c>
    </row>
    <row r="57" spans="1:5" s="14" customFormat="1">
      <c r="A57" s="18" t="s">
        <v>166</v>
      </c>
      <c r="B57" s="19">
        <v>2073</v>
      </c>
      <c r="C57" s="19">
        <v>1583</v>
      </c>
      <c r="D57" s="20">
        <v>0.76359999999999995</v>
      </c>
      <c r="E57" s="22">
        <v>1114</v>
      </c>
    </row>
    <row r="58" spans="1:5" s="23" customFormat="1" ht="34.5" customHeight="1">
      <c r="A58" s="26" t="s">
        <v>284</v>
      </c>
      <c r="B58" s="24">
        <f>SUM(B32:B57)</f>
        <v>24312</v>
      </c>
      <c r="C58" s="24">
        <f>SUM(C32:C57)</f>
        <v>15921</v>
      </c>
      <c r="D58" s="25">
        <f>C58/B58</f>
        <v>0.65486179664363275</v>
      </c>
      <c r="E58" s="24">
        <f>SUM(E32:E57)</f>
        <v>10986</v>
      </c>
    </row>
    <row r="59" spans="1:5" s="14" customFormat="1">
      <c r="A59" s="18" t="s">
        <v>168</v>
      </c>
      <c r="B59" s="19">
        <v>813</v>
      </c>
      <c r="C59" s="19">
        <v>613</v>
      </c>
      <c r="D59" s="20">
        <v>0.754</v>
      </c>
      <c r="E59" s="19">
        <v>427</v>
      </c>
    </row>
    <row r="60" spans="1:5" s="14" customFormat="1">
      <c r="A60" s="18" t="s">
        <v>169</v>
      </c>
      <c r="B60" s="19">
        <v>761</v>
      </c>
      <c r="C60" s="19">
        <v>542</v>
      </c>
      <c r="D60" s="20">
        <v>0.71220000000000006</v>
      </c>
      <c r="E60" s="19">
        <v>348</v>
      </c>
    </row>
    <row r="61" spans="1:5" s="14" customFormat="1">
      <c r="A61" s="18" t="s">
        <v>170</v>
      </c>
      <c r="B61" s="19">
        <v>752</v>
      </c>
      <c r="C61" s="19">
        <v>550</v>
      </c>
      <c r="D61" s="20">
        <v>0.73140000000000005</v>
      </c>
      <c r="E61" s="19">
        <v>414</v>
      </c>
    </row>
    <row r="62" spans="1:5" s="14" customFormat="1">
      <c r="A62" s="18" t="s">
        <v>171</v>
      </c>
      <c r="B62" s="19">
        <v>815</v>
      </c>
      <c r="C62" s="19">
        <v>651</v>
      </c>
      <c r="D62" s="20">
        <v>0.79879999999999995</v>
      </c>
      <c r="E62" s="19">
        <v>472</v>
      </c>
    </row>
    <row r="63" spans="1:5" s="14" customFormat="1">
      <c r="A63" s="18" t="s">
        <v>172</v>
      </c>
      <c r="B63" s="19">
        <v>1313</v>
      </c>
      <c r="C63" s="19">
        <v>998</v>
      </c>
      <c r="D63" s="20">
        <v>0.7601</v>
      </c>
      <c r="E63" s="19">
        <v>732</v>
      </c>
    </row>
    <row r="64" spans="1:5" s="14" customFormat="1">
      <c r="A64" s="18" t="s">
        <v>173</v>
      </c>
      <c r="B64" s="19">
        <v>683</v>
      </c>
      <c r="C64" s="19">
        <v>513</v>
      </c>
      <c r="D64" s="20">
        <v>0.75109999999999999</v>
      </c>
      <c r="E64" s="19">
        <v>356</v>
      </c>
    </row>
    <row r="65" spans="1:5" s="14" customFormat="1">
      <c r="A65" s="18" t="s">
        <v>174</v>
      </c>
      <c r="B65" s="19">
        <v>851</v>
      </c>
      <c r="C65" s="19">
        <v>661</v>
      </c>
      <c r="D65" s="20">
        <v>0.77669999999999995</v>
      </c>
      <c r="E65" s="19">
        <v>495</v>
      </c>
    </row>
    <row r="66" spans="1:5" s="14" customFormat="1">
      <c r="A66" s="18" t="s">
        <v>175</v>
      </c>
      <c r="B66" s="19">
        <v>474</v>
      </c>
      <c r="C66" s="19">
        <v>383</v>
      </c>
      <c r="D66" s="20">
        <v>0.80800000000000005</v>
      </c>
      <c r="E66" s="19">
        <v>291</v>
      </c>
    </row>
    <row r="67" spans="1:5" s="14" customFormat="1">
      <c r="A67" s="18" t="s">
        <v>180</v>
      </c>
      <c r="B67" s="19">
        <v>923</v>
      </c>
      <c r="C67" s="19">
        <v>689</v>
      </c>
      <c r="D67" s="20">
        <v>0.74650000000000005</v>
      </c>
      <c r="E67" s="19">
        <v>486</v>
      </c>
    </row>
    <row r="68" spans="1:5" s="14" customFormat="1">
      <c r="A68" s="18" t="s">
        <v>181</v>
      </c>
      <c r="B68" s="19">
        <v>784</v>
      </c>
      <c r="C68" s="19">
        <v>585</v>
      </c>
      <c r="D68" s="20">
        <v>0.74619999999999997</v>
      </c>
      <c r="E68" s="19">
        <v>464</v>
      </c>
    </row>
    <row r="69" spans="1:5" s="14" customFormat="1">
      <c r="A69" s="18" t="s">
        <v>186</v>
      </c>
      <c r="B69" s="19">
        <v>938</v>
      </c>
      <c r="C69" s="19">
        <v>747</v>
      </c>
      <c r="D69" s="20">
        <v>0.7964</v>
      </c>
      <c r="E69" s="19">
        <v>606</v>
      </c>
    </row>
    <row r="70" spans="1:5" s="23" customFormat="1" ht="34.5" customHeight="1">
      <c r="A70" s="26" t="s">
        <v>285</v>
      </c>
      <c r="B70" s="24">
        <f>SUM(B59:B69)</f>
        <v>9107</v>
      </c>
      <c r="C70" s="24">
        <f>SUM(C59:C69)</f>
        <v>6932</v>
      </c>
      <c r="D70" s="25">
        <f>C70/B70</f>
        <v>0.76117272427802785</v>
      </c>
      <c r="E70" s="24">
        <f>SUM(E59:E69)</f>
        <v>5091</v>
      </c>
    </row>
    <row r="71" spans="1:5" s="14" customFormat="1">
      <c r="A71" s="18" t="s">
        <v>190</v>
      </c>
      <c r="B71" s="19">
        <v>1049</v>
      </c>
      <c r="C71" s="19">
        <v>747</v>
      </c>
      <c r="D71" s="20">
        <v>0.71209999999999996</v>
      </c>
      <c r="E71" s="19">
        <v>557</v>
      </c>
    </row>
    <row r="72" spans="1:5" s="14" customFormat="1">
      <c r="A72" s="18" t="s">
        <v>191</v>
      </c>
      <c r="B72" s="19">
        <v>1867</v>
      </c>
      <c r="C72" s="19">
        <v>1362</v>
      </c>
      <c r="D72" s="20">
        <v>0.72950000000000004</v>
      </c>
      <c r="E72" s="19">
        <v>987</v>
      </c>
    </row>
    <row r="73" spans="1:5" s="14" customFormat="1">
      <c r="A73" s="18" t="s">
        <v>192</v>
      </c>
      <c r="B73" s="19">
        <v>1675</v>
      </c>
      <c r="C73" s="19">
        <v>1147</v>
      </c>
      <c r="D73" s="20">
        <v>0.68479999999999996</v>
      </c>
      <c r="E73" s="19">
        <v>866</v>
      </c>
    </row>
    <row r="74" spans="1:5" s="23" customFormat="1" ht="34.5" customHeight="1">
      <c r="A74" s="26" t="s">
        <v>286</v>
      </c>
      <c r="B74" s="24">
        <f>SUM(B71:B73)</f>
        <v>4591</v>
      </c>
      <c r="C74" s="24">
        <f>SUM(C71:C73)</f>
        <v>3256</v>
      </c>
      <c r="D74" s="25">
        <f>C74/B74</f>
        <v>0.70921367893705078</v>
      </c>
      <c r="E74" s="24">
        <f>SUM(E71:E73)</f>
        <v>2410</v>
      </c>
    </row>
    <row r="75" spans="1:5" s="14" customFormat="1">
      <c r="A75" s="18" t="s">
        <v>196</v>
      </c>
      <c r="B75" s="19">
        <v>1499</v>
      </c>
      <c r="C75" s="19">
        <v>1091</v>
      </c>
      <c r="D75" s="20">
        <v>0.7278</v>
      </c>
      <c r="E75" s="19">
        <v>823</v>
      </c>
    </row>
    <row r="76" spans="1:5" s="14" customFormat="1">
      <c r="A76" s="18" t="s">
        <v>198</v>
      </c>
      <c r="B76" s="19">
        <v>976</v>
      </c>
      <c r="C76" s="19">
        <v>620</v>
      </c>
      <c r="D76" s="20">
        <v>0.63519999999999999</v>
      </c>
      <c r="E76" s="19">
        <v>451</v>
      </c>
    </row>
    <row r="77" spans="1:5" s="23" customFormat="1" ht="34.5" customHeight="1">
      <c r="A77" s="26" t="s">
        <v>288</v>
      </c>
      <c r="B77" s="24">
        <f>SUM(B75:B76)</f>
        <v>2475</v>
      </c>
      <c r="C77" s="24">
        <f>SUM(C75:C76)</f>
        <v>1711</v>
      </c>
      <c r="D77" s="25">
        <f>C77/B77</f>
        <v>0.69131313131313132</v>
      </c>
      <c r="E77" s="24">
        <f>SUM(E75:E76)</f>
        <v>1274</v>
      </c>
    </row>
    <row r="78" spans="1:5" s="14" customFormat="1">
      <c r="A78" s="18" t="s">
        <v>200</v>
      </c>
      <c r="B78" s="19">
        <v>1566</v>
      </c>
      <c r="C78" s="19">
        <v>1004</v>
      </c>
      <c r="D78" s="20">
        <v>0.6411</v>
      </c>
      <c r="E78" s="19">
        <v>533</v>
      </c>
    </row>
    <row r="79" spans="1:5" s="14" customFormat="1">
      <c r="A79" s="18" t="s">
        <v>201</v>
      </c>
      <c r="B79" s="19">
        <v>3138</v>
      </c>
      <c r="C79" s="19">
        <v>1824</v>
      </c>
      <c r="D79" s="20">
        <v>0.58130000000000004</v>
      </c>
      <c r="E79" s="22">
        <v>1269</v>
      </c>
    </row>
    <row r="80" spans="1:5" s="14" customFormat="1">
      <c r="A80" s="18" t="s">
        <v>202</v>
      </c>
      <c r="B80" s="19">
        <v>683</v>
      </c>
      <c r="C80" s="19">
        <v>570</v>
      </c>
      <c r="D80" s="20">
        <v>0.83460000000000001</v>
      </c>
      <c r="E80" s="19">
        <v>414</v>
      </c>
    </row>
    <row r="81" spans="1:5" s="14" customFormat="1">
      <c r="A81" s="18" t="s">
        <v>203</v>
      </c>
      <c r="B81" s="19">
        <v>1723</v>
      </c>
      <c r="C81" s="19">
        <v>1380</v>
      </c>
      <c r="D81" s="20">
        <v>0.80089999999999995</v>
      </c>
      <c r="E81" s="19">
        <v>973</v>
      </c>
    </row>
    <row r="82" spans="1:5" s="14" customFormat="1">
      <c r="A82" s="18" t="s">
        <v>204</v>
      </c>
      <c r="B82" s="19">
        <v>1742</v>
      </c>
      <c r="C82" s="19">
        <v>1060</v>
      </c>
      <c r="D82" s="20">
        <v>0.60850000000000004</v>
      </c>
      <c r="E82" s="19">
        <v>737</v>
      </c>
    </row>
    <row r="83" spans="1:5" s="14" customFormat="1">
      <c r="A83" s="18" t="s">
        <v>205</v>
      </c>
      <c r="B83" s="19">
        <v>818</v>
      </c>
      <c r="C83" s="19">
        <v>516</v>
      </c>
      <c r="D83" s="20">
        <v>0.63080000000000003</v>
      </c>
      <c r="E83" s="19">
        <v>387</v>
      </c>
    </row>
    <row r="84" spans="1:5" s="14" customFormat="1">
      <c r="A84" s="18" t="s">
        <v>206</v>
      </c>
      <c r="B84" s="19">
        <v>1164</v>
      </c>
      <c r="C84" s="19">
        <v>964</v>
      </c>
      <c r="D84" s="20">
        <v>0.82820000000000005</v>
      </c>
      <c r="E84" s="19">
        <v>685</v>
      </c>
    </row>
    <row r="85" spans="1:5" s="14" customFormat="1">
      <c r="A85" s="18" t="s">
        <v>207</v>
      </c>
      <c r="B85" s="19">
        <v>362</v>
      </c>
      <c r="C85" s="19">
        <v>249</v>
      </c>
      <c r="D85" s="20">
        <v>0.68779999999999997</v>
      </c>
      <c r="E85" s="19">
        <v>188</v>
      </c>
    </row>
    <row r="86" spans="1:5" s="14" customFormat="1">
      <c r="A86" s="18" t="s">
        <v>208</v>
      </c>
      <c r="B86" s="19">
        <v>1044</v>
      </c>
      <c r="C86" s="19">
        <v>894</v>
      </c>
      <c r="D86" s="20">
        <v>0.85629999999999995</v>
      </c>
      <c r="E86" s="19">
        <v>656</v>
      </c>
    </row>
    <row r="87" spans="1:5" s="23" customFormat="1" ht="34.5" customHeight="1">
      <c r="A87" s="26" t="s">
        <v>289</v>
      </c>
      <c r="B87" s="24">
        <f>SUM(B78:B86)</f>
        <v>12240</v>
      </c>
      <c r="C87" s="24">
        <f>SUM(C78:C86)</f>
        <v>8461</v>
      </c>
      <c r="D87" s="25">
        <f>C87/B87</f>
        <v>0.69125816993464051</v>
      </c>
      <c r="E87" s="24">
        <f>SUM(E78:E86)</f>
        <v>5842</v>
      </c>
    </row>
    <row r="88" spans="1:5" s="14" customFormat="1">
      <c r="A88" s="18" t="s">
        <v>211</v>
      </c>
      <c r="B88" s="19">
        <v>901</v>
      </c>
      <c r="C88" s="19">
        <v>701</v>
      </c>
      <c r="D88" s="20">
        <v>0.77800000000000002</v>
      </c>
      <c r="E88" s="19">
        <v>527</v>
      </c>
    </row>
    <row r="89" spans="1:5" s="14" customFormat="1">
      <c r="A89" s="18" t="s">
        <v>214</v>
      </c>
      <c r="B89" s="19">
        <v>958</v>
      </c>
      <c r="C89" s="19">
        <v>703</v>
      </c>
      <c r="D89" s="20">
        <v>0.73380000000000001</v>
      </c>
      <c r="E89" s="19">
        <v>482</v>
      </c>
    </row>
    <row r="90" spans="1:5" s="14" customFormat="1">
      <c r="A90" s="18" t="s">
        <v>216</v>
      </c>
      <c r="B90" s="19">
        <v>21</v>
      </c>
      <c r="C90" s="19">
        <v>17</v>
      </c>
      <c r="D90" s="20">
        <v>0.8095</v>
      </c>
      <c r="E90" s="19">
        <v>16</v>
      </c>
    </row>
    <row r="91" spans="1:5" s="14" customFormat="1">
      <c r="A91" s="18" t="s">
        <v>217</v>
      </c>
      <c r="B91" s="19">
        <v>1126</v>
      </c>
      <c r="C91" s="19">
        <v>896</v>
      </c>
      <c r="D91" s="20">
        <v>0.79569999999999996</v>
      </c>
      <c r="E91" s="19">
        <v>674</v>
      </c>
    </row>
    <row r="92" spans="1:5" s="14" customFormat="1">
      <c r="A92" s="18" t="s">
        <v>218</v>
      </c>
      <c r="B92" s="19">
        <v>717</v>
      </c>
      <c r="C92" s="19">
        <v>522</v>
      </c>
      <c r="D92" s="20">
        <v>0.72799999999999998</v>
      </c>
      <c r="E92" s="19">
        <v>362</v>
      </c>
    </row>
    <row r="93" spans="1:5" s="14" customFormat="1">
      <c r="A93" s="18" t="s">
        <v>219</v>
      </c>
      <c r="B93" s="19">
        <v>802</v>
      </c>
      <c r="C93" s="19">
        <v>592</v>
      </c>
      <c r="D93" s="20">
        <v>0.73819999999999997</v>
      </c>
      <c r="E93" s="19">
        <v>423</v>
      </c>
    </row>
    <row r="94" spans="1:5" s="14" customFormat="1">
      <c r="A94" s="18" t="s">
        <v>220</v>
      </c>
      <c r="B94" s="19">
        <v>672</v>
      </c>
      <c r="C94" s="19">
        <v>427</v>
      </c>
      <c r="D94" s="20">
        <v>0.63539999999999996</v>
      </c>
      <c r="E94" s="19">
        <v>285</v>
      </c>
    </row>
    <row r="95" spans="1:5" s="14" customFormat="1">
      <c r="A95" s="18" t="s">
        <v>221</v>
      </c>
      <c r="B95" s="19">
        <v>997</v>
      </c>
      <c r="C95" s="19">
        <v>677</v>
      </c>
      <c r="D95" s="20">
        <v>0.67900000000000005</v>
      </c>
      <c r="E95" s="19">
        <v>501</v>
      </c>
    </row>
    <row r="96" spans="1:5" s="14" customFormat="1">
      <c r="A96" s="18" t="s">
        <v>222</v>
      </c>
      <c r="B96" s="19">
        <v>396</v>
      </c>
      <c r="C96" s="19">
        <v>249</v>
      </c>
      <c r="D96" s="20">
        <v>0.62880000000000003</v>
      </c>
      <c r="E96" s="19">
        <v>171</v>
      </c>
    </row>
    <row r="97" spans="1:5" s="14" customFormat="1">
      <c r="A97" s="18" t="s">
        <v>223</v>
      </c>
      <c r="B97" s="19">
        <v>338</v>
      </c>
      <c r="C97" s="19">
        <v>254</v>
      </c>
      <c r="D97" s="20">
        <v>0.75149999999999995</v>
      </c>
      <c r="E97" s="19">
        <v>181</v>
      </c>
    </row>
    <row r="98" spans="1:5" s="14" customFormat="1">
      <c r="A98" s="18" t="s">
        <v>227</v>
      </c>
      <c r="B98" s="19">
        <v>1002</v>
      </c>
      <c r="C98" s="19">
        <v>684</v>
      </c>
      <c r="D98" s="20">
        <v>0.68259999999999998</v>
      </c>
      <c r="E98" s="19">
        <v>482</v>
      </c>
    </row>
    <row r="99" spans="1:5" s="14" customFormat="1">
      <c r="A99" s="18" t="s">
        <v>228</v>
      </c>
      <c r="B99" s="19">
        <v>639</v>
      </c>
      <c r="C99" s="19">
        <v>406</v>
      </c>
      <c r="D99" s="20">
        <v>0.63539999999999996</v>
      </c>
      <c r="E99" s="19">
        <v>255</v>
      </c>
    </row>
    <row r="100" spans="1:5" s="14" customFormat="1">
      <c r="A100" s="18" t="s">
        <v>229</v>
      </c>
      <c r="B100" s="19">
        <v>803</v>
      </c>
      <c r="C100" s="19">
        <v>489</v>
      </c>
      <c r="D100" s="20">
        <v>0.60899999999999999</v>
      </c>
      <c r="E100" s="19">
        <v>319</v>
      </c>
    </row>
    <row r="101" spans="1:5" s="14" customFormat="1">
      <c r="A101" s="18" t="s">
        <v>230</v>
      </c>
      <c r="B101" s="19">
        <v>1573</v>
      </c>
      <c r="C101" s="19">
        <v>1153</v>
      </c>
      <c r="D101" s="20">
        <v>0.73299999999999998</v>
      </c>
      <c r="E101" s="19">
        <v>831</v>
      </c>
    </row>
    <row r="102" spans="1:5" s="14" customFormat="1">
      <c r="A102" s="18" t="s">
        <v>233</v>
      </c>
      <c r="B102" s="19">
        <v>1819</v>
      </c>
      <c r="C102" s="19">
        <v>1350</v>
      </c>
      <c r="D102" s="20">
        <v>0.74219999999999997</v>
      </c>
      <c r="E102" s="22">
        <v>1060</v>
      </c>
    </row>
    <row r="103" spans="1:5" s="14" customFormat="1">
      <c r="A103" s="18" t="s">
        <v>235</v>
      </c>
      <c r="B103" s="19">
        <v>1217</v>
      </c>
      <c r="C103" s="19">
        <v>891</v>
      </c>
      <c r="D103" s="20">
        <v>0.73209999999999997</v>
      </c>
      <c r="E103" s="19">
        <v>710</v>
      </c>
    </row>
    <row r="104" spans="1:5" s="14" customFormat="1">
      <c r="A104" s="18" t="s">
        <v>238</v>
      </c>
      <c r="B104" s="19">
        <v>1185</v>
      </c>
      <c r="C104" s="19">
        <v>809</v>
      </c>
      <c r="D104" s="20">
        <v>0.68269999999999997</v>
      </c>
      <c r="E104" s="19">
        <v>586</v>
      </c>
    </row>
    <row r="105" spans="1:5" s="14" customFormat="1">
      <c r="A105" s="18" t="s">
        <v>239</v>
      </c>
      <c r="B105" s="19">
        <v>1038</v>
      </c>
      <c r="C105" s="19">
        <v>752</v>
      </c>
      <c r="D105" s="20">
        <v>0.72450000000000003</v>
      </c>
      <c r="E105" s="19">
        <v>595</v>
      </c>
    </row>
    <row r="106" spans="1:5" s="14" customFormat="1">
      <c r="A106" s="18" t="s">
        <v>240</v>
      </c>
      <c r="B106" s="19">
        <v>1240</v>
      </c>
      <c r="C106" s="19">
        <v>920</v>
      </c>
      <c r="D106" s="20">
        <v>0.7419</v>
      </c>
      <c r="E106" s="19">
        <v>741</v>
      </c>
    </row>
    <row r="107" spans="1:5" s="14" customFormat="1">
      <c r="A107" s="18" t="s">
        <v>242</v>
      </c>
      <c r="B107" s="19">
        <v>867</v>
      </c>
      <c r="C107" s="19">
        <v>638</v>
      </c>
      <c r="D107" s="20">
        <v>0.7359</v>
      </c>
      <c r="E107" s="19">
        <v>500</v>
      </c>
    </row>
    <row r="108" spans="1:5" s="23" customFormat="1" ht="34.5" customHeight="1">
      <c r="A108" s="26" t="s">
        <v>290</v>
      </c>
      <c r="B108" s="24">
        <f>SUM(B88:B107)</f>
        <v>18311</v>
      </c>
      <c r="C108" s="24">
        <f>SUM(C88:C107)</f>
        <v>13130</v>
      </c>
      <c r="D108" s="25">
        <f>C108/B108</f>
        <v>0.71705532193763311</v>
      </c>
      <c r="E108" s="24">
        <f>SUM(E88:E107)</f>
        <v>9701</v>
      </c>
    </row>
    <row r="109" spans="1:5" s="23" customFormat="1" ht="34.5" customHeight="1">
      <c r="A109" s="26" t="s">
        <v>293</v>
      </c>
      <c r="B109" s="24">
        <f>SUM(, B10, B12, B31, B58, B70, B74, B77, B87, B108)</f>
        <v>87449</v>
      </c>
      <c r="C109" s="24">
        <f>SUM(, C10, C12, C31, C58, C70, C74, C77, C87, C108)</f>
        <v>60581</v>
      </c>
      <c r="D109" s="25">
        <f>C109/B109</f>
        <v>0.69275806470056833</v>
      </c>
      <c r="E109" s="24">
        <f>SUM(, E10, E12, E31, E58, E70, E74, E77, E87, E108)</f>
        <v>43064</v>
      </c>
    </row>
    <row r="110" spans="1:5" s="14" customFormat="1">
      <c r="A110" s="18" t="s">
        <v>294</v>
      </c>
      <c r="B110" s="18">
        <f>SUM(, B109)</f>
        <v>87449</v>
      </c>
      <c r="C110" s="18">
        <f>SUM(, C109)</f>
        <v>60581</v>
      </c>
      <c r="D110" s="27">
        <f>C110/B110</f>
        <v>0.69275806470056833</v>
      </c>
      <c r="E110" s="18">
        <f>SUM(, E109)</f>
        <v>43064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1" manualBreakCount="11">
    <brk id="10" max="16383" man="1"/>
    <brk id="12" max="16383" man="1"/>
    <brk id="31" max="16383" man="1"/>
    <brk id="58" max="16383" man="1"/>
    <brk id="70" max="16383" man="1"/>
    <brk id="74" max="16383" man="1"/>
    <brk id="77" max="16383" man="1"/>
    <brk id="87" max="16383" man="1"/>
    <brk id="108" max="16383" man="1"/>
    <brk id="109" max="16383" man="1"/>
    <brk id="110" max="16383"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L250"/>
  <sheetViews>
    <sheetView showGridLines="0" workbookViewId="0">
      <pane xSplit="7" ySplit="4" topLeftCell="H5" activePane="bottomRight" state="frozen"/>
      <selection pane="topRight" activeCell="H1" sqref="H1"/>
      <selection pane="bottomLeft" activeCell="A5" sqref="A5"/>
      <selection pane="bottomRight" activeCell="H5" sqref="H5:I5"/>
    </sheetView>
  </sheetViews>
  <sheetFormatPr defaultRowHeight="15"/>
  <cols>
    <col min="1" max="1" width="2.85546875" style="30" customWidth="1"/>
    <col min="2" max="2" width="8.140625" style="30" customWidth="1"/>
    <col min="3" max="3" width="10.5703125" style="30" customWidth="1"/>
    <col min="4" max="4" width="3.140625" style="30" customWidth="1"/>
    <col min="5" max="6" width="9" style="30" customWidth="1"/>
    <col min="7" max="7" width="10.5703125" style="30" customWidth="1"/>
    <col min="8" max="8" width="1.7109375" style="30" customWidth="1"/>
    <col min="9" max="9" width="0.85546875" style="30" customWidth="1"/>
    <col min="10" max="142" width="17.85546875" style="30" customWidth="1"/>
    <col min="143" max="143" width="14.140625" style="30" customWidth="1"/>
    <col min="144" max="16384" width="9.140625" style="30"/>
  </cols>
  <sheetData>
    <row r="1" spans="2:142" ht="54.4" customHeight="1">
      <c r="D1" s="48" t="s">
        <v>466</v>
      </c>
      <c r="E1" s="49"/>
      <c r="F1" s="49"/>
      <c r="G1" s="49"/>
      <c r="H1" s="49"/>
    </row>
    <row r="2" spans="2:142" ht="25.9" customHeight="1"/>
    <row r="3" spans="2:142" ht="89.25">
      <c r="B3" s="50" t="s">
        <v>465</v>
      </c>
      <c r="C3" s="50" t="s">
        <v>464</v>
      </c>
      <c r="D3" s="52"/>
      <c r="E3" s="50" t="s">
        <v>463</v>
      </c>
      <c r="F3" s="50" t="s">
        <v>8</v>
      </c>
      <c r="G3" s="50" t="s">
        <v>9</v>
      </c>
      <c r="H3" s="45" t="s">
        <v>447</v>
      </c>
      <c r="I3" s="46"/>
      <c r="J3" s="45" t="s">
        <v>254</v>
      </c>
      <c r="K3" s="47"/>
      <c r="L3" s="47"/>
      <c r="M3" s="47"/>
      <c r="N3" s="47"/>
      <c r="O3" s="47"/>
      <c r="P3" s="47"/>
      <c r="Q3" s="47"/>
      <c r="R3" s="47"/>
      <c r="S3" s="47"/>
      <c r="T3" s="47"/>
      <c r="U3" s="47"/>
      <c r="V3" s="47"/>
      <c r="W3" s="47"/>
      <c r="X3" s="47"/>
      <c r="Y3" s="47"/>
      <c r="Z3" s="47"/>
      <c r="AA3" s="47"/>
      <c r="AB3" s="47"/>
      <c r="AC3" s="47"/>
      <c r="AD3" s="47"/>
      <c r="AE3" s="46"/>
      <c r="AF3" s="45" t="s">
        <v>301</v>
      </c>
      <c r="AG3" s="46"/>
      <c r="AH3" s="45" t="s">
        <v>304</v>
      </c>
      <c r="AI3" s="46"/>
      <c r="AJ3" s="45" t="s">
        <v>307</v>
      </c>
      <c r="AK3" s="47"/>
      <c r="AL3" s="46"/>
      <c r="AM3" s="45" t="s">
        <v>311</v>
      </c>
      <c r="AN3" s="46"/>
      <c r="AO3" s="45" t="s">
        <v>462</v>
      </c>
      <c r="AP3" s="46"/>
      <c r="AQ3" s="45" t="s">
        <v>314</v>
      </c>
      <c r="AR3" s="46"/>
      <c r="AS3" s="45" t="s">
        <v>317</v>
      </c>
      <c r="AT3" s="46"/>
      <c r="AU3" s="45" t="s">
        <v>320</v>
      </c>
      <c r="AV3" s="46"/>
      <c r="AW3" s="32" t="s">
        <v>323</v>
      </c>
      <c r="AX3" s="32" t="s">
        <v>325</v>
      </c>
      <c r="AY3" s="45" t="s">
        <v>327</v>
      </c>
      <c r="AZ3" s="46"/>
      <c r="BA3" s="32" t="s">
        <v>330</v>
      </c>
      <c r="BB3" s="32" t="s">
        <v>332</v>
      </c>
      <c r="BC3" s="45" t="s">
        <v>334</v>
      </c>
      <c r="BD3" s="46"/>
      <c r="BE3" s="45" t="s">
        <v>337</v>
      </c>
      <c r="BF3" s="46"/>
      <c r="BG3" s="32" t="s">
        <v>340</v>
      </c>
      <c r="BH3" s="32" t="s">
        <v>342</v>
      </c>
      <c r="BI3" s="32" t="s">
        <v>344</v>
      </c>
      <c r="BJ3" s="32" t="s">
        <v>346</v>
      </c>
      <c r="BK3" s="45" t="s">
        <v>348</v>
      </c>
      <c r="BL3" s="46"/>
      <c r="BM3" s="45" t="s">
        <v>351</v>
      </c>
      <c r="BN3" s="46"/>
      <c r="BO3" s="45" t="s">
        <v>354</v>
      </c>
      <c r="BP3" s="46"/>
      <c r="BQ3" s="32" t="s">
        <v>357</v>
      </c>
      <c r="BR3" s="32" t="s">
        <v>359</v>
      </c>
      <c r="BS3" s="45" t="s">
        <v>361</v>
      </c>
      <c r="BT3" s="46"/>
      <c r="BU3" s="45" t="s">
        <v>364</v>
      </c>
      <c r="BV3" s="46"/>
      <c r="BW3" s="32" t="s">
        <v>367</v>
      </c>
      <c r="BX3" s="45" t="s">
        <v>369</v>
      </c>
      <c r="BY3" s="46"/>
      <c r="BZ3" s="32" t="s">
        <v>372</v>
      </c>
      <c r="CA3" s="45" t="s">
        <v>374</v>
      </c>
      <c r="CB3" s="46"/>
      <c r="CC3" s="45" t="s">
        <v>377</v>
      </c>
      <c r="CD3" s="46"/>
      <c r="CE3" s="45" t="s">
        <v>380</v>
      </c>
      <c r="CF3" s="46"/>
      <c r="CG3" s="32" t="s">
        <v>383</v>
      </c>
      <c r="CH3" s="32" t="s">
        <v>385</v>
      </c>
      <c r="CI3" s="45" t="s">
        <v>387</v>
      </c>
      <c r="CJ3" s="46"/>
      <c r="CK3" s="32" t="s">
        <v>390</v>
      </c>
      <c r="CL3" s="45" t="s">
        <v>392</v>
      </c>
      <c r="CM3" s="46"/>
      <c r="CN3" s="45" t="s">
        <v>395</v>
      </c>
      <c r="CO3" s="46"/>
      <c r="CP3" s="32" t="s">
        <v>398</v>
      </c>
      <c r="CQ3" s="32" t="s">
        <v>400</v>
      </c>
      <c r="CR3" s="45" t="s">
        <v>402</v>
      </c>
      <c r="CS3" s="46"/>
      <c r="CT3" s="32" t="s">
        <v>405</v>
      </c>
      <c r="CU3" s="45" t="s">
        <v>407</v>
      </c>
      <c r="CV3" s="46"/>
      <c r="CW3" s="45" t="s">
        <v>410</v>
      </c>
      <c r="CX3" s="46"/>
      <c r="CY3" s="45" t="s">
        <v>413</v>
      </c>
      <c r="CZ3" s="46"/>
      <c r="DA3" s="45" t="s">
        <v>416</v>
      </c>
      <c r="DB3" s="46"/>
      <c r="DC3" s="45" t="s">
        <v>419</v>
      </c>
      <c r="DD3" s="46"/>
      <c r="DE3" s="45" t="s">
        <v>422</v>
      </c>
      <c r="DF3" s="46"/>
      <c r="DG3" s="45" t="s">
        <v>425</v>
      </c>
      <c r="DH3" s="46"/>
      <c r="DI3" s="45" t="s">
        <v>428</v>
      </c>
      <c r="DJ3" s="46"/>
      <c r="DK3" s="32" t="s">
        <v>431</v>
      </c>
      <c r="DL3" s="32" t="s">
        <v>433</v>
      </c>
      <c r="DM3" s="32" t="s">
        <v>435</v>
      </c>
      <c r="DN3" s="45" t="s">
        <v>437</v>
      </c>
      <c r="DO3" s="47"/>
      <c r="DP3" s="46"/>
      <c r="DQ3" s="45" t="s">
        <v>461</v>
      </c>
      <c r="DR3" s="46"/>
      <c r="DS3" s="45" t="s">
        <v>460</v>
      </c>
      <c r="DT3" s="46"/>
      <c r="DU3" s="45" t="s">
        <v>459</v>
      </c>
      <c r="DV3" s="46"/>
      <c r="DW3" s="45" t="s">
        <v>458</v>
      </c>
      <c r="DX3" s="46"/>
      <c r="DY3" s="45" t="s">
        <v>457</v>
      </c>
      <c r="DZ3" s="46"/>
      <c r="EA3" s="45" t="s">
        <v>456</v>
      </c>
      <c r="EB3" s="46"/>
      <c r="EC3" s="45" t="s">
        <v>455</v>
      </c>
      <c r="ED3" s="46"/>
      <c r="EE3" s="45" t="s">
        <v>454</v>
      </c>
      <c r="EF3" s="46"/>
      <c r="EG3" s="45" t="s">
        <v>453</v>
      </c>
      <c r="EH3" s="46"/>
      <c r="EI3" s="45" t="s">
        <v>452</v>
      </c>
      <c r="EJ3" s="46"/>
      <c r="EK3" s="45" t="s">
        <v>451</v>
      </c>
      <c r="EL3" s="46"/>
    </row>
    <row r="4" spans="2:142" ht="38.25">
      <c r="B4" s="51"/>
      <c r="C4" s="53"/>
      <c r="D4" s="54"/>
      <c r="E4" s="51"/>
      <c r="F4" s="51"/>
      <c r="G4" s="51"/>
      <c r="H4" s="45" t="s">
        <v>447</v>
      </c>
      <c r="I4" s="46"/>
      <c r="J4" s="32" t="s">
        <v>256</v>
      </c>
      <c r="K4" s="32" t="s">
        <v>262</v>
      </c>
      <c r="L4" s="32" t="s">
        <v>266</v>
      </c>
      <c r="M4" s="32" t="s">
        <v>263</v>
      </c>
      <c r="N4" s="32" t="s">
        <v>276</v>
      </c>
      <c r="O4" s="32" t="s">
        <v>264</v>
      </c>
      <c r="P4" s="32" t="s">
        <v>257</v>
      </c>
      <c r="Q4" s="32" t="s">
        <v>267</v>
      </c>
      <c r="R4" s="32" t="s">
        <v>258</v>
      </c>
      <c r="S4" s="32" t="s">
        <v>268</v>
      </c>
      <c r="T4" s="32" t="s">
        <v>273</v>
      </c>
      <c r="U4" s="32" t="s">
        <v>269</v>
      </c>
      <c r="V4" s="32" t="s">
        <v>259</v>
      </c>
      <c r="W4" s="32" t="s">
        <v>255</v>
      </c>
      <c r="X4" s="32" t="s">
        <v>271</v>
      </c>
      <c r="Y4" s="32" t="s">
        <v>260</v>
      </c>
      <c r="Z4" s="32" t="s">
        <v>274</v>
      </c>
      <c r="AA4" s="32" t="s">
        <v>270</v>
      </c>
      <c r="AB4" s="32" t="s">
        <v>265</v>
      </c>
      <c r="AC4" s="32" t="s">
        <v>261</v>
      </c>
      <c r="AD4" s="32" t="s">
        <v>272</v>
      </c>
      <c r="AE4" s="32" t="s">
        <v>275</v>
      </c>
      <c r="AF4" s="32" t="s">
        <v>303</v>
      </c>
      <c r="AG4" s="32" t="s">
        <v>302</v>
      </c>
      <c r="AH4" s="32" t="s">
        <v>305</v>
      </c>
      <c r="AI4" s="32" t="s">
        <v>306</v>
      </c>
      <c r="AJ4" s="32" t="s">
        <v>309</v>
      </c>
      <c r="AK4" s="32" t="s">
        <v>310</v>
      </c>
      <c r="AL4" s="32" t="s">
        <v>308</v>
      </c>
      <c r="AM4" s="32" t="s">
        <v>313</v>
      </c>
      <c r="AN4" s="32" t="s">
        <v>312</v>
      </c>
      <c r="AO4" s="32" t="s">
        <v>450</v>
      </c>
      <c r="AP4" s="32" t="s">
        <v>449</v>
      </c>
      <c r="AQ4" s="32" t="s">
        <v>315</v>
      </c>
      <c r="AR4" s="32" t="s">
        <v>316</v>
      </c>
      <c r="AS4" s="32" t="s">
        <v>319</v>
      </c>
      <c r="AT4" s="32" t="s">
        <v>318</v>
      </c>
      <c r="AU4" s="32" t="s">
        <v>322</v>
      </c>
      <c r="AV4" s="32" t="s">
        <v>321</v>
      </c>
      <c r="AW4" s="32" t="s">
        <v>324</v>
      </c>
      <c r="AX4" s="32" t="s">
        <v>326</v>
      </c>
      <c r="AY4" s="32" t="s">
        <v>329</v>
      </c>
      <c r="AZ4" s="32" t="s">
        <v>328</v>
      </c>
      <c r="BA4" s="32" t="s">
        <v>331</v>
      </c>
      <c r="BB4" s="32" t="s">
        <v>333</v>
      </c>
      <c r="BC4" s="32" t="s">
        <v>336</v>
      </c>
      <c r="BD4" s="32" t="s">
        <v>335</v>
      </c>
      <c r="BE4" s="32" t="s">
        <v>338</v>
      </c>
      <c r="BF4" s="32" t="s">
        <v>339</v>
      </c>
      <c r="BG4" s="32" t="s">
        <v>341</v>
      </c>
      <c r="BH4" s="32" t="s">
        <v>343</v>
      </c>
      <c r="BI4" s="32" t="s">
        <v>345</v>
      </c>
      <c r="BJ4" s="32" t="s">
        <v>347</v>
      </c>
      <c r="BK4" s="32" t="s">
        <v>349</v>
      </c>
      <c r="BL4" s="32" t="s">
        <v>350</v>
      </c>
      <c r="BM4" s="32" t="s">
        <v>353</v>
      </c>
      <c r="BN4" s="32" t="s">
        <v>352</v>
      </c>
      <c r="BO4" s="32" t="s">
        <v>356</v>
      </c>
      <c r="BP4" s="32" t="s">
        <v>355</v>
      </c>
      <c r="BQ4" s="32" t="s">
        <v>358</v>
      </c>
      <c r="BR4" s="32" t="s">
        <v>360</v>
      </c>
      <c r="BS4" s="32" t="s">
        <v>362</v>
      </c>
      <c r="BT4" s="32" t="s">
        <v>363</v>
      </c>
      <c r="BU4" s="32" t="s">
        <v>365</v>
      </c>
      <c r="BV4" s="32" t="s">
        <v>366</v>
      </c>
      <c r="BW4" s="32" t="s">
        <v>368</v>
      </c>
      <c r="BX4" s="32" t="s">
        <v>371</v>
      </c>
      <c r="BY4" s="32" t="s">
        <v>370</v>
      </c>
      <c r="BZ4" s="32" t="s">
        <v>373</v>
      </c>
      <c r="CA4" s="32" t="s">
        <v>375</v>
      </c>
      <c r="CB4" s="32" t="s">
        <v>376</v>
      </c>
      <c r="CC4" s="32" t="s">
        <v>378</v>
      </c>
      <c r="CD4" s="32" t="s">
        <v>379</v>
      </c>
      <c r="CE4" s="32" t="s">
        <v>381</v>
      </c>
      <c r="CF4" s="32" t="s">
        <v>382</v>
      </c>
      <c r="CG4" s="32" t="s">
        <v>384</v>
      </c>
      <c r="CH4" s="32" t="s">
        <v>386</v>
      </c>
      <c r="CI4" s="32" t="s">
        <v>388</v>
      </c>
      <c r="CJ4" s="32" t="s">
        <v>389</v>
      </c>
      <c r="CK4" s="32" t="s">
        <v>391</v>
      </c>
      <c r="CL4" s="32" t="s">
        <v>394</v>
      </c>
      <c r="CM4" s="32" t="s">
        <v>393</v>
      </c>
      <c r="CN4" s="32" t="s">
        <v>397</v>
      </c>
      <c r="CO4" s="32" t="s">
        <v>396</v>
      </c>
      <c r="CP4" s="32" t="s">
        <v>399</v>
      </c>
      <c r="CQ4" s="32" t="s">
        <v>401</v>
      </c>
      <c r="CR4" s="32" t="s">
        <v>403</v>
      </c>
      <c r="CS4" s="32" t="s">
        <v>404</v>
      </c>
      <c r="CT4" s="32" t="s">
        <v>406</v>
      </c>
      <c r="CU4" s="32" t="s">
        <v>409</v>
      </c>
      <c r="CV4" s="32" t="s">
        <v>408</v>
      </c>
      <c r="CW4" s="32" t="s">
        <v>412</v>
      </c>
      <c r="CX4" s="32" t="s">
        <v>411</v>
      </c>
      <c r="CY4" s="32" t="s">
        <v>414</v>
      </c>
      <c r="CZ4" s="32" t="s">
        <v>415</v>
      </c>
      <c r="DA4" s="32" t="s">
        <v>418</v>
      </c>
      <c r="DB4" s="32" t="s">
        <v>417</v>
      </c>
      <c r="DC4" s="32" t="s">
        <v>421</v>
      </c>
      <c r="DD4" s="32" t="s">
        <v>420</v>
      </c>
      <c r="DE4" s="32" t="s">
        <v>424</v>
      </c>
      <c r="DF4" s="32" t="s">
        <v>423</v>
      </c>
      <c r="DG4" s="32" t="s">
        <v>427</v>
      </c>
      <c r="DH4" s="32" t="s">
        <v>426</v>
      </c>
      <c r="DI4" s="32" t="s">
        <v>430</v>
      </c>
      <c r="DJ4" s="32" t="s">
        <v>429</v>
      </c>
      <c r="DK4" s="32" t="s">
        <v>432</v>
      </c>
      <c r="DL4" s="32" t="s">
        <v>434</v>
      </c>
      <c r="DM4" s="32" t="s">
        <v>436</v>
      </c>
      <c r="DN4" s="32" t="s">
        <v>438</v>
      </c>
      <c r="DO4" s="32" t="s">
        <v>440</v>
      </c>
      <c r="DP4" s="32" t="s">
        <v>439</v>
      </c>
      <c r="DQ4" s="32" t="s">
        <v>450</v>
      </c>
      <c r="DR4" s="32" t="s">
        <v>449</v>
      </c>
      <c r="DS4" s="32" t="s">
        <v>450</v>
      </c>
      <c r="DT4" s="32" t="s">
        <v>449</v>
      </c>
      <c r="DU4" s="32" t="s">
        <v>450</v>
      </c>
      <c r="DV4" s="32" t="s">
        <v>449</v>
      </c>
      <c r="DW4" s="32" t="s">
        <v>450</v>
      </c>
      <c r="DX4" s="32" t="s">
        <v>449</v>
      </c>
      <c r="DY4" s="32" t="s">
        <v>450</v>
      </c>
      <c r="DZ4" s="32" t="s">
        <v>449</v>
      </c>
      <c r="EA4" s="32" t="s">
        <v>450</v>
      </c>
      <c r="EB4" s="32" t="s">
        <v>449</v>
      </c>
      <c r="EC4" s="32" t="s">
        <v>450</v>
      </c>
      <c r="ED4" s="32" t="s">
        <v>449</v>
      </c>
      <c r="EE4" s="32" t="s">
        <v>450</v>
      </c>
      <c r="EF4" s="32" t="s">
        <v>449</v>
      </c>
      <c r="EG4" s="32" t="s">
        <v>450</v>
      </c>
      <c r="EH4" s="32" t="s">
        <v>449</v>
      </c>
      <c r="EI4" s="32" t="s">
        <v>450</v>
      </c>
      <c r="EJ4" s="32" t="s">
        <v>449</v>
      </c>
      <c r="EK4" s="32" t="s">
        <v>450</v>
      </c>
      <c r="EL4" s="32" t="s">
        <v>449</v>
      </c>
    </row>
    <row r="5" spans="2:142">
      <c r="B5" s="32" t="s">
        <v>11</v>
      </c>
      <c r="C5" s="45" t="s">
        <v>10</v>
      </c>
      <c r="D5" s="46"/>
      <c r="E5" s="32">
        <v>851</v>
      </c>
      <c r="F5" s="32">
        <v>611</v>
      </c>
      <c r="G5" s="32">
        <v>71.8</v>
      </c>
      <c r="H5" s="45" t="s">
        <v>447</v>
      </c>
      <c r="I5" s="46"/>
      <c r="J5" s="32">
        <v>306</v>
      </c>
      <c r="K5" s="32">
        <v>0</v>
      </c>
      <c r="L5" s="32">
        <v>0</v>
      </c>
      <c r="M5" s="32">
        <v>0</v>
      </c>
      <c r="N5" s="32">
        <v>0</v>
      </c>
      <c r="O5" s="32">
        <v>0</v>
      </c>
      <c r="P5" s="32">
        <v>9</v>
      </c>
      <c r="Q5" s="32">
        <v>0</v>
      </c>
      <c r="R5" s="32">
        <v>10</v>
      </c>
      <c r="S5" s="32">
        <v>0</v>
      </c>
      <c r="T5" s="32">
        <v>0</v>
      </c>
      <c r="U5" s="32">
        <v>0</v>
      </c>
      <c r="V5" s="32">
        <v>0</v>
      </c>
      <c r="W5" s="32">
        <v>284</v>
      </c>
      <c r="X5" s="32">
        <v>0</v>
      </c>
      <c r="Y5" s="32">
        <v>0</v>
      </c>
      <c r="Z5" s="32">
        <v>0</v>
      </c>
      <c r="AA5" s="32">
        <v>0</v>
      </c>
      <c r="AB5" s="32">
        <v>0</v>
      </c>
      <c r="AC5" s="32">
        <v>0</v>
      </c>
      <c r="AD5" s="32">
        <v>0</v>
      </c>
      <c r="AE5" s="32">
        <v>0</v>
      </c>
      <c r="AF5" s="32"/>
      <c r="AG5" s="32"/>
      <c r="AH5" s="32"/>
      <c r="AI5" s="32"/>
      <c r="AJ5" s="32">
        <v>299</v>
      </c>
      <c r="AK5" s="32">
        <v>0</v>
      </c>
      <c r="AL5" s="32">
        <v>277</v>
      </c>
      <c r="AM5" s="32"/>
      <c r="AN5" s="32"/>
      <c r="AO5" s="32">
        <v>239</v>
      </c>
      <c r="AP5" s="32">
        <v>285</v>
      </c>
      <c r="AQ5" s="32"/>
      <c r="AR5" s="32"/>
      <c r="AS5" s="32"/>
      <c r="AT5" s="32"/>
      <c r="AU5" s="32"/>
      <c r="AV5" s="32"/>
      <c r="AW5" s="32"/>
      <c r="AX5" s="32"/>
      <c r="AY5" s="32">
        <v>306</v>
      </c>
      <c r="AZ5" s="32">
        <v>247</v>
      </c>
      <c r="BA5" s="32"/>
      <c r="BB5" s="32"/>
      <c r="BC5" s="32"/>
      <c r="BD5" s="32"/>
      <c r="BE5" s="32"/>
      <c r="BF5" s="32"/>
      <c r="BG5" s="32"/>
      <c r="BH5" s="32"/>
      <c r="BI5" s="32"/>
      <c r="BJ5" s="32">
        <v>396</v>
      </c>
      <c r="BK5" s="32"/>
      <c r="BL5" s="32"/>
      <c r="BM5" s="32">
        <v>220</v>
      </c>
      <c r="BN5" s="32">
        <v>311</v>
      </c>
      <c r="BO5" s="32">
        <v>224</v>
      </c>
      <c r="BP5" s="32">
        <v>316</v>
      </c>
      <c r="BQ5" s="32">
        <v>419</v>
      </c>
      <c r="BR5" s="32">
        <v>419</v>
      </c>
      <c r="BS5" s="32">
        <v>311</v>
      </c>
      <c r="BT5" s="32">
        <v>231</v>
      </c>
      <c r="BU5" s="32">
        <v>358</v>
      </c>
      <c r="BV5" s="32">
        <v>203</v>
      </c>
      <c r="BW5" s="32">
        <v>425</v>
      </c>
      <c r="BX5" s="32"/>
      <c r="BY5" s="32"/>
      <c r="BZ5" s="32"/>
      <c r="CA5" s="32">
        <v>294</v>
      </c>
      <c r="CB5" s="32">
        <v>240</v>
      </c>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v>437</v>
      </c>
      <c r="DN5" s="32">
        <v>437</v>
      </c>
      <c r="DO5" s="32"/>
      <c r="DP5" s="32"/>
      <c r="DQ5" s="32">
        <v>81</v>
      </c>
      <c r="DR5" s="32">
        <v>370</v>
      </c>
      <c r="DS5" s="32">
        <v>76</v>
      </c>
      <c r="DT5" s="32">
        <v>377</v>
      </c>
      <c r="DU5" s="32">
        <v>153</v>
      </c>
      <c r="DV5" s="32">
        <v>369</v>
      </c>
      <c r="DW5" s="32"/>
      <c r="DX5" s="32"/>
      <c r="DY5" s="32"/>
      <c r="DZ5" s="32"/>
      <c r="EA5" s="32"/>
      <c r="EB5" s="32"/>
      <c r="EC5" s="32"/>
      <c r="ED5" s="32"/>
      <c r="EE5" s="32">
        <v>202</v>
      </c>
      <c r="EF5" s="32">
        <v>328</v>
      </c>
      <c r="EG5" s="32"/>
      <c r="EH5" s="32"/>
      <c r="EI5" s="32"/>
      <c r="EJ5" s="32"/>
      <c r="EK5" s="32"/>
      <c r="EL5" s="32"/>
    </row>
    <row r="6" spans="2:142">
      <c r="B6" s="32" t="s">
        <v>12</v>
      </c>
      <c r="C6" s="45" t="s">
        <v>10</v>
      </c>
      <c r="D6" s="46"/>
      <c r="E6" s="32">
        <v>465</v>
      </c>
      <c r="F6" s="32">
        <v>283</v>
      </c>
      <c r="G6" s="32">
        <v>60.86</v>
      </c>
      <c r="H6" s="45" t="s">
        <v>447</v>
      </c>
      <c r="I6" s="46"/>
      <c r="J6" s="32">
        <v>142</v>
      </c>
      <c r="K6" s="32">
        <v>0</v>
      </c>
      <c r="L6" s="32">
        <v>0</v>
      </c>
      <c r="M6" s="32">
        <v>0</v>
      </c>
      <c r="N6" s="32">
        <v>0</v>
      </c>
      <c r="O6" s="32">
        <v>0</v>
      </c>
      <c r="P6" s="32">
        <v>5</v>
      </c>
      <c r="Q6" s="32">
        <v>0</v>
      </c>
      <c r="R6" s="32">
        <v>2</v>
      </c>
      <c r="S6" s="32">
        <v>0</v>
      </c>
      <c r="T6" s="32">
        <v>0</v>
      </c>
      <c r="U6" s="32">
        <v>0</v>
      </c>
      <c r="V6" s="32">
        <v>0</v>
      </c>
      <c r="W6" s="32">
        <v>132</v>
      </c>
      <c r="X6" s="32">
        <v>0</v>
      </c>
      <c r="Y6" s="32">
        <v>0</v>
      </c>
      <c r="Z6" s="32">
        <v>0</v>
      </c>
      <c r="AA6" s="32">
        <v>0</v>
      </c>
      <c r="AB6" s="32">
        <v>0</v>
      </c>
      <c r="AC6" s="32">
        <v>0</v>
      </c>
      <c r="AD6" s="32">
        <v>0</v>
      </c>
      <c r="AE6" s="32">
        <v>0</v>
      </c>
      <c r="AF6" s="32"/>
      <c r="AG6" s="32"/>
      <c r="AH6" s="32"/>
      <c r="AI6" s="32"/>
      <c r="AJ6" s="32">
        <v>135</v>
      </c>
      <c r="AK6" s="32">
        <v>0</v>
      </c>
      <c r="AL6" s="32">
        <v>129</v>
      </c>
      <c r="AM6" s="32"/>
      <c r="AN6" s="32"/>
      <c r="AO6" s="32">
        <v>105</v>
      </c>
      <c r="AP6" s="32">
        <v>145</v>
      </c>
      <c r="AQ6" s="32"/>
      <c r="AR6" s="32"/>
      <c r="AS6" s="32">
        <v>125</v>
      </c>
      <c r="AT6" s="32">
        <v>141</v>
      </c>
      <c r="AU6" s="32"/>
      <c r="AV6" s="32"/>
      <c r="AW6" s="32"/>
      <c r="AX6" s="32"/>
      <c r="AY6" s="32"/>
      <c r="AZ6" s="32"/>
      <c r="BA6" s="32"/>
      <c r="BB6" s="32"/>
      <c r="BC6" s="32">
        <v>108</v>
      </c>
      <c r="BD6" s="32">
        <v>149</v>
      </c>
      <c r="BE6" s="32"/>
      <c r="BF6" s="32"/>
      <c r="BG6" s="32"/>
      <c r="BH6" s="32"/>
      <c r="BI6" s="32"/>
      <c r="BJ6" s="32"/>
      <c r="BK6" s="32"/>
      <c r="BL6" s="32"/>
      <c r="BM6" s="32">
        <v>118</v>
      </c>
      <c r="BN6" s="32">
        <v>142</v>
      </c>
      <c r="BO6" s="32">
        <v>112</v>
      </c>
      <c r="BP6" s="32">
        <v>149</v>
      </c>
      <c r="BQ6" s="32">
        <v>212</v>
      </c>
      <c r="BR6" s="32">
        <v>208</v>
      </c>
      <c r="BS6" s="32">
        <v>147</v>
      </c>
      <c r="BT6" s="32">
        <v>111</v>
      </c>
      <c r="BU6" s="32">
        <v>173</v>
      </c>
      <c r="BV6" s="32">
        <v>91</v>
      </c>
      <c r="BW6" s="32">
        <v>209</v>
      </c>
      <c r="BX6" s="32"/>
      <c r="BY6" s="32"/>
      <c r="BZ6" s="32"/>
      <c r="CA6" s="32"/>
      <c r="CB6" s="32"/>
      <c r="CC6" s="32"/>
      <c r="CD6" s="32"/>
      <c r="CE6" s="32"/>
      <c r="CF6" s="32"/>
      <c r="CG6" s="32"/>
      <c r="CH6" s="32"/>
      <c r="CI6" s="32">
        <v>128</v>
      </c>
      <c r="CJ6" s="32">
        <v>126</v>
      </c>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v>213</v>
      </c>
      <c r="DN6" s="32">
        <v>211</v>
      </c>
      <c r="DO6" s="32"/>
      <c r="DP6" s="32"/>
      <c r="DQ6" s="32">
        <v>39</v>
      </c>
      <c r="DR6" s="32">
        <v>196</v>
      </c>
      <c r="DS6" s="32">
        <v>36</v>
      </c>
      <c r="DT6" s="32">
        <v>198</v>
      </c>
      <c r="DU6" s="32">
        <v>74</v>
      </c>
      <c r="DV6" s="32">
        <v>183</v>
      </c>
      <c r="DW6" s="32"/>
      <c r="DX6" s="32"/>
      <c r="DY6" s="32"/>
      <c r="DZ6" s="32"/>
      <c r="EA6" s="32"/>
      <c r="EB6" s="32"/>
      <c r="EC6" s="32"/>
      <c r="ED6" s="32"/>
      <c r="EE6" s="32">
        <v>104</v>
      </c>
      <c r="EF6" s="32">
        <v>149</v>
      </c>
      <c r="EG6" s="32"/>
      <c r="EH6" s="32"/>
      <c r="EI6" s="32"/>
      <c r="EJ6" s="32"/>
      <c r="EK6" s="32"/>
      <c r="EL6" s="32"/>
    </row>
    <row r="7" spans="2:142">
      <c r="B7" s="32" t="s">
        <v>13</v>
      </c>
      <c r="C7" s="45" t="s">
        <v>10</v>
      </c>
      <c r="D7" s="46"/>
      <c r="E7" s="32">
        <v>526</v>
      </c>
      <c r="F7" s="32">
        <v>292</v>
      </c>
      <c r="G7" s="32">
        <v>55.51</v>
      </c>
      <c r="H7" s="45" t="s">
        <v>447</v>
      </c>
      <c r="I7" s="46"/>
      <c r="J7" s="32">
        <v>145</v>
      </c>
      <c r="K7" s="32">
        <v>0</v>
      </c>
      <c r="L7" s="32">
        <v>0</v>
      </c>
      <c r="M7" s="32">
        <v>0</v>
      </c>
      <c r="N7" s="32">
        <v>0</v>
      </c>
      <c r="O7" s="32">
        <v>0</v>
      </c>
      <c r="P7" s="32">
        <v>7</v>
      </c>
      <c r="Q7" s="32">
        <v>0</v>
      </c>
      <c r="R7" s="32">
        <v>1</v>
      </c>
      <c r="S7" s="32">
        <v>0</v>
      </c>
      <c r="T7" s="32">
        <v>0</v>
      </c>
      <c r="U7" s="32">
        <v>0</v>
      </c>
      <c r="V7" s="32">
        <v>0</v>
      </c>
      <c r="W7" s="32">
        <v>137</v>
      </c>
      <c r="X7" s="32">
        <v>0</v>
      </c>
      <c r="Y7" s="32">
        <v>0</v>
      </c>
      <c r="Z7" s="32">
        <v>0</v>
      </c>
      <c r="AA7" s="32">
        <v>0</v>
      </c>
      <c r="AB7" s="32">
        <v>0</v>
      </c>
      <c r="AC7" s="32">
        <v>0</v>
      </c>
      <c r="AD7" s="32">
        <v>0</v>
      </c>
      <c r="AE7" s="32">
        <v>0</v>
      </c>
      <c r="AF7" s="32"/>
      <c r="AG7" s="32"/>
      <c r="AH7" s="32"/>
      <c r="AI7" s="32"/>
      <c r="AJ7" s="32">
        <v>156</v>
      </c>
      <c r="AK7" s="32">
        <v>0</v>
      </c>
      <c r="AL7" s="32">
        <v>112</v>
      </c>
      <c r="AM7" s="32"/>
      <c r="AN7" s="32"/>
      <c r="AO7" s="32">
        <v>112</v>
      </c>
      <c r="AP7" s="32">
        <v>135</v>
      </c>
      <c r="AQ7" s="32"/>
      <c r="AR7" s="32"/>
      <c r="AS7" s="32"/>
      <c r="AT7" s="32"/>
      <c r="AU7" s="32"/>
      <c r="AV7" s="32"/>
      <c r="AW7" s="32"/>
      <c r="AX7" s="32"/>
      <c r="AY7" s="32">
        <v>163</v>
      </c>
      <c r="AZ7" s="32">
        <v>108</v>
      </c>
      <c r="BA7" s="32"/>
      <c r="BB7" s="32"/>
      <c r="BC7" s="32"/>
      <c r="BD7" s="32"/>
      <c r="BE7" s="32"/>
      <c r="BF7" s="32"/>
      <c r="BG7" s="32"/>
      <c r="BH7" s="32"/>
      <c r="BI7" s="32"/>
      <c r="BJ7" s="32">
        <v>196</v>
      </c>
      <c r="BK7" s="32"/>
      <c r="BL7" s="32"/>
      <c r="BM7" s="32">
        <v>120</v>
      </c>
      <c r="BN7" s="32">
        <v>129</v>
      </c>
      <c r="BO7" s="32">
        <v>125</v>
      </c>
      <c r="BP7" s="32">
        <v>136</v>
      </c>
      <c r="BQ7" s="32">
        <v>188</v>
      </c>
      <c r="BR7" s="32">
        <v>191</v>
      </c>
      <c r="BS7" s="32">
        <v>128</v>
      </c>
      <c r="BT7" s="32">
        <v>129</v>
      </c>
      <c r="BU7" s="32">
        <v>146</v>
      </c>
      <c r="BV7" s="32">
        <v>119</v>
      </c>
      <c r="BW7" s="32">
        <v>178</v>
      </c>
      <c r="BX7" s="32"/>
      <c r="BY7" s="32"/>
      <c r="BZ7" s="32"/>
      <c r="CA7" s="32"/>
      <c r="CB7" s="32"/>
      <c r="CC7" s="32">
        <v>126</v>
      </c>
      <c r="CD7" s="32">
        <v>132</v>
      </c>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v>190</v>
      </c>
      <c r="DN7" s="32">
        <v>185</v>
      </c>
      <c r="DO7" s="32"/>
      <c r="DP7" s="32"/>
      <c r="DQ7" s="32">
        <v>53</v>
      </c>
      <c r="DR7" s="32">
        <v>163</v>
      </c>
      <c r="DS7" s="32">
        <v>52</v>
      </c>
      <c r="DT7" s="32">
        <v>166</v>
      </c>
      <c r="DU7" s="32">
        <v>71</v>
      </c>
      <c r="DV7" s="32">
        <v>182</v>
      </c>
      <c r="DW7" s="32"/>
      <c r="DX7" s="32"/>
      <c r="DY7" s="32"/>
      <c r="DZ7" s="32"/>
      <c r="EA7" s="32"/>
      <c r="EB7" s="32"/>
      <c r="EC7" s="32"/>
      <c r="ED7" s="32"/>
      <c r="EE7" s="32">
        <v>110</v>
      </c>
      <c r="EF7" s="32">
        <v>147</v>
      </c>
      <c r="EG7" s="32"/>
      <c r="EH7" s="32"/>
      <c r="EI7" s="32"/>
      <c r="EJ7" s="32"/>
      <c r="EK7" s="32"/>
      <c r="EL7" s="32"/>
    </row>
    <row r="8" spans="2:142">
      <c r="B8" s="32" t="s">
        <v>14</v>
      </c>
      <c r="C8" s="45" t="s">
        <v>10</v>
      </c>
      <c r="D8" s="46"/>
      <c r="E8" s="32">
        <v>786</v>
      </c>
      <c r="F8" s="32">
        <v>447</v>
      </c>
      <c r="G8" s="32">
        <v>56.87</v>
      </c>
      <c r="H8" s="45" t="s">
        <v>447</v>
      </c>
      <c r="I8" s="46"/>
      <c r="J8" s="32">
        <v>272</v>
      </c>
      <c r="K8" s="32">
        <v>0</v>
      </c>
      <c r="L8" s="32">
        <v>0</v>
      </c>
      <c r="M8" s="32">
        <v>0</v>
      </c>
      <c r="N8" s="32">
        <v>0</v>
      </c>
      <c r="O8" s="32">
        <v>0</v>
      </c>
      <c r="P8" s="32">
        <v>6</v>
      </c>
      <c r="Q8" s="32">
        <v>0</v>
      </c>
      <c r="R8" s="32">
        <v>0</v>
      </c>
      <c r="S8" s="32">
        <v>0</v>
      </c>
      <c r="T8" s="32">
        <v>0</v>
      </c>
      <c r="U8" s="32">
        <v>0</v>
      </c>
      <c r="V8" s="32">
        <v>0</v>
      </c>
      <c r="W8" s="32">
        <v>163</v>
      </c>
      <c r="X8" s="32">
        <v>0</v>
      </c>
      <c r="Y8" s="32">
        <v>0</v>
      </c>
      <c r="Z8" s="32">
        <v>0</v>
      </c>
      <c r="AA8" s="32">
        <v>0</v>
      </c>
      <c r="AB8" s="32">
        <v>0</v>
      </c>
      <c r="AC8" s="32">
        <v>0</v>
      </c>
      <c r="AD8" s="32">
        <v>0</v>
      </c>
      <c r="AE8" s="32">
        <v>0</v>
      </c>
      <c r="AF8" s="32"/>
      <c r="AG8" s="32"/>
      <c r="AH8" s="32"/>
      <c r="AI8" s="32"/>
      <c r="AJ8" s="32">
        <v>250</v>
      </c>
      <c r="AK8" s="32">
        <v>0</v>
      </c>
      <c r="AL8" s="32">
        <v>159</v>
      </c>
      <c r="AM8" s="32"/>
      <c r="AN8" s="32"/>
      <c r="AO8" s="32">
        <v>141</v>
      </c>
      <c r="AP8" s="32">
        <v>210</v>
      </c>
      <c r="AQ8" s="32"/>
      <c r="AR8" s="32"/>
      <c r="AS8" s="32">
        <v>228</v>
      </c>
      <c r="AT8" s="32">
        <v>175</v>
      </c>
      <c r="AU8" s="32"/>
      <c r="AV8" s="32"/>
      <c r="AW8" s="32"/>
      <c r="AX8" s="32"/>
      <c r="AY8" s="32"/>
      <c r="AZ8" s="32"/>
      <c r="BA8" s="32"/>
      <c r="BB8" s="32"/>
      <c r="BC8" s="32">
        <v>214</v>
      </c>
      <c r="BD8" s="32">
        <v>186</v>
      </c>
      <c r="BE8" s="32"/>
      <c r="BF8" s="32"/>
      <c r="BG8" s="32"/>
      <c r="BH8" s="32"/>
      <c r="BI8" s="32"/>
      <c r="BJ8" s="32"/>
      <c r="BK8" s="32"/>
      <c r="BL8" s="32"/>
      <c r="BM8" s="32">
        <v>230</v>
      </c>
      <c r="BN8" s="32">
        <v>165</v>
      </c>
      <c r="BO8" s="32">
        <v>222</v>
      </c>
      <c r="BP8" s="32">
        <v>166</v>
      </c>
      <c r="BQ8" s="32">
        <v>250</v>
      </c>
      <c r="BR8" s="32">
        <v>261</v>
      </c>
      <c r="BS8" s="32">
        <v>170</v>
      </c>
      <c r="BT8" s="32">
        <v>227</v>
      </c>
      <c r="BU8" s="32">
        <v>188</v>
      </c>
      <c r="BV8" s="32">
        <v>213</v>
      </c>
      <c r="BW8" s="32">
        <v>260</v>
      </c>
      <c r="BX8" s="32"/>
      <c r="BY8" s="32"/>
      <c r="BZ8" s="32"/>
      <c r="CA8" s="32"/>
      <c r="CB8" s="32"/>
      <c r="CC8" s="32"/>
      <c r="CD8" s="32"/>
      <c r="CE8" s="32"/>
      <c r="CF8" s="32"/>
      <c r="CG8" s="32"/>
      <c r="CH8" s="32"/>
      <c r="CI8" s="32">
        <v>168</v>
      </c>
      <c r="CJ8" s="32">
        <v>232</v>
      </c>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v>270</v>
      </c>
      <c r="DN8" s="32">
        <v>261</v>
      </c>
      <c r="DO8" s="32"/>
      <c r="DP8" s="32"/>
      <c r="DQ8" s="32">
        <v>85</v>
      </c>
      <c r="DR8" s="32">
        <v>233</v>
      </c>
      <c r="DS8" s="32">
        <v>74</v>
      </c>
      <c r="DT8" s="32">
        <v>237</v>
      </c>
      <c r="DU8" s="32">
        <v>110</v>
      </c>
      <c r="DV8" s="32">
        <v>247</v>
      </c>
      <c r="DW8" s="32"/>
      <c r="DX8" s="32"/>
      <c r="DY8" s="32"/>
      <c r="DZ8" s="32"/>
      <c r="EA8" s="32"/>
      <c r="EB8" s="32"/>
      <c r="EC8" s="32"/>
      <c r="ED8" s="32"/>
      <c r="EE8" s="32">
        <v>166</v>
      </c>
      <c r="EF8" s="32">
        <v>203</v>
      </c>
      <c r="EG8" s="32"/>
      <c r="EH8" s="32"/>
      <c r="EI8" s="32"/>
      <c r="EJ8" s="32"/>
      <c r="EK8" s="32"/>
      <c r="EL8" s="32"/>
    </row>
    <row r="9" spans="2:142">
      <c r="B9" s="32" t="s">
        <v>15</v>
      </c>
      <c r="C9" s="45" t="s">
        <v>10</v>
      </c>
      <c r="D9" s="46"/>
      <c r="E9" s="32">
        <v>691</v>
      </c>
      <c r="F9" s="32">
        <v>352</v>
      </c>
      <c r="G9" s="32">
        <v>50.94</v>
      </c>
      <c r="H9" s="45" t="s">
        <v>447</v>
      </c>
      <c r="I9" s="46"/>
      <c r="J9" s="32">
        <v>240</v>
      </c>
      <c r="K9" s="32">
        <v>0</v>
      </c>
      <c r="L9" s="32">
        <v>0</v>
      </c>
      <c r="M9" s="32">
        <v>0</v>
      </c>
      <c r="N9" s="32">
        <v>0</v>
      </c>
      <c r="O9" s="32">
        <v>0</v>
      </c>
      <c r="P9" s="32">
        <v>2</v>
      </c>
      <c r="Q9" s="32">
        <v>0</v>
      </c>
      <c r="R9" s="32">
        <v>3</v>
      </c>
      <c r="S9" s="32">
        <v>0</v>
      </c>
      <c r="T9" s="32">
        <v>0</v>
      </c>
      <c r="U9" s="32">
        <v>0</v>
      </c>
      <c r="V9" s="32">
        <v>0</v>
      </c>
      <c r="W9" s="32">
        <v>106</v>
      </c>
      <c r="X9" s="32">
        <v>0</v>
      </c>
      <c r="Y9" s="32">
        <v>0</v>
      </c>
      <c r="Z9" s="32">
        <v>0</v>
      </c>
      <c r="AA9" s="32">
        <v>0</v>
      </c>
      <c r="AB9" s="32">
        <v>0</v>
      </c>
      <c r="AC9" s="32">
        <v>0</v>
      </c>
      <c r="AD9" s="32">
        <v>0</v>
      </c>
      <c r="AE9" s="32">
        <v>0</v>
      </c>
      <c r="AF9" s="32"/>
      <c r="AG9" s="32"/>
      <c r="AH9" s="32"/>
      <c r="AI9" s="32"/>
      <c r="AJ9" s="32">
        <v>227</v>
      </c>
      <c r="AK9" s="32">
        <v>0</v>
      </c>
      <c r="AL9" s="32">
        <v>104</v>
      </c>
      <c r="AM9" s="32"/>
      <c r="AN9" s="32"/>
      <c r="AO9" s="32">
        <v>107</v>
      </c>
      <c r="AP9" s="32">
        <v>164</v>
      </c>
      <c r="AQ9" s="32"/>
      <c r="AR9" s="32"/>
      <c r="AS9" s="32"/>
      <c r="AT9" s="32"/>
      <c r="AU9" s="32"/>
      <c r="AV9" s="32"/>
      <c r="AW9" s="32"/>
      <c r="AX9" s="32"/>
      <c r="AY9" s="32">
        <v>246</v>
      </c>
      <c r="AZ9" s="32">
        <v>75</v>
      </c>
      <c r="BA9" s="32"/>
      <c r="BB9" s="32"/>
      <c r="BC9" s="32"/>
      <c r="BD9" s="32"/>
      <c r="BE9" s="32"/>
      <c r="BF9" s="32"/>
      <c r="BG9" s="32"/>
      <c r="BH9" s="32"/>
      <c r="BI9" s="32"/>
      <c r="BJ9" s="32"/>
      <c r="BK9" s="32">
        <v>76</v>
      </c>
      <c r="BL9" s="32">
        <v>244</v>
      </c>
      <c r="BM9" s="32">
        <v>208</v>
      </c>
      <c r="BN9" s="32">
        <v>105</v>
      </c>
      <c r="BO9" s="32">
        <v>203</v>
      </c>
      <c r="BP9" s="32">
        <v>113</v>
      </c>
      <c r="BQ9" s="32">
        <v>193</v>
      </c>
      <c r="BR9" s="32">
        <v>195</v>
      </c>
      <c r="BS9" s="32">
        <v>111</v>
      </c>
      <c r="BT9" s="32">
        <v>200</v>
      </c>
      <c r="BU9" s="32">
        <v>122</v>
      </c>
      <c r="BV9" s="32">
        <v>190</v>
      </c>
      <c r="BW9" s="32">
        <v>199</v>
      </c>
      <c r="BX9" s="32"/>
      <c r="BY9" s="32"/>
      <c r="BZ9" s="32"/>
      <c r="CA9" s="32"/>
      <c r="CB9" s="32"/>
      <c r="CC9" s="32"/>
      <c r="CD9" s="32"/>
      <c r="CE9" s="32"/>
      <c r="CF9" s="32"/>
      <c r="CG9" s="32"/>
      <c r="CH9" s="32"/>
      <c r="CI9" s="32">
        <v>105</v>
      </c>
      <c r="CJ9" s="32">
        <v>207</v>
      </c>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v>203</v>
      </c>
      <c r="DN9" s="32">
        <v>200</v>
      </c>
      <c r="DO9" s="32"/>
      <c r="DP9" s="32"/>
      <c r="DQ9" s="32">
        <v>58</v>
      </c>
      <c r="DR9" s="32">
        <v>202</v>
      </c>
      <c r="DS9" s="32">
        <v>52</v>
      </c>
      <c r="DT9" s="32">
        <v>205</v>
      </c>
      <c r="DU9" s="32">
        <v>103</v>
      </c>
      <c r="DV9" s="32">
        <v>184</v>
      </c>
      <c r="DW9" s="32"/>
      <c r="DX9" s="32"/>
      <c r="DY9" s="32"/>
      <c r="DZ9" s="32"/>
      <c r="EA9" s="32"/>
      <c r="EB9" s="32"/>
      <c r="EC9" s="32"/>
      <c r="ED9" s="32"/>
      <c r="EE9" s="32">
        <v>112</v>
      </c>
      <c r="EF9" s="32">
        <v>183</v>
      </c>
      <c r="EG9" s="32"/>
      <c r="EH9" s="32"/>
      <c r="EI9" s="32"/>
      <c r="EJ9" s="32"/>
      <c r="EK9" s="32"/>
      <c r="EL9" s="32"/>
    </row>
    <row r="10" spans="2:142">
      <c r="B10" s="32" t="s">
        <v>16</v>
      </c>
      <c r="C10" s="45" t="s">
        <v>10</v>
      </c>
      <c r="D10" s="46"/>
      <c r="E10" s="32">
        <v>722</v>
      </c>
      <c r="F10" s="32">
        <v>305</v>
      </c>
      <c r="G10" s="32">
        <v>42.24</v>
      </c>
      <c r="H10" s="45" t="s">
        <v>447</v>
      </c>
      <c r="I10" s="46"/>
      <c r="J10" s="32">
        <v>237</v>
      </c>
      <c r="K10" s="32">
        <v>0</v>
      </c>
      <c r="L10" s="32">
        <v>0</v>
      </c>
      <c r="M10" s="32">
        <v>0</v>
      </c>
      <c r="N10" s="32">
        <v>0</v>
      </c>
      <c r="O10" s="32">
        <v>0</v>
      </c>
      <c r="P10" s="32">
        <v>2</v>
      </c>
      <c r="Q10" s="32">
        <v>0</v>
      </c>
      <c r="R10" s="32">
        <v>0</v>
      </c>
      <c r="S10" s="32">
        <v>0</v>
      </c>
      <c r="T10" s="32">
        <v>0</v>
      </c>
      <c r="U10" s="32">
        <v>0</v>
      </c>
      <c r="V10" s="32">
        <v>0</v>
      </c>
      <c r="W10" s="32">
        <v>61</v>
      </c>
      <c r="X10" s="32">
        <v>0</v>
      </c>
      <c r="Y10" s="32">
        <v>0</v>
      </c>
      <c r="Z10" s="32">
        <v>0</v>
      </c>
      <c r="AA10" s="32">
        <v>0</v>
      </c>
      <c r="AB10" s="32">
        <v>0</v>
      </c>
      <c r="AC10" s="32">
        <v>0</v>
      </c>
      <c r="AD10" s="32">
        <v>0</v>
      </c>
      <c r="AE10" s="32">
        <v>0</v>
      </c>
      <c r="AF10" s="32"/>
      <c r="AG10" s="32"/>
      <c r="AH10" s="32"/>
      <c r="AI10" s="32"/>
      <c r="AJ10" s="32">
        <v>228</v>
      </c>
      <c r="AK10" s="32">
        <v>0</v>
      </c>
      <c r="AL10" s="32">
        <v>60</v>
      </c>
      <c r="AM10" s="32"/>
      <c r="AN10" s="32"/>
      <c r="AO10" s="32">
        <v>103</v>
      </c>
      <c r="AP10" s="32">
        <v>154</v>
      </c>
      <c r="AQ10" s="32"/>
      <c r="AR10" s="32"/>
      <c r="AS10" s="32"/>
      <c r="AT10" s="32"/>
      <c r="AU10" s="32"/>
      <c r="AV10" s="32"/>
      <c r="AW10" s="32"/>
      <c r="AX10" s="32"/>
      <c r="AY10" s="32">
        <v>217</v>
      </c>
      <c r="AZ10" s="32">
        <v>69</v>
      </c>
      <c r="BA10" s="32"/>
      <c r="BB10" s="32"/>
      <c r="BC10" s="32"/>
      <c r="BD10" s="32"/>
      <c r="BE10" s="32"/>
      <c r="BF10" s="32"/>
      <c r="BG10" s="32"/>
      <c r="BH10" s="32"/>
      <c r="BI10" s="32"/>
      <c r="BJ10" s="32"/>
      <c r="BK10" s="32">
        <v>59</v>
      </c>
      <c r="BL10" s="32">
        <v>225</v>
      </c>
      <c r="BM10" s="32">
        <v>211</v>
      </c>
      <c r="BN10" s="32">
        <v>69</v>
      </c>
      <c r="BO10" s="32">
        <v>213</v>
      </c>
      <c r="BP10" s="32">
        <v>70</v>
      </c>
      <c r="BQ10" s="32">
        <v>152</v>
      </c>
      <c r="BR10" s="32">
        <v>157</v>
      </c>
      <c r="BS10" s="32">
        <v>56</v>
      </c>
      <c r="BT10" s="32">
        <v>227</v>
      </c>
      <c r="BU10" s="32">
        <v>72</v>
      </c>
      <c r="BV10" s="32">
        <v>209</v>
      </c>
      <c r="BW10" s="32">
        <v>152</v>
      </c>
      <c r="BX10" s="32"/>
      <c r="BY10" s="32"/>
      <c r="BZ10" s="32"/>
      <c r="CA10" s="32"/>
      <c r="CB10" s="32"/>
      <c r="CC10" s="32"/>
      <c r="CD10" s="32"/>
      <c r="CE10" s="32"/>
      <c r="CF10" s="32"/>
      <c r="CG10" s="32"/>
      <c r="CH10" s="32">
        <v>248</v>
      </c>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v>155</v>
      </c>
      <c r="DN10" s="32">
        <v>159</v>
      </c>
      <c r="DO10" s="32"/>
      <c r="DP10" s="32"/>
      <c r="DQ10" s="32">
        <v>59</v>
      </c>
      <c r="DR10" s="32">
        <v>181</v>
      </c>
      <c r="DS10" s="32">
        <v>52</v>
      </c>
      <c r="DT10" s="32">
        <v>167</v>
      </c>
      <c r="DU10" s="32">
        <v>86</v>
      </c>
      <c r="DV10" s="32">
        <v>168</v>
      </c>
      <c r="DW10" s="32"/>
      <c r="DX10" s="32"/>
      <c r="DY10" s="32"/>
      <c r="DZ10" s="32"/>
      <c r="EA10" s="32"/>
      <c r="EB10" s="32"/>
      <c r="EC10" s="32"/>
      <c r="ED10" s="32"/>
      <c r="EE10" s="32">
        <v>115</v>
      </c>
      <c r="EF10" s="32">
        <v>149</v>
      </c>
      <c r="EG10" s="32"/>
      <c r="EH10" s="32"/>
      <c r="EI10" s="32"/>
      <c r="EJ10" s="32"/>
      <c r="EK10" s="32"/>
      <c r="EL10" s="32"/>
    </row>
    <row r="11" spans="2:142">
      <c r="B11" s="32" t="s">
        <v>17</v>
      </c>
      <c r="C11" s="45" t="s">
        <v>10</v>
      </c>
      <c r="D11" s="46"/>
      <c r="E11" s="32">
        <v>852</v>
      </c>
      <c r="F11" s="32">
        <v>472</v>
      </c>
      <c r="G11" s="32">
        <v>55.4</v>
      </c>
      <c r="H11" s="45" t="s">
        <v>447</v>
      </c>
      <c r="I11" s="46"/>
      <c r="J11" s="32">
        <v>243</v>
      </c>
      <c r="K11" s="32">
        <v>0</v>
      </c>
      <c r="L11" s="32">
        <v>0</v>
      </c>
      <c r="M11" s="32">
        <v>0</v>
      </c>
      <c r="N11" s="32">
        <v>0</v>
      </c>
      <c r="O11" s="32">
        <v>0</v>
      </c>
      <c r="P11" s="32">
        <v>8</v>
      </c>
      <c r="Q11" s="32">
        <v>0</v>
      </c>
      <c r="R11" s="32">
        <v>7</v>
      </c>
      <c r="S11" s="32">
        <v>0</v>
      </c>
      <c r="T11" s="32">
        <v>0</v>
      </c>
      <c r="U11" s="32">
        <v>0</v>
      </c>
      <c r="V11" s="32">
        <v>0</v>
      </c>
      <c r="W11" s="32">
        <v>210</v>
      </c>
      <c r="X11" s="32">
        <v>0</v>
      </c>
      <c r="Y11" s="32">
        <v>0</v>
      </c>
      <c r="Z11" s="32">
        <v>0</v>
      </c>
      <c r="AA11" s="32">
        <v>0</v>
      </c>
      <c r="AB11" s="32">
        <v>0</v>
      </c>
      <c r="AC11" s="32">
        <v>0</v>
      </c>
      <c r="AD11" s="32">
        <v>0</v>
      </c>
      <c r="AE11" s="32">
        <v>0</v>
      </c>
      <c r="AF11" s="32"/>
      <c r="AG11" s="32"/>
      <c r="AH11" s="32"/>
      <c r="AI11" s="32"/>
      <c r="AJ11" s="32">
        <v>252</v>
      </c>
      <c r="AK11" s="32">
        <v>0</v>
      </c>
      <c r="AL11" s="32">
        <v>188</v>
      </c>
      <c r="AM11" s="32"/>
      <c r="AN11" s="32"/>
      <c r="AO11" s="32">
        <v>149</v>
      </c>
      <c r="AP11" s="32">
        <v>239</v>
      </c>
      <c r="AQ11" s="32"/>
      <c r="AR11" s="32"/>
      <c r="AS11" s="32"/>
      <c r="AT11" s="32"/>
      <c r="AU11" s="32"/>
      <c r="AV11" s="32"/>
      <c r="AW11" s="32"/>
      <c r="AX11" s="32"/>
      <c r="AY11" s="32">
        <v>264</v>
      </c>
      <c r="AZ11" s="32">
        <v>175</v>
      </c>
      <c r="BA11" s="32"/>
      <c r="BB11" s="32"/>
      <c r="BC11" s="32"/>
      <c r="BD11" s="32"/>
      <c r="BE11" s="32"/>
      <c r="BF11" s="32"/>
      <c r="BG11" s="32"/>
      <c r="BH11" s="32"/>
      <c r="BI11" s="32"/>
      <c r="BJ11" s="32">
        <v>325</v>
      </c>
      <c r="BK11" s="32"/>
      <c r="BL11" s="32"/>
      <c r="BM11" s="32">
        <v>214</v>
      </c>
      <c r="BN11" s="32">
        <v>209</v>
      </c>
      <c r="BO11" s="32">
        <v>209</v>
      </c>
      <c r="BP11" s="32">
        <v>222</v>
      </c>
      <c r="BQ11" s="32">
        <v>305</v>
      </c>
      <c r="BR11" s="32">
        <v>301</v>
      </c>
      <c r="BS11" s="32">
        <v>197</v>
      </c>
      <c r="BT11" s="32">
        <v>233</v>
      </c>
      <c r="BU11" s="32">
        <v>241</v>
      </c>
      <c r="BV11" s="32">
        <v>191</v>
      </c>
      <c r="BW11" s="32">
        <v>309</v>
      </c>
      <c r="BX11" s="32"/>
      <c r="BY11" s="32"/>
      <c r="BZ11" s="32"/>
      <c r="CA11" s="32"/>
      <c r="CB11" s="32"/>
      <c r="CC11" s="32"/>
      <c r="CD11" s="32"/>
      <c r="CE11" s="32"/>
      <c r="CF11" s="32"/>
      <c r="CG11" s="32"/>
      <c r="CH11" s="32">
        <v>315</v>
      </c>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v>306</v>
      </c>
      <c r="DN11" s="32">
        <v>307</v>
      </c>
      <c r="DO11" s="32"/>
      <c r="DP11" s="32"/>
      <c r="DQ11" s="32">
        <v>92</v>
      </c>
      <c r="DR11" s="32">
        <v>263</v>
      </c>
      <c r="DS11" s="32">
        <v>83</v>
      </c>
      <c r="DT11" s="32">
        <v>272</v>
      </c>
      <c r="DU11" s="32">
        <v>140</v>
      </c>
      <c r="DV11" s="32">
        <v>273</v>
      </c>
      <c r="DW11" s="32"/>
      <c r="DX11" s="32"/>
      <c r="DY11" s="32"/>
      <c r="DZ11" s="32"/>
      <c r="EA11" s="32"/>
      <c r="EB11" s="32"/>
      <c r="EC11" s="32"/>
      <c r="ED11" s="32"/>
      <c r="EE11" s="32">
        <v>189</v>
      </c>
      <c r="EF11" s="32">
        <v>237</v>
      </c>
      <c r="EG11" s="32"/>
      <c r="EH11" s="32"/>
      <c r="EI11" s="32"/>
      <c r="EJ11" s="32"/>
      <c r="EK11" s="32"/>
      <c r="EL11" s="32"/>
    </row>
    <row r="12" spans="2:142">
      <c r="B12" s="32" t="s">
        <v>18</v>
      </c>
      <c r="C12" s="45" t="s">
        <v>10</v>
      </c>
      <c r="D12" s="46"/>
      <c r="E12" s="32">
        <v>393</v>
      </c>
      <c r="F12" s="32">
        <v>270</v>
      </c>
      <c r="G12" s="32">
        <v>68.7</v>
      </c>
      <c r="H12" s="45" t="s">
        <v>447</v>
      </c>
      <c r="I12" s="46"/>
      <c r="J12" s="32">
        <v>114</v>
      </c>
      <c r="K12" s="32">
        <v>0</v>
      </c>
      <c r="L12" s="32">
        <v>0</v>
      </c>
      <c r="M12" s="32">
        <v>0</v>
      </c>
      <c r="N12" s="32">
        <v>0</v>
      </c>
      <c r="O12" s="32">
        <v>0</v>
      </c>
      <c r="P12" s="32">
        <v>3</v>
      </c>
      <c r="Q12" s="32">
        <v>0</v>
      </c>
      <c r="R12" s="32">
        <v>0</v>
      </c>
      <c r="S12" s="32">
        <v>0</v>
      </c>
      <c r="T12" s="32">
        <v>0</v>
      </c>
      <c r="U12" s="32">
        <v>0</v>
      </c>
      <c r="V12" s="32">
        <v>0</v>
      </c>
      <c r="W12" s="32">
        <v>151</v>
      </c>
      <c r="X12" s="32">
        <v>0</v>
      </c>
      <c r="Y12" s="32">
        <v>0</v>
      </c>
      <c r="Z12" s="32">
        <v>0</v>
      </c>
      <c r="AA12" s="32">
        <v>0</v>
      </c>
      <c r="AB12" s="32">
        <v>0</v>
      </c>
      <c r="AC12" s="32">
        <v>0</v>
      </c>
      <c r="AD12" s="32">
        <v>0</v>
      </c>
      <c r="AE12" s="32">
        <v>0</v>
      </c>
      <c r="AF12" s="32"/>
      <c r="AG12" s="32"/>
      <c r="AH12" s="32"/>
      <c r="AI12" s="32"/>
      <c r="AJ12" s="32">
        <v>113</v>
      </c>
      <c r="AK12" s="32">
        <v>0</v>
      </c>
      <c r="AL12" s="32">
        <v>137</v>
      </c>
      <c r="AM12" s="32"/>
      <c r="AN12" s="32"/>
      <c r="AO12" s="32">
        <v>89</v>
      </c>
      <c r="AP12" s="32">
        <v>142</v>
      </c>
      <c r="AQ12" s="32"/>
      <c r="AR12" s="32"/>
      <c r="AS12" s="32"/>
      <c r="AT12" s="32"/>
      <c r="AU12" s="32"/>
      <c r="AV12" s="32"/>
      <c r="AW12" s="32"/>
      <c r="AX12" s="32"/>
      <c r="AY12" s="32">
        <v>131</v>
      </c>
      <c r="AZ12" s="32">
        <v>113</v>
      </c>
      <c r="BA12" s="32"/>
      <c r="BB12" s="32"/>
      <c r="BC12" s="32"/>
      <c r="BD12" s="32"/>
      <c r="BE12" s="32"/>
      <c r="BF12" s="32"/>
      <c r="BG12" s="32"/>
      <c r="BH12" s="32"/>
      <c r="BI12" s="32"/>
      <c r="BJ12" s="32">
        <v>178</v>
      </c>
      <c r="BK12" s="32"/>
      <c r="BL12" s="32"/>
      <c r="BM12" s="32">
        <v>82</v>
      </c>
      <c r="BN12" s="32">
        <v>152</v>
      </c>
      <c r="BO12" s="32">
        <v>80</v>
      </c>
      <c r="BP12" s="32">
        <v>161</v>
      </c>
      <c r="BQ12" s="32">
        <v>192</v>
      </c>
      <c r="BR12" s="32">
        <v>192</v>
      </c>
      <c r="BS12" s="32">
        <v>147</v>
      </c>
      <c r="BT12" s="32">
        <v>90</v>
      </c>
      <c r="BU12" s="32">
        <v>174</v>
      </c>
      <c r="BV12" s="32">
        <v>71</v>
      </c>
      <c r="BW12" s="32">
        <v>196</v>
      </c>
      <c r="BX12" s="32"/>
      <c r="BY12" s="32"/>
      <c r="BZ12" s="32"/>
      <c r="CA12" s="32">
        <v>106</v>
      </c>
      <c r="CB12" s="32">
        <v>135</v>
      </c>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v>208</v>
      </c>
      <c r="DN12" s="32">
        <v>201</v>
      </c>
      <c r="DO12" s="32"/>
      <c r="DP12" s="32"/>
      <c r="DQ12" s="32">
        <v>44</v>
      </c>
      <c r="DR12" s="32">
        <v>153</v>
      </c>
      <c r="DS12" s="32">
        <v>46</v>
      </c>
      <c r="DT12" s="32">
        <v>152</v>
      </c>
      <c r="DU12" s="32">
        <v>60</v>
      </c>
      <c r="DV12" s="32">
        <v>176</v>
      </c>
      <c r="DW12" s="32"/>
      <c r="DX12" s="32"/>
      <c r="DY12" s="32"/>
      <c r="DZ12" s="32"/>
      <c r="EA12" s="32"/>
      <c r="EB12" s="32"/>
      <c r="EC12" s="32"/>
      <c r="ED12" s="32"/>
      <c r="EE12" s="32">
        <v>119</v>
      </c>
      <c r="EF12" s="32">
        <v>125</v>
      </c>
      <c r="EG12" s="32"/>
      <c r="EH12" s="32"/>
      <c r="EI12" s="32"/>
      <c r="EJ12" s="32"/>
      <c r="EK12" s="32"/>
      <c r="EL12" s="32"/>
    </row>
    <row r="13" spans="2:142">
      <c r="B13" s="32" t="s">
        <v>19</v>
      </c>
      <c r="C13" s="45" t="s">
        <v>10</v>
      </c>
      <c r="D13" s="46"/>
      <c r="E13" s="32">
        <v>699</v>
      </c>
      <c r="F13" s="32">
        <v>504</v>
      </c>
      <c r="G13" s="32">
        <v>72.099999999999994</v>
      </c>
      <c r="H13" s="45" t="s">
        <v>447</v>
      </c>
      <c r="I13" s="46"/>
      <c r="J13" s="32">
        <v>222</v>
      </c>
      <c r="K13" s="32">
        <v>0</v>
      </c>
      <c r="L13" s="32">
        <v>0</v>
      </c>
      <c r="M13" s="32">
        <v>0</v>
      </c>
      <c r="N13" s="32">
        <v>0</v>
      </c>
      <c r="O13" s="32">
        <v>0</v>
      </c>
      <c r="P13" s="32">
        <v>6</v>
      </c>
      <c r="Q13" s="32">
        <v>0</v>
      </c>
      <c r="R13" s="32">
        <v>2</v>
      </c>
      <c r="S13" s="32">
        <v>0</v>
      </c>
      <c r="T13" s="32">
        <v>0</v>
      </c>
      <c r="U13" s="32">
        <v>0</v>
      </c>
      <c r="V13" s="32">
        <v>0</v>
      </c>
      <c r="W13" s="32">
        <v>271</v>
      </c>
      <c r="X13" s="32">
        <v>0</v>
      </c>
      <c r="Y13" s="32">
        <v>0</v>
      </c>
      <c r="Z13" s="32">
        <v>0</v>
      </c>
      <c r="AA13" s="32">
        <v>0</v>
      </c>
      <c r="AB13" s="32">
        <v>0</v>
      </c>
      <c r="AC13" s="32">
        <v>0</v>
      </c>
      <c r="AD13" s="32">
        <v>0</v>
      </c>
      <c r="AE13" s="32">
        <v>0</v>
      </c>
      <c r="AF13" s="32"/>
      <c r="AG13" s="32"/>
      <c r="AH13" s="32"/>
      <c r="AI13" s="32"/>
      <c r="AJ13" s="32">
        <v>218</v>
      </c>
      <c r="AK13" s="32">
        <v>0</v>
      </c>
      <c r="AL13" s="32">
        <v>248</v>
      </c>
      <c r="AM13" s="32"/>
      <c r="AN13" s="32"/>
      <c r="AO13" s="32">
        <v>195</v>
      </c>
      <c r="AP13" s="32">
        <v>239</v>
      </c>
      <c r="AQ13" s="32"/>
      <c r="AR13" s="32"/>
      <c r="AS13" s="32">
        <v>210</v>
      </c>
      <c r="AT13" s="32">
        <v>251</v>
      </c>
      <c r="AU13" s="32"/>
      <c r="AV13" s="32"/>
      <c r="AW13" s="32"/>
      <c r="AX13" s="32"/>
      <c r="AY13" s="32"/>
      <c r="AZ13" s="32"/>
      <c r="BA13" s="32"/>
      <c r="BB13" s="32"/>
      <c r="BC13" s="32">
        <v>150</v>
      </c>
      <c r="BD13" s="32">
        <v>302</v>
      </c>
      <c r="BE13" s="32"/>
      <c r="BF13" s="32"/>
      <c r="BG13" s="32"/>
      <c r="BH13" s="32"/>
      <c r="BI13" s="32"/>
      <c r="BJ13" s="32"/>
      <c r="BK13" s="32"/>
      <c r="BL13" s="32"/>
      <c r="BM13" s="32">
        <v>164</v>
      </c>
      <c r="BN13" s="32">
        <v>287</v>
      </c>
      <c r="BO13" s="32">
        <v>153</v>
      </c>
      <c r="BP13" s="32">
        <v>299</v>
      </c>
      <c r="BQ13" s="32">
        <v>380</v>
      </c>
      <c r="BR13" s="32">
        <v>382</v>
      </c>
      <c r="BS13" s="32">
        <v>255</v>
      </c>
      <c r="BT13" s="32">
        <v>191</v>
      </c>
      <c r="BU13" s="32">
        <v>337</v>
      </c>
      <c r="BV13" s="32">
        <v>135</v>
      </c>
      <c r="BW13" s="32">
        <v>366</v>
      </c>
      <c r="BX13" s="32"/>
      <c r="BY13" s="32"/>
      <c r="BZ13" s="32"/>
      <c r="CA13" s="32"/>
      <c r="CB13" s="32"/>
      <c r="CC13" s="32">
        <v>260</v>
      </c>
      <c r="CD13" s="32">
        <v>192</v>
      </c>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v>383</v>
      </c>
      <c r="DN13" s="32">
        <v>371</v>
      </c>
      <c r="DO13" s="32"/>
      <c r="DP13" s="32"/>
      <c r="DQ13" s="32">
        <v>79</v>
      </c>
      <c r="DR13" s="32">
        <v>336</v>
      </c>
      <c r="DS13" s="32">
        <v>72</v>
      </c>
      <c r="DT13" s="32">
        <v>339</v>
      </c>
      <c r="DU13" s="32">
        <v>137</v>
      </c>
      <c r="DV13" s="32">
        <v>307</v>
      </c>
      <c r="DW13" s="32"/>
      <c r="DX13" s="32"/>
      <c r="DY13" s="32"/>
      <c r="DZ13" s="32"/>
      <c r="EA13" s="32"/>
      <c r="EB13" s="32"/>
      <c r="EC13" s="32"/>
      <c r="ED13" s="32"/>
      <c r="EE13" s="32">
        <v>196</v>
      </c>
      <c r="EF13" s="32">
        <v>258</v>
      </c>
      <c r="EG13" s="32"/>
      <c r="EH13" s="32"/>
      <c r="EI13" s="32"/>
      <c r="EJ13" s="32"/>
      <c r="EK13" s="32"/>
      <c r="EL13" s="32"/>
    </row>
    <row r="14" spans="2:142">
      <c r="B14" s="32" t="s">
        <v>20</v>
      </c>
      <c r="C14" s="45" t="s">
        <v>10</v>
      </c>
      <c r="D14" s="46"/>
      <c r="E14" s="32">
        <v>493</v>
      </c>
      <c r="F14" s="32">
        <v>212</v>
      </c>
      <c r="G14" s="32">
        <v>43</v>
      </c>
      <c r="H14" s="45" t="s">
        <v>447</v>
      </c>
      <c r="I14" s="46"/>
      <c r="J14" s="32">
        <v>164</v>
      </c>
      <c r="K14" s="32">
        <v>0</v>
      </c>
      <c r="L14" s="32">
        <v>0</v>
      </c>
      <c r="M14" s="32">
        <v>0</v>
      </c>
      <c r="N14" s="32">
        <v>0</v>
      </c>
      <c r="O14" s="32">
        <v>0</v>
      </c>
      <c r="P14" s="32">
        <v>1</v>
      </c>
      <c r="Q14" s="32">
        <v>0</v>
      </c>
      <c r="R14" s="32">
        <v>2</v>
      </c>
      <c r="S14" s="32">
        <v>0</v>
      </c>
      <c r="T14" s="32">
        <v>0</v>
      </c>
      <c r="U14" s="32">
        <v>0</v>
      </c>
      <c r="V14" s="32">
        <v>0</v>
      </c>
      <c r="W14" s="32">
        <v>43</v>
      </c>
      <c r="X14" s="32">
        <v>0</v>
      </c>
      <c r="Y14" s="32">
        <v>0</v>
      </c>
      <c r="Z14" s="32">
        <v>0</v>
      </c>
      <c r="AA14" s="32">
        <v>1</v>
      </c>
      <c r="AB14" s="32">
        <v>0</v>
      </c>
      <c r="AC14" s="32">
        <v>0</v>
      </c>
      <c r="AD14" s="32">
        <v>0</v>
      </c>
      <c r="AE14" s="32">
        <v>0</v>
      </c>
      <c r="AF14" s="32"/>
      <c r="AG14" s="32"/>
      <c r="AH14" s="32"/>
      <c r="AI14" s="32"/>
      <c r="AJ14" s="32">
        <v>151</v>
      </c>
      <c r="AK14" s="32">
        <v>0</v>
      </c>
      <c r="AL14" s="32">
        <v>45</v>
      </c>
      <c r="AM14" s="32"/>
      <c r="AN14" s="32"/>
      <c r="AO14" s="32">
        <v>65</v>
      </c>
      <c r="AP14" s="32">
        <v>110</v>
      </c>
      <c r="AQ14" s="32"/>
      <c r="AR14" s="32"/>
      <c r="AS14" s="32"/>
      <c r="AT14" s="32"/>
      <c r="AU14" s="32"/>
      <c r="AV14" s="32"/>
      <c r="AW14" s="32"/>
      <c r="AX14" s="32"/>
      <c r="AY14" s="32">
        <v>144</v>
      </c>
      <c r="AZ14" s="32">
        <v>51</v>
      </c>
      <c r="BA14" s="32"/>
      <c r="BB14" s="32"/>
      <c r="BC14" s="32"/>
      <c r="BD14" s="32"/>
      <c r="BE14" s="32"/>
      <c r="BF14" s="32"/>
      <c r="BG14" s="32"/>
      <c r="BH14" s="32"/>
      <c r="BI14" s="32"/>
      <c r="BJ14" s="32"/>
      <c r="BK14" s="32">
        <v>34</v>
      </c>
      <c r="BL14" s="32">
        <v>159</v>
      </c>
      <c r="BM14" s="32">
        <v>138</v>
      </c>
      <c r="BN14" s="32">
        <v>52</v>
      </c>
      <c r="BO14" s="32">
        <v>147</v>
      </c>
      <c r="BP14" s="32">
        <v>45</v>
      </c>
      <c r="BQ14" s="32">
        <v>113</v>
      </c>
      <c r="BR14" s="32">
        <v>114</v>
      </c>
      <c r="BS14" s="32">
        <v>43</v>
      </c>
      <c r="BT14" s="32">
        <v>147</v>
      </c>
      <c r="BU14" s="32">
        <v>55</v>
      </c>
      <c r="BV14" s="32">
        <v>134</v>
      </c>
      <c r="BW14" s="32">
        <v>115</v>
      </c>
      <c r="BX14" s="32"/>
      <c r="BY14" s="32"/>
      <c r="BZ14" s="32"/>
      <c r="CA14" s="32"/>
      <c r="CB14" s="32"/>
      <c r="CC14" s="32"/>
      <c r="CD14" s="32"/>
      <c r="CE14" s="32"/>
      <c r="CF14" s="32"/>
      <c r="CG14" s="32"/>
      <c r="CH14" s="32"/>
      <c r="CI14" s="32">
        <v>43</v>
      </c>
      <c r="CJ14" s="32">
        <v>147</v>
      </c>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v>115</v>
      </c>
      <c r="DN14" s="32">
        <v>116</v>
      </c>
      <c r="DO14" s="32"/>
      <c r="DP14" s="32"/>
      <c r="DQ14" s="32">
        <v>35</v>
      </c>
      <c r="DR14" s="32">
        <v>139</v>
      </c>
      <c r="DS14" s="32">
        <v>35</v>
      </c>
      <c r="DT14" s="32">
        <v>130</v>
      </c>
      <c r="DU14" s="32">
        <v>57</v>
      </c>
      <c r="DV14" s="32">
        <v>126</v>
      </c>
      <c r="DW14" s="32"/>
      <c r="DX14" s="32"/>
      <c r="DY14" s="32"/>
      <c r="DZ14" s="32"/>
      <c r="EA14" s="32"/>
      <c r="EB14" s="32"/>
      <c r="EC14" s="32"/>
      <c r="ED14" s="32"/>
      <c r="EE14" s="32">
        <v>92</v>
      </c>
      <c r="EF14" s="32">
        <v>97</v>
      </c>
      <c r="EG14" s="32"/>
      <c r="EH14" s="32"/>
      <c r="EI14" s="32"/>
      <c r="EJ14" s="32"/>
      <c r="EK14" s="32"/>
      <c r="EL14" s="32"/>
    </row>
    <row r="15" spans="2:142">
      <c r="B15" s="32" t="s">
        <v>21</v>
      </c>
      <c r="C15" s="45" t="s">
        <v>10</v>
      </c>
      <c r="D15" s="46"/>
      <c r="E15" s="32">
        <v>1066</v>
      </c>
      <c r="F15" s="32">
        <v>725</v>
      </c>
      <c r="G15" s="32">
        <v>68.010000000000005</v>
      </c>
      <c r="H15" s="45" t="s">
        <v>447</v>
      </c>
      <c r="I15" s="46"/>
      <c r="J15" s="32">
        <v>425</v>
      </c>
      <c r="K15" s="32">
        <v>0</v>
      </c>
      <c r="L15" s="32">
        <v>0</v>
      </c>
      <c r="M15" s="32">
        <v>0</v>
      </c>
      <c r="N15" s="32">
        <v>0</v>
      </c>
      <c r="O15" s="32">
        <v>0</v>
      </c>
      <c r="P15" s="32">
        <v>10</v>
      </c>
      <c r="Q15" s="32">
        <v>0</v>
      </c>
      <c r="R15" s="32">
        <v>3</v>
      </c>
      <c r="S15" s="32">
        <v>0</v>
      </c>
      <c r="T15" s="32">
        <v>0</v>
      </c>
      <c r="U15" s="32">
        <v>0</v>
      </c>
      <c r="V15" s="32">
        <v>0</v>
      </c>
      <c r="W15" s="32">
        <v>284</v>
      </c>
      <c r="X15" s="32">
        <v>0</v>
      </c>
      <c r="Y15" s="32">
        <v>0</v>
      </c>
      <c r="Z15" s="32">
        <v>0</v>
      </c>
      <c r="AA15" s="32">
        <v>0</v>
      </c>
      <c r="AB15" s="32">
        <v>0</v>
      </c>
      <c r="AC15" s="32">
        <v>0</v>
      </c>
      <c r="AD15" s="32">
        <v>0</v>
      </c>
      <c r="AE15" s="32">
        <v>0</v>
      </c>
      <c r="AF15" s="32"/>
      <c r="AG15" s="32"/>
      <c r="AH15" s="32"/>
      <c r="AI15" s="32"/>
      <c r="AJ15" s="32">
        <v>405</v>
      </c>
      <c r="AK15" s="32">
        <v>0</v>
      </c>
      <c r="AL15" s="32">
        <v>256</v>
      </c>
      <c r="AM15" s="32"/>
      <c r="AN15" s="32"/>
      <c r="AO15" s="32">
        <v>235</v>
      </c>
      <c r="AP15" s="32">
        <v>363</v>
      </c>
      <c r="AQ15" s="32"/>
      <c r="AR15" s="32"/>
      <c r="AS15" s="32">
        <v>376</v>
      </c>
      <c r="AT15" s="32">
        <v>282</v>
      </c>
      <c r="AU15" s="32"/>
      <c r="AV15" s="32"/>
      <c r="AW15" s="32"/>
      <c r="AX15" s="32"/>
      <c r="AY15" s="32"/>
      <c r="AZ15" s="32"/>
      <c r="BA15" s="32"/>
      <c r="BB15" s="32"/>
      <c r="BC15" s="32">
        <v>343</v>
      </c>
      <c r="BD15" s="32">
        <v>308</v>
      </c>
      <c r="BE15" s="32"/>
      <c r="BF15" s="32"/>
      <c r="BG15" s="32"/>
      <c r="BH15" s="32"/>
      <c r="BI15" s="32"/>
      <c r="BJ15" s="32"/>
      <c r="BK15" s="32"/>
      <c r="BL15" s="32"/>
      <c r="BM15" s="32">
        <v>349</v>
      </c>
      <c r="BN15" s="32">
        <v>292</v>
      </c>
      <c r="BO15" s="32">
        <v>347</v>
      </c>
      <c r="BP15" s="32">
        <v>294</v>
      </c>
      <c r="BQ15" s="32">
        <v>452</v>
      </c>
      <c r="BR15" s="32">
        <v>460</v>
      </c>
      <c r="BS15" s="32">
        <v>293</v>
      </c>
      <c r="BT15" s="32">
        <v>337</v>
      </c>
      <c r="BU15" s="32">
        <v>305</v>
      </c>
      <c r="BV15" s="32">
        <v>331</v>
      </c>
      <c r="BW15" s="32">
        <v>453</v>
      </c>
      <c r="BX15" s="32"/>
      <c r="BY15" s="32"/>
      <c r="BZ15" s="32"/>
      <c r="CA15" s="32"/>
      <c r="CB15" s="32"/>
      <c r="CC15" s="32"/>
      <c r="CD15" s="32"/>
      <c r="CE15" s="32"/>
      <c r="CF15" s="32"/>
      <c r="CG15" s="32"/>
      <c r="CH15" s="32"/>
      <c r="CI15" s="32">
        <v>248</v>
      </c>
      <c r="CJ15" s="32">
        <v>390</v>
      </c>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v>452</v>
      </c>
      <c r="DN15" s="32">
        <v>461</v>
      </c>
      <c r="DO15" s="32"/>
      <c r="DP15" s="32"/>
      <c r="DQ15" s="32">
        <v>115</v>
      </c>
      <c r="DR15" s="32">
        <v>429</v>
      </c>
      <c r="DS15" s="32">
        <v>110</v>
      </c>
      <c r="DT15" s="32">
        <v>434</v>
      </c>
      <c r="DU15" s="32">
        <v>171</v>
      </c>
      <c r="DV15" s="32">
        <v>440</v>
      </c>
      <c r="DW15" s="32"/>
      <c r="DX15" s="32"/>
      <c r="DY15" s="32"/>
      <c r="DZ15" s="32"/>
      <c r="EA15" s="32"/>
      <c r="EB15" s="32"/>
      <c r="EC15" s="32"/>
      <c r="ED15" s="32"/>
      <c r="EE15" s="32">
        <v>195</v>
      </c>
      <c r="EF15" s="32">
        <v>391</v>
      </c>
      <c r="EG15" s="32"/>
      <c r="EH15" s="32"/>
      <c r="EI15" s="32"/>
      <c r="EJ15" s="32"/>
      <c r="EK15" s="32"/>
      <c r="EL15" s="32"/>
    </row>
    <row r="16" spans="2:142">
      <c r="B16" s="32" t="s">
        <v>22</v>
      </c>
      <c r="C16" s="45" t="s">
        <v>10</v>
      </c>
      <c r="D16" s="46"/>
      <c r="E16" s="32">
        <v>410</v>
      </c>
      <c r="F16" s="32">
        <v>225</v>
      </c>
      <c r="G16" s="32">
        <v>54.88</v>
      </c>
      <c r="H16" s="45" t="s">
        <v>447</v>
      </c>
      <c r="I16" s="46"/>
      <c r="J16" s="32">
        <v>139</v>
      </c>
      <c r="K16" s="32">
        <v>0</v>
      </c>
      <c r="L16" s="32">
        <v>0</v>
      </c>
      <c r="M16" s="32">
        <v>0</v>
      </c>
      <c r="N16" s="32">
        <v>0</v>
      </c>
      <c r="O16" s="32">
        <v>0</v>
      </c>
      <c r="P16" s="32">
        <v>3</v>
      </c>
      <c r="Q16" s="32">
        <v>0</v>
      </c>
      <c r="R16" s="32">
        <v>3</v>
      </c>
      <c r="S16" s="32">
        <v>0</v>
      </c>
      <c r="T16" s="32">
        <v>0</v>
      </c>
      <c r="U16" s="32">
        <v>0</v>
      </c>
      <c r="V16" s="32">
        <v>0</v>
      </c>
      <c r="W16" s="32">
        <v>75</v>
      </c>
      <c r="X16" s="32">
        <v>0</v>
      </c>
      <c r="Y16" s="32">
        <v>0</v>
      </c>
      <c r="Z16" s="32">
        <v>0</v>
      </c>
      <c r="AA16" s="32">
        <v>0</v>
      </c>
      <c r="AB16" s="32">
        <v>0</v>
      </c>
      <c r="AC16" s="32">
        <v>0</v>
      </c>
      <c r="AD16" s="32">
        <v>0</v>
      </c>
      <c r="AE16" s="32">
        <v>0</v>
      </c>
      <c r="AF16" s="32"/>
      <c r="AG16" s="32"/>
      <c r="AH16" s="32"/>
      <c r="AI16" s="32"/>
      <c r="AJ16" s="32">
        <v>129</v>
      </c>
      <c r="AK16" s="32">
        <v>0</v>
      </c>
      <c r="AL16" s="32">
        <v>73</v>
      </c>
      <c r="AM16" s="32"/>
      <c r="AN16" s="32"/>
      <c r="AO16" s="32">
        <v>92</v>
      </c>
      <c r="AP16" s="32">
        <v>96</v>
      </c>
      <c r="AQ16" s="32"/>
      <c r="AR16" s="32"/>
      <c r="AS16" s="32"/>
      <c r="AT16" s="32"/>
      <c r="AU16" s="32"/>
      <c r="AV16" s="32"/>
      <c r="AW16" s="32"/>
      <c r="AX16" s="32"/>
      <c r="AY16" s="32">
        <v>133</v>
      </c>
      <c r="AZ16" s="32">
        <v>63</v>
      </c>
      <c r="BA16" s="32"/>
      <c r="BB16" s="32"/>
      <c r="BC16" s="32"/>
      <c r="BD16" s="32"/>
      <c r="BE16" s="32"/>
      <c r="BF16" s="32"/>
      <c r="BG16" s="32"/>
      <c r="BH16" s="32"/>
      <c r="BI16" s="32"/>
      <c r="BJ16" s="32"/>
      <c r="BK16" s="32">
        <v>54</v>
      </c>
      <c r="BL16" s="32">
        <v>143</v>
      </c>
      <c r="BM16" s="32">
        <v>115</v>
      </c>
      <c r="BN16" s="32">
        <v>75</v>
      </c>
      <c r="BO16" s="32">
        <v>115</v>
      </c>
      <c r="BP16" s="32">
        <v>74</v>
      </c>
      <c r="BQ16" s="32">
        <v>128</v>
      </c>
      <c r="BR16" s="32">
        <v>129</v>
      </c>
      <c r="BS16" s="32">
        <v>79</v>
      </c>
      <c r="BT16" s="32">
        <v>113</v>
      </c>
      <c r="BU16" s="32">
        <v>82</v>
      </c>
      <c r="BV16" s="32">
        <v>113</v>
      </c>
      <c r="BW16" s="32">
        <v>135</v>
      </c>
      <c r="BX16" s="32"/>
      <c r="BY16" s="32"/>
      <c r="BZ16" s="32"/>
      <c r="CA16" s="32"/>
      <c r="CB16" s="32"/>
      <c r="CC16" s="32"/>
      <c r="CD16" s="32"/>
      <c r="CE16" s="32"/>
      <c r="CF16" s="32"/>
      <c r="CG16" s="32"/>
      <c r="CH16" s="32"/>
      <c r="CI16" s="32">
        <v>69</v>
      </c>
      <c r="CJ16" s="32">
        <v>123</v>
      </c>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v>133</v>
      </c>
      <c r="DN16" s="32">
        <v>129</v>
      </c>
      <c r="DO16" s="32"/>
      <c r="DP16" s="32"/>
      <c r="DQ16" s="32">
        <v>35</v>
      </c>
      <c r="DR16" s="32">
        <v>127</v>
      </c>
      <c r="DS16" s="32">
        <v>30</v>
      </c>
      <c r="DT16" s="32">
        <v>131</v>
      </c>
      <c r="DU16" s="32">
        <v>50</v>
      </c>
      <c r="DV16" s="32">
        <v>132</v>
      </c>
      <c r="DW16" s="32"/>
      <c r="DX16" s="32"/>
      <c r="DY16" s="32"/>
      <c r="DZ16" s="32"/>
      <c r="EA16" s="32"/>
      <c r="EB16" s="32"/>
      <c r="EC16" s="32"/>
      <c r="ED16" s="32"/>
      <c r="EE16" s="32">
        <v>71</v>
      </c>
      <c r="EF16" s="32">
        <v>121</v>
      </c>
      <c r="EG16" s="32"/>
      <c r="EH16" s="32"/>
      <c r="EI16" s="32"/>
      <c r="EJ16" s="32"/>
      <c r="EK16" s="32"/>
      <c r="EL16" s="32"/>
    </row>
    <row r="17" spans="2:142">
      <c r="B17" s="32" t="s">
        <v>23</v>
      </c>
      <c r="C17" s="45" t="s">
        <v>10</v>
      </c>
      <c r="D17" s="46"/>
      <c r="E17" s="32">
        <v>1590</v>
      </c>
      <c r="F17" s="32">
        <v>1023</v>
      </c>
      <c r="G17" s="32">
        <v>64.34</v>
      </c>
      <c r="H17" s="45" t="s">
        <v>447</v>
      </c>
      <c r="I17" s="46"/>
      <c r="J17" s="32">
        <v>575</v>
      </c>
      <c r="K17" s="32">
        <v>0</v>
      </c>
      <c r="L17" s="32">
        <v>0</v>
      </c>
      <c r="M17" s="32">
        <v>0</v>
      </c>
      <c r="N17" s="32">
        <v>0</v>
      </c>
      <c r="O17" s="32">
        <v>0</v>
      </c>
      <c r="P17" s="32">
        <v>10</v>
      </c>
      <c r="Q17" s="32">
        <v>0</v>
      </c>
      <c r="R17" s="32">
        <v>6</v>
      </c>
      <c r="S17" s="32">
        <v>0</v>
      </c>
      <c r="T17" s="32">
        <v>0</v>
      </c>
      <c r="U17" s="32">
        <v>0</v>
      </c>
      <c r="V17" s="32">
        <v>0</v>
      </c>
      <c r="W17" s="32">
        <v>422</v>
      </c>
      <c r="X17" s="32">
        <v>0</v>
      </c>
      <c r="Y17" s="32">
        <v>0</v>
      </c>
      <c r="Z17" s="32">
        <v>0</v>
      </c>
      <c r="AA17" s="32">
        <v>0</v>
      </c>
      <c r="AB17" s="32">
        <v>0</v>
      </c>
      <c r="AC17" s="32">
        <v>0</v>
      </c>
      <c r="AD17" s="32">
        <v>0</v>
      </c>
      <c r="AE17" s="32">
        <v>0</v>
      </c>
      <c r="AF17" s="32"/>
      <c r="AG17" s="32"/>
      <c r="AH17" s="32"/>
      <c r="AI17" s="32"/>
      <c r="AJ17" s="32">
        <v>539</v>
      </c>
      <c r="AK17" s="32">
        <v>0</v>
      </c>
      <c r="AL17" s="32">
        <v>396</v>
      </c>
      <c r="AM17" s="32"/>
      <c r="AN17" s="32"/>
      <c r="AO17" s="32">
        <v>342</v>
      </c>
      <c r="AP17" s="32">
        <v>510</v>
      </c>
      <c r="AQ17" s="32"/>
      <c r="AR17" s="32"/>
      <c r="AS17" s="32"/>
      <c r="AT17" s="32"/>
      <c r="AU17" s="32"/>
      <c r="AV17" s="32"/>
      <c r="AW17" s="32"/>
      <c r="AX17" s="32"/>
      <c r="AY17" s="32">
        <v>550</v>
      </c>
      <c r="AZ17" s="32">
        <v>369</v>
      </c>
      <c r="BA17" s="32"/>
      <c r="BB17" s="32"/>
      <c r="BC17" s="32"/>
      <c r="BD17" s="32"/>
      <c r="BE17" s="32"/>
      <c r="BF17" s="32"/>
      <c r="BG17" s="32"/>
      <c r="BH17" s="32"/>
      <c r="BI17" s="32"/>
      <c r="BJ17" s="32">
        <v>686</v>
      </c>
      <c r="BK17" s="32"/>
      <c r="BL17" s="32"/>
      <c r="BM17" s="32">
        <v>444</v>
      </c>
      <c r="BN17" s="32">
        <v>450</v>
      </c>
      <c r="BO17" s="32">
        <v>450</v>
      </c>
      <c r="BP17" s="32">
        <v>441</v>
      </c>
      <c r="BQ17" s="32">
        <v>641</v>
      </c>
      <c r="BR17" s="32">
        <v>646</v>
      </c>
      <c r="BS17" s="32">
        <v>445</v>
      </c>
      <c r="BT17" s="32">
        <v>453</v>
      </c>
      <c r="BU17" s="32">
        <v>475</v>
      </c>
      <c r="BV17" s="32">
        <v>427</v>
      </c>
      <c r="BW17" s="32">
        <v>639</v>
      </c>
      <c r="BX17" s="32"/>
      <c r="BY17" s="32"/>
      <c r="BZ17" s="32"/>
      <c r="CA17" s="32">
        <v>452</v>
      </c>
      <c r="CB17" s="32">
        <v>444</v>
      </c>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v>648</v>
      </c>
      <c r="DN17" s="32">
        <v>650</v>
      </c>
      <c r="DO17" s="32"/>
      <c r="DP17" s="32"/>
      <c r="DQ17" s="32">
        <v>158</v>
      </c>
      <c r="DR17" s="32">
        <v>583</v>
      </c>
      <c r="DS17" s="32">
        <v>170</v>
      </c>
      <c r="DT17" s="32">
        <v>570</v>
      </c>
      <c r="DU17" s="32">
        <v>241</v>
      </c>
      <c r="DV17" s="32">
        <v>642</v>
      </c>
      <c r="DW17" s="32"/>
      <c r="DX17" s="32"/>
      <c r="DY17" s="32"/>
      <c r="DZ17" s="32"/>
      <c r="EA17" s="32"/>
      <c r="EB17" s="32"/>
      <c r="EC17" s="32"/>
      <c r="ED17" s="32"/>
      <c r="EE17" s="32">
        <v>379</v>
      </c>
      <c r="EF17" s="32">
        <v>509</v>
      </c>
      <c r="EG17" s="32"/>
      <c r="EH17" s="32"/>
      <c r="EI17" s="32"/>
      <c r="EJ17" s="32"/>
      <c r="EK17" s="32"/>
      <c r="EL17" s="32"/>
    </row>
    <row r="18" spans="2:142">
      <c r="B18" s="32" t="s">
        <v>24</v>
      </c>
      <c r="C18" s="45" t="s">
        <v>10</v>
      </c>
      <c r="D18" s="46"/>
      <c r="E18" s="32">
        <v>891</v>
      </c>
      <c r="F18" s="32">
        <v>605</v>
      </c>
      <c r="G18" s="32">
        <v>67.900000000000006</v>
      </c>
      <c r="H18" s="45" t="s">
        <v>447</v>
      </c>
      <c r="I18" s="46"/>
      <c r="J18" s="32">
        <v>331</v>
      </c>
      <c r="K18" s="32">
        <v>0</v>
      </c>
      <c r="L18" s="32">
        <v>0</v>
      </c>
      <c r="M18" s="32">
        <v>0</v>
      </c>
      <c r="N18" s="32">
        <v>0</v>
      </c>
      <c r="O18" s="32">
        <v>0</v>
      </c>
      <c r="P18" s="32">
        <v>2</v>
      </c>
      <c r="Q18" s="32">
        <v>0</v>
      </c>
      <c r="R18" s="32">
        <v>3</v>
      </c>
      <c r="S18" s="32">
        <v>0</v>
      </c>
      <c r="T18" s="32">
        <v>0</v>
      </c>
      <c r="U18" s="32">
        <v>0</v>
      </c>
      <c r="V18" s="32">
        <v>0</v>
      </c>
      <c r="W18" s="32">
        <v>260</v>
      </c>
      <c r="X18" s="32">
        <v>0</v>
      </c>
      <c r="Y18" s="32">
        <v>0</v>
      </c>
      <c r="Z18" s="32">
        <v>0</v>
      </c>
      <c r="AA18" s="32">
        <v>0</v>
      </c>
      <c r="AB18" s="32">
        <v>0</v>
      </c>
      <c r="AC18" s="32">
        <v>0</v>
      </c>
      <c r="AD18" s="32">
        <v>0</v>
      </c>
      <c r="AE18" s="32">
        <v>0</v>
      </c>
      <c r="AF18" s="32"/>
      <c r="AG18" s="32"/>
      <c r="AH18" s="32"/>
      <c r="AI18" s="32"/>
      <c r="AJ18" s="32">
        <v>337</v>
      </c>
      <c r="AK18" s="32">
        <v>0</v>
      </c>
      <c r="AL18" s="32">
        <v>221</v>
      </c>
      <c r="AM18" s="32"/>
      <c r="AN18" s="32"/>
      <c r="AO18" s="32">
        <v>204</v>
      </c>
      <c r="AP18" s="32">
        <v>300</v>
      </c>
      <c r="AQ18" s="32"/>
      <c r="AR18" s="32"/>
      <c r="AS18" s="32"/>
      <c r="AT18" s="32"/>
      <c r="AU18" s="32"/>
      <c r="AV18" s="32"/>
      <c r="AW18" s="32"/>
      <c r="AX18" s="32"/>
      <c r="AY18" s="32">
        <v>331</v>
      </c>
      <c r="AZ18" s="32">
        <v>215</v>
      </c>
      <c r="BA18" s="32"/>
      <c r="BB18" s="32"/>
      <c r="BC18" s="32"/>
      <c r="BD18" s="32"/>
      <c r="BE18" s="32"/>
      <c r="BF18" s="32"/>
      <c r="BG18" s="32"/>
      <c r="BH18" s="32"/>
      <c r="BI18" s="32"/>
      <c r="BJ18" s="32">
        <v>393</v>
      </c>
      <c r="BK18" s="32"/>
      <c r="BL18" s="32"/>
      <c r="BM18" s="32">
        <v>247</v>
      </c>
      <c r="BN18" s="32">
        <v>266</v>
      </c>
      <c r="BO18" s="32">
        <v>253</v>
      </c>
      <c r="BP18" s="32">
        <v>268</v>
      </c>
      <c r="BQ18" s="32">
        <v>394</v>
      </c>
      <c r="BR18" s="32">
        <v>391</v>
      </c>
      <c r="BS18" s="32">
        <v>266</v>
      </c>
      <c r="BT18" s="32">
        <v>265</v>
      </c>
      <c r="BU18" s="32">
        <v>315</v>
      </c>
      <c r="BV18" s="32">
        <v>230</v>
      </c>
      <c r="BW18" s="32">
        <v>382</v>
      </c>
      <c r="BX18" s="32"/>
      <c r="BY18" s="32"/>
      <c r="BZ18" s="32"/>
      <c r="CA18" s="32">
        <v>239</v>
      </c>
      <c r="CB18" s="32">
        <v>244</v>
      </c>
      <c r="CC18" s="32"/>
      <c r="CD18" s="32"/>
      <c r="CE18" s="32"/>
      <c r="CF18" s="32"/>
      <c r="CG18" s="32">
        <v>37</v>
      </c>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v>398</v>
      </c>
      <c r="DN18" s="32">
        <v>396</v>
      </c>
      <c r="DO18" s="32"/>
      <c r="DP18" s="32"/>
      <c r="DQ18" s="32">
        <v>86</v>
      </c>
      <c r="DR18" s="32">
        <v>343</v>
      </c>
      <c r="DS18" s="32">
        <v>88</v>
      </c>
      <c r="DT18" s="32">
        <v>338</v>
      </c>
      <c r="DU18" s="32">
        <v>137</v>
      </c>
      <c r="DV18" s="32">
        <v>376</v>
      </c>
      <c r="DW18" s="32"/>
      <c r="DX18" s="32"/>
      <c r="DY18" s="32"/>
      <c r="DZ18" s="32"/>
      <c r="EA18" s="32"/>
      <c r="EB18" s="32"/>
      <c r="EC18" s="32"/>
      <c r="ED18" s="32"/>
      <c r="EE18" s="32">
        <v>211</v>
      </c>
      <c r="EF18" s="32">
        <v>300</v>
      </c>
      <c r="EG18" s="32"/>
      <c r="EH18" s="32"/>
      <c r="EI18" s="32"/>
      <c r="EJ18" s="32"/>
      <c r="EK18" s="32"/>
      <c r="EL18" s="32"/>
    </row>
    <row r="19" spans="2:142" ht="15.75" thickBot="1">
      <c r="B19" s="32" t="s">
        <v>25</v>
      </c>
      <c r="C19" s="45" t="s">
        <v>10</v>
      </c>
      <c r="D19" s="46"/>
      <c r="E19" s="32">
        <v>972</v>
      </c>
      <c r="F19" s="32">
        <v>676</v>
      </c>
      <c r="G19" s="32">
        <v>69.55</v>
      </c>
      <c r="H19" s="45" t="s">
        <v>447</v>
      </c>
      <c r="I19" s="46"/>
      <c r="J19" s="32">
        <v>414</v>
      </c>
      <c r="K19" s="32">
        <v>0</v>
      </c>
      <c r="L19" s="32">
        <v>0</v>
      </c>
      <c r="M19" s="32">
        <v>0</v>
      </c>
      <c r="N19" s="32">
        <v>0</v>
      </c>
      <c r="O19" s="32">
        <v>0</v>
      </c>
      <c r="P19" s="32">
        <v>14</v>
      </c>
      <c r="Q19" s="32">
        <v>0</v>
      </c>
      <c r="R19" s="32">
        <v>5</v>
      </c>
      <c r="S19" s="32">
        <v>0</v>
      </c>
      <c r="T19" s="32">
        <v>0</v>
      </c>
      <c r="U19" s="32">
        <v>0</v>
      </c>
      <c r="V19" s="32">
        <v>0</v>
      </c>
      <c r="W19" s="32">
        <v>239</v>
      </c>
      <c r="X19" s="32">
        <v>0</v>
      </c>
      <c r="Y19" s="32">
        <v>0</v>
      </c>
      <c r="Z19" s="32">
        <v>0</v>
      </c>
      <c r="AA19" s="32">
        <v>0</v>
      </c>
      <c r="AB19" s="32">
        <v>0</v>
      </c>
      <c r="AC19" s="32">
        <v>0</v>
      </c>
      <c r="AD19" s="32">
        <v>0</v>
      </c>
      <c r="AE19" s="32">
        <v>0</v>
      </c>
      <c r="AF19" s="32"/>
      <c r="AG19" s="32"/>
      <c r="AH19" s="32"/>
      <c r="AI19" s="32"/>
      <c r="AJ19" s="32">
        <v>387</v>
      </c>
      <c r="AK19" s="32">
        <v>0</v>
      </c>
      <c r="AL19" s="32">
        <v>257</v>
      </c>
      <c r="AM19" s="32"/>
      <c r="AN19" s="32"/>
      <c r="AO19" s="32">
        <v>249</v>
      </c>
      <c r="AP19" s="32">
        <v>355</v>
      </c>
      <c r="AQ19" s="32"/>
      <c r="AR19" s="32"/>
      <c r="AS19" s="32"/>
      <c r="AT19" s="32"/>
      <c r="AU19" s="32"/>
      <c r="AV19" s="32"/>
      <c r="AW19" s="32"/>
      <c r="AX19" s="32"/>
      <c r="AY19" s="32">
        <v>387</v>
      </c>
      <c r="AZ19" s="32">
        <v>242</v>
      </c>
      <c r="BA19" s="32"/>
      <c r="BB19" s="32"/>
      <c r="BC19" s="32"/>
      <c r="BD19" s="32"/>
      <c r="BE19" s="32"/>
      <c r="BF19" s="32"/>
      <c r="BG19" s="32"/>
      <c r="BH19" s="32"/>
      <c r="BI19" s="32"/>
      <c r="BJ19" s="32">
        <v>498</v>
      </c>
      <c r="BK19" s="32"/>
      <c r="BL19" s="32"/>
      <c r="BM19" s="32">
        <v>335</v>
      </c>
      <c r="BN19" s="32">
        <v>281</v>
      </c>
      <c r="BO19" s="32">
        <v>339</v>
      </c>
      <c r="BP19" s="32">
        <v>279</v>
      </c>
      <c r="BQ19" s="32">
        <v>472</v>
      </c>
      <c r="BR19" s="32">
        <v>465</v>
      </c>
      <c r="BS19" s="32">
        <v>273</v>
      </c>
      <c r="BT19" s="32">
        <v>345</v>
      </c>
      <c r="BU19" s="32">
        <v>296</v>
      </c>
      <c r="BV19" s="32">
        <v>329</v>
      </c>
      <c r="BW19" s="32">
        <v>479</v>
      </c>
      <c r="BX19" s="32"/>
      <c r="BY19" s="32"/>
      <c r="BZ19" s="32"/>
      <c r="CA19" s="32"/>
      <c r="CB19" s="32"/>
      <c r="CC19" s="32"/>
      <c r="CD19" s="32"/>
      <c r="CE19" s="32"/>
      <c r="CF19" s="32"/>
      <c r="CG19" s="32">
        <v>489</v>
      </c>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v>467</v>
      </c>
      <c r="DN19" s="32">
        <v>469</v>
      </c>
      <c r="DO19" s="32"/>
      <c r="DP19" s="32"/>
      <c r="DQ19" s="32">
        <v>94</v>
      </c>
      <c r="DR19" s="32">
        <v>423</v>
      </c>
      <c r="DS19" s="32">
        <v>87</v>
      </c>
      <c r="DT19" s="32">
        <v>432</v>
      </c>
      <c r="DU19" s="32">
        <v>128</v>
      </c>
      <c r="DV19" s="32">
        <v>473</v>
      </c>
      <c r="DW19" s="32"/>
      <c r="DX19" s="32"/>
      <c r="DY19" s="32"/>
      <c r="DZ19" s="32"/>
      <c r="EA19" s="32"/>
      <c r="EB19" s="32"/>
      <c r="EC19" s="32"/>
      <c r="ED19" s="32"/>
      <c r="EE19" s="32">
        <v>247</v>
      </c>
      <c r="EF19" s="32">
        <v>360</v>
      </c>
      <c r="EG19" s="32"/>
      <c r="EH19" s="32"/>
      <c r="EI19" s="32"/>
      <c r="EJ19" s="32"/>
      <c r="EK19" s="32"/>
      <c r="EL19" s="32"/>
    </row>
    <row r="20" spans="2:142" ht="16.5" thickTop="1" thickBot="1">
      <c r="B20" s="31" t="s">
        <v>448</v>
      </c>
      <c r="C20" s="43" t="s">
        <v>447</v>
      </c>
      <c r="D20" s="44"/>
      <c r="E20" s="31" t="s">
        <v>447</v>
      </c>
      <c r="F20" s="31" t="s">
        <v>447</v>
      </c>
      <c r="G20" s="31" t="s">
        <v>447</v>
      </c>
      <c r="H20" s="43" t="s">
        <v>447</v>
      </c>
      <c r="I20" s="44"/>
      <c r="J20" s="31">
        <v>3969</v>
      </c>
      <c r="K20" s="31">
        <v>0</v>
      </c>
      <c r="L20" s="31">
        <v>0</v>
      </c>
      <c r="M20" s="31">
        <v>0</v>
      </c>
      <c r="N20" s="31">
        <v>0</v>
      </c>
      <c r="O20" s="31">
        <v>0</v>
      </c>
      <c r="P20" s="31">
        <v>88</v>
      </c>
      <c r="Q20" s="31">
        <v>0</v>
      </c>
      <c r="R20" s="31">
        <v>47</v>
      </c>
      <c r="S20" s="31">
        <v>0</v>
      </c>
      <c r="T20" s="31">
        <v>0</v>
      </c>
      <c r="U20" s="31">
        <v>0</v>
      </c>
      <c r="V20" s="31">
        <v>0</v>
      </c>
      <c r="W20" s="31">
        <v>2838</v>
      </c>
      <c r="X20" s="31">
        <v>0</v>
      </c>
      <c r="Y20" s="31">
        <v>0</v>
      </c>
      <c r="Z20" s="31">
        <v>0</v>
      </c>
      <c r="AA20" s="31">
        <v>1</v>
      </c>
      <c r="AB20" s="31">
        <v>0</v>
      </c>
      <c r="AC20" s="31">
        <v>0</v>
      </c>
      <c r="AD20" s="31">
        <v>0</v>
      </c>
      <c r="AE20" s="31">
        <v>0</v>
      </c>
      <c r="AF20" s="31"/>
      <c r="AG20" s="31"/>
      <c r="AH20" s="31"/>
      <c r="AI20" s="31"/>
      <c r="AJ20" s="31">
        <v>3826</v>
      </c>
      <c r="AK20" s="31">
        <v>0</v>
      </c>
      <c r="AL20" s="31">
        <v>2662</v>
      </c>
      <c r="AM20" s="31"/>
      <c r="AN20" s="31"/>
      <c r="AO20" s="31">
        <v>2427</v>
      </c>
      <c r="AP20" s="31">
        <v>3447</v>
      </c>
      <c r="AQ20" s="31"/>
      <c r="AR20" s="31"/>
      <c r="AS20" s="31">
        <v>939</v>
      </c>
      <c r="AT20" s="31">
        <v>849</v>
      </c>
      <c r="AU20" s="31"/>
      <c r="AV20" s="31"/>
      <c r="AW20" s="31"/>
      <c r="AX20" s="31"/>
      <c r="AY20" s="31">
        <v>2872</v>
      </c>
      <c r="AZ20" s="31">
        <v>1727</v>
      </c>
      <c r="BA20" s="31"/>
      <c r="BB20" s="31"/>
      <c r="BC20" s="31">
        <v>815</v>
      </c>
      <c r="BD20" s="31">
        <v>945</v>
      </c>
      <c r="BE20" s="31"/>
      <c r="BF20" s="31"/>
      <c r="BG20" s="31"/>
      <c r="BH20" s="31"/>
      <c r="BI20" s="31"/>
      <c r="BJ20" s="31">
        <v>2672</v>
      </c>
      <c r="BK20" s="31">
        <v>223</v>
      </c>
      <c r="BL20" s="31">
        <v>771</v>
      </c>
      <c r="BM20" s="31">
        <v>3195</v>
      </c>
      <c r="BN20" s="31">
        <v>2985</v>
      </c>
      <c r="BO20" s="31">
        <v>3192</v>
      </c>
      <c r="BP20" s="31">
        <v>3033</v>
      </c>
      <c r="BQ20" s="31">
        <v>4491</v>
      </c>
      <c r="BR20" s="31">
        <v>4511</v>
      </c>
      <c r="BS20" s="31">
        <v>2921</v>
      </c>
      <c r="BT20" s="31">
        <v>3299</v>
      </c>
      <c r="BU20" s="31">
        <v>3339</v>
      </c>
      <c r="BV20" s="31">
        <v>2986</v>
      </c>
      <c r="BW20" s="31">
        <v>4497</v>
      </c>
      <c r="BX20" s="31"/>
      <c r="BY20" s="31"/>
      <c r="BZ20" s="31"/>
      <c r="CA20" s="31">
        <v>1091</v>
      </c>
      <c r="CB20" s="31">
        <v>1063</v>
      </c>
      <c r="CC20" s="31">
        <v>386</v>
      </c>
      <c r="CD20" s="31">
        <v>324</v>
      </c>
      <c r="CE20" s="31"/>
      <c r="CF20" s="31"/>
      <c r="CG20" s="31">
        <v>526</v>
      </c>
      <c r="CH20" s="31">
        <v>563</v>
      </c>
      <c r="CI20" s="31">
        <v>761</v>
      </c>
      <c r="CJ20" s="31">
        <v>1225</v>
      </c>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v>4578</v>
      </c>
      <c r="DN20" s="31">
        <v>4553</v>
      </c>
      <c r="DO20" s="31"/>
      <c r="DP20" s="31"/>
      <c r="DQ20" s="31">
        <v>1113</v>
      </c>
      <c r="DR20" s="31">
        <v>4141</v>
      </c>
      <c r="DS20" s="31">
        <v>1063</v>
      </c>
      <c r="DT20" s="31">
        <v>4148</v>
      </c>
      <c r="DU20" s="31">
        <v>1718</v>
      </c>
      <c r="DV20" s="31">
        <v>4278</v>
      </c>
      <c r="DW20" s="31"/>
      <c r="DX20" s="31"/>
      <c r="DY20" s="31"/>
      <c r="DZ20" s="31"/>
      <c r="EA20" s="31"/>
      <c r="EB20" s="31"/>
      <c r="EC20" s="31"/>
      <c r="ED20" s="31"/>
      <c r="EE20" s="31">
        <v>2508</v>
      </c>
      <c r="EF20" s="31">
        <v>3557</v>
      </c>
      <c r="EG20" s="31"/>
      <c r="EH20" s="31"/>
      <c r="EI20" s="31"/>
      <c r="EJ20" s="31"/>
      <c r="EK20" s="31"/>
      <c r="EL20" s="31"/>
    </row>
    <row r="21" spans="2:142" ht="15.75" thickTop="1">
      <c r="B21" s="32" t="s">
        <v>27</v>
      </c>
      <c r="C21" s="45" t="s">
        <v>26</v>
      </c>
      <c r="D21" s="46"/>
      <c r="E21" s="32">
        <v>773</v>
      </c>
      <c r="F21" s="32">
        <v>527</v>
      </c>
      <c r="G21" s="32">
        <v>68.180000000000007</v>
      </c>
      <c r="H21" s="45" t="s">
        <v>447</v>
      </c>
      <c r="I21" s="46"/>
      <c r="J21" s="32">
        <v>283</v>
      </c>
      <c r="K21" s="32">
        <v>0</v>
      </c>
      <c r="L21" s="32">
        <v>0</v>
      </c>
      <c r="M21" s="32">
        <v>0</v>
      </c>
      <c r="N21" s="32">
        <v>0</v>
      </c>
      <c r="O21" s="32">
        <v>0</v>
      </c>
      <c r="P21" s="32">
        <v>13</v>
      </c>
      <c r="Q21" s="32">
        <v>0</v>
      </c>
      <c r="R21" s="32">
        <v>6</v>
      </c>
      <c r="S21" s="32">
        <v>0</v>
      </c>
      <c r="T21" s="32">
        <v>0</v>
      </c>
      <c r="U21" s="32">
        <v>0</v>
      </c>
      <c r="V21" s="32">
        <v>0</v>
      </c>
      <c r="W21" s="32">
        <v>220</v>
      </c>
      <c r="X21" s="32">
        <v>0</v>
      </c>
      <c r="Y21" s="32">
        <v>0</v>
      </c>
      <c r="Z21" s="32">
        <v>0</v>
      </c>
      <c r="AA21" s="32">
        <v>0</v>
      </c>
      <c r="AB21" s="32">
        <v>0</v>
      </c>
      <c r="AC21" s="32">
        <v>0</v>
      </c>
      <c r="AD21" s="32">
        <v>0</v>
      </c>
      <c r="AE21" s="32">
        <v>0</v>
      </c>
      <c r="AF21" s="32"/>
      <c r="AG21" s="32"/>
      <c r="AH21" s="32"/>
      <c r="AI21" s="32"/>
      <c r="AJ21" s="32"/>
      <c r="AK21" s="32"/>
      <c r="AL21" s="32"/>
      <c r="AM21" s="32">
        <v>244</v>
      </c>
      <c r="AN21" s="32">
        <v>255</v>
      </c>
      <c r="AO21" s="32">
        <v>211</v>
      </c>
      <c r="AP21" s="32">
        <v>234</v>
      </c>
      <c r="AQ21" s="32"/>
      <c r="AR21" s="32"/>
      <c r="AS21" s="32">
        <v>266</v>
      </c>
      <c r="AT21" s="32">
        <v>233</v>
      </c>
      <c r="AU21" s="32"/>
      <c r="AV21" s="32"/>
      <c r="AW21" s="32"/>
      <c r="AX21" s="32"/>
      <c r="AY21" s="32"/>
      <c r="AZ21" s="32"/>
      <c r="BA21" s="32"/>
      <c r="BB21" s="32">
        <v>358</v>
      </c>
      <c r="BC21" s="32"/>
      <c r="BD21" s="32"/>
      <c r="BE21" s="32"/>
      <c r="BF21" s="32"/>
      <c r="BG21" s="32"/>
      <c r="BH21" s="32"/>
      <c r="BI21" s="32"/>
      <c r="BJ21" s="32"/>
      <c r="BK21" s="32"/>
      <c r="BL21" s="32"/>
      <c r="BM21" s="32">
        <v>221</v>
      </c>
      <c r="BN21" s="32">
        <v>246</v>
      </c>
      <c r="BO21" s="32">
        <v>215</v>
      </c>
      <c r="BP21" s="32">
        <v>253</v>
      </c>
      <c r="BQ21" s="32">
        <v>359</v>
      </c>
      <c r="BR21" s="32">
        <v>349</v>
      </c>
      <c r="BS21" s="32">
        <v>247</v>
      </c>
      <c r="BT21" s="32">
        <v>225</v>
      </c>
      <c r="BU21" s="32">
        <v>252</v>
      </c>
      <c r="BV21" s="32">
        <v>225</v>
      </c>
      <c r="BW21" s="32">
        <v>353</v>
      </c>
      <c r="BX21" s="32"/>
      <c r="BY21" s="32"/>
      <c r="BZ21" s="32"/>
      <c r="CA21" s="32"/>
      <c r="CB21" s="32"/>
      <c r="CC21" s="32"/>
      <c r="CD21" s="32"/>
      <c r="CE21" s="32"/>
      <c r="CF21" s="32"/>
      <c r="CG21" s="32"/>
      <c r="CH21" s="32"/>
      <c r="CI21" s="32"/>
      <c r="CJ21" s="32"/>
      <c r="CK21" s="32"/>
      <c r="CL21" s="32">
        <v>36</v>
      </c>
      <c r="CM21" s="32">
        <v>328</v>
      </c>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v>352</v>
      </c>
      <c r="DN21" s="32">
        <v>359</v>
      </c>
      <c r="DO21" s="32"/>
      <c r="DP21" s="32"/>
      <c r="DQ21" s="32">
        <v>92</v>
      </c>
      <c r="DR21" s="32">
        <v>306</v>
      </c>
      <c r="DS21" s="32">
        <v>93</v>
      </c>
      <c r="DT21" s="32">
        <v>303</v>
      </c>
      <c r="DU21" s="32">
        <v>122</v>
      </c>
      <c r="DV21" s="32">
        <v>364</v>
      </c>
      <c r="DW21" s="32"/>
      <c r="DX21" s="32"/>
      <c r="DY21" s="32"/>
      <c r="DZ21" s="32"/>
      <c r="EA21" s="32"/>
      <c r="EB21" s="32"/>
      <c r="EC21" s="32"/>
      <c r="ED21" s="32"/>
      <c r="EE21" s="32"/>
      <c r="EF21" s="32"/>
      <c r="EG21" s="32"/>
      <c r="EH21" s="32"/>
      <c r="EI21" s="32"/>
      <c r="EJ21" s="32"/>
      <c r="EK21" s="32"/>
      <c r="EL21" s="32"/>
    </row>
    <row r="22" spans="2:142">
      <c r="B22" s="32" t="s">
        <v>28</v>
      </c>
      <c r="C22" s="45" t="s">
        <v>26</v>
      </c>
      <c r="D22" s="46"/>
      <c r="E22" s="32">
        <v>763</v>
      </c>
      <c r="F22" s="32">
        <v>544</v>
      </c>
      <c r="G22" s="32">
        <v>71.3</v>
      </c>
      <c r="H22" s="45" t="s">
        <v>447</v>
      </c>
      <c r="I22" s="46"/>
      <c r="J22" s="32">
        <v>286</v>
      </c>
      <c r="K22" s="32">
        <v>0</v>
      </c>
      <c r="L22" s="32">
        <v>0</v>
      </c>
      <c r="M22" s="32">
        <v>0</v>
      </c>
      <c r="N22" s="32">
        <v>0</v>
      </c>
      <c r="O22" s="32">
        <v>0</v>
      </c>
      <c r="P22" s="32">
        <v>11</v>
      </c>
      <c r="Q22" s="32">
        <v>0</v>
      </c>
      <c r="R22" s="32">
        <v>4</v>
      </c>
      <c r="S22" s="32">
        <v>0</v>
      </c>
      <c r="T22" s="32">
        <v>0</v>
      </c>
      <c r="U22" s="32">
        <v>0</v>
      </c>
      <c r="V22" s="32">
        <v>0</v>
      </c>
      <c r="W22" s="32">
        <v>237</v>
      </c>
      <c r="X22" s="32">
        <v>0</v>
      </c>
      <c r="Y22" s="32">
        <v>0</v>
      </c>
      <c r="Z22" s="32">
        <v>0</v>
      </c>
      <c r="AA22" s="32">
        <v>0</v>
      </c>
      <c r="AB22" s="32">
        <v>0</v>
      </c>
      <c r="AC22" s="32">
        <v>0</v>
      </c>
      <c r="AD22" s="32">
        <v>0</v>
      </c>
      <c r="AE22" s="32">
        <v>0</v>
      </c>
      <c r="AF22" s="32"/>
      <c r="AG22" s="32"/>
      <c r="AH22" s="32"/>
      <c r="AI22" s="32"/>
      <c r="AJ22" s="32"/>
      <c r="AK22" s="32"/>
      <c r="AL22" s="32"/>
      <c r="AM22" s="32">
        <v>259</v>
      </c>
      <c r="AN22" s="32">
        <v>265</v>
      </c>
      <c r="AO22" s="32">
        <v>234</v>
      </c>
      <c r="AP22" s="32">
        <v>233</v>
      </c>
      <c r="AQ22" s="32"/>
      <c r="AR22" s="32"/>
      <c r="AS22" s="32">
        <v>242</v>
      </c>
      <c r="AT22" s="32">
        <v>192</v>
      </c>
      <c r="AU22" s="32"/>
      <c r="AV22" s="32"/>
      <c r="AW22" s="32">
        <v>46</v>
      </c>
      <c r="AX22" s="32"/>
      <c r="AY22" s="32"/>
      <c r="AZ22" s="32"/>
      <c r="BA22" s="32"/>
      <c r="BB22" s="32">
        <v>297</v>
      </c>
      <c r="BC22" s="32"/>
      <c r="BD22" s="32"/>
      <c r="BE22" s="32"/>
      <c r="BF22" s="32"/>
      <c r="BG22" s="32">
        <v>55</v>
      </c>
      <c r="BH22" s="32"/>
      <c r="BI22" s="32"/>
      <c r="BJ22" s="32"/>
      <c r="BK22" s="32"/>
      <c r="BL22" s="32"/>
      <c r="BM22" s="32">
        <v>233</v>
      </c>
      <c r="BN22" s="32">
        <v>254</v>
      </c>
      <c r="BO22" s="32">
        <v>221</v>
      </c>
      <c r="BP22" s="32">
        <v>269</v>
      </c>
      <c r="BQ22" s="32">
        <v>347</v>
      </c>
      <c r="BR22" s="32">
        <v>339</v>
      </c>
      <c r="BS22" s="32">
        <v>255</v>
      </c>
      <c r="BT22" s="32">
        <v>233</v>
      </c>
      <c r="BU22" s="32">
        <v>260</v>
      </c>
      <c r="BV22" s="32">
        <v>242</v>
      </c>
      <c r="BW22" s="32">
        <v>332</v>
      </c>
      <c r="BX22" s="32"/>
      <c r="BY22" s="32"/>
      <c r="BZ22" s="32"/>
      <c r="CA22" s="32"/>
      <c r="CB22" s="32"/>
      <c r="CC22" s="32"/>
      <c r="CD22" s="32"/>
      <c r="CE22" s="32"/>
      <c r="CF22" s="32"/>
      <c r="CG22" s="32"/>
      <c r="CH22" s="32"/>
      <c r="CI22" s="32"/>
      <c r="CJ22" s="32"/>
      <c r="CK22" s="32"/>
      <c r="CL22" s="32">
        <v>34</v>
      </c>
      <c r="CM22" s="32">
        <v>325</v>
      </c>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v>357</v>
      </c>
      <c r="DN22" s="32">
        <v>366</v>
      </c>
      <c r="DO22" s="32"/>
      <c r="DP22" s="32"/>
      <c r="DQ22" s="32">
        <v>75</v>
      </c>
      <c r="DR22" s="32">
        <v>325</v>
      </c>
      <c r="DS22" s="32">
        <v>80</v>
      </c>
      <c r="DT22" s="32">
        <v>319</v>
      </c>
      <c r="DU22" s="32">
        <v>120</v>
      </c>
      <c r="DV22" s="32">
        <v>380</v>
      </c>
      <c r="DW22" s="32"/>
      <c r="DX22" s="32"/>
      <c r="DY22" s="32"/>
      <c r="DZ22" s="32"/>
      <c r="EA22" s="32"/>
      <c r="EB22" s="32"/>
      <c r="EC22" s="32"/>
      <c r="ED22" s="32"/>
      <c r="EE22" s="32"/>
      <c r="EF22" s="32"/>
      <c r="EG22" s="32"/>
      <c r="EH22" s="32"/>
      <c r="EI22" s="32"/>
      <c r="EJ22" s="32"/>
      <c r="EK22" s="32"/>
      <c r="EL22" s="32"/>
    </row>
    <row r="23" spans="2:142">
      <c r="B23" s="32" t="s">
        <v>29</v>
      </c>
      <c r="C23" s="45" t="s">
        <v>26</v>
      </c>
      <c r="D23" s="46"/>
      <c r="E23" s="32">
        <v>1031</v>
      </c>
      <c r="F23" s="32">
        <v>751</v>
      </c>
      <c r="G23" s="32">
        <v>72.84</v>
      </c>
      <c r="H23" s="45" t="s">
        <v>447</v>
      </c>
      <c r="I23" s="46"/>
      <c r="J23" s="32">
        <v>371</v>
      </c>
      <c r="K23" s="32">
        <v>0</v>
      </c>
      <c r="L23" s="32">
        <v>0</v>
      </c>
      <c r="M23" s="32">
        <v>0</v>
      </c>
      <c r="N23" s="32">
        <v>0</v>
      </c>
      <c r="O23" s="32">
        <v>0</v>
      </c>
      <c r="P23" s="32">
        <v>11</v>
      </c>
      <c r="Q23" s="32">
        <v>0</v>
      </c>
      <c r="R23" s="32">
        <v>3</v>
      </c>
      <c r="S23" s="32">
        <v>0</v>
      </c>
      <c r="T23" s="32">
        <v>0</v>
      </c>
      <c r="U23" s="32">
        <v>0</v>
      </c>
      <c r="V23" s="32">
        <v>0</v>
      </c>
      <c r="W23" s="32">
        <v>362</v>
      </c>
      <c r="X23" s="32">
        <v>0</v>
      </c>
      <c r="Y23" s="32">
        <v>0</v>
      </c>
      <c r="Z23" s="32">
        <v>0</v>
      </c>
      <c r="AA23" s="32">
        <v>0</v>
      </c>
      <c r="AB23" s="32">
        <v>0</v>
      </c>
      <c r="AC23" s="32">
        <v>0</v>
      </c>
      <c r="AD23" s="32">
        <v>0</v>
      </c>
      <c r="AE23" s="32">
        <v>0</v>
      </c>
      <c r="AF23" s="32"/>
      <c r="AG23" s="32"/>
      <c r="AH23" s="32"/>
      <c r="AI23" s="32"/>
      <c r="AJ23" s="32"/>
      <c r="AK23" s="32"/>
      <c r="AL23" s="32"/>
      <c r="AM23" s="32">
        <v>313</v>
      </c>
      <c r="AN23" s="32">
        <v>411</v>
      </c>
      <c r="AO23" s="32">
        <v>285</v>
      </c>
      <c r="AP23" s="32">
        <v>369</v>
      </c>
      <c r="AQ23" s="32"/>
      <c r="AR23" s="32"/>
      <c r="AS23" s="32">
        <v>274</v>
      </c>
      <c r="AT23" s="32">
        <v>291</v>
      </c>
      <c r="AU23" s="32"/>
      <c r="AV23" s="32"/>
      <c r="AW23" s="32">
        <v>110</v>
      </c>
      <c r="AX23" s="32"/>
      <c r="AY23" s="32"/>
      <c r="AZ23" s="32"/>
      <c r="BA23" s="32"/>
      <c r="BB23" s="32">
        <v>427</v>
      </c>
      <c r="BC23" s="32"/>
      <c r="BD23" s="32"/>
      <c r="BE23" s="32"/>
      <c r="BF23" s="32"/>
      <c r="BG23" s="32">
        <v>122</v>
      </c>
      <c r="BH23" s="32"/>
      <c r="BI23" s="32"/>
      <c r="BJ23" s="32"/>
      <c r="BK23" s="32"/>
      <c r="BL23" s="32"/>
      <c r="BM23" s="32">
        <v>280</v>
      </c>
      <c r="BN23" s="32">
        <v>408</v>
      </c>
      <c r="BO23" s="32">
        <v>287</v>
      </c>
      <c r="BP23" s="32">
        <v>409</v>
      </c>
      <c r="BQ23" s="32">
        <v>547</v>
      </c>
      <c r="BR23" s="32">
        <v>536</v>
      </c>
      <c r="BS23" s="32">
        <v>407</v>
      </c>
      <c r="BT23" s="32">
        <v>284</v>
      </c>
      <c r="BU23" s="32">
        <v>414</v>
      </c>
      <c r="BV23" s="32">
        <v>299</v>
      </c>
      <c r="BW23" s="32">
        <v>538</v>
      </c>
      <c r="BX23" s="32"/>
      <c r="BY23" s="32"/>
      <c r="BZ23" s="32"/>
      <c r="CA23" s="32"/>
      <c r="CB23" s="32"/>
      <c r="CC23" s="32"/>
      <c r="CD23" s="32"/>
      <c r="CE23" s="32"/>
      <c r="CF23" s="32"/>
      <c r="CG23" s="32"/>
      <c r="CH23" s="32"/>
      <c r="CI23" s="32"/>
      <c r="CJ23" s="32"/>
      <c r="CK23" s="32"/>
      <c r="CL23" s="32"/>
      <c r="CM23" s="32"/>
      <c r="CN23" s="32">
        <v>298</v>
      </c>
      <c r="CO23" s="32">
        <v>379</v>
      </c>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v>558</v>
      </c>
      <c r="DN23" s="32">
        <v>559</v>
      </c>
      <c r="DO23" s="32"/>
      <c r="DP23" s="32"/>
      <c r="DQ23" s="32">
        <v>106</v>
      </c>
      <c r="DR23" s="32">
        <v>491</v>
      </c>
      <c r="DS23" s="32">
        <v>115</v>
      </c>
      <c r="DT23" s="32">
        <v>481</v>
      </c>
      <c r="DU23" s="32">
        <v>171</v>
      </c>
      <c r="DV23" s="32">
        <v>514</v>
      </c>
      <c r="DW23" s="32"/>
      <c r="DX23" s="32"/>
      <c r="DY23" s="32"/>
      <c r="DZ23" s="32"/>
      <c r="EA23" s="32"/>
      <c r="EB23" s="32"/>
      <c r="EC23" s="32"/>
      <c r="ED23" s="32"/>
      <c r="EE23" s="32"/>
      <c r="EF23" s="32"/>
      <c r="EG23" s="32"/>
      <c r="EH23" s="32"/>
      <c r="EI23" s="32"/>
      <c r="EJ23" s="32"/>
      <c r="EK23" s="32"/>
      <c r="EL23" s="32"/>
    </row>
    <row r="24" spans="2:142">
      <c r="B24" s="32" t="s">
        <v>30</v>
      </c>
      <c r="C24" s="45" t="s">
        <v>26</v>
      </c>
      <c r="D24" s="46"/>
      <c r="E24" s="32">
        <v>748</v>
      </c>
      <c r="F24" s="32">
        <v>513</v>
      </c>
      <c r="G24" s="32">
        <v>68.58</v>
      </c>
      <c r="H24" s="45" t="s">
        <v>447</v>
      </c>
      <c r="I24" s="46"/>
      <c r="J24" s="32">
        <v>276</v>
      </c>
      <c r="K24" s="32">
        <v>0</v>
      </c>
      <c r="L24" s="32">
        <v>0</v>
      </c>
      <c r="M24" s="32">
        <v>0</v>
      </c>
      <c r="N24" s="32">
        <v>0</v>
      </c>
      <c r="O24" s="32">
        <v>0</v>
      </c>
      <c r="P24" s="32">
        <v>10</v>
      </c>
      <c r="Q24" s="32">
        <v>0</v>
      </c>
      <c r="R24" s="32">
        <v>4</v>
      </c>
      <c r="S24" s="32">
        <v>0</v>
      </c>
      <c r="T24" s="32">
        <v>0</v>
      </c>
      <c r="U24" s="32">
        <v>0</v>
      </c>
      <c r="V24" s="32">
        <v>0</v>
      </c>
      <c r="W24" s="32">
        <v>216</v>
      </c>
      <c r="X24" s="32">
        <v>0</v>
      </c>
      <c r="Y24" s="32">
        <v>0</v>
      </c>
      <c r="Z24" s="32">
        <v>0</v>
      </c>
      <c r="AA24" s="32">
        <v>1</v>
      </c>
      <c r="AB24" s="32">
        <v>0</v>
      </c>
      <c r="AC24" s="32">
        <v>0</v>
      </c>
      <c r="AD24" s="32">
        <v>0</v>
      </c>
      <c r="AE24" s="32">
        <v>0</v>
      </c>
      <c r="AF24" s="32"/>
      <c r="AG24" s="32"/>
      <c r="AH24" s="32"/>
      <c r="AI24" s="32"/>
      <c r="AJ24" s="32"/>
      <c r="AK24" s="32"/>
      <c r="AL24" s="32"/>
      <c r="AM24" s="32">
        <v>242</v>
      </c>
      <c r="AN24" s="32">
        <v>253</v>
      </c>
      <c r="AO24" s="32">
        <v>166</v>
      </c>
      <c r="AP24" s="32">
        <v>255</v>
      </c>
      <c r="AQ24" s="32"/>
      <c r="AR24" s="32"/>
      <c r="AS24" s="32">
        <v>243</v>
      </c>
      <c r="AT24" s="32">
        <v>243</v>
      </c>
      <c r="AU24" s="32"/>
      <c r="AV24" s="32"/>
      <c r="AW24" s="32"/>
      <c r="AX24" s="32"/>
      <c r="AY24" s="32"/>
      <c r="AZ24" s="32"/>
      <c r="BA24" s="32"/>
      <c r="BB24" s="32">
        <v>349</v>
      </c>
      <c r="BC24" s="32"/>
      <c r="BD24" s="32"/>
      <c r="BE24" s="32"/>
      <c r="BF24" s="32"/>
      <c r="BG24" s="32"/>
      <c r="BH24" s="32"/>
      <c r="BI24" s="32"/>
      <c r="BJ24" s="32"/>
      <c r="BK24" s="32"/>
      <c r="BL24" s="32"/>
      <c r="BM24" s="32">
        <v>218</v>
      </c>
      <c r="BN24" s="32">
        <v>241</v>
      </c>
      <c r="BO24" s="32">
        <v>227</v>
      </c>
      <c r="BP24" s="32">
        <v>242</v>
      </c>
      <c r="BQ24" s="32">
        <v>343</v>
      </c>
      <c r="BR24" s="32">
        <v>343</v>
      </c>
      <c r="BS24" s="32">
        <v>232</v>
      </c>
      <c r="BT24" s="32">
        <v>235</v>
      </c>
      <c r="BU24" s="32">
        <v>254</v>
      </c>
      <c r="BV24" s="32">
        <v>224</v>
      </c>
      <c r="BW24" s="32">
        <v>337</v>
      </c>
      <c r="BX24" s="32"/>
      <c r="BY24" s="32"/>
      <c r="BZ24" s="32"/>
      <c r="CA24" s="32"/>
      <c r="CB24" s="32"/>
      <c r="CC24" s="32"/>
      <c r="CD24" s="32"/>
      <c r="CE24" s="32"/>
      <c r="CF24" s="32"/>
      <c r="CG24" s="32"/>
      <c r="CH24" s="32"/>
      <c r="CI24" s="32"/>
      <c r="CJ24" s="32"/>
      <c r="CK24" s="32"/>
      <c r="CL24" s="32"/>
      <c r="CM24" s="32"/>
      <c r="CN24" s="32">
        <v>239</v>
      </c>
      <c r="CO24" s="32">
        <v>221</v>
      </c>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v>351</v>
      </c>
      <c r="DN24" s="32">
        <v>353</v>
      </c>
      <c r="DO24" s="32"/>
      <c r="DP24" s="32"/>
      <c r="DQ24" s="32">
        <v>94</v>
      </c>
      <c r="DR24" s="32">
        <v>303</v>
      </c>
      <c r="DS24" s="32">
        <v>93</v>
      </c>
      <c r="DT24" s="32">
        <v>306</v>
      </c>
      <c r="DU24" s="32">
        <v>95</v>
      </c>
      <c r="DV24" s="32">
        <v>373</v>
      </c>
      <c r="DW24" s="32"/>
      <c r="DX24" s="32"/>
      <c r="DY24" s="32"/>
      <c r="DZ24" s="32"/>
      <c r="EA24" s="32"/>
      <c r="EB24" s="32"/>
      <c r="EC24" s="32"/>
      <c r="ED24" s="32"/>
      <c r="EE24" s="32"/>
      <c r="EF24" s="32"/>
      <c r="EG24" s="32"/>
      <c r="EH24" s="32"/>
      <c r="EI24" s="32"/>
      <c r="EJ24" s="32"/>
      <c r="EK24" s="32"/>
      <c r="EL24" s="32"/>
    </row>
    <row r="25" spans="2:142">
      <c r="B25" s="32" t="s">
        <v>31</v>
      </c>
      <c r="C25" s="45" t="s">
        <v>26</v>
      </c>
      <c r="D25" s="46"/>
      <c r="E25" s="32">
        <v>934</v>
      </c>
      <c r="F25" s="32">
        <v>616</v>
      </c>
      <c r="G25" s="32">
        <v>65.95</v>
      </c>
      <c r="H25" s="45" t="s">
        <v>447</v>
      </c>
      <c r="I25" s="46"/>
      <c r="J25" s="32">
        <v>331</v>
      </c>
      <c r="K25" s="32">
        <v>0</v>
      </c>
      <c r="L25" s="32">
        <v>0</v>
      </c>
      <c r="M25" s="32">
        <v>0</v>
      </c>
      <c r="N25" s="32">
        <v>0</v>
      </c>
      <c r="O25" s="32">
        <v>0</v>
      </c>
      <c r="P25" s="32">
        <v>14</v>
      </c>
      <c r="Q25" s="32">
        <v>1</v>
      </c>
      <c r="R25" s="32">
        <v>5</v>
      </c>
      <c r="S25" s="32">
        <v>0</v>
      </c>
      <c r="T25" s="32">
        <v>0</v>
      </c>
      <c r="U25" s="32">
        <v>0</v>
      </c>
      <c r="V25" s="32">
        <v>0</v>
      </c>
      <c r="W25" s="32">
        <v>261</v>
      </c>
      <c r="X25" s="32">
        <v>0</v>
      </c>
      <c r="Y25" s="32">
        <v>0</v>
      </c>
      <c r="Z25" s="32">
        <v>0</v>
      </c>
      <c r="AA25" s="32">
        <v>0</v>
      </c>
      <c r="AB25" s="32">
        <v>0</v>
      </c>
      <c r="AC25" s="32">
        <v>0</v>
      </c>
      <c r="AD25" s="32">
        <v>0</v>
      </c>
      <c r="AE25" s="32">
        <v>0</v>
      </c>
      <c r="AF25" s="32"/>
      <c r="AG25" s="32"/>
      <c r="AH25" s="32"/>
      <c r="AI25" s="32"/>
      <c r="AJ25" s="32"/>
      <c r="AK25" s="32"/>
      <c r="AL25" s="32"/>
      <c r="AM25" s="32">
        <v>299</v>
      </c>
      <c r="AN25" s="32">
        <v>292</v>
      </c>
      <c r="AO25" s="32">
        <v>240</v>
      </c>
      <c r="AP25" s="32">
        <v>256</v>
      </c>
      <c r="AQ25" s="32"/>
      <c r="AR25" s="32"/>
      <c r="AS25" s="32">
        <v>323</v>
      </c>
      <c r="AT25" s="32">
        <v>256</v>
      </c>
      <c r="AU25" s="32"/>
      <c r="AV25" s="32"/>
      <c r="AW25" s="32"/>
      <c r="AX25" s="32"/>
      <c r="AY25" s="32"/>
      <c r="AZ25" s="32"/>
      <c r="BA25" s="32"/>
      <c r="BB25" s="32">
        <v>408</v>
      </c>
      <c r="BC25" s="32"/>
      <c r="BD25" s="32"/>
      <c r="BE25" s="32"/>
      <c r="BF25" s="32"/>
      <c r="BG25" s="32"/>
      <c r="BH25" s="32"/>
      <c r="BI25" s="32"/>
      <c r="BJ25" s="32"/>
      <c r="BK25" s="32"/>
      <c r="BL25" s="32"/>
      <c r="BM25" s="32">
        <v>267</v>
      </c>
      <c r="BN25" s="32">
        <v>270</v>
      </c>
      <c r="BO25" s="32">
        <v>265</v>
      </c>
      <c r="BP25" s="32">
        <v>282</v>
      </c>
      <c r="BQ25" s="32">
        <v>395</v>
      </c>
      <c r="BR25" s="32">
        <v>391</v>
      </c>
      <c r="BS25" s="32">
        <v>261</v>
      </c>
      <c r="BT25" s="32">
        <v>286</v>
      </c>
      <c r="BU25" s="32">
        <v>286</v>
      </c>
      <c r="BV25" s="32">
        <v>266</v>
      </c>
      <c r="BW25" s="32">
        <v>392</v>
      </c>
      <c r="BX25" s="32"/>
      <c r="BY25" s="32"/>
      <c r="BZ25" s="32"/>
      <c r="CA25" s="32"/>
      <c r="CB25" s="32"/>
      <c r="CC25" s="32"/>
      <c r="CD25" s="32"/>
      <c r="CE25" s="32"/>
      <c r="CF25" s="32"/>
      <c r="CG25" s="32"/>
      <c r="CH25" s="32"/>
      <c r="CI25" s="32"/>
      <c r="CJ25" s="32"/>
      <c r="CK25" s="32"/>
      <c r="CL25" s="32">
        <v>16</v>
      </c>
      <c r="CM25" s="32">
        <v>372</v>
      </c>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v>400</v>
      </c>
      <c r="DN25" s="32">
        <v>398</v>
      </c>
      <c r="DO25" s="32"/>
      <c r="DP25" s="32"/>
      <c r="DQ25" s="32">
        <v>93</v>
      </c>
      <c r="DR25" s="32">
        <v>369</v>
      </c>
      <c r="DS25" s="32">
        <v>97</v>
      </c>
      <c r="DT25" s="32">
        <v>356</v>
      </c>
      <c r="DU25" s="32">
        <v>133</v>
      </c>
      <c r="DV25" s="32">
        <v>424</v>
      </c>
      <c r="DW25" s="32"/>
      <c r="DX25" s="32"/>
      <c r="DY25" s="32"/>
      <c r="DZ25" s="32"/>
      <c r="EA25" s="32"/>
      <c r="EB25" s="32"/>
      <c r="EC25" s="32"/>
      <c r="ED25" s="32"/>
      <c r="EE25" s="32"/>
      <c r="EF25" s="32"/>
      <c r="EG25" s="32"/>
      <c r="EH25" s="32"/>
      <c r="EI25" s="32"/>
      <c r="EJ25" s="32"/>
      <c r="EK25" s="32"/>
      <c r="EL25" s="32"/>
    </row>
    <row r="26" spans="2:142">
      <c r="B26" s="32" t="s">
        <v>32</v>
      </c>
      <c r="C26" s="45" t="s">
        <v>26</v>
      </c>
      <c r="D26" s="46"/>
      <c r="E26" s="32">
        <v>1292</v>
      </c>
      <c r="F26" s="32">
        <v>941</v>
      </c>
      <c r="G26" s="32">
        <v>72.83</v>
      </c>
      <c r="H26" s="45" t="s">
        <v>447</v>
      </c>
      <c r="I26" s="46"/>
      <c r="J26" s="32">
        <v>470</v>
      </c>
      <c r="K26" s="32">
        <v>0</v>
      </c>
      <c r="L26" s="32">
        <v>0</v>
      </c>
      <c r="M26" s="32">
        <v>0</v>
      </c>
      <c r="N26" s="32">
        <v>0</v>
      </c>
      <c r="O26" s="32">
        <v>0</v>
      </c>
      <c r="P26" s="32">
        <v>7</v>
      </c>
      <c r="Q26" s="32">
        <v>0</v>
      </c>
      <c r="R26" s="32">
        <v>1</v>
      </c>
      <c r="S26" s="32">
        <v>0</v>
      </c>
      <c r="T26" s="32">
        <v>0</v>
      </c>
      <c r="U26" s="32">
        <v>0</v>
      </c>
      <c r="V26" s="32">
        <v>0</v>
      </c>
      <c r="W26" s="32">
        <v>458</v>
      </c>
      <c r="X26" s="32">
        <v>0</v>
      </c>
      <c r="Y26" s="32">
        <v>0</v>
      </c>
      <c r="Z26" s="32">
        <v>0</v>
      </c>
      <c r="AA26" s="32">
        <v>0</v>
      </c>
      <c r="AB26" s="32">
        <v>0</v>
      </c>
      <c r="AC26" s="32">
        <v>0</v>
      </c>
      <c r="AD26" s="32">
        <v>0</v>
      </c>
      <c r="AE26" s="32">
        <v>0</v>
      </c>
      <c r="AF26" s="32"/>
      <c r="AG26" s="32"/>
      <c r="AH26" s="32"/>
      <c r="AI26" s="32"/>
      <c r="AJ26" s="32"/>
      <c r="AK26" s="32"/>
      <c r="AL26" s="32"/>
      <c r="AM26" s="32">
        <v>379</v>
      </c>
      <c r="AN26" s="32">
        <v>514</v>
      </c>
      <c r="AO26" s="32">
        <v>324</v>
      </c>
      <c r="AP26" s="32">
        <v>442</v>
      </c>
      <c r="AQ26" s="32"/>
      <c r="AR26" s="32"/>
      <c r="AS26" s="32">
        <v>402</v>
      </c>
      <c r="AT26" s="32">
        <v>471</v>
      </c>
      <c r="AU26" s="32"/>
      <c r="AV26" s="32"/>
      <c r="AW26" s="32"/>
      <c r="AX26" s="32"/>
      <c r="AY26" s="32"/>
      <c r="AZ26" s="32"/>
      <c r="BA26" s="32"/>
      <c r="BB26" s="32">
        <v>673</v>
      </c>
      <c r="BC26" s="32"/>
      <c r="BD26" s="32"/>
      <c r="BE26" s="32"/>
      <c r="BF26" s="32"/>
      <c r="BG26" s="32"/>
      <c r="BH26" s="32"/>
      <c r="BI26" s="32"/>
      <c r="BJ26" s="32"/>
      <c r="BK26" s="32"/>
      <c r="BL26" s="32"/>
      <c r="BM26" s="32">
        <v>336</v>
      </c>
      <c r="BN26" s="32">
        <v>484</v>
      </c>
      <c r="BO26" s="32">
        <v>348</v>
      </c>
      <c r="BP26" s="32">
        <v>482</v>
      </c>
      <c r="BQ26" s="32">
        <v>628</v>
      </c>
      <c r="BR26" s="32">
        <v>633</v>
      </c>
      <c r="BS26" s="32">
        <v>462</v>
      </c>
      <c r="BT26" s="32">
        <v>370</v>
      </c>
      <c r="BU26" s="32">
        <v>497</v>
      </c>
      <c r="BV26" s="32">
        <v>352</v>
      </c>
      <c r="BW26" s="32">
        <v>636</v>
      </c>
      <c r="BX26" s="32"/>
      <c r="BY26" s="32"/>
      <c r="BZ26" s="32"/>
      <c r="CA26" s="32"/>
      <c r="CB26" s="32"/>
      <c r="CC26" s="32"/>
      <c r="CD26" s="32"/>
      <c r="CE26" s="32"/>
      <c r="CF26" s="32"/>
      <c r="CG26" s="32"/>
      <c r="CH26" s="32"/>
      <c r="CI26" s="32"/>
      <c r="CJ26" s="32"/>
      <c r="CK26" s="32"/>
      <c r="CL26" s="32">
        <v>34</v>
      </c>
      <c r="CM26" s="32">
        <v>599</v>
      </c>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v>647</v>
      </c>
      <c r="DN26" s="32">
        <v>648</v>
      </c>
      <c r="DO26" s="32"/>
      <c r="DP26" s="32"/>
      <c r="DQ26" s="32">
        <v>126</v>
      </c>
      <c r="DR26" s="32">
        <v>561</v>
      </c>
      <c r="DS26" s="32">
        <v>130</v>
      </c>
      <c r="DT26" s="32">
        <v>561</v>
      </c>
      <c r="DU26" s="32">
        <v>217</v>
      </c>
      <c r="DV26" s="32">
        <v>590</v>
      </c>
      <c r="DW26" s="32"/>
      <c r="DX26" s="32"/>
      <c r="DY26" s="32"/>
      <c r="DZ26" s="32"/>
      <c r="EA26" s="32"/>
      <c r="EB26" s="32"/>
      <c r="EC26" s="32"/>
      <c r="ED26" s="32"/>
      <c r="EE26" s="32"/>
      <c r="EF26" s="32"/>
      <c r="EG26" s="32"/>
      <c r="EH26" s="32"/>
      <c r="EI26" s="32"/>
      <c r="EJ26" s="32"/>
      <c r="EK26" s="32"/>
      <c r="EL26" s="32"/>
    </row>
    <row r="27" spans="2:142">
      <c r="B27" s="32" t="s">
        <v>33</v>
      </c>
      <c r="C27" s="45" t="s">
        <v>26</v>
      </c>
      <c r="D27" s="46"/>
      <c r="E27" s="32">
        <v>1084</v>
      </c>
      <c r="F27" s="32">
        <v>789</v>
      </c>
      <c r="G27" s="32">
        <v>72.790000000000006</v>
      </c>
      <c r="H27" s="45" t="s">
        <v>447</v>
      </c>
      <c r="I27" s="46"/>
      <c r="J27" s="32">
        <v>369</v>
      </c>
      <c r="K27" s="32">
        <v>0</v>
      </c>
      <c r="L27" s="32">
        <v>0</v>
      </c>
      <c r="M27" s="32">
        <v>0</v>
      </c>
      <c r="N27" s="32">
        <v>0</v>
      </c>
      <c r="O27" s="32">
        <v>0</v>
      </c>
      <c r="P27" s="32">
        <v>9</v>
      </c>
      <c r="Q27" s="32">
        <v>0</v>
      </c>
      <c r="R27" s="32">
        <v>1</v>
      </c>
      <c r="S27" s="32">
        <v>0</v>
      </c>
      <c r="T27" s="32">
        <v>0</v>
      </c>
      <c r="U27" s="32">
        <v>0</v>
      </c>
      <c r="V27" s="32">
        <v>0</v>
      </c>
      <c r="W27" s="32">
        <v>400</v>
      </c>
      <c r="X27" s="32">
        <v>0</v>
      </c>
      <c r="Y27" s="32">
        <v>0</v>
      </c>
      <c r="Z27" s="32">
        <v>0</v>
      </c>
      <c r="AA27" s="32">
        <v>0</v>
      </c>
      <c r="AB27" s="32">
        <v>0</v>
      </c>
      <c r="AC27" s="32">
        <v>0</v>
      </c>
      <c r="AD27" s="32">
        <v>0</v>
      </c>
      <c r="AE27" s="32">
        <v>0</v>
      </c>
      <c r="AF27" s="32"/>
      <c r="AG27" s="32"/>
      <c r="AH27" s="32"/>
      <c r="AI27" s="32"/>
      <c r="AJ27" s="32"/>
      <c r="AK27" s="32"/>
      <c r="AL27" s="32"/>
      <c r="AM27" s="32">
        <v>311</v>
      </c>
      <c r="AN27" s="32">
        <v>454</v>
      </c>
      <c r="AO27" s="32">
        <v>339</v>
      </c>
      <c r="AP27" s="32">
        <v>357</v>
      </c>
      <c r="AQ27" s="32"/>
      <c r="AR27" s="32"/>
      <c r="AS27" s="32">
        <v>335</v>
      </c>
      <c r="AT27" s="32">
        <v>424</v>
      </c>
      <c r="AU27" s="32"/>
      <c r="AV27" s="32"/>
      <c r="AW27" s="32"/>
      <c r="AX27" s="32"/>
      <c r="AY27" s="32"/>
      <c r="AZ27" s="32"/>
      <c r="BA27" s="32"/>
      <c r="BB27" s="32">
        <v>585</v>
      </c>
      <c r="BC27" s="32"/>
      <c r="BD27" s="32"/>
      <c r="BE27" s="32"/>
      <c r="BF27" s="32"/>
      <c r="BG27" s="32"/>
      <c r="BH27" s="32"/>
      <c r="BI27" s="32"/>
      <c r="BJ27" s="32"/>
      <c r="BK27" s="32"/>
      <c r="BL27" s="32"/>
      <c r="BM27" s="32">
        <v>282</v>
      </c>
      <c r="BN27" s="32">
        <v>433</v>
      </c>
      <c r="BO27" s="32">
        <v>281</v>
      </c>
      <c r="BP27" s="32">
        <v>447</v>
      </c>
      <c r="BQ27" s="32">
        <v>584</v>
      </c>
      <c r="BR27" s="32">
        <v>583</v>
      </c>
      <c r="BS27" s="32">
        <v>443</v>
      </c>
      <c r="BT27" s="32">
        <v>287</v>
      </c>
      <c r="BU27" s="32">
        <v>467</v>
      </c>
      <c r="BV27" s="32">
        <v>276</v>
      </c>
      <c r="BW27" s="32">
        <v>575</v>
      </c>
      <c r="BX27" s="32"/>
      <c r="BY27" s="32"/>
      <c r="BZ27" s="32"/>
      <c r="CA27" s="32"/>
      <c r="CB27" s="32"/>
      <c r="CC27" s="32"/>
      <c r="CD27" s="32"/>
      <c r="CE27" s="32"/>
      <c r="CF27" s="32"/>
      <c r="CG27" s="32"/>
      <c r="CH27" s="32"/>
      <c r="CI27" s="32"/>
      <c r="CJ27" s="32"/>
      <c r="CK27" s="32"/>
      <c r="CL27" s="32">
        <v>72</v>
      </c>
      <c r="CM27" s="32">
        <v>528</v>
      </c>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v>598</v>
      </c>
      <c r="DN27" s="32">
        <v>594</v>
      </c>
      <c r="DO27" s="32"/>
      <c r="DP27" s="32"/>
      <c r="DQ27" s="32">
        <v>114</v>
      </c>
      <c r="DR27" s="32">
        <v>503</v>
      </c>
      <c r="DS27" s="32">
        <v>112</v>
      </c>
      <c r="DT27" s="32">
        <v>511</v>
      </c>
      <c r="DU27" s="32">
        <v>197</v>
      </c>
      <c r="DV27" s="32">
        <v>532</v>
      </c>
      <c r="DW27" s="32"/>
      <c r="DX27" s="32"/>
      <c r="DY27" s="32"/>
      <c r="DZ27" s="32"/>
      <c r="EA27" s="32"/>
      <c r="EB27" s="32"/>
      <c r="EC27" s="32"/>
      <c r="ED27" s="32"/>
      <c r="EE27" s="32"/>
      <c r="EF27" s="32"/>
      <c r="EG27" s="32"/>
      <c r="EH27" s="32"/>
      <c r="EI27" s="32"/>
      <c r="EJ27" s="32"/>
      <c r="EK27" s="32"/>
      <c r="EL27" s="32"/>
    </row>
    <row r="28" spans="2:142">
      <c r="B28" s="32" t="s">
        <v>34</v>
      </c>
      <c r="C28" s="45" t="s">
        <v>26</v>
      </c>
      <c r="D28" s="46"/>
      <c r="E28" s="32">
        <v>1009</v>
      </c>
      <c r="F28" s="32">
        <v>754</v>
      </c>
      <c r="G28" s="32">
        <v>74.73</v>
      </c>
      <c r="H28" s="45" t="s">
        <v>447</v>
      </c>
      <c r="I28" s="46"/>
      <c r="J28" s="32">
        <v>377</v>
      </c>
      <c r="K28" s="32">
        <v>0</v>
      </c>
      <c r="L28" s="32">
        <v>0</v>
      </c>
      <c r="M28" s="32">
        <v>0</v>
      </c>
      <c r="N28" s="32">
        <v>0</v>
      </c>
      <c r="O28" s="32">
        <v>0</v>
      </c>
      <c r="P28" s="32">
        <v>10</v>
      </c>
      <c r="Q28" s="32">
        <v>0</v>
      </c>
      <c r="R28" s="32">
        <v>4</v>
      </c>
      <c r="S28" s="32">
        <v>0</v>
      </c>
      <c r="T28" s="32">
        <v>0</v>
      </c>
      <c r="U28" s="32">
        <v>0</v>
      </c>
      <c r="V28" s="32">
        <v>0</v>
      </c>
      <c r="W28" s="32">
        <v>357</v>
      </c>
      <c r="X28" s="32">
        <v>0</v>
      </c>
      <c r="Y28" s="32">
        <v>0</v>
      </c>
      <c r="Z28" s="32">
        <v>0</v>
      </c>
      <c r="AA28" s="32">
        <v>0</v>
      </c>
      <c r="AB28" s="32">
        <v>0</v>
      </c>
      <c r="AC28" s="32">
        <v>0</v>
      </c>
      <c r="AD28" s="32">
        <v>0</v>
      </c>
      <c r="AE28" s="32">
        <v>0</v>
      </c>
      <c r="AF28" s="32"/>
      <c r="AG28" s="32"/>
      <c r="AH28" s="32"/>
      <c r="AI28" s="32"/>
      <c r="AJ28" s="32"/>
      <c r="AK28" s="32"/>
      <c r="AL28" s="32"/>
      <c r="AM28" s="32">
        <v>318</v>
      </c>
      <c r="AN28" s="32">
        <v>408</v>
      </c>
      <c r="AO28" s="32">
        <v>324</v>
      </c>
      <c r="AP28" s="32">
        <v>332</v>
      </c>
      <c r="AQ28" s="32"/>
      <c r="AR28" s="32"/>
      <c r="AS28" s="32">
        <v>144</v>
      </c>
      <c r="AT28" s="32">
        <v>126</v>
      </c>
      <c r="AU28" s="32"/>
      <c r="AV28" s="32"/>
      <c r="AW28" s="32">
        <v>330</v>
      </c>
      <c r="AX28" s="32"/>
      <c r="AY28" s="32"/>
      <c r="AZ28" s="32"/>
      <c r="BA28" s="32"/>
      <c r="BB28" s="32">
        <v>294</v>
      </c>
      <c r="BC28" s="32"/>
      <c r="BD28" s="32"/>
      <c r="BE28" s="32"/>
      <c r="BF28" s="32"/>
      <c r="BG28" s="32">
        <v>351</v>
      </c>
      <c r="BH28" s="32"/>
      <c r="BI28" s="32"/>
      <c r="BJ28" s="32"/>
      <c r="BK28" s="32"/>
      <c r="BL28" s="32"/>
      <c r="BM28" s="32">
        <v>263</v>
      </c>
      <c r="BN28" s="32">
        <v>393</v>
      </c>
      <c r="BO28" s="32">
        <v>257</v>
      </c>
      <c r="BP28" s="32">
        <v>412</v>
      </c>
      <c r="BQ28" s="32">
        <v>497</v>
      </c>
      <c r="BR28" s="32">
        <v>495</v>
      </c>
      <c r="BS28" s="32">
        <v>390</v>
      </c>
      <c r="BT28" s="32">
        <v>278</v>
      </c>
      <c r="BU28" s="32">
        <v>411</v>
      </c>
      <c r="BV28" s="32">
        <v>289</v>
      </c>
      <c r="BW28" s="32">
        <v>498</v>
      </c>
      <c r="BX28" s="32"/>
      <c r="BY28" s="32"/>
      <c r="BZ28" s="32"/>
      <c r="CA28" s="32"/>
      <c r="CB28" s="32"/>
      <c r="CC28" s="32"/>
      <c r="CD28" s="32"/>
      <c r="CE28" s="32"/>
      <c r="CF28" s="32"/>
      <c r="CG28" s="32"/>
      <c r="CH28" s="32"/>
      <c r="CI28" s="32"/>
      <c r="CJ28" s="32"/>
      <c r="CK28" s="32"/>
      <c r="CL28" s="32"/>
      <c r="CM28" s="32"/>
      <c r="CN28" s="32">
        <v>275</v>
      </c>
      <c r="CO28" s="32">
        <v>390</v>
      </c>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v>516</v>
      </c>
      <c r="DN28" s="32">
        <v>519</v>
      </c>
      <c r="DO28" s="32"/>
      <c r="DP28" s="32"/>
      <c r="DQ28" s="32">
        <v>94</v>
      </c>
      <c r="DR28" s="32">
        <v>463</v>
      </c>
      <c r="DS28" s="32">
        <v>93</v>
      </c>
      <c r="DT28" s="32">
        <v>461</v>
      </c>
      <c r="DU28" s="32">
        <v>182</v>
      </c>
      <c r="DV28" s="32">
        <v>516</v>
      </c>
      <c r="DW28" s="32"/>
      <c r="DX28" s="32"/>
      <c r="DY28" s="32"/>
      <c r="DZ28" s="32"/>
      <c r="EA28" s="32"/>
      <c r="EB28" s="32"/>
      <c r="EC28" s="32"/>
      <c r="ED28" s="32"/>
      <c r="EE28" s="32"/>
      <c r="EF28" s="32"/>
      <c r="EG28" s="32"/>
      <c r="EH28" s="32"/>
      <c r="EI28" s="32"/>
      <c r="EJ28" s="32"/>
      <c r="EK28" s="32"/>
      <c r="EL28" s="32"/>
    </row>
    <row r="29" spans="2:142">
      <c r="B29" s="32" t="s">
        <v>35</v>
      </c>
      <c r="C29" s="45" t="s">
        <v>26</v>
      </c>
      <c r="D29" s="46"/>
      <c r="E29" s="32">
        <v>784</v>
      </c>
      <c r="F29" s="32">
        <v>536</v>
      </c>
      <c r="G29" s="32">
        <v>68.37</v>
      </c>
      <c r="H29" s="45" t="s">
        <v>447</v>
      </c>
      <c r="I29" s="46"/>
      <c r="J29" s="32">
        <v>307</v>
      </c>
      <c r="K29" s="32">
        <v>0</v>
      </c>
      <c r="L29" s="32">
        <v>0</v>
      </c>
      <c r="M29" s="32">
        <v>0</v>
      </c>
      <c r="N29" s="32">
        <v>0</v>
      </c>
      <c r="O29" s="32">
        <v>0</v>
      </c>
      <c r="P29" s="32">
        <v>9</v>
      </c>
      <c r="Q29" s="32">
        <v>0</v>
      </c>
      <c r="R29" s="32">
        <v>3</v>
      </c>
      <c r="S29" s="32">
        <v>0</v>
      </c>
      <c r="T29" s="32">
        <v>0</v>
      </c>
      <c r="U29" s="32">
        <v>0</v>
      </c>
      <c r="V29" s="32">
        <v>0</v>
      </c>
      <c r="W29" s="32">
        <v>214</v>
      </c>
      <c r="X29" s="32">
        <v>0</v>
      </c>
      <c r="Y29" s="32">
        <v>0</v>
      </c>
      <c r="Z29" s="32">
        <v>0</v>
      </c>
      <c r="AA29" s="32">
        <v>0</v>
      </c>
      <c r="AB29" s="32">
        <v>0</v>
      </c>
      <c r="AC29" s="32">
        <v>0</v>
      </c>
      <c r="AD29" s="32">
        <v>0</v>
      </c>
      <c r="AE29" s="32">
        <v>0</v>
      </c>
      <c r="AF29" s="32"/>
      <c r="AG29" s="32"/>
      <c r="AH29" s="32"/>
      <c r="AI29" s="32"/>
      <c r="AJ29" s="32"/>
      <c r="AK29" s="32"/>
      <c r="AL29" s="32"/>
      <c r="AM29" s="32">
        <v>274</v>
      </c>
      <c r="AN29" s="32">
        <v>244</v>
      </c>
      <c r="AO29" s="32">
        <v>210</v>
      </c>
      <c r="AP29" s="32">
        <v>216</v>
      </c>
      <c r="AQ29" s="32"/>
      <c r="AR29" s="32"/>
      <c r="AS29" s="32">
        <v>278</v>
      </c>
      <c r="AT29" s="32">
        <v>222</v>
      </c>
      <c r="AU29" s="32"/>
      <c r="AV29" s="32"/>
      <c r="AW29" s="32"/>
      <c r="AX29" s="32"/>
      <c r="AY29" s="32"/>
      <c r="AZ29" s="32"/>
      <c r="BA29" s="32"/>
      <c r="BB29" s="32">
        <v>333</v>
      </c>
      <c r="BC29" s="32"/>
      <c r="BD29" s="32"/>
      <c r="BE29" s="32"/>
      <c r="BF29" s="32"/>
      <c r="BG29" s="32"/>
      <c r="BH29" s="32"/>
      <c r="BI29" s="32"/>
      <c r="BJ29" s="32"/>
      <c r="BK29" s="32"/>
      <c r="BL29" s="32"/>
      <c r="BM29" s="32">
        <v>240</v>
      </c>
      <c r="BN29" s="32">
        <v>238</v>
      </c>
      <c r="BO29" s="32">
        <v>233</v>
      </c>
      <c r="BP29" s="32">
        <v>251</v>
      </c>
      <c r="BQ29" s="32">
        <v>331</v>
      </c>
      <c r="BR29" s="32">
        <v>322</v>
      </c>
      <c r="BS29" s="32">
        <v>231</v>
      </c>
      <c r="BT29" s="32">
        <v>252</v>
      </c>
      <c r="BU29" s="32">
        <v>248</v>
      </c>
      <c r="BV29" s="32">
        <v>246</v>
      </c>
      <c r="BW29" s="32">
        <v>319</v>
      </c>
      <c r="BX29" s="32"/>
      <c r="BY29" s="32"/>
      <c r="BZ29" s="32"/>
      <c r="CA29" s="32"/>
      <c r="CB29" s="32"/>
      <c r="CC29" s="32"/>
      <c r="CD29" s="32"/>
      <c r="CE29" s="32"/>
      <c r="CF29" s="32"/>
      <c r="CG29" s="32"/>
      <c r="CH29" s="32"/>
      <c r="CI29" s="32"/>
      <c r="CJ29" s="32"/>
      <c r="CK29" s="32"/>
      <c r="CL29" s="32">
        <v>42</v>
      </c>
      <c r="CM29" s="32">
        <v>296</v>
      </c>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v>326</v>
      </c>
      <c r="DN29" s="32">
        <v>328</v>
      </c>
      <c r="DO29" s="32"/>
      <c r="DP29" s="32"/>
      <c r="DQ29" s="32">
        <v>91</v>
      </c>
      <c r="DR29" s="32">
        <v>297</v>
      </c>
      <c r="DS29" s="32">
        <v>88</v>
      </c>
      <c r="DT29" s="32">
        <v>297</v>
      </c>
      <c r="DU29" s="32">
        <v>120</v>
      </c>
      <c r="DV29" s="32">
        <v>361</v>
      </c>
      <c r="DW29" s="32"/>
      <c r="DX29" s="32"/>
      <c r="DY29" s="32"/>
      <c r="DZ29" s="32"/>
      <c r="EA29" s="32"/>
      <c r="EB29" s="32"/>
      <c r="EC29" s="32"/>
      <c r="ED29" s="32"/>
      <c r="EE29" s="32"/>
      <c r="EF29" s="32"/>
      <c r="EG29" s="32"/>
      <c r="EH29" s="32"/>
      <c r="EI29" s="32"/>
      <c r="EJ29" s="32"/>
      <c r="EK29" s="32"/>
      <c r="EL29" s="32"/>
    </row>
    <row r="30" spans="2:142">
      <c r="B30" s="32" t="s">
        <v>36</v>
      </c>
      <c r="C30" s="45" t="s">
        <v>26</v>
      </c>
      <c r="D30" s="46"/>
      <c r="E30" s="32">
        <v>1176</v>
      </c>
      <c r="F30" s="32">
        <v>902</v>
      </c>
      <c r="G30" s="32">
        <v>76.7</v>
      </c>
      <c r="H30" s="45" t="s">
        <v>447</v>
      </c>
      <c r="I30" s="46"/>
      <c r="J30" s="32">
        <v>285</v>
      </c>
      <c r="K30" s="32">
        <v>0</v>
      </c>
      <c r="L30" s="32">
        <v>0</v>
      </c>
      <c r="M30" s="32">
        <v>0</v>
      </c>
      <c r="N30" s="32">
        <v>0</v>
      </c>
      <c r="O30" s="32">
        <v>0</v>
      </c>
      <c r="P30" s="32">
        <v>14</v>
      </c>
      <c r="Q30" s="32">
        <v>0</v>
      </c>
      <c r="R30" s="32">
        <v>1</v>
      </c>
      <c r="S30" s="32">
        <v>0</v>
      </c>
      <c r="T30" s="32">
        <v>0</v>
      </c>
      <c r="U30" s="32">
        <v>0</v>
      </c>
      <c r="V30" s="32">
        <v>0</v>
      </c>
      <c r="W30" s="32">
        <v>601</v>
      </c>
      <c r="X30" s="32">
        <v>0</v>
      </c>
      <c r="Y30" s="32">
        <v>0</v>
      </c>
      <c r="Z30" s="32">
        <v>0</v>
      </c>
      <c r="AA30" s="32">
        <v>0</v>
      </c>
      <c r="AB30" s="32">
        <v>0</v>
      </c>
      <c r="AC30" s="32">
        <v>0</v>
      </c>
      <c r="AD30" s="32">
        <v>0</v>
      </c>
      <c r="AE30" s="32">
        <v>0</v>
      </c>
      <c r="AF30" s="32"/>
      <c r="AG30" s="32"/>
      <c r="AH30" s="32"/>
      <c r="AI30" s="32"/>
      <c r="AJ30" s="32"/>
      <c r="AK30" s="32"/>
      <c r="AL30" s="32"/>
      <c r="AM30" s="32">
        <v>254</v>
      </c>
      <c r="AN30" s="32">
        <v>632</v>
      </c>
      <c r="AO30" s="32">
        <v>326</v>
      </c>
      <c r="AP30" s="32">
        <v>449</v>
      </c>
      <c r="AQ30" s="32"/>
      <c r="AR30" s="32"/>
      <c r="AS30" s="32">
        <v>268</v>
      </c>
      <c r="AT30" s="32">
        <v>602</v>
      </c>
      <c r="AU30" s="32"/>
      <c r="AV30" s="32"/>
      <c r="AW30" s="32"/>
      <c r="AX30" s="32"/>
      <c r="AY30" s="32"/>
      <c r="AZ30" s="32"/>
      <c r="BA30" s="32"/>
      <c r="BB30" s="32">
        <v>192</v>
      </c>
      <c r="BC30" s="32">
        <v>132</v>
      </c>
      <c r="BD30" s="32">
        <v>491</v>
      </c>
      <c r="BE30" s="32"/>
      <c r="BF30" s="32"/>
      <c r="BG30" s="32"/>
      <c r="BH30" s="32"/>
      <c r="BI30" s="32"/>
      <c r="BJ30" s="32"/>
      <c r="BK30" s="32"/>
      <c r="BL30" s="32"/>
      <c r="BM30" s="32">
        <v>227</v>
      </c>
      <c r="BN30" s="32">
        <v>618</v>
      </c>
      <c r="BO30" s="32">
        <v>216</v>
      </c>
      <c r="BP30" s="32">
        <v>630</v>
      </c>
      <c r="BQ30" s="32">
        <v>734</v>
      </c>
      <c r="BR30" s="32">
        <v>736</v>
      </c>
      <c r="BS30" s="32">
        <v>604</v>
      </c>
      <c r="BT30" s="32">
        <v>232</v>
      </c>
      <c r="BU30" s="32">
        <v>615</v>
      </c>
      <c r="BV30" s="32">
        <v>237</v>
      </c>
      <c r="BW30" s="32">
        <v>731</v>
      </c>
      <c r="BX30" s="32"/>
      <c r="BY30" s="32"/>
      <c r="BZ30" s="32"/>
      <c r="CA30" s="32"/>
      <c r="CB30" s="32"/>
      <c r="CC30" s="32"/>
      <c r="CD30" s="32"/>
      <c r="CE30" s="32"/>
      <c r="CF30" s="32"/>
      <c r="CG30" s="32"/>
      <c r="CH30" s="32"/>
      <c r="CI30" s="32"/>
      <c r="CJ30" s="32"/>
      <c r="CK30" s="32"/>
      <c r="CL30" s="32"/>
      <c r="CM30" s="32"/>
      <c r="CN30" s="32">
        <v>237</v>
      </c>
      <c r="CO30" s="32">
        <v>588</v>
      </c>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v>730</v>
      </c>
      <c r="DN30" s="32">
        <v>733</v>
      </c>
      <c r="DO30" s="32"/>
      <c r="DP30" s="32"/>
      <c r="DQ30" s="32">
        <v>127</v>
      </c>
      <c r="DR30" s="32">
        <v>614</v>
      </c>
      <c r="DS30" s="32">
        <v>121</v>
      </c>
      <c r="DT30" s="32">
        <v>603</v>
      </c>
      <c r="DU30" s="32">
        <v>228</v>
      </c>
      <c r="DV30" s="32">
        <v>603</v>
      </c>
      <c r="DW30" s="32"/>
      <c r="DX30" s="32"/>
      <c r="DY30" s="32"/>
      <c r="DZ30" s="32"/>
      <c r="EA30" s="32"/>
      <c r="EB30" s="32"/>
      <c r="EC30" s="32"/>
      <c r="ED30" s="32"/>
      <c r="EE30" s="32"/>
      <c r="EF30" s="32"/>
      <c r="EG30" s="32"/>
      <c r="EH30" s="32"/>
      <c r="EI30" s="32"/>
      <c r="EJ30" s="32"/>
      <c r="EK30" s="32"/>
      <c r="EL30" s="32"/>
    </row>
    <row r="31" spans="2:142">
      <c r="B31" s="32" t="s">
        <v>37</v>
      </c>
      <c r="C31" s="45" t="s">
        <v>26</v>
      </c>
      <c r="D31" s="46"/>
      <c r="E31" s="32">
        <v>1039</v>
      </c>
      <c r="F31" s="32">
        <v>733</v>
      </c>
      <c r="G31" s="32">
        <v>70.55</v>
      </c>
      <c r="H31" s="45" t="s">
        <v>447</v>
      </c>
      <c r="I31" s="46"/>
      <c r="J31" s="32">
        <v>383</v>
      </c>
      <c r="K31" s="32">
        <v>0</v>
      </c>
      <c r="L31" s="32">
        <v>0</v>
      </c>
      <c r="M31" s="32">
        <v>0</v>
      </c>
      <c r="N31" s="32">
        <v>0</v>
      </c>
      <c r="O31" s="32">
        <v>0</v>
      </c>
      <c r="P31" s="32">
        <v>2</v>
      </c>
      <c r="Q31" s="32">
        <v>0</v>
      </c>
      <c r="R31" s="32">
        <v>6</v>
      </c>
      <c r="S31" s="32">
        <v>0</v>
      </c>
      <c r="T31" s="32">
        <v>0</v>
      </c>
      <c r="U31" s="32">
        <v>0</v>
      </c>
      <c r="V31" s="32">
        <v>0</v>
      </c>
      <c r="W31" s="32">
        <v>336</v>
      </c>
      <c r="X31" s="32">
        <v>0</v>
      </c>
      <c r="Y31" s="32">
        <v>0</v>
      </c>
      <c r="Z31" s="32">
        <v>0</v>
      </c>
      <c r="AA31" s="32">
        <v>0</v>
      </c>
      <c r="AB31" s="32">
        <v>0</v>
      </c>
      <c r="AC31" s="32">
        <v>0</v>
      </c>
      <c r="AD31" s="32">
        <v>0</v>
      </c>
      <c r="AE31" s="32">
        <v>0</v>
      </c>
      <c r="AF31" s="32"/>
      <c r="AG31" s="32"/>
      <c r="AH31" s="32"/>
      <c r="AI31" s="32"/>
      <c r="AJ31" s="32"/>
      <c r="AK31" s="32"/>
      <c r="AL31" s="32"/>
      <c r="AM31" s="32">
        <v>346</v>
      </c>
      <c r="AN31" s="32">
        <v>355</v>
      </c>
      <c r="AO31" s="32">
        <v>267</v>
      </c>
      <c r="AP31" s="32">
        <v>347</v>
      </c>
      <c r="AQ31" s="32"/>
      <c r="AR31" s="32"/>
      <c r="AS31" s="32">
        <v>367</v>
      </c>
      <c r="AT31" s="32">
        <v>338</v>
      </c>
      <c r="AU31" s="32"/>
      <c r="AV31" s="32"/>
      <c r="AW31" s="32"/>
      <c r="AX31" s="32"/>
      <c r="AY31" s="32"/>
      <c r="AZ31" s="32"/>
      <c r="BA31" s="32"/>
      <c r="BB31" s="32">
        <v>530</v>
      </c>
      <c r="BC31" s="32"/>
      <c r="BD31" s="32"/>
      <c r="BE31" s="32"/>
      <c r="BF31" s="32"/>
      <c r="BG31" s="32"/>
      <c r="BH31" s="32"/>
      <c r="BI31" s="32"/>
      <c r="BJ31" s="32"/>
      <c r="BK31" s="32"/>
      <c r="BL31" s="32"/>
      <c r="BM31" s="32">
        <v>318</v>
      </c>
      <c r="BN31" s="32">
        <v>358</v>
      </c>
      <c r="BO31" s="32">
        <v>325</v>
      </c>
      <c r="BP31" s="32">
        <v>351</v>
      </c>
      <c r="BQ31" s="32">
        <v>523</v>
      </c>
      <c r="BR31" s="32">
        <v>515</v>
      </c>
      <c r="BS31" s="32">
        <v>344</v>
      </c>
      <c r="BT31" s="32">
        <v>337</v>
      </c>
      <c r="BU31" s="32">
        <v>379</v>
      </c>
      <c r="BV31" s="32">
        <v>310</v>
      </c>
      <c r="BW31" s="32">
        <v>517</v>
      </c>
      <c r="BX31" s="32"/>
      <c r="BY31" s="32"/>
      <c r="BZ31" s="32"/>
      <c r="CA31" s="32"/>
      <c r="CB31" s="32"/>
      <c r="CC31" s="32"/>
      <c r="CD31" s="32"/>
      <c r="CE31" s="32"/>
      <c r="CF31" s="32"/>
      <c r="CG31" s="32"/>
      <c r="CH31" s="32"/>
      <c r="CI31" s="32"/>
      <c r="CJ31" s="32"/>
      <c r="CK31" s="32"/>
      <c r="CL31" s="32">
        <v>23</v>
      </c>
      <c r="CM31" s="32">
        <v>485</v>
      </c>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v>525</v>
      </c>
      <c r="DN31" s="32">
        <v>522</v>
      </c>
      <c r="DO31" s="32"/>
      <c r="DP31" s="32"/>
      <c r="DQ31" s="32">
        <v>108</v>
      </c>
      <c r="DR31" s="32">
        <v>462</v>
      </c>
      <c r="DS31" s="32">
        <v>100</v>
      </c>
      <c r="DT31" s="32">
        <v>477</v>
      </c>
      <c r="DU31" s="32">
        <v>163</v>
      </c>
      <c r="DV31" s="32">
        <v>523</v>
      </c>
      <c r="DW31" s="32"/>
      <c r="DX31" s="32"/>
      <c r="DY31" s="32"/>
      <c r="DZ31" s="32"/>
      <c r="EA31" s="32"/>
      <c r="EB31" s="32"/>
      <c r="EC31" s="32"/>
      <c r="ED31" s="32"/>
      <c r="EE31" s="32"/>
      <c r="EF31" s="32"/>
      <c r="EG31" s="32"/>
      <c r="EH31" s="32"/>
      <c r="EI31" s="32"/>
      <c r="EJ31" s="32"/>
      <c r="EK31" s="32"/>
      <c r="EL31" s="32"/>
    </row>
    <row r="32" spans="2:142">
      <c r="B32" s="32" t="s">
        <v>38</v>
      </c>
      <c r="C32" s="45" t="s">
        <v>26</v>
      </c>
      <c r="D32" s="46"/>
      <c r="E32" s="32">
        <v>1064</v>
      </c>
      <c r="F32" s="32">
        <v>711</v>
      </c>
      <c r="G32" s="32">
        <v>66.819999999999993</v>
      </c>
      <c r="H32" s="45" t="s">
        <v>447</v>
      </c>
      <c r="I32" s="46"/>
      <c r="J32" s="32">
        <v>405</v>
      </c>
      <c r="K32" s="32">
        <v>0</v>
      </c>
      <c r="L32" s="32">
        <v>0</v>
      </c>
      <c r="M32" s="32">
        <v>0</v>
      </c>
      <c r="N32" s="32">
        <v>0</v>
      </c>
      <c r="O32" s="32">
        <v>0</v>
      </c>
      <c r="P32" s="32">
        <v>12</v>
      </c>
      <c r="Q32" s="32">
        <v>0</v>
      </c>
      <c r="R32" s="32">
        <v>4</v>
      </c>
      <c r="S32" s="32">
        <v>0</v>
      </c>
      <c r="T32" s="32">
        <v>0</v>
      </c>
      <c r="U32" s="32">
        <v>0</v>
      </c>
      <c r="V32" s="32">
        <v>0</v>
      </c>
      <c r="W32" s="32">
        <v>283</v>
      </c>
      <c r="X32" s="32">
        <v>0</v>
      </c>
      <c r="Y32" s="32">
        <v>0</v>
      </c>
      <c r="Z32" s="32">
        <v>0</v>
      </c>
      <c r="AA32" s="32">
        <v>0</v>
      </c>
      <c r="AB32" s="32">
        <v>0</v>
      </c>
      <c r="AC32" s="32">
        <v>0</v>
      </c>
      <c r="AD32" s="32">
        <v>0</v>
      </c>
      <c r="AE32" s="32">
        <v>0</v>
      </c>
      <c r="AF32" s="32"/>
      <c r="AG32" s="32"/>
      <c r="AH32" s="32"/>
      <c r="AI32" s="32"/>
      <c r="AJ32" s="32"/>
      <c r="AK32" s="32"/>
      <c r="AL32" s="32"/>
      <c r="AM32" s="32">
        <v>339</v>
      </c>
      <c r="AN32" s="32">
        <v>325</v>
      </c>
      <c r="AO32" s="32">
        <v>236</v>
      </c>
      <c r="AP32" s="32">
        <v>336</v>
      </c>
      <c r="AQ32" s="32"/>
      <c r="AR32" s="32"/>
      <c r="AS32" s="32">
        <v>357</v>
      </c>
      <c r="AT32" s="32">
        <v>309</v>
      </c>
      <c r="AU32" s="32"/>
      <c r="AV32" s="32"/>
      <c r="AW32" s="32"/>
      <c r="AX32" s="32"/>
      <c r="AY32" s="32"/>
      <c r="AZ32" s="32"/>
      <c r="BA32" s="32"/>
      <c r="BB32" s="32">
        <v>466</v>
      </c>
      <c r="BC32" s="32"/>
      <c r="BD32" s="32"/>
      <c r="BE32" s="32"/>
      <c r="BF32" s="32"/>
      <c r="BG32" s="32"/>
      <c r="BH32" s="32"/>
      <c r="BI32" s="32"/>
      <c r="BJ32" s="32"/>
      <c r="BK32" s="32"/>
      <c r="BL32" s="32"/>
      <c r="BM32" s="32">
        <v>324</v>
      </c>
      <c r="BN32" s="32">
        <v>306</v>
      </c>
      <c r="BO32" s="32">
        <v>313</v>
      </c>
      <c r="BP32" s="32">
        <v>316</v>
      </c>
      <c r="BQ32" s="32">
        <v>450</v>
      </c>
      <c r="BR32" s="32">
        <v>447</v>
      </c>
      <c r="BS32" s="32">
        <v>305</v>
      </c>
      <c r="BT32" s="32">
        <v>340</v>
      </c>
      <c r="BU32" s="32">
        <v>332</v>
      </c>
      <c r="BV32" s="32">
        <v>318</v>
      </c>
      <c r="BW32" s="32">
        <v>446</v>
      </c>
      <c r="BX32" s="32"/>
      <c r="BY32" s="32"/>
      <c r="BZ32" s="32"/>
      <c r="CA32" s="32">
        <v>321</v>
      </c>
      <c r="CB32" s="32">
        <v>326</v>
      </c>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v>466</v>
      </c>
      <c r="DN32" s="32">
        <v>466</v>
      </c>
      <c r="DO32" s="32"/>
      <c r="DP32" s="32"/>
      <c r="DQ32" s="32">
        <v>127</v>
      </c>
      <c r="DR32" s="32">
        <v>426</v>
      </c>
      <c r="DS32" s="32">
        <v>124</v>
      </c>
      <c r="DT32" s="32">
        <v>425</v>
      </c>
      <c r="DU32" s="32">
        <v>174</v>
      </c>
      <c r="DV32" s="32">
        <v>448</v>
      </c>
      <c r="DW32" s="32"/>
      <c r="DX32" s="32"/>
      <c r="DY32" s="32"/>
      <c r="DZ32" s="32"/>
      <c r="EA32" s="32"/>
      <c r="EB32" s="32"/>
      <c r="EC32" s="32"/>
      <c r="ED32" s="32"/>
      <c r="EE32" s="32"/>
      <c r="EF32" s="32"/>
      <c r="EG32" s="32"/>
      <c r="EH32" s="32"/>
      <c r="EI32" s="32"/>
      <c r="EJ32" s="32"/>
      <c r="EK32" s="32"/>
      <c r="EL32" s="32"/>
    </row>
    <row r="33" spans="2:142">
      <c r="B33" s="32" t="s">
        <v>39</v>
      </c>
      <c r="C33" s="45" t="s">
        <v>26</v>
      </c>
      <c r="D33" s="46"/>
      <c r="E33" s="32">
        <v>750</v>
      </c>
      <c r="F33" s="32">
        <v>566</v>
      </c>
      <c r="G33" s="32">
        <v>75.47</v>
      </c>
      <c r="H33" s="45" t="s">
        <v>447</v>
      </c>
      <c r="I33" s="46"/>
      <c r="J33" s="32">
        <v>247</v>
      </c>
      <c r="K33" s="32">
        <v>0</v>
      </c>
      <c r="L33" s="32">
        <v>0</v>
      </c>
      <c r="M33" s="32">
        <v>0</v>
      </c>
      <c r="N33" s="32">
        <v>0</v>
      </c>
      <c r="O33" s="32">
        <v>0</v>
      </c>
      <c r="P33" s="32">
        <v>8</v>
      </c>
      <c r="Q33" s="32">
        <v>0</v>
      </c>
      <c r="R33" s="32">
        <v>8</v>
      </c>
      <c r="S33" s="32">
        <v>0</v>
      </c>
      <c r="T33" s="32">
        <v>0</v>
      </c>
      <c r="U33" s="32">
        <v>0</v>
      </c>
      <c r="V33" s="32">
        <v>0</v>
      </c>
      <c r="W33" s="32">
        <v>303</v>
      </c>
      <c r="X33" s="32">
        <v>0</v>
      </c>
      <c r="Y33" s="32">
        <v>0</v>
      </c>
      <c r="Z33" s="32">
        <v>0</v>
      </c>
      <c r="AA33" s="32">
        <v>0</v>
      </c>
      <c r="AB33" s="32">
        <v>0</v>
      </c>
      <c r="AC33" s="32">
        <v>0</v>
      </c>
      <c r="AD33" s="32">
        <v>0</v>
      </c>
      <c r="AE33" s="32">
        <v>0</v>
      </c>
      <c r="AF33" s="32"/>
      <c r="AG33" s="32"/>
      <c r="AH33" s="32"/>
      <c r="AI33" s="32"/>
      <c r="AJ33" s="32"/>
      <c r="AK33" s="32"/>
      <c r="AL33" s="32"/>
      <c r="AM33" s="32">
        <v>200</v>
      </c>
      <c r="AN33" s="32">
        <v>351</v>
      </c>
      <c r="AO33" s="32">
        <v>245</v>
      </c>
      <c r="AP33" s="32">
        <v>256</v>
      </c>
      <c r="AQ33" s="32"/>
      <c r="AR33" s="32"/>
      <c r="AS33" s="32">
        <v>233</v>
      </c>
      <c r="AT33" s="32">
        <v>318</v>
      </c>
      <c r="AU33" s="32"/>
      <c r="AV33" s="32"/>
      <c r="AW33" s="32"/>
      <c r="AX33" s="32"/>
      <c r="AY33" s="32"/>
      <c r="AZ33" s="32"/>
      <c r="BA33" s="32"/>
      <c r="BB33" s="32">
        <v>436</v>
      </c>
      <c r="BC33" s="32"/>
      <c r="BD33" s="32"/>
      <c r="BE33" s="32"/>
      <c r="BF33" s="32"/>
      <c r="BG33" s="32"/>
      <c r="BH33" s="32"/>
      <c r="BI33" s="32"/>
      <c r="BJ33" s="32"/>
      <c r="BK33" s="32"/>
      <c r="BL33" s="32"/>
      <c r="BM33" s="32">
        <v>196</v>
      </c>
      <c r="BN33" s="32">
        <v>330</v>
      </c>
      <c r="BO33" s="32">
        <v>184</v>
      </c>
      <c r="BP33" s="32">
        <v>338</v>
      </c>
      <c r="BQ33" s="32">
        <v>414</v>
      </c>
      <c r="BR33" s="32">
        <v>418</v>
      </c>
      <c r="BS33" s="32">
        <v>325</v>
      </c>
      <c r="BT33" s="32">
        <v>202</v>
      </c>
      <c r="BU33" s="32">
        <v>345</v>
      </c>
      <c r="BV33" s="32">
        <v>192</v>
      </c>
      <c r="BW33" s="32">
        <v>421</v>
      </c>
      <c r="BX33" s="32"/>
      <c r="BY33" s="32"/>
      <c r="BZ33" s="32"/>
      <c r="CA33" s="32"/>
      <c r="CB33" s="32"/>
      <c r="CC33" s="32"/>
      <c r="CD33" s="32"/>
      <c r="CE33" s="32"/>
      <c r="CF33" s="32"/>
      <c r="CG33" s="32"/>
      <c r="CH33" s="32"/>
      <c r="CI33" s="32"/>
      <c r="CJ33" s="32"/>
      <c r="CK33" s="32"/>
      <c r="CL33" s="32">
        <v>31</v>
      </c>
      <c r="CM33" s="32">
        <v>395</v>
      </c>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v>426</v>
      </c>
      <c r="DN33" s="32">
        <v>428</v>
      </c>
      <c r="DO33" s="32"/>
      <c r="DP33" s="32"/>
      <c r="DQ33" s="32">
        <v>74</v>
      </c>
      <c r="DR33" s="32">
        <v>358</v>
      </c>
      <c r="DS33" s="32">
        <v>76</v>
      </c>
      <c r="DT33" s="32">
        <v>359</v>
      </c>
      <c r="DU33" s="32">
        <v>138</v>
      </c>
      <c r="DV33" s="32">
        <v>390</v>
      </c>
      <c r="DW33" s="32"/>
      <c r="DX33" s="32"/>
      <c r="DY33" s="32"/>
      <c r="DZ33" s="32"/>
      <c r="EA33" s="32"/>
      <c r="EB33" s="32"/>
      <c r="EC33" s="32"/>
      <c r="ED33" s="32"/>
      <c r="EE33" s="32"/>
      <c r="EF33" s="32"/>
      <c r="EG33" s="32"/>
      <c r="EH33" s="32"/>
      <c r="EI33" s="32"/>
      <c r="EJ33" s="32"/>
      <c r="EK33" s="32"/>
      <c r="EL33" s="32"/>
    </row>
    <row r="34" spans="2:142">
      <c r="B34" s="32" t="s">
        <v>40</v>
      </c>
      <c r="C34" s="45" t="s">
        <v>26</v>
      </c>
      <c r="D34" s="46"/>
      <c r="E34" s="32">
        <v>1124</v>
      </c>
      <c r="F34" s="32">
        <v>818</v>
      </c>
      <c r="G34" s="32">
        <v>72.78</v>
      </c>
      <c r="H34" s="45" t="s">
        <v>447</v>
      </c>
      <c r="I34" s="46"/>
      <c r="J34" s="32">
        <v>333</v>
      </c>
      <c r="K34" s="32">
        <v>0</v>
      </c>
      <c r="L34" s="32">
        <v>0</v>
      </c>
      <c r="M34" s="32">
        <v>0</v>
      </c>
      <c r="N34" s="32">
        <v>0</v>
      </c>
      <c r="O34" s="32">
        <v>0</v>
      </c>
      <c r="P34" s="32">
        <v>10</v>
      </c>
      <c r="Q34" s="32">
        <v>0</v>
      </c>
      <c r="R34" s="32">
        <v>4</v>
      </c>
      <c r="S34" s="32">
        <v>0</v>
      </c>
      <c r="T34" s="32">
        <v>0</v>
      </c>
      <c r="U34" s="32">
        <v>0</v>
      </c>
      <c r="V34" s="32">
        <v>0</v>
      </c>
      <c r="W34" s="32">
        <v>468</v>
      </c>
      <c r="X34" s="32">
        <v>0</v>
      </c>
      <c r="Y34" s="32">
        <v>0</v>
      </c>
      <c r="Z34" s="32">
        <v>0</v>
      </c>
      <c r="AA34" s="32">
        <v>0</v>
      </c>
      <c r="AB34" s="32">
        <v>0</v>
      </c>
      <c r="AC34" s="32">
        <v>0</v>
      </c>
      <c r="AD34" s="32">
        <v>0</v>
      </c>
      <c r="AE34" s="32">
        <v>0</v>
      </c>
      <c r="AF34" s="32"/>
      <c r="AG34" s="32"/>
      <c r="AH34" s="32"/>
      <c r="AI34" s="32"/>
      <c r="AJ34" s="32"/>
      <c r="AK34" s="32"/>
      <c r="AL34" s="32"/>
      <c r="AM34" s="32">
        <v>279</v>
      </c>
      <c r="AN34" s="32">
        <v>514</v>
      </c>
      <c r="AO34" s="32">
        <v>291</v>
      </c>
      <c r="AP34" s="32">
        <v>413</v>
      </c>
      <c r="AQ34" s="32"/>
      <c r="AR34" s="32"/>
      <c r="AS34" s="32">
        <v>308</v>
      </c>
      <c r="AT34" s="32">
        <v>476</v>
      </c>
      <c r="AU34" s="32"/>
      <c r="AV34" s="32"/>
      <c r="AW34" s="32"/>
      <c r="AX34" s="32"/>
      <c r="AY34" s="32"/>
      <c r="AZ34" s="32"/>
      <c r="BA34" s="32"/>
      <c r="BB34" s="32">
        <v>647</v>
      </c>
      <c r="BC34" s="32"/>
      <c r="BD34" s="32"/>
      <c r="BE34" s="32"/>
      <c r="BF34" s="32"/>
      <c r="BG34" s="32"/>
      <c r="BH34" s="32"/>
      <c r="BI34" s="32"/>
      <c r="BJ34" s="32"/>
      <c r="BK34" s="32"/>
      <c r="BL34" s="32"/>
      <c r="BM34" s="32">
        <v>255</v>
      </c>
      <c r="BN34" s="32">
        <v>495</v>
      </c>
      <c r="BO34" s="32">
        <v>256</v>
      </c>
      <c r="BP34" s="32">
        <v>501</v>
      </c>
      <c r="BQ34" s="32">
        <v>628</v>
      </c>
      <c r="BR34" s="32">
        <v>626</v>
      </c>
      <c r="BS34" s="32">
        <v>497</v>
      </c>
      <c r="BT34" s="32">
        <v>252</v>
      </c>
      <c r="BU34" s="32">
        <v>507</v>
      </c>
      <c r="BV34" s="32">
        <v>253</v>
      </c>
      <c r="BW34" s="32">
        <v>631</v>
      </c>
      <c r="BX34" s="32"/>
      <c r="BY34" s="32"/>
      <c r="BZ34" s="32"/>
      <c r="CA34" s="32"/>
      <c r="CB34" s="32"/>
      <c r="CC34" s="32"/>
      <c r="CD34" s="32"/>
      <c r="CE34" s="32"/>
      <c r="CF34" s="32"/>
      <c r="CG34" s="32"/>
      <c r="CH34" s="32"/>
      <c r="CI34" s="32"/>
      <c r="CJ34" s="32"/>
      <c r="CK34" s="32"/>
      <c r="CL34" s="32">
        <v>22</v>
      </c>
      <c r="CM34" s="32">
        <v>620</v>
      </c>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v>640</v>
      </c>
      <c r="DN34" s="32">
        <v>635</v>
      </c>
      <c r="DO34" s="32"/>
      <c r="DP34" s="32"/>
      <c r="DQ34" s="32">
        <v>111</v>
      </c>
      <c r="DR34" s="32">
        <v>527</v>
      </c>
      <c r="DS34" s="32">
        <v>109</v>
      </c>
      <c r="DT34" s="32">
        <v>535</v>
      </c>
      <c r="DU34" s="32">
        <v>202</v>
      </c>
      <c r="DV34" s="32">
        <v>571</v>
      </c>
      <c r="DW34" s="32"/>
      <c r="DX34" s="32"/>
      <c r="DY34" s="32"/>
      <c r="DZ34" s="32"/>
      <c r="EA34" s="32"/>
      <c r="EB34" s="32"/>
      <c r="EC34" s="32"/>
      <c r="ED34" s="32"/>
      <c r="EE34" s="32"/>
      <c r="EF34" s="32"/>
      <c r="EG34" s="32"/>
      <c r="EH34" s="32"/>
      <c r="EI34" s="32"/>
      <c r="EJ34" s="32"/>
      <c r="EK34" s="32"/>
      <c r="EL34" s="32"/>
    </row>
    <row r="35" spans="2:142">
      <c r="B35" s="32" t="s">
        <v>41</v>
      </c>
      <c r="C35" s="45" t="s">
        <v>26</v>
      </c>
      <c r="D35" s="46"/>
      <c r="E35" s="32">
        <v>984</v>
      </c>
      <c r="F35" s="32">
        <v>714</v>
      </c>
      <c r="G35" s="32">
        <v>72.56</v>
      </c>
      <c r="H35" s="45" t="s">
        <v>447</v>
      </c>
      <c r="I35" s="46"/>
      <c r="J35" s="32">
        <v>345</v>
      </c>
      <c r="K35" s="32">
        <v>0</v>
      </c>
      <c r="L35" s="32">
        <v>0</v>
      </c>
      <c r="M35" s="32">
        <v>0</v>
      </c>
      <c r="N35" s="32">
        <v>0</v>
      </c>
      <c r="O35" s="32">
        <v>0</v>
      </c>
      <c r="P35" s="32">
        <v>6</v>
      </c>
      <c r="Q35" s="32">
        <v>0</v>
      </c>
      <c r="R35" s="32">
        <v>2</v>
      </c>
      <c r="S35" s="32">
        <v>0</v>
      </c>
      <c r="T35" s="32">
        <v>0</v>
      </c>
      <c r="U35" s="32">
        <v>0</v>
      </c>
      <c r="V35" s="32">
        <v>0</v>
      </c>
      <c r="W35" s="32">
        <v>357</v>
      </c>
      <c r="X35" s="32">
        <v>0</v>
      </c>
      <c r="Y35" s="32">
        <v>0</v>
      </c>
      <c r="Z35" s="32">
        <v>0</v>
      </c>
      <c r="AA35" s="32">
        <v>0</v>
      </c>
      <c r="AB35" s="32">
        <v>0</v>
      </c>
      <c r="AC35" s="32">
        <v>0</v>
      </c>
      <c r="AD35" s="32">
        <v>0</v>
      </c>
      <c r="AE35" s="32">
        <v>0</v>
      </c>
      <c r="AF35" s="32"/>
      <c r="AG35" s="32"/>
      <c r="AH35" s="32"/>
      <c r="AI35" s="32"/>
      <c r="AJ35" s="32"/>
      <c r="AK35" s="32"/>
      <c r="AL35" s="32"/>
      <c r="AM35" s="32">
        <v>296</v>
      </c>
      <c r="AN35" s="32">
        <v>381</v>
      </c>
      <c r="AO35" s="32">
        <v>272</v>
      </c>
      <c r="AP35" s="32">
        <v>283</v>
      </c>
      <c r="AQ35" s="32"/>
      <c r="AR35" s="32"/>
      <c r="AS35" s="32">
        <v>306</v>
      </c>
      <c r="AT35" s="32">
        <v>357</v>
      </c>
      <c r="AU35" s="32"/>
      <c r="AV35" s="32"/>
      <c r="AW35" s="32"/>
      <c r="AX35" s="32"/>
      <c r="AY35" s="32"/>
      <c r="AZ35" s="32"/>
      <c r="BA35" s="32"/>
      <c r="BB35" s="32">
        <v>482</v>
      </c>
      <c r="BC35" s="32"/>
      <c r="BD35" s="32"/>
      <c r="BE35" s="32"/>
      <c r="BF35" s="32"/>
      <c r="BG35" s="32"/>
      <c r="BH35" s="32"/>
      <c r="BI35" s="32"/>
      <c r="BJ35" s="32"/>
      <c r="BK35" s="32"/>
      <c r="BL35" s="32"/>
      <c r="BM35" s="32">
        <v>259</v>
      </c>
      <c r="BN35" s="32">
        <v>363</v>
      </c>
      <c r="BO35" s="32">
        <v>259</v>
      </c>
      <c r="BP35" s="32">
        <v>368</v>
      </c>
      <c r="BQ35" s="32">
        <v>475</v>
      </c>
      <c r="BR35" s="32">
        <v>475</v>
      </c>
      <c r="BS35" s="32">
        <v>370</v>
      </c>
      <c r="BT35" s="32">
        <v>259</v>
      </c>
      <c r="BU35" s="32">
        <v>392</v>
      </c>
      <c r="BV35" s="32">
        <v>264</v>
      </c>
      <c r="BW35" s="32">
        <v>474</v>
      </c>
      <c r="BX35" s="32"/>
      <c r="BY35" s="32"/>
      <c r="BZ35" s="32"/>
      <c r="CA35" s="32"/>
      <c r="CB35" s="32"/>
      <c r="CC35" s="32"/>
      <c r="CD35" s="32"/>
      <c r="CE35" s="32"/>
      <c r="CF35" s="32"/>
      <c r="CG35" s="32"/>
      <c r="CH35" s="32"/>
      <c r="CI35" s="32"/>
      <c r="CJ35" s="32"/>
      <c r="CK35" s="32"/>
      <c r="CL35" s="32">
        <v>20</v>
      </c>
      <c r="CM35" s="32">
        <v>458</v>
      </c>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v>495</v>
      </c>
      <c r="DN35" s="32">
        <v>496</v>
      </c>
      <c r="DO35" s="32"/>
      <c r="DP35" s="32"/>
      <c r="DQ35" s="32">
        <v>103</v>
      </c>
      <c r="DR35" s="32">
        <v>416</v>
      </c>
      <c r="DS35" s="32">
        <v>106</v>
      </c>
      <c r="DT35" s="32">
        <v>419</v>
      </c>
      <c r="DU35" s="32">
        <v>181</v>
      </c>
      <c r="DV35" s="32">
        <v>454</v>
      </c>
      <c r="DW35" s="32"/>
      <c r="DX35" s="32"/>
      <c r="DY35" s="32"/>
      <c r="DZ35" s="32"/>
      <c r="EA35" s="32"/>
      <c r="EB35" s="32"/>
      <c r="EC35" s="32"/>
      <c r="ED35" s="32"/>
      <c r="EE35" s="32"/>
      <c r="EF35" s="32"/>
      <c r="EG35" s="32"/>
      <c r="EH35" s="32"/>
      <c r="EI35" s="32"/>
      <c r="EJ35" s="32"/>
      <c r="EK35" s="32"/>
      <c r="EL35" s="32"/>
    </row>
    <row r="36" spans="2:142">
      <c r="B36" s="32" t="s">
        <v>42</v>
      </c>
      <c r="C36" s="45" t="s">
        <v>26</v>
      </c>
      <c r="D36" s="46"/>
      <c r="E36" s="32">
        <v>1222</v>
      </c>
      <c r="F36" s="32">
        <v>957</v>
      </c>
      <c r="G36" s="32">
        <v>78.31</v>
      </c>
      <c r="H36" s="45" t="s">
        <v>447</v>
      </c>
      <c r="I36" s="46"/>
      <c r="J36" s="32">
        <v>351</v>
      </c>
      <c r="K36" s="32">
        <v>0</v>
      </c>
      <c r="L36" s="32">
        <v>0</v>
      </c>
      <c r="M36" s="32">
        <v>0</v>
      </c>
      <c r="N36" s="32">
        <v>0</v>
      </c>
      <c r="O36" s="32">
        <v>0</v>
      </c>
      <c r="P36" s="32">
        <v>8</v>
      </c>
      <c r="Q36" s="32">
        <v>0</v>
      </c>
      <c r="R36" s="32">
        <v>3</v>
      </c>
      <c r="S36" s="32">
        <v>0</v>
      </c>
      <c r="T36" s="32">
        <v>0</v>
      </c>
      <c r="U36" s="32">
        <v>0</v>
      </c>
      <c r="V36" s="32">
        <v>0</v>
      </c>
      <c r="W36" s="32">
        <v>590</v>
      </c>
      <c r="X36" s="32">
        <v>0</v>
      </c>
      <c r="Y36" s="32">
        <v>0</v>
      </c>
      <c r="Z36" s="32">
        <v>0</v>
      </c>
      <c r="AA36" s="32">
        <v>0</v>
      </c>
      <c r="AB36" s="32">
        <v>0</v>
      </c>
      <c r="AC36" s="32">
        <v>0</v>
      </c>
      <c r="AD36" s="32">
        <v>0</v>
      </c>
      <c r="AE36" s="32">
        <v>0</v>
      </c>
      <c r="AF36" s="32"/>
      <c r="AG36" s="32"/>
      <c r="AH36" s="32"/>
      <c r="AI36" s="32"/>
      <c r="AJ36" s="32"/>
      <c r="AK36" s="32"/>
      <c r="AL36" s="32"/>
      <c r="AM36" s="32">
        <v>283</v>
      </c>
      <c r="AN36" s="32">
        <v>651</v>
      </c>
      <c r="AO36" s="32">
        <v>350</v>
      </c>
      <c r="AP36" s="32">
        <v>506</v>
      </c>
      <c r="AQ36" s="32"/>
      <c r="AR36" s="32"/>
      <c r="AS36" s="32">
        <v>329</v>
      </c>
      <c r="AT36" s="32">
        <v>590</v>
      </c>
      <c r="AU36" s="32"/>
      <c r="AV36" s="32"/>
      <c r="AW36" s="32"/>
      <c r="AX36" s="32"/>
      <c r="AY36" s="32"/>
      <c r="AZ36" s="32"/>
      <c r="BA36" s="32"/>
      <c r="BB36" s="32">
        <v>761</v>
      </c>
      <c r="BC36" s="32"/>
      <c r="BD36" s="32"/>
      <c r="BE36" s="32"/>
      <c r="BF36" s="32"/>
      <c r="BG36" s="32"/>
      <c r="BH36" s="32"/>
      <c r="BI36" s="32"/>
      <c r="BJ36" s="32"/>
      <c r="BK36" s="32"/>
      <c r="BL36" s="32"/>
      <c r="BM36" s="32">
        <v>257</v>
      </c>
      <c r="BN36" s="32">
        <v>617</v>
      </c>
      <c r="BO36" s="32">
        <v>251</v>
      </c>
      <c r="BP36" s="32">
        <v>622</v>
      </c>
      <c r="BQ36" s="32">
        <v>747</v>
      </c>
      <c r="BR36" s="32">
        <v>739</v>
      </c>
      <c r="BS36" s="32">
        <v>601</v>
      </c>
      <c r="BT36" s="32">
        <v>272</v>
      </c>
      <c r="BU36" s="32">
        <v>636</v>
      </c>
      <c r="BV36" s="32">
        <v>272</v>
      </c>
      <c r="BW36" s="32">
        <v>742</v>
      </c>
      <c r="BX36" s="32"/>
      <c r="BY36" s="32"/>
      <c r="BZ36" s="32"/>
      <c r="CA36" s="32"/>
      <c r="CB36" s="32"/>
      <c r="CC36" s="32"/>
      <c r="CD36" s="32"/>
      <c r="CE36" s="32"/>
      <c r="CF36" s="32"/>
      <c r="CG36" s="32"/>
      <c r="CH36" s="32"/>
      <c r="CI36" s="32"/>
      <c r="CJ36" s="32"/>
      <c r="CK36" s="32"/>
      <c r="CL36" s="32">
        <v>81</v>
      </c>
      <c r="CM36" s="32">
        <v>681</v>
      </c>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v>748</v>
      </c>
      <c r="DN36" s="32">
        <v>753</v>
      </c>
      <c r="DO36" s="32"/>
      <c r="DP36" s="32"/>
      <c r="DQ36" s="32">
        <v>131</v>
      </c>
      <c r="DR36" s="32">
        <v>611</v>
      </c>
      <c r="DS36" s="32">
        <v>125</v>
      </c>
      <c r="DT36" s="32">
        <v>619</v>
      </c>
      <c r="DU36" s="32">
        <v>240</v>
      </c>
      <c r="DV36" s="32">
        <v>654</v>
      </c>
      <c r="DW36" s="32"/>
      <c r="DX36" s="32"/>
      <c r="DY36" s="32"/>
      <c r="DZ36" s="32"/>
      <c r="EA36" s="32"/>
      <c r="EB36" s="32"/>
      <c r="EC36" s="32"/>
      <c r="ED36" s="32"/>
      <c r="EE36" s="32"/>
      <c r="EF36" s="32"/>
      <c r="EG36" s="32"/>
      <c r="EH36" s="32"/>
      <c r="EI36" s="32"/>
      <c r="EJ36" s="32"/>
      <c r="EK36" s="32"/>
      <c r="EL36" s="32"/>
    </row>
    <row r="37" spans="2:142">
      <c r="B37" s="32" t="s">
        <v>43</v>
      </c>
      <c r="C37" s="45" t="s">
        <v>26</v>
      </c>
      <c r="D37" s="46"/>
      <c r="E37" s="32">
        <v>950</v>
      </c>
      <c r="F37" s="32">
        <v>714</v>
      </c>
      <c r="G37" s="32">
        <v>75.16</v>
      </c>
      <c r="H37" s="45" t="s">
        <v>447</v>
      </c>
      <c r="I37" s="46"/>
      <c r="J37" s="32">
        <v>346</v>
      </c>
      <c r="K37" s="32">
        <v>0</v>
      </c>
      <c r="L37" s="32">
        <v>0</v>
      </c>
      <c r="M37" s="32">
        <v>0</v>
      </c>
      <c r="N37" s="32">
        <v>0</v>
      </c>
      <c r="O37" s="32">
        <v>0</v>
      </c>
      <c r="P37" s="32">
        <v>9</v>
      </c>
      <c r="Q37" s="32">
        <v>0</v>
      </c>
      <c r="R37" s="32">
        <v>4</v>
      </c>
      <c r="S37" s="32">
        <v>0</v>
      </c>
      <c r="T37" s="32">
        <v>0</v>
      </c>
      <c r="U37" s="32">
        <v>0</v>
      </c>
      <c r="V37" s="32">
        <v>0</v>
      </c>
      <c r="W37" s="32">
        <v>351</v>
      </c>
      <c r="X37" s="32">
        <v>0</v>
      </c>
      <c r="Y37" s="32">
        <v>0</v>
      </c>
      <c r="Z37" s="32">
        <v>0</v>
      </c>
      <c r="AA37" s="32">
        <v>0</v>
      </c>
      <c r="AB37" s="32">
        <v>0</v>
      </c>
      <c r="AC37" s="32">
        <v>0</v>
      </c>
      <c r="AD37" s="32">
        <v>0</v>
      </c>
      <c r="AE37" s="32">
        <v>0</v>
      </c>
      <c r="AF37" s="32"/>
      <c r="AG37" s="32"/>
      <c r="AH37" s="32"/>
      <c r="AI37" s="32"/>
      <c r="AJ37" s="32"/>
      <c r="AK37" s="32"/>
      <c r="AL37" s="32"/>
      <c r="AM37" s="32">
        <v>287</v>
      </c>
      <c r="AN37" s="32">
        <v>404</v>
      </c>
      <c r="AO37" s="32">
        <v>266</v>
      </c>
      <c r="AP37" s="32">
        <v>349</v>
      </c>
      <c r="AQ37" s="32"/>
      <c r="AR37" s="32"/>
      <c r="AS37" s="32">
        <v>312</v>
      </c>
      <c r="AT37" s="32">
        <v>370</v>
      </c>
      <c r="AU37" s="32"/>
      <c r="AV37" s="32"/>
      <c r="AW37" s="32"/>
      <c r="AX37" s="32"/>
      <c r="AY37" s="32"/>
      <c r="AZ37" s="32"/>
      <c r="BA37" s="32"/>
      <c r="BB37" s="32">
        <v>532</v>
      </c>
      <c r="BC37" s="32"/>
      <c r="BD37" s="32"/>
      <c r="BE37" s="32"/>
      <c r="BF37" s="32"/>
      <c r="BG37" s="32"/>
      <c r="BH37" s="32"/>
      <c r="BI37" s="32"/>
      <c r="BJ37" s="32"/>
      <c r="BK37" s="32"/>
      <c r="BL37" s="32"/>
      <c r="BM37" s="32">
        <v>262</v>
      </c>
      <c r="BN37" s="32">
        <v>382</v>
      </c>
      <c r="BO37" s="32">
        <v>262</v>
      </c>
      <c r="BP37" s="32">
        <v>388</v>
      </c>
      <c r="BQ37" s="32">
        <v>512</v>
      </c>
      <c r="BR37" s="32">
        <v>502</v>
      </c>
      <c r="BS37" s="32">
        <v>381</v>
      </c>
      <c r="BT37" s="32">
        <v>266</v>
      </c>
      <c r="BU37" s="32">
        <v>404</v>
      </c>
      <c r="BV37" s="32">
        <v>266</v>
      </c>
      <c r="BW37" s="32">
        <v>516</v>
      </c>
      <c r="BX37" s="32"/>
      <c r="BY37" s="32"/>
      <c r="BZ37" s="32"/>
      <c r="CA37" s="32"/>
      <c r="CB37" s="32"/>
      <c r="CC37" s="32"/>
      <c r="CD37" s="32"/>
      <c r="CE37" s="32"/>
      <c r="CF37" s="32"/>
      <c r="CG37" s="32"/>
      <c r="CH37" s="32"/>
      <c r="CI37" s="32"/>
      <c r="CJ37" s="32"/>
      <c r="CK37" s="32"/>
      <c r="CL37" s="32">
        <v>49</v>
      </c>
      <c r="CM37" s="32">
        <v>466</v>
      </c>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v>526</v>
      </c>
      <c r="DN37" s="32">
        <v>520</v>
      </c>
      <c r="DO37" s="32"/>
      <c r="DP37" s="32"/>
      <c r="DQ37" s="32">
        <v>104</v>
      </c>
      <c r="DR37" s="32">
        <v>461</v>
      </c>
      <c r="DS37" s="32">
        <v>104</v>
      </c>
      <c r="DT37" s="32">
        <v>458</v>
      </c>
      <c r="DU37" s="32">
        <v>147</v>
      </c>
      <c r="DV37" s="32">
        <v>529</v>
      </c>
      <c r="DW37" s="32"/>
      <c r="DX37" s="32"/>
      <c r="DY37" s="32"/>
      <c r="DZ37" s="32"/>
      <c r="EA37" s="32"/>
      <c r="EB37" s="32"/>
      <c r="EC37" s="32"/>
      <c r="ED37" s="32"/>
      <c r="EE37" s="32"/>
      <c r="EF37" s="32"/>
      <c r="EG37" s="32"/>
      <c r="EH37" s="32"/>
      <c r="EI37" s="32"/>
      <c r="EJ37" s="32"/>
      <c r="EK37" s="32"/>
      <c r="EL37" s="32"/>
    </row>
    <row r="38" spans="2:142">
      <c r="B38" s="32" t="s">
        <v>44</v>
      </c>
      <c r="C38" s="45" t="s">
        <v>26</v>
      </c>
      <c r="D38" s="46"/>
      <c r="E38" s="32">
        <v>802</v>
      </c>
      <c r="F38" s="32">
        <v>589</v>
      </c>
      <c r="G38" s="32">
        <v>73.44</v>
      </c>
      <c r="H38" s="45" t="s">
        <v>447</v>
      </c>
      <c r="I38" s="46"/>
      <c r="J38" s="32">
        <v>221</v>
      </c>
      <c r="K38" s="32">
        <v>0</v>
      </c>
      <c r="L38" s="32">
        <v>0</v>
      </c>
      <c r="M38" s="32">
        <v>0</v>
      </c>
      <c r="N38" s="32">
        <v>0</v>
      </c>
      <c r="O38" s="32">
        <v>0</v>
      </c>
      <c r="P38" s="32">
        <v>5</v>
      </c>
      <c r="Q38" s="32">
        <v>0</v>
      </c>
      <c r="R38" s="32">
        <v>5</v>
      </c>
      <c r="S38" s="32">
        <v>0</v>
      </c>
      <c r="T38" s="32">
        <v>0</v>
      </c>
      <c r="U38" s="32">
        <v>0</v>
      </c>
      <c r="V38" s="32">
        <v>0</v>
      </c>
      <c r="W38" s="32">
        <v>353</v>
      </c>
      <c r="X38" s="32">
        <v>0</v>
      </c>
      <c r="Y38" s="32">
        <v>0</v>
      </c>
      <c r="Z38" s="32">
        <v>0</v>
      </c>
      <c r="AA38" s="32">
        <v>0</v>
      </c>
      <c r="AB38" s="32">
        <v>0</v>
      </c>
      <c r="AC38" s="32">
        <v>0</v>
      </c>
      <c r="AD38" s="32">
        <v>0</v>
      </c>
      <c r="AE38" s="32">
        <v>0</v>
      </c>
      <c r="AF38" s="32"/>
      <c r="AG38" s="32"/>
      <c r="AH38" s="32"/>
      <c r="AI38" s="32"/>
      <c r="AJ38" s="32"/>
      <c r="AK38" s="32"/>
      <c r="AL38" s="32"/>
      <c r="AM38" s="32">
        <v>189</v>
      </c>
      <c r="AN38" s="32">
        <v>384</v>
      </c>
      <c r="AO38" s="32">
        <v>209</v>
      </c>
      <c r="AP38" s="32">
        <v>306</v>
      </c>
      <c r="AQ38" s="32"/>
      <c r="AR38" s="32"/>
      <c r="AS38" s="32">
        <v>209</v>
      </c>
      <c r="AT38" s="32">
        <v>354</v>
      </c>
      <c r="AU38" s="32"/>
      <c r="AV38" s="32"/>
      <c r="AW38" s="32"/>
      <c r="AX38" s="32"/>
      <c r="AY38" s="32"/>
      <c r="AZ38" s="32"/>
      <c r="BA38" s="32"/>
      <c r="BB38" s="32">
        <v>457</v>
      </c>
      <c r="BC38" s="32"/>
      <c r="BD38" s="32"/>
      <c r="BE38" s="32"/>
      <c r="BF38" s="32"/>
      <c r="BG38" s="32"/>
      <c r="BH38" s="32"/>
      <c r="BI38" s="32"/>
      <c r="BJ38" s="32"/>
      <c r="BK38" s="32"/>
      <c r="BL38" s="32"/>
      <c r="BM38" s="32">
        <v>168</v>
      </c>
      <c r="BN38" s="32">
        <v>361</v>
      </c>
      <c r="BO38" s="32">
        <v>173</v>
      </c>
      <c r="BP38" s="32">
        <v>360</v>
      </c>
      <c r="BQ38" s="32">
        <v>452</v>
      </c>
      <c r="BR38" s="32">
        <v>446</v>
      </c>
      <c r="BS38" s="32">
        <v>351</v>
      </c>
      <c r="BT38" s="32">
        <v>175</v>
      </c>
      <c r="BU38" s="32">
        <v>367</v>
      </c>
      <c r="BV38" s="32">
        <v>183</v>
      </c>
      <c r="BW38" s="32">
        <v>450</v>
      </c>
      <c r="BX38" s="32"/>
      <c r="BY38" s="32"/>
      <c r="BZ38" s="32"/>
      <c r="CA38" s="32"/>
      <c r="CB38" s="32"/>
      <c r="CC38" s="32"/>
      <c r="CD38" s="32"/>
      <c r="CE38" s="32"/>
      <c r="CF38" s="32"/>
      <c r="CG38" s="32"/>
      <c r="CH38" s="32"/>
      <c r="CI38" s="32"/>
      <c r="CJ38" s="32"/>
      <c r="CK38" s="32"/>
      <c r="CL38" s="32">
        <v>29</v>
      </c>
      <c r="CM38" s="32">
        <v>422</v>
      </c>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v>456</v>
      </c>
      <c r="DN38" s="32">
        <v>457</v>
      </c>
      <c r="DO38" s="32"/>
      <c r="DP38" s="32"/>
      <c r="DQ38" s="32">
        <v>75</v>
      </c>
      <c r="DR38" s="32">
        <v>383</v>
      </c>
      <c r="DS38" s="32">
        <v>73</v>
      </c>
      <c r="DT38" s="32">
        <v>391</v>
      </c>
      <c r="DU38" s="32">
        <v>161</v>
      </c>
      <c r="DV38" s="32">
        <v>389</v>
      </c>
      <c r="DW38" s="32"/>
      <c r="DX38" s="32"/>
      <c r="DY38" s="32"/>
      <c r="DZ38" s="32"/>
      <c r="EA38" s="32"/>
      <c r="EB38" s="32"/>
      <c r="EC38" s="32"/>
      <c r="ED38" s="32"/>
      <c r="EE38" s="32"/>
      <c r="EF38" s="32"/>
      <c r="EG38" s="32"/>
      <c r="EH38" s="32"/>
      <c r="EI38" s="32"/>
      <c r="EJ38" s="32"/>
      <c r="EK38" s="32"/>
      <c r="EL38" s="32"/>
    </row>
    <row r="39" spans="2:142">
      <c r="B39" s="32" t="s">
        <v>45</v>
      </c>
      <c r="C39" s="45" t="s">
        <v>26</v>
      </c>
      <c r="D39" s="46"/>
      <c r="E39" s="32">
        <v>1588</v>
      </c>
      <c r="F39" s="32">
        <v>1234</v>
      </c>
      <c r="G39" s="32">
        <v>77.709999999999994</v>
      </c>
      <c r="H39" s="45" t="s">
        <v>447</v>
      </c>
      <c r="I39" s="46"/>
      <c r="J39" s="32">
        <v>544</v>
      </c>
      <c r="K39" s="32">
        <v>0</v>
      </c>
      <c r="L39" s="32">
        <v>0</v>
      </c>
      <c r="M39" s="32">
        <v>0</v>
      </c>
      <c r="N39" s="32">
        <v>0</v>
      </c>
      <c r="O39" s="32">
        <v>0</v>
      </c>
      <c r="P39" s="32">
        <v>15</v>
      </c>
      <c r="Q39" s="32">
        <v>0</v>
      </c>
      <c r="R39" s="32">
        <v>3</v>
      </c>
      <c r="S39" s="32">
        <v>0</v>
      </c>
      <c r="T39" s="32">
        <v>0</v>
      </c>
      <c r="U39" s="32">
        <v>0</v>
      </c>
      <c r="V39" s="32">
        <v>0</v>
      </c>
      <c r="W39" s="32">
        <v>664</v>
      </c>
      <c r="X39" s="32">
        <v>0</v>
      </c>
      <c r="Y39" s="32">
        <v>0</v>
      </c>
      <c r="Z39" s="32">
        <v>0</v>
      </c>
      <c r="AA39" s="32">
        <v>0</v>
      </c>
      <c r="AB39" s="32">
        <v>0</v>
      </c>
      <c r="AC39" s="32">
        <v>0</v>
      </c>
      <c r="AD39" s="32">
        <v>0</v>
      </c>
      <c r="AE39" s="32">
        <v>0</v>
      </c>
      <c r="AF39" s="32"/>
      <c r="AG39" s="32"/>
      <c r="AH39" s="32"/>
      <c r="AI39" s="32"/>
      <c r="AJ39" s="32"/>
      <c r="AK39" s="32"/>
      <c r="AL39" s="32"/>
      <c r="AM39" s="32">
        <v>455</v>
      </c>
      <c r="AN39" s="32">
        <v>737</v>
      </c>
      <c r="AO39" s="32">
        <v>410</v>
      </c>
      <c r="AP39" s="32">
        <v>643</v>
      </c>
      <c r="AQ39" s="32"/>
      <c r="AR39" s="32"/>
      <c r="AS39" s="32">
        <v>478</v>
      </c>
      <c r="AT39" s="32">
        <v>694</v>
      </c>
      <c r="AU39" s="32"/>
      <c r="AV39" s="32"/>
      <c r="AW39" s="32"/>
      <c r="AX39" s="32"/>
      <c r="AY39" s="32"/>
      <c r="AZ39" s="32"/>
      <c r="BA39" s="32"/>
      <c r="BB39" s="32">
        <v>931</v>
      </c>
      <c r="BC39" s="32"/>
      <c r="BD39" s="32"/>
      <c r="BE39" s="32"/>
      <c r="BF39" s="32"/>
      <c r="BG39" s="32"/>
      <c r="BH39" s="32"/>
      <c r="BI39" s="32"/>
      <c r="BJ39" s="32"/>
      <c r="BK39" s="32"/>
      <c r="BL39" s="32"/>
      <c r="BM39" s="32">
        <v>420</v>
      </c>
      <c r="BN39" s="32">
        <v>699</v>
      </c>
      <c r="BO39" s="32">
        <v>416</v>
      </c>
      <c r="BP39" s="32">
        <v>716</v>
      </c>
      <c r="BQ39" s="32">
        <v>909</v>
      </c>
      <c r="BR39" s="32">
        <v>902</v>
      </c>
      <c r="BS39" s="32">
        <v>691</v>
      </c>
      <c r="BT39" s="32">
        <v>427</v>
      </c>
      <c r="BU39" s="32">
        <v>744</v>
      </c>
      <c r="BV39" s="32">
        <v>406</v>
      </c>
      <c r="BW39" s="32">
        <v>905</v>
      </c>
      <c r="BX39" s="32"/>
      <c r="BY39" s="32"/>
      <c r="BZ39" s="32"/>
      <c r="CA39" s="32"/>
      <c r="CB39" s="32"/>
      <c r="CC39" s="32"/>
      <c r="CD39" s="32"/>
      <c r="CE39" s="32"/>
      <c r="CF39" s="32"/>
      <c r="CG39" s="32"/>
      <c r="CH39" s="32"/>
      <c r="CI39" s="32"/>
      <c r="CJ39" s="32"/>
      <c r="CK39" s="32"/>
      <c r="CL39" s="32">
        <v>37</v>
      </c>
      <c r="CM39" s="32">
        <v>872</v>
      </c>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v>925</v>
      </c>
      <c r="DN39" s="32">
        <v>913</v>
      </c>
      <c r="DO39" s="32"/>
      <c r="DP39" s="32"/>
      <c r="DQ39" s="32">
        <v>183</v>
      </c>
      <c r="DR39" s="32">
        <v>767</v>
      </c>
      <c r="DS39" s="32">
        <v>186</v>
      </c>
      <c r="DT39" s="32">
        <v>767</v>
      </c>
      <c r="DU39" s="32">
        <v>254</v>
      </c>
      <c r="DV39" s="32">
        <v>874</v>
      </c>
      <c r="DW39" s="32"/>
      <c r="DX39" s="32"/>
      <c r="DY39" s="32"/>
      <c r="DZ39" s="32"/>
      <c r="EA39" s="32"/>
      <c r="EB39" s="32"/>
      <c r="EC39" s="32"/>
      <c r="ED39" s="32"/>
      <c r="EE39" s="32"/>
      <c r="EF39" s="32"/>
      <c r="EG39" s="32"/>
      <c r="EH39" s="32"/>
      <c r="EI39" s="32"/>
      <c r="EJ39" s="32"/>
      <c r="EK39" s="32"/>
      <c r="EL39" s="32"/>
    </row>
    <row r="40" spans="2:142">
      <c r="B40" s="32" t="s">
        <v>46</v>
      </c>
      <c r="C40" s="45" t="s">
        <v>26</v>
      </c>
      <c r="D40" s="46"/>
      <c r="E40" s="32">
        <v>999</v>
      </c>
      <c r="F40" s="32">
        <v>732</v>
      </c>
      <c r="G40" s="32">
        <v>73.27</v>
      </c>
      <c r="H40" s="45" t="s">
        <v>447</v>
      </c>
      <c r="I40" s="46"/>
      <c r="J40" s="32">
        <v>278</v>
      </c>
      <c r="K40" s="32">
        <v>0</v>
      </c>
      <c r="L40" s="32">
        <v>0</v>
      </c>
      <c r="M40" s="32">
        <v>0</v>
      </c>
      <c r="N40" s="32">
        <v>0</v>
      </c>
      <c r="O40" s="32">
        <v>0</v>
      </c>
      <c r="P40" s="32">
        <v>8</v>
      </c>
      <c r="Q40" s="32">
        <v>0</v>
      </c>
      <c r="R40" s="32">
        <v>1</v>
      </c>
      <c r="S40" s="32">
        <v>0</v>
      </c>
      <c r="T40" s="32">
        <v>0</v>
      </c>
      <c r="U40" s="32">
        <v>0</v>
      </c>
      <c r="V40" s="32">
        <v>0</v>
      </c>
      <c r="W40" s="32">
        <v>442</v>
      </c>
      <c r="X40" s="32">
        <v>0</v>
      </c>
      <c r="Y40" s="32">
        <v>0</v>
      </c>
      <c r="Z40" s="32">
        <v>0</v>
      </c>
      <c r="AA40" s="32">
        <v>0</v>
      </c>
      <c r="AB40" s="32">
        <v>0</v>
      </c>
      <c r="AC40" s="32">
        <v>0</v>
      </c>
      <c r="AD40" s="32">
        <v>0</v>
      </c>
      <c r="AE40" s="32">
        <v>0</v>
      </c>
      <c r="AF40" s="32"/>
      <c r="AG40" s="32"/>
      <c r="AH40" s="32"/>
      <c r="AI40" s="32"/>
      <c r="AJ40" s="32"/>
      <c r="AK40" s="32"/>
      <c r="AL40" s="32"/>
      <c r="AM40" s="32">
        <v>235</v>
      </c>
      <c r="AN40" s="32">
        <v>484</v>
      </c>
      <c r="AO40" s="32">
        <v>224</v>
      </c>
      <c r="AP40" s="32">
        <v>426</v>
      </c>
      <c r="AQ40" s="32"/>
      <c r="AR40" s="32"/>
      <c r="AS40" s="32">
        <v>260</v>
      </c>
      <c r="AT40" s="32">
        <v>453</v>
      </c>
      <c r="AU40" s="32"/>
      <c r="AV40" s="32"/>
      <c r="AW40" s="32"/>
      <c r="AX40" s="32"/>
      <c r="AY40" s="32"/>
      <c r="AZ40" s="32"/>
      <c r="BA40" s="32"/>
      <c r="BB40" s="32">
        <v>582</v>
      </c>
      <c r="BC40" s="32"/>
      <c r="BD40" s="32"/>
      <c r="BE40" s="32"/>
      <c r="BF40" s="32"/>
      <c r="BG40" s="32"/>
      <c r="BH40" s="32"/>
      <c r="BI40" s="32"/>
      <c r="BJ40" s="32"/>
      <c r="BK40" s="32"/>
      <c r="BL40" s="32"/>
      <c r="BM40" s="32">
        <v>222</v>
      </c>
      <c r="BN40" s="32">
        <v>457</v>
      </c>
      <c r="BO40" s="32">
        <v>213</v>
      </c>
      <c r="BP40" s="32">
        <v>467</v>
      </c>
      <c r="BQ40" s="32">
        <v>577</v>
      </c>
      <c r="BR40" s="32">
        <v>573</v>
      </c>
      <c r="BS40" s="32">
        <v>453</v>
      </c>
      <c r="BT40" s="32">
        <v>227</v>
      </c>
      <c r="BU40" s="32">
        <v>471</v>
      </c>
      <c r="BV40" s="32">
        <v>223</v>
      </c>
      <c r="BW40" s="32">
        <v>582</v>
      </c>
      <c r="BX40" s="32"/>
      <c r="BY40" s="32"/>
      <c r="BZ40" s="32"/>
      <c r="CA40" s="32"/>
      <c r="CB40" s="32"/>
      <c r="CC40" s="32"/>
      <c r="CD40" s="32"/>
      <c r="CE40" s="32"/>
      <c r="CF40" s="32"/>
      <c r="CG40" s="32"/>
      <c r="CH40" s="32"/>
      <c r="CI40" s="32"/>
      <c r="CJ40" s="32"/>
      <c r="CK40" s="32"/>
      <c r="CL40" s="32">
        <v>35</v>
      </c>
      <c r="CM40" s="32">
        <v>549</v>
      </c>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v>589</v>
      </c>
      <c r="DN40" s="32">
        <v>587</v>
      </c>
      <c r="DO40" s="32"/>
      <c r="DP40" s="32"/>
      <c r="DQ40" s="32">
        <v>109</v>
      </c>
      <c r="DR40" s="32">
        <v>481</v>
      </c>
      <c r="DS40" s="32">
        <v>117</v>
      </c>
      <c r="DT40" s="32">
        <v>476</v>
      </c>
      <c r="DU40" s="32">
        <v>151</v>
      </c>
      <c r="DV40" s="32">
        <v>540</v>
      </c>
      <c r="DW40" s="32"/>
      <c r="DX40" s="32"/>
      <c r="DY40" s="32"/>
      <c r="DZ40" s="32"/>
      <c r="EA40" s="32"/>
      <c r="EB40" s="32"/>
      <c r="EC40" s="32"/>
      <c r="ED40" s="32"/>
      <c r="EE40" s="32"/>
      <c r="EF40" s="32"/>
      <c r="EG40" s="32"/>
      <c r="EH40" s="32"/>
      <c r="EI40" s="32"/>
      <c r="EJ40" s="32"/>
      <c r="EK40" s="32"/>
      <c r="EL40" s="32"/>
    </row>
    <row r="41" spans="2:142" ht="15.75" thickBot="1">
      <c r="B41" s="32" t="s">
        <v>47</v>
      </c>
      <c r="C41" s="45" t="s">
        <v>26</v>
      </c>
      <c r="D41" s="46"/>
      <c r="E41" s="32">
        <v>1728</v>
      </c>
      <c r="F41" s="32">
        <v>1314</v>
      </c>
      <c r="G41" s="32">
        <v>76.040000000000006</v>
      </c>
      <c r="H41" s="45" t="s">
        <v>447</v>
      </c>
      <c r="I41" s="46"/>
      <c r="J41" s="32">
        <v>528</v>
      </c>
      <c r="K41" s="32">
        <v>0</v>
      </c>
      <c r="L41" s="32">
        <v>0</v>
      </c>
      <c r="M41" s="32">
        <v>0</v>
      </c>
      <c r="N41" s="32">
        <v>0</v>
      </c>
      <c r="O41" s="32">
        <v>0</v>
      </c>
      <c r="P41" s="32">
        <v>17</v>
      </c>
      <c r="Q41" s="32">
        <v>0</v>
      </c>
      <c r="R41" s="32">
        <v>5</v>
      </c>
      <c r="S41" s="32">
        <v>0</v>
      </c>
      <c r="T41" s="32">
        <v>0</v>
      </c>
      <c r="U41" s="32">
        <v>0</v>
      </c>
      <c r="V41" s="32">
        <v>0</v>
      </c>
      <c r="W41" s="32">
        <v>758</v>
      </c>
      <c r="X41" s="32">
        <v>0</v>
      </c>
      <c r="Y41" s="32">
        <v>0</v>
      </c>
      <c r="Z41" s="32">
        <v>0</v>
      </c>
      <c r="AA41" s="32">
        <v>0</v>
      </c>
      <c r="AB41" s="32">
        <v>0</v>
      </c>
      <c r="AC41" s="32">
        <v>0</v>
      </c>
      <c r="AD41" s="32">
        <v>0</v>
      </c>
      <c r="AE41" s="32">
        <v>0</v>
      </c>
      <c r="AF41" s="32"/>
      <c r="AG41" s="32"/>
      <c r="AH41" s="32"/>
      <c r="AI41" s="32"/>
      <c r="AJ41" s="32"/>
      <c r="AK41" s="32"/>
      <c r="AL41" s="32"/>
      <c r="AM41" s="32">
        <v>468</v>
      </c>
      <c r="AN41" s="32">
        <v>801</v>
      </c>
      <c r="AO41" s="32">
        <v>452</v>
      </c>
      <c r="AP41" s="32">
        <v>678</v>
      </c>
      <c r="AQ41" s="32"/>
      <c r="AR41" s="32"/>
      <c r="AS41" s="32">
        <v>475</v>
      </c>
      <c r="AT41" s="32">
        <v>790</v>
      </c>
      <c r="AU41" s="32"/>
      <c r="AV41" s="32"/>
      <c r="AW41" s="32"/>
      <c r="AX41" s="32"/>
      <c r="AY41" s="32"/>
      <c r="AZ41" s="32"/>
      <c r="BA41" s="32"/>
      <c r="BB41" s="32"/>
      <c r="BC41" s="32">
        <v>440</v>
      </c>
      <c r="BD41" s="32">
        <v>811</v>
      </c>
      <c r="BE41" s="32"/>
      <c r="BF41" s="32"/>
      <c r="BG41" s="32"/>
      <c r="BH41" s="32"/>
      <c r="BI41" s="32"/>
      <c r="BJ41" s="32"/>
      <c r="BK41" s="32"/>
      <c r="BL41" s="32"/>
      <c r="BM41" s="32">
        <v>437</v>
      </c>
      <c r="BN41" s="32">
        <v>795</v>
      </c>
      <c r="BO41" s="32">
        <v>427</v>
      </c>
      <c r="BP41" s="32">
        <v>798</v>
      </c>
      <c r="BQ41" s="32">
        <v>1020</v>
      </c>
      <c r="BR41" s="32">
        <v>1010</v>
      </c>
      <c r="BS41" s="32">
        <v>790</v>
      </c>
      <c r="BT41" s="32">
        <v>440</v>
      </c>
      <c r="BU41" s="32">
        <v>805</v>
      </c>
      <c r="BV41" s="32">
        <v>440</v>
      </c>
      <c r="BW41" s="32">
        <v>1023</v>
      </c>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v>691</v>
      </c>
      <c r="CZ41" s="32">
        <v>534</v>
      </c>
      <c r="DA41" s="32"/>
      <c r="DB41" s="32"/>
      <c r="DC41" s="32"/>
      <c r="DD41" s="32"/>
      <c r="DE41" s="32"/>
      <c r="DF41" s="32"/>
      <c r="DG41" s="32"/>
      <c r="DH41" s="32"/>
      <c r="DI41" s="32"/>
      <c r="DJ41" s="32"/>
      <c r="DK41" s="32"/>
      <c r="DL41" s="32"/>
      <c r="DM41" s="32">
        <v>1028</v>
      </c>
      <c r="DN41" s="32">
        <v>1014</v>
      </c>
      <c r="DO41" s="32"/>
      <c r="DP41" s="32"/>
      <c r="DQ41" s="32">
        <v>187</v>
      </c>
      <c r="DR41" s="32">
        <v>912</v>
      </c>
      <c r="DS41" s="32">
        <v>174</v>
      </c>
      <c r="DT41" s="32">
        <v>906</v>
      </c>
      <c r="DU41" s="32">
        <v>323</v>
      </c>
      <c r="DV41" s="32">
        <v>891</v>
      </c>
      <c r="DW41" s="32"/>
      <c r="DX41" s="32"/>
      <c r="DY41" s="32"/>
      <c r="DZ41" s="32"/>
      <c r="EA41" s="32"/>
      <c r="EB41" s="32"/>
      <c r="EC41" s="32"/>
      <c r="ED41" s="32"/>
      <c r="EE41" s="32"/>
      <c r="EF41" s="32"/>
      <c r="EG41" s="32"/>
      <c r="EH41" s="32"/>
      <c r="EI41" s="32"/>
      <c r="EJ41" s="32"/>
      <c r="EK41" s="32"/>
      <c r="EL41" s="32"/>
    </row>
    <row r="42" spans="2:142" ht="16.5" thickTop="1" thickBot="1">
      <c r="B42" s="31" t="s">
        <v>448</v>
      </c>
      <c r="C42" s="43" t="s">
        <v>447</v>
      </c>
      <c r="D42" s="44"/>
      <c r="E42" s="31" t="s">
        <v>447</v>
      </c>
      <c r="F42" s="31" t="s">
        <v>447</v>
      </c>
      <c r="G42" s="31" t="s">
        <v>447</v>
      </c>
      <c r="H42" s="43" t="s">
        <v>447</v>
      </c>
      <c r="I42" s="44"/>
      <c r="J42" s="31">
        <v>7336</v>
      </c>
      <c r="K42" s="31">
        <v>0</v>
      </c>
      <c r="L42" s="31">
        <v>0</v>
      </c>
      <c r="M42" s="31">
        <v>0</v>
      </c>
      <c r="N42" s="31">
        <v>0</v>
      </c>
      <c r="O42" s="31">
        <v>0</v>
      </c>
      <c r="P42" s="31">
        <v>208</v>
      </c>
      <c r="Q42" s="31">
        <v>1</v>
      </c>
      <c r="R42" s="31">
        <v>77</v>
      </c>
      <c r="S42" s="31">
        <v>0</v>
      </c>
      <c r="T42" s="31">
        <v>0</v>
      </c>
      <c r="U42" s="31">
        <v>0</v>
      </c>
      <c r="V42" s="31">
        <v>0</v>
      </c>
      <c r="W42" s="31">
        <v>8231</v>
      </c>
      <c r="X42" s="31">
        <v>0</v>
      </c>
      <c r="Y42" s="31">
        <v>0</v>
      </c>
      <c r="Z42" s="31">
        <v>0</v>
      </c>
      <c r="AA42" s="31">
        <v>1</v>
      </c>
      <c r="AB42" s="31">
        <v>0</v>
      </c>
      <c r="AC42" s="31">
        <v>0</v>
      </c>
      <c r="AD42" s="31">
        <v>0</v>
      </c>
      <c r="AE42" s="31">
        <v>0</v>
      </c>
      <c r="AF42" s="31"/>
      <c r="AG42" s="31"/>
      <c r="AH42" s="31"/>
      <c r="AI42" s="31"/>
      <c r="AJ42" s="31"/>
      <c r="AK42" s="31"/>
      <c r="AL42" s="31"/>
      <c r="AM42" s="31">
        <v>6270</v>
      </c>
      <c r="AN42" s="31">
        <v>9115</v>
      </c>
      <c r="AO42" s="31">
        <v>5881</v>
      </c>
      <c r="AP42" s="31">
        <v>7686</v>
      </c>
      <c r="AQ42" s="31"/>
      <c r="AR42" s="31"/>
      <c r="AS42" s="31">
        <v>6409</v>
      </c>
      <c r="AT42" s="31">
        <v>8109</v>
      </c>
      <c r="AU42" s="31"/>
      <c r="AV42" s="31"/>
      <c r="AW42" s="31">
        <v>486</v>
      </c>
      <c r="AX42" s="31"/>
      <c r="AY42" s="31"/>
      <c r="AZ42" s="31"/>
      <c r="BA42" s="31"/>
      <c r="BB42" s="31">
        <v>9740</v>
      </c>
      <c r="BC42" s="31">
        <v>572</v>
      </c>
      <c r="BD42" s="31">
        <v>1302</v>
      </c>
      <c r="BE42" s="31"/>
      <c r="BF42" s="31"/>
      <c r="BG42" s="31">
        <v>528</v>
      </c>
      <c r="BH42" s="31"/>
      <c r="BI42" s="31"/>
      <c r="BJ42" s="31"/>
      <c r="BK42" s="31"/>
      <c r="BL42" s="31"/>
      <c r="BM42" s="31">
        <v>5685</v>
      </c>
      <c r="BN42" s="31">
        <v>8748</v>
      </c>
      <c r="BO42" s="31">
        <v>5629</v>
      </c>
      <c r="BP42" s="31">
        <v>8902</v>
      </c>
      <c r="BQ42" s="31">
        <v>11472</v>
      </c>
      <c r="BR42" s="31">
        <v>11380</v>
      </c>
      <c r="BS42" s="31">
        <v>8640</v>
      </c>
      <c r="BT42" s="31">
        <v>5879</v>
      </c>
      <c r="BU42" s="31">
        <v>9086</v>
      </c>
      <c r="BV42" s="31">
        <v>5783</v>
      </c>
      <c r="BW42" s="31">
        <v>11418</v>
      </c>
      <c r="BX42" s="31"/>
      <c r="BY42" s="31"/>
      <c r="BZ42" s="31"/>
      <c r="CA42" s="31">
        <v>321</v>
      </c>
      <c r="CB42" s="31">
        <v>326</v>
      </c>
      <c r="CC42" s="31"/>
      <c r="CD42" s="31"/>
      <c r="CE42" s="31"/>
      <c r="CF42" s="31"/>
      <c r="CG42" s="31"/>
      <c r="CH42" s="31"/>
      <c r="CI42" s="31"/>
      <c r="CJ42" s="31"/>
      <c r="CK42" s="31"/>
      <c r="CL42" s="31">
        <v>561</v>
      </c>
      <c r="CM42" s="31">
        <v>7396</v>
      </c>
      <c r="CN42" s="31">
        <v>1049</v>
      </c>
      <c r="CO42" s="31">
        <v>1578</v>
      </c>
      <c r="CP42" s="31"/>
      <c r="CQ42" s="31"/>
      <c r="CR42" s="31"/>
      <c r="CS42" s="31"/>
      <c r="CT42" s="31"/>
      <c r="CU42" s="31"/>
      <c r="CV42" s="31"/>
      <c r="CW42" s="31"/>
      <c r="CX42" s="31"/>
      <c r="CY42" s="31">
        <v>691</v>
      </c>
      <c r="CZ42" s="31">
        <v>534</v>
      </c>
      <c r="DA42" s="31"/>
      <c r="DB42" s="31"/>
      <c r="DC42" s="31"/>
      <c r="DD42" s="31"/>
      <c r="DE42" s="31"/>
      <c r="DF42" s="31"/>
      <c r="DG42" s="31"/>
      <c r="DH42" s="31"/>
      <c r="DI42" s="31"/>
      <c r="DJ42" s="31"/>
      <c r="DK42" s="31"/>
      <c r="DL42" s="31"/>
      <c r="DM42" s="31">
        <v>11659</v>
      </c>
      <c r="DN42" s="31">
        <v>11648</v>
      </c>
      <c r="DO42" s="31"/>
      <c r="DP42" s="31"/>
      <c r="DQ42" s="31">
        <v>2324</v>
      </c>
      <c r="DR42" s="31">
        <v>10036</v>
      </c>
      <c r="DS42" s="31">
        <v>2316</v>
      </c>
      <c r="DT42" s="31">
        <v>10030</v>
      </c>
      <c r="DU42" s="31">
        <v>3719</v>
      </c>
      <c r="DV42" s="31">
        <v>10920</v>
      </c>
      <c r="DW42" s="31"/>
      <c r="DX42" s="31"/>
      <c r="DY42" s="31"/>
      <c r="DZ42" s="31"/>
      <c r="EA42" s="31"/>
      <c r="EB42" s="31"/>
      <c r="EC42" s="31"/>
      <c r="ED42" s="31"/>
      <c r="EE42" s="31"/>
      <c r="EF42" s="31"/>
      <c r="EG42" s="31"/>
      <c r="EH42" s="31"/>
      <c r="EI42" s="31"/>
      <c r="EJ42" s="31"/>
      <c r="EK42" s="31"/>
      <c r="EL42" s="31"/>
    </row>
    <row r="43" spans="2:142" ht="15.75" thickTop="1">
      <c r="B43" s="32" t="s">
        <v>49</v>
      </c>
      <c r="C43" s="45" t="s">
        <v>48</v>
      </c>
      <c r="D43" s="46"/>
      <c r="E43" s="32">
        <v>1059</v>
      </c>
      <c r="F43" s="32">
        <v>762</v>
      </c>
      <c r="G43" s="32">
        <v>71.95</v>
      </c>
      <c r="H43" s="45" t="s">
        <v>447</v>
      </c>
      <c r="I43" s="46"/>
      <c r="J43" s="32">
        <v>339</v>
      </c>
      <c r="K43" s="32">
        <v>0</v>
      </c>
      <c r="L43" s="32">
        <v>0</v>
      </c>
      <c r="M43" s="32">
        <v>0</v>
      </c>
      <c r="N43" s="32">
        <v>0</v>
      </c>
      <c r="O43" s="32">
        <v>0</v>
      </c>
      <c r="P43" s="32">
        <v>11</v>
      </c>
      <c r="Q43" s="32">
        <v>0</v>
      </c>
      <c r="R43" s="32">
        <v>5</v>
      </c>
      <c r="S43" s="32">
        <v>0</v>
      </c>
      <c r="T43" s="32">
        <v>0</v>
      </c>
      <c r="U43" s="32">
        <v>0</v>
      </c>
      <c r="V43" s="32">
        <v>0</v>
      </c>
      <c r="W43" s="32">
        <v>400</v>
      </c>
      <c r="X43" s="32">
        <v>0</v>
      </c>
      <c r="Y43" s="32">
        <v>0</v>
      </c>
      <c r="Z43" s="32">
        <v>0</v>
      </c>
      <c r="AA43" s="32">
        <v>0</v>
      </c>
      <c r="AB43" s="32">
        <v>0</v>
      </c>
      <c r="AC43" s="32">
        <v>0</v>
      </c>
      <c r="AD43" s="32">
        <v>0</v>
      </c>
      <c r="AE43" s="32">
        <v>0</v>
      </c>
      <c r="AF43" s="32"/>
      <c r="AG43" s="32"/>
      <c r="AH43" s="32"/>
      <c r="AI43" s="32"/>
      <c r="AJ43" s="32"/>
      <c r="AK43" s="32"/>
      <c r="AL43" s="32"/>
      <c r="AM43" s="32">
        <v>276</v>
      </c>
      <c r="AN43" s="32">
        <v>452</v>
      </c>
      <c r="AO43" s="32">
        <v>291</v>
      </c>
      <c r="AP43" s="32">
        <v>344</v>
      </c>
      <c r="AQ43" s="32"/>
      <c r="AR43" s="32"/>
      <c r="AS43" s="32">
        <v>287</v>
      </c>
      <c r="AT43" s="32">
        <v>432</v>
      </c>
      <c r="AU43" s="32"/>
      <c r="AV43" s="32"/>
      <c r="AW43" s="32"/>
      <c r="AX43" s="32"/>
      <c r="AY43" s="32"/>
      <c r="AZ43" s="32"/>
      <c r="BA43" s="32"/>
      <c r="BB43" s="32"/>
      <c r="BC43" s="32">
        <v>240</v>
      </c>
      <c r="BD43" s="32">
        <v>466</v>
      </c>
      <c r="BE43" s="32"/>
      <c r="BF43" s="32"/>
      <c r="BG43" s="32"/>
      <c r="BH43" s="32"/>
      <c r="BI43" s="32"/>
      <c r="BJ43" s="32"/>
      <c r="BK43" s="32"/>
      <c r="BL43" s="32"/>
      <c r="BM43" s="32">
        <v>255</v>
      </c>
      <c r="BN43" s="32">
        <v>442</v>
      </c>
      <c r="BO43" s="32">
        <v>240</v>
      </c>
      <c r="BP43" s="32">
        <v>456</v>
      </c>
      <c r="BQ43" s="32">
        <v>582</v>
      </c>
      <c r="BR43" s="32">
        <v>583</v>
      </c>
      <c r="BS43" s="32">
        <v>416</v>
      </c>
      <c r="BT43" s="32">
        <v>282</v>
      </c>
      <c r="BU43" s="32">
        <v>461</v>
      </c>
      <c r="BV43" s="32">
        <v>252</v>
      </c>
      <c r="BW43" s="32">
        <v>578</v>
      </c>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v>446</v>
      </c>
      <c r="CZ43" s="32">
        <v>254</v>
      </c>
      <c r="DA43" s="32"/>
      <c r="DB43" s="32"/>
      <c r="DC43" s="32"/>
      <c r="DD43" s="32"/>
      <c r="DE43" s="32"/>
      <c r="DF43" s="32"/>
      <c r="DG43" s="32"/>
      <c r="DH43" s="32"/>
      <c r="DI43" s="32"/>
      <c r="DJ43" s="32"/>
      <c r="DK43" s="32"/>
      <c r="DL43" s="32"/>
      <c r="DM43" s="32">
        <v>593</v>
      </c>
      <c r="DN43" s="32">
        <v>582</v>
      </c>
      <c r="DO43" s="32"/>
      <c r="DP43" s="32"/>
      <c r="DQ43" s="32">
        <v>108</v>
      </c>
      <c r="DR43" s="32">
        <v>504</v>
      </c>
      <c r="DS43" s="32">
        <v>104</v>
      </c>
      <c r="DT43" s="32">
        <v>498</v>
      </c>
      <c r="DU43" s="32">
        <v>197</v>
      </c>
      <c r="DV43" s="32">
        <v>499</v>
      </c>
      <c r="DW43" s="32"/>
      <c r="DX43" s="32"/>
      <c r="DY43" s="32"/>
      <c r="DZ43" s="32"/>
      <c r="EA43" s="32"/>
      <c r="EB43" s="32"/>
      <c r="EC43" s="32"/>
      <c r="ED43" s="32"/>
      <c r="EE43" s="32"/>
      <c r="EF43" s="32"/>
      <c r="EG43" s="32"/>
      <c r="EH43" s="32"/>
      <c r="EI43" s="32"/>
      <c r="EJ43" s="32"/>
      <c r="EK43" s="32"/>
      <c r="EL43" s="32"/>
    </row>
    <row r="44" spans="2:142">
      <c r="B44" s="32" t="s">
        <v>50</v>
      </c>
      <c r="C44" s="45" t="s">
        <v>48</v>
      </c>
      <c r="D44" s="46"/>
      <c r="E44" s="32">
        <v>2160</v>
      </c>
      <c r="F44" s="32">
        <v>1561</v>
      </c>
      <c r="G44" s="32">
        <v>72.27</v>
      </c>
      <c r="H44" s="45" t="s">
        <v>447</v>
      </c>
      <c r="I44" s="46"/>
      <c r="J44" s="32">
        <v>623</v>
      </c>
      <c r="K44" s="32">
        <v>0</v>
      </c>
      <c r="L44" s="32">
        <v>0</v>
      </c>
      <c r="M44" s="32">
        <v>0</v>
      </c>
      <c r="N44" s="32">
        <v>0</v>
      </c>
      <c r="O44" s="32">
        <v>0</v>
      </c>
      <c r="P44" s="32">
        <v>19</v>
      </c>
      <c r="Q44" s="32">
        <v>0</v>
      </c>
      <c r="R44" s="32">
        <v>3</v>
      </c>
      <c r="S44" s="32">
        <v>0</v>
      </c>
      <c r="T44" s="32">
        <v>0</v>
      </c>
      <c r="U44" s="32">
        <v>0</v>
      </c>
      <c r="V44" s="32">
        <v>0</v>
      </c>
      <c r="W44" s="32">
        <v>911</v>
      </c>
      <c r="X44" s="32">
        <v>0</v>
      </c>
      <c r="Y44" s="32">
        <v>0</v>
      </c>
      <c r="Z44" s="32">
        <v>0</v>
      </c>
      <c r="AA44" s="32">
        <v>0</v>
      </c>
      <c r="AB44" s="32">
        <v>0</v>
      </c>
      <c r="AC44" s="32">
        <v>0</v>
      </c>
      <c r="AD44" s="32">
        <v>0</v>
      </c>
      <c r="AE44" s="32">
        <v>0</v>
      </c>
      <c r="AF44" s="32"/>
      <c r="AG44" s="32"/>
      <c r="AH44" s="32"/>
      <c r="AI44" s="32"/>
      <c r="AJ44" s="32"/>
      <c r="AK44" s="32"/>
      <c r="AL44" s="32"/>
      <c r="AM44" s="32">
        <v>547</v>
      </c>
      <c r="AN44" s="32">
        <v>971</v>
      </c>
      <c r="AO44" s="32">
        <v>523</v>
      </c>
      <c r="AP44" s="32">
        <v>826</v>
      </c>
      <c r="AQ44" s="32"/>
      <c r="AR44" s="32"/>
      <c r="AS44" s="32">
        <v>584</v>
      </c>
      <c r="AT44" s="32">
        <v>921</v>
      </c>
      <c r="AU44" s="32"/>
      <c r="AV44" s="32"/>
      <c r="AW44" s="32"/>
      <c r="AX44" s="32"/>
      <c r="AY44" s="32"/>
      <c r="AZ44" s="32"/>
      <c r="BA44" s="32"/>
      <c r="BB44" s="32"/>
      <c r="BC44" s="32">
        <v>520</v>
      </c>
      <c r="BD44" s="32">
        <v>963</v>
      </c>
      <c r="BE44" s="32"/>
      <c r="BF44" s="32"/>
      <c r="BG44" s="32"/>
      <c r="BH44" s="32"/>
      <c r="BI44" s="32"/>
      <c r="BJ44" s="32"/>
      <c r="BK44" s="32"/>
      <c r="BL44" s="32"/>
      <c r="BM44" s="32">
        <v>518</v>
      </c>
      <c r="BN44" s="32">
        <v>945</v>
      </c>
      <c r="BO44" s="32">
        <v>514</v>
      </c>
      <c r="BP44" s="32">
        <v>945</v>
      </c>
      <c r="BQ44" s="32">
        <v>1183</v>
      </c>
      <c r="BR44" s="32">
        <v>1192</v>
      </c>
      <c r="BS44" s="32">
        <v>907</v>
      </c>
      <c r="BT44" s="32">
        <v>545</v>
      </c>
      <c r="BU44" s="32">
        <v>983</v>
      </c>
      <c r="BV44" s="32">
        <v>496</v>
      </c>
      <c r="BW44" s="32">
        <v>1186</v>
      </c>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v>865</v>
      </c>
      <c r="CZ44" s="32">
        <v>591</v>
      </c>
      <c r="DA44" s="32"/>
      <c r="DB44" s="32"/>
      <c r="DC44" s="32"/>
      <c r="DD44" s="32"/>
      <c r="DE44" s="32"/>
      <c r="DF44" s="32"/>
      <c r="DG44" s="32"/>
      <c r="DH44" s="32"/>
      <c r="DI44" s="32"/>
      <c r="DJ44" s="32"/>
      <c r="DK44" s="32"/>
      <c r="DL44" s="32"/>
      <c r="DM44" s="32">
        <v>1216</v>
      </c>
      <c r="DN44" s="32">
        <v>1192</v>
      </c>
      <c r="DO44" s="32"/>
      <c r="DP44" s="32"/>
      <c r="DQ44" s="32">
        <v>246</v>
      </c>
      <c r="DR44" s="32">
        <v>1031</v>
      </c>
      <c r="DS44" s="32">
        <v>231</v>
      </c>
      <c r="DT44" s="32">
        <v>1022</v>
      </c>
      <c r="DU44" s="32">
        <v>364</v>
      </c>
      <c r="DV44" s="32">
        <v>1090</v>
      </c>
      <c r="DW44" s="32"/>
      <c r="DX44" s="32"/>
      <c r="DY44" s="32"/>
      <c r="DZ44" s="32"/>
      <c r="EA44" s="32"/>
      <c r="EB44" s="32"/>
      <c r="EC44" s="32"/>
      <c r="ED44" s="32"/>
      <c r="EE44" s="32"/>
      <c r="EF44" s="32"/>
      <c r="EG44" s="32"/>
      <c r="EH44" s="32"/>
      <c r="EI44" s="32"/>
      <c r="EJ44" s="32"/>
      <c r="EK44" s="32"/>
      <c r="EL44" s="32"/>
    </row>
    <row r="45" spans="2:142">
      <c r="B45" s="32" t="s">
        <v>51</v>
      </c>
      <c r="C45" s="45" t="s">
        <v>48</v>
      </c>
      <c r="D45" s="46"/>
      <c r="E45" s="32">
        <v>2198</v>
      </c>
      <c r="F45" s="32">
        <v>1597</v>
      </c>
      <c r="G45" s="32">
        <v>72.66</v>
      </c>
      <c r="H45" s="45" t="s">
        <v>447</v>
      </c>
      <c r="I45" s="46"/>
      <c r="J45" s="32">
        <v>597</v>
      </c>
      <c r="K45" s="32">
        <v>0</v>
      </c>
      <c r="L45" s="32">
        <v>0</v>
      </c>
      <c r="M45" s="32">
        <v>0</v>
      </c>
      <c r="N45" s="32">
        <v>0</v>
      </c>
      <c r="O45" s="32">
        <v>0</v>
      </c>
      <c r="P45" s="32">
        <v>25</v>
      </c>
      <c r="Q45" s="32">
        <v>0</v>
      </c>
      <c r="R45" s="32">
        <v>11</v>
      </c>
      <c r="S45" s="32">
        <v>0</v>
      </c>
      <c r="T45" s="32">
        <v>0</v>
      </c>
      <c r="U45" s="32">
        <v>0</v>
      </c>
      <c r="V45" s="32">
        <v>0</v>
      </c>
      <c r="W45" s="32">
        <v>961</v>
      </c>
      <c r="X45" s="32">
        <v>0</v>
      </c>
      <c r="Y45" s="32">
        <v>0</v>
      </c>
      <c r="Z45" s="32">
        <v>0</v>
      </c>
      <c r="AA45" s="32">
        <v>0</v>
      </c>
      <c r="AB45" s="32">
        <v>0</v>
      </c>
      <c r="AC45" s="32">
        <v>0</v>
      </c>
      <c r="AD45" s="32">
        <v>0</v>
      </c>
      <c r="AE45" s="32">
        <v>0</v>
      </c>
      <c r="AF45" s="32"/>
      <c r="AG45" s="32"/>
      <c r="AH45" s="32"/>
      <c r="AI45" s="32"/>
      <c r="AJ45" s="32"/>
      <c r="AK45" s="32"/>
      <c r="AL45" s="32"/>
      <c r="AM45" s="32">
        <v>505</v>
      </c>
      <c r="AN45" s="32">
        <v>1052</v>
      </c>
      <c r="AO45" s="32">
        <v>547</v>
      </c>
      <c r="AP45" s="32">
        <v>816</v>
      </c>
      <c r="AQ45" s="32"/>
      <c r="AR45" s="32"/>
      <c r="AS45" s="32">
        <v>532</v>
      </c>
      <c r="AT45" s="32">
        <v>988</v>
      </c>
      <c r="AU45" s="32"/>
      <c r="AV45" s="32"/>
      <c r="AW45" s="32"/>
      <c r="AX45" s="32"/>
      <c r="AY45" s="32"/>
      <c r="AZ45" s="32"/>
      <c r="BA45" s="32"/>
      <c r="BB45" s="32"/>
      <c r="BC45" s="32">
        <v>473</v>
      </c>
      <c r="BD45" s="32">
        <v>1040</v>
      </c>
      <c r="BE45" s="32"/>
      <c r="BF45" s="32"/>
      <c r="BG45" s="32"/>
      <c r="BH45" s="32"/>
      <c r="BI45" s="32"/>
      <c r="BJ45" s="32"/>
      <c r="BK45" s="32"/>
      <c r="BL45" s="32"/>
      <c r="BM45" s="32">
        <v>459</v>
      </c>
      <c r="BN45" s="32">
        <v>1024</v>
      </c>
      <c r="BO45" s="32">
        <v>466</v>
      </c>
      <c r="BP45" s="32">
        <v>1011</v>
      </c>
      <c r="BQ45" s="32">
        <v>1242</v>
      </c>
      <c r="BR45" s="32">
        <v>1242</v>
      </c>
      <c r="BS45" s="32">
        <v>995</v>
      </c>
      <c r="BT45" s="32">
        <v>480</v>
      </c>
      <c r="BU45" s="32">
        <v>1012</v>
      </c>
      <c r="BV45" s="32">
        <v>494</v>
      </c>
      <c r="BW45" s="32">
        <v>1246</v>
      </c>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v>957</v>
      </c>
      <c r="CZ45" s="32">
        <v>526</v>
      </c>
      <c r="DA45" s="32"/>
      <c r="DB45" s="32"/>
      <c r="DC45" s="32"/>
      <c r="DD45" s="32"/>
      <c r="DE45" s="32"/>
      <c r="DF45" s="32"/>
      <c r="DG45" s="32"/>
      <c r="DH45" s="32"/>
      <c r="DI45" s="32"/>
      <c r="DJ45" s="32"/>
      <c r="DK45" s="32"/>
      <c r="DL45" s="32"/>
      <c r="DM45" s="32">
        <v>1236</v>
      </c>
      <c r="DN45" s="32">
        <v>1237</v>
      </c>
      <c r="DO45" s="32"/>
      <c r="DP45" s="32"/>
      <c r="DQ45" s="32">
        <v>274</v>
      </c>
      <c r="DR45" s="32">
        <v>1011</v>
      </c>
      <c r="DS45" s="32">
        <v>263</v>
      </c>
      <c r="DT45" s="32">
        <v>1000</v>
      </c>
      <c r="DU45" s="32">
        <v>404</v>
      </c>
      <c r="DV45" s="32">
        <v>1074</v>
      </c>
      <c r="DW45" s="32"/>
      <c r="DX45" s="32"/>
      <c r="DY45" s="32"/>
      <c r="DZ45" s="32"/>
      <c r="EA45" s="32"/>
      <c r="EB45" s="32"/>
      <c r="EC45" s="32"/>
      <c r="ED45" s="32"/>
      <c r="EE45" s="32"/>
      <c r="EF45" s="32"/>
      <c r="EG45" s="32"/>
      <c r="EH45" s="32"/>
      <c r="EI45" s="32"/>
      <c r="EJ45" s="32"/>
      <c r="EK45" s="32"/>
      <c r="EL45" s="32"/>
    </row>
    <row r="46" spans="2:142">
      <c r="B46" s="32" t="s">
        <v>52</v>
      </c>
      <c r="C46" s="45" t="s">
        <v>48</v>
      </c>
      <c r="D46" s="46"/>
      <c r="E46" s="32">
        <v>1650</v>
      </c>
      <c r="F46" s="32">
        <v>1318</v>
      </c>
      <c r="G46" s="32">
        <v>79.88</v>
      </c>
      <c r="H46" s="45" t="s">
        <v>447</v>
      </c>
      <c r="I46" s="46"/>
      <c r="J46" s="32">
        <v>506</v>
      </c>
      <c r="K46" s="32">
        <v>0</v>
      </c>
      <c r="L46" s="32">
        <v>0</v>
      </c>
      <c r="M46" s="32">
        <v>0</v>
      </c>
      <c r="N46" s="32">
        <v>0</v>
      </c>
      <c r="O46" s="32">
        <v>0</v>
      </c>
      <c r="P46" s="32">
        <v>14</v>
      </c>
      <c r="Q46" s="32">
        <v>0</v>
      </c>
      <c r="R46" s="32">
        <v>4</v>
      </c>
      <c r="S46" s="32">
        <v>0</v>
      </c>
      <c r="T46" s="32">
        <v>0</v>
      </c>
      <c r="U46" s="32">
        <v>0</v>
      </c>
      <c r="V46" s="32">
        <v>0</v>
      </c>
      <c r="W46" s="32">
        <v>787</v>
      </c>
      <c r="X46" s="32">
        <v>0</v>
      </c>
      <c r="Y46" s="32">
        <v>0</v>
      </c>
      <c r="Z46" s="32">
        <v>0</v>
      </c>
      <c r="AA46" s="32">
        <v>0</v>
      </c>
      <c r="AB46" s="32">
        <v>0</v>
      </c>
      <c r="AC46" s="32">
        <v>0</v>
      </c>
      <c r="AD46" s="32">
        <v>0</v>
      </c>
      <c r="AE46" s="32">
        <v>0</v>
      </c>
      <c r="AF46" s="32"/>
      <c r="AG46" s="32"/>
      <c r="AH46" s="32"/>
      <c r="AI46" s="32"/>
      <c r="AJ46" s="32"/>
      <c r="AK46" s="32"/>
      <c r="AL46" s="32"/>
      <c r="AM46" s="32">
        <v>417</v>
      </c>
      <c r="AN46" s="32">
        <v>857</v>
      </c>
      <c r="AO46" s="32">
        <v>406</v>
      </c>
      <c r="AP46" s="32">
        <v>705</v>
      </c>
      <c r="AQ46" s="32"/>
      <c r="AR46" s="32"/>
      <c r="AS46" s="32">
        <v>424</v>
      </c>
      <c r="AT46" s="32">
        <v>835</v>
      </c>
      <c r="AU46" s="32"/>
      <c r="AV46" s="32"/>
      <c r="AW46" s="32"/>
      <c r="AX46" s="32"/>
      <c r="AY46" s="32"/>
      <c r="AZ46" s="32"/>
      <c r="BA46" s="32"/>
      <c r="BB46" s="32"/>
      <c r="BC46" s="32">
        <v>404</v>
      </c>
      <c r="BD46" s="32">
        <v>838</v>
      </c>
      <c r="BE46" s="32"/>
      <c r="BF46" s="32"/>
      <c r="BG46" s="32"/>
      <c r="BH46" s="32"/>
      <c r="BI46" s="32"/>
      <c r="BJ46" s="32"/>
      <c r="BK46" s="32"/>
      <c r="BL46" s="32"/>
      <c r="BM46" s="32">
        <v>380</v>
      </c>
      <c r="BN46" s="32">
        <v>857</v>
      </c>
      <c r="BO46" s="32">
        <v>379</v>
      </c>
      <c r="BP46" s="32">
        <v>852</v>
      </c>
      <c r="BQ46" s="32">
        <v>1074</v>
      </c>
      <c r="BR46" s="32">
        <v>1077</v>
      </c>
      <c r="BS46" s="32">
        <v>841</v>
      </c>
      <c r="BT46" s="32">
        <v>381</v>
      </c>
      <c r="BU46" s="32">
        <v>866</v>
      </c>
      <c r="BV46" s="32">
        <v>378</v>
      </c>
      <c r="BW46" s="32">
        <v>1076</v>
      </c>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v>877</v>
      </c>
      <c r="CZ46" s="32">
        <v>350</v>
      </c>
      <c r="DA46" s="32"/>
      <c r="DB46" s="32"/>
      <c r="DC46" s="32"/>
      <c r="DD46" s="32"/>
      <c r="DE46" s="32"/>
      <c r="DF46" s="32"/>
      <c r="DG46" s="32"/>
      <c r="DH46" s="32"/>
      <c r="DI46" s="32"/>
      <c r="DJ46" s="32"/>
      <c r="DK46" s="32"/>
      <c r="DL46" s="32"/>
      <c r="DM46" s="32">
        <v>1077</v>
      </c>
      <c r="DN46" s="32">
        <v>1068</v>
      </c>
      <c r="DO46" s="32"/>
      <c r="DP46" s="32"/>
      <c r="DQ46" s="32">
        <v>138</v>
      </c>
      <c r="DR46" s="32">
        <v>925</v>
      </c>
      <c r="DS46" s="32">
        <v>134</v>
      </c>
      <c r="DT46" s="32">
        <v>907</v>
      </c>
      <c r="DU46" s="32">
        <v>280</v>
      </c>
      <c r="DV46" s="32">
        <v>932</v>
      </c>
      <c r="DW46" s="32"/>
      <c r="DX46" s="32"/>
      <c r="DY46" s="32"/>
      <c r="DZ46" s="32"/>
      <c r="EA46" s="32"/>
      <c r="EB46" s="32"/>
      <c r="EC46" s="32"/>
      <c r="ED46" s="32"/>
      <c r="EE46" s="32"/>
      <c r="EF46" s="32"/>
      <c r="EG46" s="32"/>
      <c r="EH46" s="32"/>
      <c r="EI46" s="32"/>
      <c r="EJ46" s="32"/>
      <c r="EK46" s="32"/>
      <c r="EL46" s="32"/>
    </row>
    <row r="47" spans="2:142">
      <c r="B47" s="32" t="s">
        <v>53</v>
      </c>
      <c r="C47" s="45" t="s">
        <v>48</v>
      </c>
      <c r="D47" s="46"/>
      <c r="E47" s="32">
        <v>1396</v>
      </c>
      <c r="F47" s="32">
        <v>1116</v>
      </c>
      <c r="G47" s="32">
        <v>79.94</v>
      </c>
      <c r="H47" s="45" t="s">
        <v>447</v>
      </c>
      <c r="I47" s="46"/>
      <c r="J47" s="32">
        <v>409</v>
      </c>
      <c r="K47" s="32">
        <v>0</v>
      </c>
      <c r="L47" s="32">
        <v>0</v>
      </c>
      <c r="M47" s="32">
        <v>0</v>
      </c>
      <c r="N47" s="32">
        <v>0</v>
      </c>
      <c r="O47" s="32">
        <v>0</v>
      </c>
      <c r="P47" s="32">
        <v>14</v>
      </c>
      <c r="Q47" s="32">
        <v>0</v>
      </c>
      <c r="R47" s="32">
        <v>5</v>
      </c>
      <c r="S47" s="32">
        <v>0</v>
      </c>
      <c r="T47" s="32">
        <v>0</v>
      </c>
      <c r="U47" s="32">
        <v>0</v>
      </c>
      <c r="V47" s="32">
        <v>0</v>
      </c>
      <c r="W47" s="32">
        <v>686</v>
      </c>
      <c r="X47" s="32">
        <v>0</v>
      </c>
      <c r="Y47" s="32">
        <v>0</v>
      </c>
      <c r="Z47" s="32">
        <v>0</v>
      </c>
      <c r="AA47" s="32">
        <v>0</v>
      </c>
      <c r="AB47" s="32">
        <v>0</v>
      </c>
      <c r="AC47" s="32">
        <v>0</v>
      </c>
      <c r="AD47" s="32">
        <v>0</v>
      </c>
      <c r="AE47" s="32">
        <v>0</v>
      </c>
      <c r="AF47" s="32"/>
      <c r="AG47" s="32"/>
      <c r="AH47" s="32"/>
      <c r="AI47" s="32"/>
      <c r="AJ47" s="32"/>
      <c r="AK47" s="32"/>
      <c r="AL47" s="32"/>
      <c r="AM47" s="32">
        <v>332</v>
      </c>
      <c r="AN47" s="32">
        <v>743</v>
      </c>
      <c r="AO47" s="32">
        <v>403</v>
      </c>
      <c r="AP47" s="32">
        <v>561</v>
      </c>
      <c r="AQ47" s="32"/>
      <c r="AR47" s="32"/>
      <c r="AS47" s="32">
        <v>362</v>
      </c>
      <c r="AT47" s="32">
        <v>716</v>
      </c>
      <c r="AU47" s="32"/>
      <c r="AV47" s="32"/>
      <c r="AW47" s="32"/>
      <c r="AX47" s="32"/>
      <c r="AY47" s="32"/>
      <c r="AZ47" s="32"/>
      <c r="BA47" s="32"/>
      <c r="BB47" s="32"/>
      <c r="BC47" s="32">
        <v>329</v>
      </c>
      <c r="BD47" s="32">
        <v>721</v>
      </c>
      <c r="BE47" s="32"/>
      <c r="BF47" s="32"/>
      <c r="BG47" s="32"/>
      <c r="BH47" s="32"/>
      <c r="BI47" s="32"/>
      <c r="BJ47" s="32"/>
      <c r="BK47" s="32"/>
      <c r="BL47" s="32"/>
      <c r="BM47" s="32">
        <v>315</v>
      </c>
      <c r="BN47" s="32">
        <v>736</v>
      </c>
      <c r="BO47" s="32">
        <v>325</v>
      </c>
      <c r="BP47" s="32">
        <v>723</v>
      </c>
      <c r="BQ47" s="32">
        <v>899</v>
      </c>
      <c r="BR47" s="32">
        <v>894</v>
      </c>
      <c r="BS47" s="32">
        <v>731</v>
      </c>
      <c r="BT47" s="32">
        <v>312</v>
      </c>
      <c r="BU47" s="32">
        <v>724</v>
      </c>
      <c r="BV47" s="32">
        <v>333</v>
      </c>
      <c r="BW47" s="32">
        <v>904</v>
      </c>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v>666</v>
      </c>
      <c r="CZ47" s="32">
        <v>378</v>
      </c>
      <c r="DA47" s="32"/>
      <c r="DB47" s="32"/>
      <c r="DC47" s="32"/>
      <c r="DD47" s="32"/>
      <c r="DE47" s="32"/>
      <c r="DF47" s="32"/>
      <c r="DG47" s="32"/>
      <c r="DH47" s="32"/>
      <c r="DI47" s="32"/>
      <c r="DJ47" s="32"/>
      <c r="DK47" s="32"/>
      <c r="DL47" s="32"/>
      <c r="DM47" s="32">
        <v>911</v>
      </c>
      <c r="DN47" s="32">
        <v>905</v>
      </c>
      <c r="DO47" s="32"/>
      <c r="DP47" s="32"/>
      <c r="DQ47" s="32">
        <v>153</v>
      </c>
      <c r="DR47" s="32">
        <v>755</v>
      </c>
      <c r="DS47" s="32">
        <v>141</v>
      </c>
      <c r="DT47" s="32">
        <v>755</v>
      </c>
      <c r="DU47" s="32">
        <v>278</v>
      </c>
      <c r="DV47" s="32">
        <v>767</v>
      </c>
      <c r="DW47" s="32"/>
      <c r="DX47" s="32"/>
      <c r="DY47" s="32"/>
      <c r="DZ47" s="32"/>
      <c r="EA47" s="32"/>
      <c r="EB47" s="32"/>
      <c r="EC47" s="32"/>
      <c r="ED47" s="32"/>
      <c r="EE47" s="32"/>
      <c r="EF47" s="32"/>
      <c r="EG47" s="32"/>
      <c r="EH47" s="32"/>
      <c r="EI47" s="32"/>
      <c r="EJ47" s="32"/>
      <c r="EK47" s="32"/>
      <c r="EL47" s="32"/>
    </row>
    <row r="48" spans="2:142" ht="15.75" thickBot="1">
      <c r="B48" s="32" t="s">
        <v>54</v>
      </c>
      <c r="C48" s="45" t="s">
        <v>48</v>
      </c>
      <c r="D48" s="46"/>
      <c r="E48" s="32">
        <v>955</v>
      </c>
      <c r="F48" s="32">
        <v>774</v>
      </c>
      <c r="G48" s="32">
        <v>81.05</v>
      </c>
      <c r="H48" s="45" t="s">
        <v>447</v>
      </c>
      <c r="I48" s="46"/>
      <c r="J48" s="32">
        <v>212</v>
      </c>
      <c r="K48" s="32">
        <v>0</v>
      </c>
      <c r="L48" s="32">
        <v>0</v>
      </c>
      <c r="M48" s="32">
        <v>0</v>
      </c>
      <c r="N48" s="32">
        <v>0</v>
      </c>
      <c r="O48" s="32">
        <v>0</v>
      </c>
      <c r="P48" s="32">
        <v>3</v>
      </c>
      <c r="Q48" s="32">
        <v>0</v>
      </c>
      <c r="R48" s="32">
        <v>1</v>
      </c>
      <c r="S48" s="32">
        <v>0</v>
      </c>
      <c r="T48" s="32">
        <v>0</v>
      </c>
      <c r="U48" s="32">
        <v>0</v>
      </c>
      <c r="V48" s="32">
        <v>0</v>
      </c>
      <c r="W48" s="32">
        <v>558</v>
      </c>
      <c r="X48" s="32">
        <v>0</v>
      </c>
      <c r="Y48" s="32">
        <v>0</v>
      </c>
      <c r="Z48" s="32">
        <v>0</v>
      </c>
      <c r="AA48" s="32">
        <v>0</v>
      </c>
      <c r="AB48" s="32">
        <v>0</v>
      </c>
      <c r="AC48" s="32">
        <v>0</v>
      </c>
      <c r="AD48" s="32">
        <v>0</v>
      </c>
      <c r="AE48" s="32">
        <v>0</v>
      </c>
      <c r="AF48" s="32"/>
      <c r="AG48" s="32"/>
      <c r="AH48" s="32"/>
      <c r="AI48" s="32"/>
      <c r="AJ48" s="32"/>
      <c r="AK48" s="32"/>
      <c r="AL48" s="32"/>
      <c r="AM48" s="32">
        <v>162</v>
      </c>
      <c r="AN48" s="32">
        <v>597</v>
      </c>
      <c r="AO48" s="32">
        <v>200</v>
      </c>
      <c r="AP48" s="32">
        <v>469</v>
      </c>
      <c r="AQ48" s="32"/>
      <c r="AR48" s="32"/>
      <c r="AS48" s="32">
        <v>177</v>
      </c>
      <c r="AT48" s="32">
        <v>576</v>
      </c>
      <c r="AU48" s="32"/>
      <c r="AV48" s="32"/>
      <c r="AW48" s="32"/>
      <c r="AX48" s="32"/>
      <c r="AY48" s="32"/>
      <c r="AZ48" s="32"/>
      <c r="BA48" s="32"/>
      <c r="BB48" s="32"/>
      <c r="BC48" s="32">
        <v>155</v>
      </c>
      <c r="BD48" s="32">
        <v>589</v>
      </c>
      <c r="BE48" s="32"/>
      <c r="BF48" s="32"/>
      <c r="BG48" s="32"/>
      <c r="BH48" s="32"/>
      <c r="BI48" s="32"/>
      <c r="BJ48" s="32"/>
      <c r="BK48" s="32"/>
      <c r="BL48" s="32"/>
      <c r="BM48" s="32">
        <v>149</v>
      </c>
      <c r="BN48" s="32">
        <v>585</v>
      </c>
      <c r="BO48" s="32">
        <v>152</v>
      </c>
      <c r="BP48" s="32">
        <v>576</v>
      </c>
      <c r="BQ48" s="32">
        <v>665</v>
      </c>
      <c r="BR48" s="32">
        <v>662</v>
      </c>
      <c r="BS48" s="32">
        <v>588</v>
      </c>
      <c r="BT48" s="32">
        <v>141</v>
      </c>
      <c r="BU48" s="32">
        <v>584</v>
      </c>
      <c r="BV48" s="32">
        <v>163</v>
      </c>
      <c r="BW48" s="32">
        <v>662</v>
      </c>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v>577</v>
      </c>
      <c r="CZ48" s="32">
        <v>157</v>
      </c>
      <c r="DA48" s="32"/>
      <c r="DB48" s="32"/>
      <c r="DC48" s="32"/>
      <c r="DD48" s="32"/>
      <c r="DE48" s="32"/>
      <c r="DF48" s="32"/>
      <c r="DG48" s="32"/>
      <c r="DH48" s="32"/>
      <c r="DI48" s="32"/>
      <c r="DJ48" s="32"/>
      <c r="DK48" s="32"/>
      <c r="DL48" s="32"/>
      <c r="DM48" s="32">
        <v>666</v>
      </c>
      <c r="DN48" s="32">
        <v>657</v>
      </c>
      <c r="DO48" s="32"/>
      <c r="DP48" s="32"/>
      <c r="DQ48" s="32">
        <v>65</v>
      </c>
      <c r="DR48" s="32">
        <v>551</v>
      </c>
      <c r="DS48" s="32">
        <v>66</v>
      </c>
      <c r="DT48" s="32">
        <v>541</v>
      </c>
      <c r="DU48" s="32">
        <v>222</v>
      </c>
      <c r="DV48" s="32">
        <v>503</v>
      </c>
      <c r="DW48" s="32"/>
      <c r="DX48" s="32"/>
      <c r="DY48" s="32"/>
      <c r="DZ48" s="32"/>
      <c r="EA48" s="32"/>
      <c r="EB48" s="32"/>
      <c r="EC48" s="32"/>
      <c r="ED48" s="32"/>
      <c r="EE48" s="32"/>
      <c r="EF48" s="32"/>
      <c r="EG48" s="32"/>
      <c r="EH48" s="32"/>
      <c r="EI48" s="32"/>
      <c r="EJ48" s="32"/>
      <c r="EK48" s="32"/>
      <c r="EL48" s="32"/>
    </row>
    <row r="49" spans="2:142" ht="16.5" thickTop="1" thickBot="1">
      <c r="B49" s="31" t="s">
        <v>448</v>
      </c>
      <c r="C49" s="43" t="s">
        <v>447</v>
      </c>
      <c r="D49" s="44"/>
      <c r="E49" s="31" t="s">
        <v>447</v>
      </c>
      <c r="F49" s="31" t="s">
        <v>447</v>
      </c>
      <c r="G49" s="31" t="s">
        <v>447</v>
      </c>
      <c r="H49" s="43" t="s">
        <v>447</v>
      </c>
      <c r="I49" s="44"/>
      <c r="J49" s="31">
        <v>2686</v>
      </c>
      <c r="K49" s="31">
        <v>0</v>
      </c>
      <c r="L49" s="31">
        <v>0</v>
      </c>
      <c r="M49" s="31">
        <v>0</v>
      </c>
      <c r="N49" s="31">
        <v>0</v>
      </c>
      <c r="O49" s="31">
        <v>0</v>
      </c>
      <c r="P49" s="31">
        <v>86</v>
      </c>
      <c r="Q49" s="31">
        <v>0</v>
      </c>
      <c r="R49" s="31">
        <v>29</v>
      </c>
      <c r="S49" s="31">
        <v>0</v>
      </c>
      <c r="T49" s="31">
        <v>0</v>
      </c>
      <c r="U49" s="31">
        <v>0</v>
      </c>
      <c r="V49" s="31">
        <v>0</v>
      </c>
      <c r="W49" s="31">
        <v>4303</v>
      </c>
      <c r="X49" s="31">
        <v>0</v>
      </c>
      <c r="Y49" s="31">
        <v>0</v>
      </c>
      <c r="Z49" s="31">
        <v>0</v>
      </c>
      <c r="AA49" s="31">
        <v>0</v>
      </c>
      <c r="AB49" s="31">
        <v>0</v>
      </c>
      <c r="AC49" s="31">
        <v>0</v>
      </c>
      <c r="AD49" s="31">
        <v>0</v>
      </c>
      <c r="AE49" s="31">
        <v>0</v>
      </c>
      <c r="AF49" s="31"/>
      <c r="AG49" s="31"/>
      <c r="AH49" s="31"/>
      <c r="AI49" s="31"/>
      <c r="AJ49" s="31"/>
      <c r="AK49" s="31"/>
      <c r="AL49" s="31"/>
      <c r="AM49" s="31">
        <v>2239</v>
      </c>
      <c r="AN49" s="31">
        <v>4672</v>
      </c>
      <c r="AO49" s="31">
        <v>2370</v>
      </c>
      <c r="AP49" s="31">
        <v>3721</v>
      </c>
      <c r="AQ49" s="31"/>
      <c r="AR49" s="31"/>
      <c r="AS49" s="31">
        <v>2366</v>
      </c>
      <c r="AT49" s="31">
        <v>4468</v>
      </c>
      <c r="AU49" s="31"/>
      <c r="AV49" s="31"/>
      <c r="AW49" s="31"/>
      <c r="AX49" s="31"/>
      <c r="AY49" s="31"/>
      <c r="AZ49" s="31"/>
      <c r="BA49" s="31"/>
      <c r="BB49" s="31"/>
      <c r="BC49" s="31">
        <v>2121</v>
      </c>
      <c r="BD49" s="31">
        <v>4617</v>
      </c>
      <c r="BE49" s="31"/>
      <c r="BF49" s="31"/>
      <c r="BG49" s="31"/>
      <c r="BH49" s="31"/>
      <c r="BI49" s="31"/>
      <c r="BJ49" s="31"/>
      <c r="BK49" s="31"/>
      <c r="BL49" s="31"/>
      <c r="BM49" s="31">
        <v>2076</v>
      </c>
      <c r="BN49" s="31">
        <v>4589</v>
      </c>
      <c r="BO49" s="31">
        <v>2076</v>
      </c>
      <c r="BP49" s="31">
        <v>4563</v>
      </c>
      <c r="BQ49" s="31">
        <v>5645</v>
      </c>
      <c r="BR49" s="31">
        <v>5650</v>
      </c>
      <c r="BS49" s="31">
        <v>4478</v>
      </c>
      <c r="BT49" s="31">
        <v>2141</v>
      </c>
      <c r="BU49" s="31">
        <v>4630</v>
      </c>
      <c r="BV49" s="31">
        <v>2116</v>
      </c>
      <c r="BW49" s="31">
        <v>5652</v>
      </c>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v>4388</v>
      </c>
      <c r="CZ49" s="31">
        <v>2256</v>
      </c>
      <c r="DA49" s="31"/>
      <c r="DB49" s="31"/>
      <c r="DC49" s="31"/>
      <c r="DD49" s="31"/>
      <c r="DE49" s="31"/>
      <c r="DF49" s="31"/>
      <c r="DG49" s="31"/>
      <c r="DH49" s="31"/>
      <c r="DI49" s="31"/>
      <c r="DJ49" s="31"/>
      <c r="DK49" s="31"/>
      <c r="DL49" s="31"/>
      <c r="DM49" s="31">
        <v>5699</v>
      </c>
      <c r="DN49" s="31">
        <v>5641</v>
      </c>
      <c r="DO49" s="31"/>
      <c r="DP49" s="31"/>
      <c r="DQ49" s="31">
        <v>984</v>
      </c>
      <c r="DR49" s="31">
        <v>4777</v>
      </c>
      <c r="DS49" s="31">
        <v>939</v>
      </c>
      <c r="DT49" s="31">
        <v>4723</v>
      </c>
      <c r="DU49" s="31">
        <v>1745</v>
      </c>
      <c r="DV49" s="31">
        <v>4865</v>
      </c>
      <c r="DW49" s="31"/>
      <c r="DX49" s="31"/>
      <c r="DY49" s="31"/>
      <c r="DZ49" s="31"/>
      <c r="EA49" s="31"/>
      <c r="EB49" s="31"/>
      <c r="EC49" s="31"/>
      <c r="ED49" s="31"/>
      <c r="EE49" s="31"/>
      <c r="EF49" s="31"/>
      <c r="EG49" s="31"/>
      <c r="EH49" s="31"/>
      <c r="EI49" s="31"/>
      <c r="EJ49" s="31"/>
      <c r="EK49" s="31"/>
      <c r="EL49" s="31"/>
    </row>
    <row r="50" spans="2:142" ht="15.75" thickTop="1">
      <c r="B50" s="32" t="s">
        <v>56</v>
      </c>
      <c r="C50" s="45" t="s">
        <v>55</v>
      </c>
      <c r="D50" s="46"/>
      <c r="E50" s="32">
        <v>640</v>
      </c>
      <c r="F50" s="32">
        <v>475</v>
      </c>
      <c r="G50" s="32">
        <v>74.22</v>
      </c>
      <c r="H50" s="45" t="s">
        <v>447</v>
      </c>
      <c r="I50" s="46"/>
      <c r="J50" s="32">
        <v>159</v>
      </c>
      <c r="K50" s="32">
        <v>0</v>
      </c>
      <c r="L50" s="32">
        <v>0</v>
      </c>
      <c r="M50" s="32">
        <v>0</v>
      </c>
      <c r="N50" s="32">
        <v>0</v>
      </c>
      <c r="O50" s="32">
        <v>0</v>
      </c>
      <c r="P50" s="32">
        <v>17</v>
      </c>
      <c r="Q50" s="32">
        <v>0</v>
      </c>
      <c r="R50" s="32">
        <v>5</v>
      </c>
      <c r="S50" s="32">
        <v>0</v>
      </c>
      <c r="T50" s="32">
        <v>0</v>
      </c>
      <c r="U50" s="32">
        <v>0</v>
      </c>
      <c r="V50" s="32">
        <v>0</v>
      </c>
      <c r="W50" s="32">
        <v>292</v>
      </c>
      <c r="X50" s="32">
        <v>0</v>
      </c>
      <c r="Y50" s="32">
        <v>0</v>
      </c>
      <c r="Z50" s="32">
        <v>0</v>
      </c>
      <c r="AA50" s="32">
        <v>0</v>
      </c>
      <c r="AB50" s="32">
        <v>0</v>
      </c>
      <c r="AC50" s="32">
        <v>0</v>
      </c>
      <c r="AD50" s="32">
        <v>0</v>
      </c>
      <c r="AE50" s="32">
        <v>0</v>
      </c>
      <c r="AF50" s="32"/>
      <c r="AG50" s="32"/>
      <c r="AH50" s="32"/>
      <c r="AI50" s="32"/>
      <c r="AJ50" s="32"/>
      <c r="AK50" s="32"/>
      <c r="AL50" s="32"/>
      <c r="AM50" s="32">
        <v>140</v>
      </c>
      <c r="AN50" s="32">
        <v>319</v>
      </c>
      <c r="AO50" s="32">
        <v>156</v>
      </c>
      <c r="AP50" s="32">
        <v>230</v>
      </c>
      <c r="AQ50" s="32"/>
      <c r="AR50" s="32"/>
      <c r="AS50" s="32"/>
      <c r="AT50" s="32"/>
      <c r="AU50" s="32"/>
      <c r="AV50" s="32"/>
      <c r="AW50" s="32"/>
      <c r="AX50" s="32">
        <v>357</v>
      </c>
      <c r="AY50" s="32"/>
      <c r="AZ50" s="32"/>
      <c r="BA50" s="32"/>
      <c r="BB50" s="32"/>
      <c r="BC50" s="32"/>
      <c r="BD50" s="32"/>
      <c r="BE50" s="32"/>
      <c r="BF50" s="32"/>
      <c r="BG50" s="32"/>
      <c r="BH50" s="32"/>
      <c r="BI50" s="32">
        <v>371</v>
      </c>
      <c r="BJ50" s="32"/>
      <c r="BK50" s="32"/>
      <c r="BL50" s="32"/>
      <c r="BM50" s="32">
        <v>125</v>
      </c>
      <c r="BN50" s="32">
        <v>306</v>
      </c>
      <c r="BO50" s="32">
        <v>120</v>
      </c>
      <c r="BP50" s="32">
        <v>314</v>
      </c>
      <c r="BQ50" s="32">
        <v>351</v>
      </c>
      <c r="BR50" s="32">
        <v>364</v>
      </c>
      <c r="BS50" s="32">
        <v>302</v>
      </c>
      <c r="BT50" s="32">
        <v>119</v>
      </c>
      <c r="BU50" s="32">
        <v>330</v>
      </c>
      <c r="BV50" s="32">
        <v>109</v>
      </c>
      <c r="BW50" s="32">
        <v>8</v>
      </c>
      <c r="BX50" s="32">
        <v>154</v>
      </c>
      <c r="BY50" s="32">
        <v>251</v>
      </c>
      <c r="BZ50" s="32"/>
      <c r="CA50" s="32"/>
      <c r="CB50" s="32"/>
      <c r="CC50" s="32"/>
      <c r="CD50" s="32"/>
      <c r="CE50" s="32">
        <v>300</v>
      </c>
      <c r="CF50" s="32">
        <v>122</v>
      </c>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v>366</v>
      </c>
      <c r="DN50" s="32">
        <v>359</v>
      </c>
      <c r="DO50" s="32"/>
      <c r="DP50" s="32"/>
      <c r="DQ50" s="32">
        <v>89</v>
      </c>
      <c r="DR50" s="32">
        <v>294</v>
      </c>
      <c r="DS50" s="32">
        <v>83</v>
      </c>
      <c r="DT50" s="32">
        <v>296</v>
      </c>
      <c r="DU50" s="32">
        <v>128</v>
      </c>
      <c r="DV50" s="32">
        <v>311</v>
      </c>
      <c r="DW50" s="32"/>
      <c r="DX50" s="32"/>
      <c r="DY50" s="32"/>
      <c r="DZ50" s="32"/>
      <c r="EA50" s="32"/>
      <c r="EB50" s="32"/>
      <c r="EC50" s="32"/>
      <c r="ED50" s="32"/>
      <c r="EE50" s="32"/>
      <c r="EF50" s="32"/>
      <c r="EG50" s="32"/>
      <c r="EH50" s="32"/>
      <c r="EI50" s="32"/>
      <c r="EJ50" s="32"/>
      <c r="EK50" s="32"/>
      <c r="EL50" s="32"/>
    </row>
    <row r="51" spans="2:142" ht="15.75" thickBot="1">
      <c r="B51" s="32" t="s">
        <v>57</v>
      </c>
      <c r="C51" s="45" t="s">
        <v>55</v>
      </c>
      <c r="D51" s="46"/>
      <c r="E51" s="32">
        <v>695</v>
      </c>
      <c r="F51" s="32">
        <v>509</v>
      </c>
      <c r="G51" s="32">
        <v>73.239999999999995</v>
      </c>
      <c r="H51" s="45" t="s">
        <v>447</v>
      </c>
      <c r="I51" s="46"/>
      <c r="J51" s="32">
        <v>170</v>
      </c>
      <c r="K51" s="32">
        <v>0</v>
      </c>
      <c r="L51" s="32">
        <v>0</v>
      </c>
      <c r="M51" s="32">
        <v>0</v>
      </c>
      <c r="N51" s="32">
        <v>0</v>
      </c>
      <c r="O51" s="32">
        <v>0</v>
      </c>
      <c r="P51" s="32">
        <v>12</v>
      </c>
      <c r="Q51" s="32">
        <v>0</v>
      </c>
      <c r="R51" s="32">
        <v>4</v>
      </c>
      <c r="S51" s="32">
        <v>0</v>
      </c>
      <c r="T51" s="32">
        <v>0</v>
      </c>
      <c r="U51" s="32">
        <v>0</v>
      </c>
      <c r="V51" s="32">
        <v>0</v>
      </c>
      <c r="W51" s="32">
        <v>321</v>
      </c>
      <c r="X51" s="32">
        <v>0</v>
      </c>
      <c r="Y51" s="32">
        <v>0</v>
      </c>
      <c r="Z51" s="32">
        <v>0</v>
      </c>
      <c r="AA51" s="32">
        <v>0</v>
      </c>
      <c r="AB51" s="32">
        <v>0</v>
      </c>
      <c r="AC51" s="32">
        <v>0</v>
      </c>
      <c r="AD51" s="32">
        <v>0</v>
      </c>
      <c r="AE51" s="32">
        <v>0</v>
      </c>
      <c r="AF51" s="32"/>
      <c r="AG51" s="32"/>
      <c r="AH51" s="32"/>
      <c r="AI51" s="32"/>
      <c r="AJ51" s="32"/>
      <c r="AK51" s="32"/>
      <c r="AL51" s="32"/>
      <c r="AM51" s="32">
        <v>155</v>
      </c>
      <c r="AN51" s="32">
        <v>336</v>
      </c>
      <c r="AO51" s="32">
        <v>189</v>
      </c>
      <c r="AP51" s="32">
        <v>247</v>
      </c>
      <c r="AQ51" s="32"/>
      <c r="AR51" s="32"/>
      <c r="AS51" s="32"/>
      <c r="AT51" s="32"/>
      <c r="AU51" s="32"/>
      <c r="AV51" s="32"/>
      <c r="AW51" s="32"/>
      <c r="AX51" s="32">
        <v>380</v>
      </c>
      <c r="AY51" s="32"/>
      <c r="AZ51" s="32"/>
      <c r="BA51" s="32"/>
      <c r="BB51" s="32"/>
      <c r="BC51" s="32"/>
      <c r="BD51" s="32"/>
      <c r="BE51" s="32"/>
      <c r="BF51" s="32"/>
      <c r="BG51" s="32"/>
      <c r="BH51" s="32"/>
      <c r="BI51" s="32">
        <v>408</v>
      </c>
      <c r="BJ51" s="32"/>
      <c r="BK51" s="32"/>
      <c r="BL51" s="32"/>
      <c r="BM51" s="32">
        <v>139</v>
      </c>
      <c r="BN51" s="32">
        <v>312</v>
      </c>
      <c r="BO51" s="32">
        <v>145</v>
      </c>
      <c r="BP51" s="32">
        <v>305</v>
      </c>
      <c r="BQ51" s="32">
        <v>367</v>
      </c>
      <c r="BR51" s="32">
        <v>394</v>
      </c>
      <c r="BS51" s="32">
        <v>299</v>
      </c>
      <c r="BT51" s="32">
        <v>155</v>
      </c>
      <c r="BU51" s="32">
        <v>343</v>
      </c>
      <c r="BV51" s="32">
        <v>131</v>
      </c>
      <c r="BW51" s="32"/>
      <c r="BX51" s="32">
        <v>172</v>
      </c>
      <c r="BY51" s="32">
        <v>268</v>
      </c>
      <c r="BZ51" s="32"/>
      <c r="CA51" s="32"/>
      <c r="CB51" s="32"/>
      <c r="CC51" s="32"/>
      <c r="CD51" s="32"/>
      <c r="CE51" s="32">
        <v>300</v>
      </c>
      <c r="CF51" s="32">
        <v>146</v>
      </c>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v>389</v>
      </c>
      <c r="DN51" s="32">
        <v>374</v>
      </c>
      <c r="DO51" s="32"/>
      <c r="DP51" s="32"/>
      <c r="DQ51" s="32">
        <v>93</v>
      </c>
      <c r="DR51" s="32">
        <v>315</v>
      </c>
      <c r="DS51" s="32">
        <v>76</v>
      </c>
      <c r="DT51" s="32">
        <v>320</v>
      </c>
      <c r="DU51" s="32">
        <v>113</v>
      </c>
      <c r="DV51" s="32">
        <v>353</v>
      </c>
      <c r="DW51" s="32"/>
      <c r="DX51" s="32"/>
      <c r="DY51" s="32"/>
      <c r="DZ51" s="32"/>
      <c r="EA51" s="32"/>
      <c r="EB51" s="32"/>
      <c r="EC51" s="32"/>
      <c r="ED51" s="32"/>
      <c r="EE51" s="32"/>
      <c r="EF51" s="32"/>
      <c r="EG51" s="32"/>
      <c r="EH51" s="32"/>
      <c r="EI51" s="32"/>
      <c r="EJ51" s="32"/>
      <c r="EK51" s="32"/>
      <c r="EL51" s="32"/>
    </row>
    <row r="52" spans="2:142" ht="16.5" thickTop="1" thickBot="1">
      <c r="B52" s="31" t="s">
        <v>448</v>
      </c>
      <c r="C52" s="43" t="s">
        <v>447</v>
      </c>
      <c r="D52" s="44"/>
      <c r="E52" s="31" t="s">
        <v>447</v>
      </c>
      <c r="F52" s="31" t="s">
        <v>447</v>
      </c>
      <c r="G52" s="31" t="s">
        <v>447</v>
      </c>
      <c r="H52" s="43" t="s">
        <v>447</v>
      </c>
      <c r="I52" s="44"/>
      <c r="J52" s="31">
        <v>329</v>
      </c>
      <c r="K52" s="31">
        <v>0</v>
      </c>
      <c r="L52" s="31">
        <v>0</v>
      </c>
      <c r="M52" s="31">
        <v>0</v>
      </c>
      <c r="N52" s="31">
        <v>0</v>
      </c>
      <c r="O52" s="31">
        <v>0</v>
      </c>
      <c r="P52" s="31">
        <v>29</v>
      </c>
      <c r="Q52" s="31">
        <v>0</v>
      </c>
      <c r="R52" s="31">
        <v>9</v>
      </c>
      <c r="S52" s="31">
        <v>0</v>
      </c>
      <c r="T52" s="31">
        <v>0</v>
      </c>
      <c r="U52" s="31">
        <v>0</v>
      </c>
      <c r="V52" s="31">
        <v>0</v>
      </c>
      <c r="W52" s="31">
        <v>613</v>
      </c>
      <c r="X52" s="31">
        <v>0</v>
      </c>
      <c r="Y52" s="31">
        <v>0</v>
      </c>
      <c r="Z52" s="31">
        <v>0</v>
      </c>
      <c r="AA52" s="31">
        <v>0</v>
      </c>
      <c r="AB52" s="31">
        <v>0</v>
      </c>
      <c r="AC52" s="31">
        <v>0</v>
      </c>
      <c r="AD52" s="31">
        <v>0</v>
      </c>
      <c r="AE52" s="31">
        <v>0</v>
      </c>
      <c r="AF52" s="31"/>
      <c r="AG52" s="31"/>
      <c r="AH52" s="31"/>
      <c r="AI52" s="31"/>
      <c r="AJ52" s="31"/>
      <c r="AK52" s="31"/>
      <c r="AL52" s="31"/>
      <c r="AM52" s="31">
        <v>295</v>
      </c>
      <c r="AN52" s="31">
        <v>655</v>
      </c>
      <c r="AO52" s="31">
        <v>345</v>
      </c>
      <c r="AP52" s="31">
        <v>477</v>
      </c>
      <c r="AQ52" s="31"/>
      <c r="AR52" s="31"/>
      <c r="AS52" s="31"/>
      <c r="AT52" s="31"/>
      <c r="AU52" s="31"/>
      <c r="AV52" s="31"/>
      <c r="AW52" s="31"/>
      <c r="AX52" s="31">
        <v>737</v>
      </c>
      <c r="AY52" s="31"/>
      <c r="AZ52" s="31"/>
      <c r="BA52" s="31"/>
      <c r="BB52" s="31"/>
      <c r="BC52" s="31"/>
      <c r="BD52" s="31"/>
      <c r="BE52" s="31"/>
      <c r="BF52" s="31"/>
      <c r="BG52" s="31"/>
      <c r="BH52" s="31"/>
      <c r="BI52" s="31">
        <v>779</v>
      </c>
      <c r="BJ52" s="31"/>
      <c r="BK52" s="31"/>
      <c r="BL52" s="31"/>
      <c r="BM52" s="31">
        <v>264</v>
      </c>
      <c r="BN52" s="31">
        <v>618</v>
      </c>
      <c r="BO52" s="31">
        <v>265</v>
      </c>
      <c r="BP52" s="31">
        <v>619</v>
      </c>
      <c r="BQ52" s="31">
        <v>718</v>
      </c>
      <c r="BR52" s="31">
        <v>758</v>
      </c>
      <c r="BS52" s="31">
        <v>601</v>
      </c>
      <c r="BT52" s="31">
        <v>274</v>
      </c>
      <c r="BU52" s="31">
        <v>673</v>
      </c>
      <c r="BV52" s="31">
        <v>240</v>
      </c>
      <c r="BW52" s="31">
        <v>8</v>
      </c>
      <c r="BX52" s="31">
        <v>326</v>
      </c>
      <c r="BY52" s="31">
        <v>519</v>
      </c>
      <c r="BZ52" s="31"/>
      <c r="CA52" s="31"/>
      <c r="CB52" s="31"/>
      <c r="CC52" s="31"/>
      <c r="CD52" s="31"/>
      <c r="CE52" s="31">
        <v>600</v>
      </c>
      <c r="CF52" s="31">
        <v>268</v>
      </c>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v>755</v>
      </c>
      <c r="DN52" s="31">
        <v>733</v>
      </c>
      <c r="DO52" s="31"/>
      <c r="DP52" s="31"/>
      <c r="DQ52" s="31">
        <v>182</v>
      </c>
      <c r="DR52" s="31">
        <v>609</v>
      </c>
      <c r="DS52" s="31">
        <v>159</v>
      </c>
      <c r="DT52" s="31">
        <v>616</v>
      </c>
      <c r="DU52" s="31">
        <v>241</v>
      </c>
      <c r="DV52" s="31">
        <v>664</v>
      </c>
      <c r="DW52" s="31"/>
      <c r="DX52" s="31"/>
      <c r="DY52" s="31"/>
      <c r="DZ52" s="31"/>
      <c r="EA52" s="31"/>
      <c r="EB52" s="31"/>
      <c r="EC52" s="31"/>
      <c r="ED52" s="31"/>
      <c r="EE52" s="31"/>
      <c r="EF52" s="31"/>
      <c r="EG52" s="31"/>
      <c r="EH52" s="31"/>
      <c r="EI52" s="31"/>
      <c r="EJ52" s="31"/>
      <c r="EK52" s="31"/>
      <c r="EL52" s="31"/>
    </row>
    <row r="53" spans="2:142" ht="16.5" thickTop="1" thickBot="1">
      <c r="B53" s="32" t="s">
        <v>59</v>
      </c>
      <c r="C53" s="45" t="s">
        <v>58</v>
      </c>
      <c r="D53" s="46"/>
      <c r="E53" s="32">
        <v>1287</v>
      </c>
      <c r="F53" s="32">
        <v>931</v>
      </c>
      <c r="G53" s="32">
        <v>72.34</v>
      </c>
      <c r="H53" s="45" t="s">
        <v>447</v>
      </c>
      <c r="I53" s="46"/>
      <c r="J53" s="32">
        <v>317</v>
      </c>
      <c r="K53" s="32">
        <v>0</v>
      </c>
      <c r="L53" s="32">
        <v>0</v>
      </c>
      <c r="M53" s="32">
        <v>0</v>
      </c>
      <c r="N53" s="32">
        <v>0</v>
      </c>
      <c r="O53" s="32">
        <v>0</v>
      </c>
      <c r="P53" s="32">
        <v>10</v>
      </c>
      <c r="Q53" s="32">
        <v>0</v>
      </c>
      <c r="R53" s="32">
        <v>4</v>
      </c>
      <c r="S53" s="32">
        <v>0</v>
      </c>
      <c r="T53" s="32">
        <v>0</v>
      </c>
      <c r="U53" s="32">
        <v>0</v>
      </c>
      <c r="V53" s="32">
        <v>0</v>
      </c>
      <c r="W53" s="32">
        <v>596</v>
      </c>
      <c r="X53" s="32">
        <v>0</v>
      </c>
      <c r="Y53" s="32">
        <v>0</v>
      </c>
      <c r="Z53" s="32">
        <v>0</v>
      </c>
      <c r="AA53" s="32">
        <v>0</v>
      </c>
      <c r="AB53" s="32">
        <v>0</v>
      </c>
      <c r="AC53" s="32">
        <v>0</v>
      </c>
      <c r="AD53" s="32">
        <v>0</v>
      </c>
      <c r="AE53" s="32">
        <v>0</v>
      </c>
      <c r="AF53" s="32"/>
      <c r="AG53" s="32"/>
      <c r="AH53" s="32"/>
      <c r="AI53" s="32"/>
      <c r="AJ53" s="32"/>
      <c r="AK53" s="32"/>
      <c r="AL53" s="32"/>
      <c r="AM53" s="32">
        <v>274</v>
      </c>
      <c r="AN53" s="32">
        <v>615</v>
      </c>
      <c r="AO53" s="32">
        <v>334</v>
      </c>
      <c r="AP53" s="32">
        <v>430</v>
      </c>
      <c r="AQ53" s="32"/>
      <c r="AR53" s="32"/>
      <c r="AS53" s="32"/>
      <c r="AT53" s="32"/>
      <c r="AU53" s="32"/>
      <c r="AV53" s="32"/>
      <c r="AW53" s="32">
        <v>27</v>
      </c>
      <c r="AX53" s="32">
        <v>678</v>
      </c>
      <c r="AY53" s="32"/>
      <c r="AZ53" s="32"/>
      <c r="BA53" s="32"/>
      <c r="BB53" s="32"/>
      <c r="BC53" s="32"/>
      <c r="BD53" s="32"/>
      <c r="BE53" s="32"/>
      <c r="BF53" s="32"/>
      <c r="BG53" s="32">
        <v>28</v>
      </c>
      <c r="BH53" s="32"/>
      <c r="BI53" s="32">
        <v>681</v>
      </c>
      <c r="BJ53" s="32"/>
      <c r="BK53" s="32"/>
      <c r="BL53" s="32"/>
      <c r="BM53" s="32">
        <v>244</v>
      </c>
      <c r="BN53" s="32">
        <v>583</v>
      </c>
      <c r="BO53" s="32">
        <v>223</v>
      </c>
      <c r="BP53" s="32">
        <v>608</v>
      </c>
      <c r="BQ53" s="32">
        <v>696</v>
      </c>
      <c r="BR53" s="32">
        <v>679</v>
      </c>
      <c r="BS53" s="32">
        <v>602</v>
      </c>
      <c r="BT53" s="32">
        <v>229</v>
      </c>
      <c r="BU53" s="32">
        <v>592</v>
      </c>
      <c r="BV53" s="32">
        <v>251</v>
      </c>
      <c r="BW53" s="32">
        <v>640</v>
      </c>
      <c r="BX53" s="32">
        <v>15</v>
      </c>
      <c r="BY53" s="32">
        <v>17</v>
      </c>
      <c r="BZ53" s="32"/>
      <c r="CA53" s="32"/>
      <c r="CB53" s="32"/>
      <c r="CC53" s="32"/>
      <c r="CD53" s="32"/>
      <c r="CE53" s="32"/>
      <c r="CF53" s="32"/>
      <c r="CG53" s="32"/>
      <c r="CH53" s="32"/>
      <c r="CI53" s="32"/>
      <c r="CJ53" s="32"/>
      <c r="CK53" s="32">
        <v>717</v>
      </c>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v>702</v>
      </c>
      <c r="DN53" s="32">
        <v>694</v>
      </c>
      <c r="DO53" s="32"/>
      <c r="DP53" s="32"/>
      <c r="DQ53" s="32">
        <v>177</v>
      </c>
      <c r="DR53" s="32">
        <v>510</v>
      </c>
      <c r="DS53" s="32">
        <v>165</v>
      </c>
      <c r="DT53" s="32">
        <v>522</v>
      </c>
      <c r="DU53" s="32">
        <v>251</v>
      </c>
      <c r="DV53" s="32">
        <v>574</v>
      </c>
      <c r="DW53" s="32"/>
      <c r="DX53" s="32"/>
      <c r="DY53" s="32"/>
      <c r="DZ53" s="32"/>
      <c r="EA53" s="32"/>
      <c r="EB53" s="32"/>
      <c r="EC53" s="32"/>
      <c r="ED53" s="32"/>
      <c r="EE53" s="32"/>
      <c r="EF53" s="32"/>
      <c r="EG53" s="32"/>
      <c r="EH53" s="32"/>
      <c r="EI53" s="32"/>
      <c r="EJ53" s="32"/>
      <c r="EK53" s="32"/>
      <c r="EL53" s="32"/>
    </row>
    <row r="54" spans="2:142" ht="16.5" thickTop="1" thickBot="1">
      <c r="B54" s="31" t="s">
        <v>448</v>
      </c>
      <c r="C54" s="43" t="s">
        <v>447</v>
      </c>
      <c r="D54" s="44"/>
      <c r="E54" s="31" t="s">
        <v>447</v>
      </c>
      <c r="F54" s="31" t="s">
        <v>447</v>
      </c>
      <c r="G54" s="31" t="s">
        <v>447</v>
      </c>
      <c r="H54" s="43" t="s">
        <v>447</v>
      </c>
      <c r="I54" s="44"/>
      <c r="J54" s="31">
        <v>317</v>
      </c>
      <c r="K54" s="31">
        <v>0</v>
      </c>
      <c r="L54" s="31">
        <v>0</v>
      </c>
      <c r="M54" s="31">
        <v>0</v>
      </c>
      <c r="N54" s="31">
        <v>0</v>
      </c>
      <c r="O54" s="31">
        <v>0</v>
      </c>
      <c r="P54" s="31">
        <v>10</v>
      </c>
      <c r="Q54" s="31">
        <v>0</v>
      </c>
      <c r="R54" s="31">
        <v>4</v>
      </c>
      <c r="S54" s="31">
        <v>0</v>
      </c>
      <c r="T54" s="31">
        <v>0</v>
      </c>
      <c r="U54" s="31">
        <v>0</v>
      </c>
      <c r="V54" s="31">
        <v>0</v>
      </c>
      <c r="W54" s="31">
        <v>596</v>
      </c>
      <c r="X54" s="31">
        <v>0</v>
      </c>
      <c r="Y54" s="31">
        <v>0</v>
      </c>
      <c r="Z54" s="31">
        <v>0</v>
      </c>
      <c r="AA54" s="31">
        <v>0</v>
      </c>
      <c r="AB54" s="31">
        <v>0</v>
      </c>
      <c r="AC54" s="31">
        <v>0</v>
      </c>
      <c r="AD54" s="31">
        <v>0</v>
      </c>
      <c r="AE54" s="31">
        <v>0</v>
      </c>
      <c r="AF54" s="31"/>
      <c r="AG54" s="31"/>
      <c r="AH54" s="31"/>
      <c r="AI54" s="31"/>
      <c r="AJ54" s="31"/>
      <c r="AK54" s="31"/>
      <c r="AL54" s="31"/>
      <c r="AM54" s="31">
        <v>274</v>
      </c>
      <c r="AN54" s="31">
        <v>615</v>
      </c>
      <c r="AO54" s="31">
        <v>334</v>
      </c>
      <c r="AP54" s="31">
        <v>430</v>
      </c>
      <c r="AQ54" s="31"/>
      <c r="AR54" s="31"/>
      <c r="AS54" s="31"/>
      <c r="AT54" s="31"/>
      <c r="AU54" s="31"/>
      <c r="AV54" s="31"/>
      <c r="AW54" s="31">
        <v>27</v>
      </c>
      <c r="AX54" s="31">
        <v>678</v>
      </c>
      <c r="AY54" s="31"/>
      <c r="AZ54" s="31"/>
      <c r="BA54" s="31"/>
      <c r="BB54" s="31"/>
      <c r="BC54" s="31"/>
      <c r="BD54" s="31"/>
      <c r="BE54" s="31"/>
      <c r="BF54" s="31"/>
      <c r="BG54" s="31">
        <v>28</v>
      </c>
      <c r="BH54" s="31"/>
      <c r="BI54" s="31">
        <v>681</v>
      </c>
      <c r="BJ54" s="31"/>
      <c r="BK54" s="31"/>
      <c r="BL54" s="31"/>
      <c r="BM54" s="31">
        <v>244</v>
      </c>
      <c r="BN54" s="31">
        <v>583</v>
      </c>
      <c r="BO54" s="31">
        <v>223</v>
      </c>
      <c r="BP54" s="31">
        <v>608</v>
      </c>
      <c r="BQ54" s="31">
        <v>696</v>
      </c>
      <c r="BR54" s="31">
        <v>679</v>
      </c>
      <c r="BS54" s="31">
        <v>602</v>
      </c>
      <c r="BT54" s="31">
        <v>229</v>
      </c>
      <c r="BU54" s="31">
        <v>592</v>
      </c>
      <c r="BV54" s="31">
        <v>251</v>
      </c>
      <c r="BW54" s="31">
        <v>640</v>
      </c>
      <c r="BX54" s="31">
        <v>15</v>
      </c>
      <c r="BY54" s="31">
        <v>17</v>
      </c>
      <c r="BZ54" s="31"/>
      <c r="CA54" s="31"/>
      <c r="CB54" s="31"/>
      <c r="CC54" s="31"/>
      <c r="CD54" s="31"/>
      <c r="CE54" s="31"/>
      <c r="CF54" s="31"/>
      <c r="CG54" s="31"/>
      <c r="CH54" s="31"/>
      <c r="CI54" s="31"/>
      <c r="CJ54" s="31"/>
      <c r="CK54" s="31">
        <v>717</v>
      </c>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v>702</v>
      </c>
      <c r="DN54" s="31">
        <v>694</v>
      </c>
      <c r="DO54" s="31"/>
      <c r="DP54" s="31"/>
      <c r="DQ54" s="31">
        <v>177</v>
      </c>
      <c r="DR54" s="31">
        <v>510</v>
      </c>
      <c r="DS54" s="31">
        <v>165</v>
      </c>
      <c r="DT54" s="31">
        <v>522</v>
      </c>
      <c r="DU54" s="31">
        <v>251</v>
      </c>
      <c r="DV54" s="31">
        <v>574</v>
      </c>
      <c r="DW54" s="31"/>
      <c r="DX54" s="31"/>
      <c r="DY54" s="31"/>
      <c r="DZ54" s="31"/>
      <c r="EA54" s="31"/>
      <c r="EB54" s="31"/>
      <c r="EC54" s="31"/>
      <c r="ED54" s="31"/>
      <c r="EE54" s="31"/>
      <c r="EF54" s="31"/>
      <c r="EG54" s="31"/>
      <c r="EH54" s="31"/>
      <c r="EI54" s="31"/>
      <c r="EJ54" s="31"/>
      <c r="EK54" s="31"/>
      <c r="EL54" s="31"/>
    </row>
    <row r="55" spans="2:142" ht="15.75" thickTop="1">
      <c r="B55" s="32" t="s">
        <v>61</v>
      </c>
      <c r="C55" s="45" t="s">
        <v>60</v>
      </c>
      <c r="D55" s="46"/>
      <c r="E55" s="32">
        <v>1458</v>
      </c>
      <c r="F55" s="32">
        <v>1133</v>
      </c>
      <c r="G55" s="32">
        <v>77.709999999999994</v>
      </c>
      <c r="H55" s="45" t="s">
        <v>447</v>
      </c>
      <c r="I55" s="46"/>
      <c r="J55" s="32">
        <v>433</v>
      </c>
      <c r="K55" s="32">
        <v>0</v>
      </c>
      <c r="L55" s="32">
        <v>0</v>
      </c>
      <c r="M55" s="32">
        <v>0</v>
      </c>
      <c r="N55" s="32">
        <v>0</v>
      </c>
      <c r="O55" s="32">
        <v>0</v>
      </c>
      <c r="P55" s="32">
        <v>17</v>
      </c>
      <c r="Q55" s="32">
        <v>0</v>
      </c>
      <c r="R55" s="32">
        <v>7</v>
      </c>
      <c r="S55" s="32">
        <v>0</v>
      </c>
      <c r="T55" s="32">
        <v>0</v>
      </c>
      <c r="U55" s="32">
        <v>0</v>
      </c>
      <c r="V55" s="32">
        <v>0</v>
      </c>
      <c r="W55" s="32">
        <v>670</v>
      </c>
      <c r="X55" s="32">
        <v>0</v>
      </c>
      <c r="Y55" s="32">
        <v>0</v>
      </c>
      <c r="Z55" s="32">
        <v>0</v>
      </c>
      <c r="AA55" s="32">
        <v>0</v>
      </c>
      <c r="AB55" s="32">
        <v>0</v>
      </c>
      <c r="AC55" s="32">
        <v>0</v>
      </c>
      <c r="AD55" s="32">
        <v>0</v>
      </c>
      <c r="AE55" s="32">
        <v>0</v>
      </c>
      <c r="AF55" s="32"/>
      <c r="AG55" s="32"/>
      <c r="AH55" s="32"/>
      <c r="AI55" s="32"/>
      <c r="AJ55" s="32"/>
      <c r="AK55" s="32"/>
      <c r="AL55" s="32"/>
      <c r="AM55" s="32">
        <v>379</v>
      </c>
      <c r="AN55" s="32">
        <v>712</v>
      </c>
      <c r="AO55" s="32">
        <v>408</v>
      </c>
      <c r="AP55" s="32">
        <v>547</v>
      </c>
      <c r="AQ55" s="32"/>
      <c r="AR55" s="32"/>
      <c r="AS55" s="32">
        <v>431</v>
      </c>
      <c r="AT55" s="32">
        <v>644</v>
      </c>
      <c r="AU55" s="32"/>
      <c r="AV55" s="32"/>
      <c r="AW55" s="32"/>
      <c r="AX55" s="32"/>
      <c r="AY55" s="32"/>
      <c r="AZ55" s="32"/>
      <c r="BA55" s="32"/>
      <c r="BB55" s="32"/>
      <c r="BC55" s="32">
        <v>348</v>
      </c>
      <c r="BD55" s="32">
        <v>705</v>
      </c>
      <c r="BE55" s="32"/>
      <c r="BF55" s="32"/>
      <c r="BG55" s="32"/>
      <c r="BH55" s="32"/>
      <c r="BI55" s="32"/>
      <c r="BJ55" s="32"/>
      <c r="BK55" s="32"/>
      <c r="BL55" s="32"/>
      <c r="BM55" s="32">
        <v>341</v>
      </c>
      <c r="BN55" s="32">
        <v>704</v>
      </c>
      <c r="BO55" s="32">
        <v>327</v>
      </c>
      <c r="BP55" s="32">
        <v>715</v>
      </c>
      <c r="BQ55" s="32">
        <v>840</v>
      </c>
      <c r="BR55" s="32">
        <v>853</v>
      </c>
      <c r="BS55" s="32">
        <v>656</v>
      </c>
      <c r="BT55" s="32">
        <v>371</v>
      </c>
      <c r="BU55" s="32">
        <v>689</v>
      </c>
      <c r="BV55" s="32">
        <v>365</v>
      </c>
      <c r="BW55" s="32">
        <v>842</v>
      </c>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v>669</v>
      </c>
      <c r="CZ55" s="32">
        <v>370</v>
      </c>
      <c r="DA55" s="32"/>
      <c r="DB55" s="32"/>
      <c r="DC55" s="32"/>
      <c r="DD55" s="32"/>
      <c r="DE55" s="32"/>
      <c r="DF55" s="32"/>
      <c r="DG55" s="32"/>
      <c r="DH55" s="32"/>
      <c r="DI55" s="32"/>
      <c r="DJ55" s="32"/>
      <c r="DK55" s="32"/>
      <c r="DL55" s="32"/>
      <c r="DM55" s="32">
        <v>859</v>
      </c>
      <c r="DN55" s="32">
        <v>847</v>
      </c>
      <c r="DO55" s="32"/>
      <c r="DP55" s="32"/>
      <c r="DQ55" s="32">
        <v>189</v>
      </c>
      <c r="DR55" s="32">
        <v>705</v>
      </c>
      <c r="DS55" s="32">
        <v>176</v>
      </c>
      <c r="DT55" s="32">
        <v>702</v>
      </c>
      <c r="DU55" s="32">
        <v>247</v>
      </c>
      <c r="DV55" s="32">
        <v>782</v>
      </c>
      <c r="DW55" s="32">
        <v>10</v>
      </c>
      <c r="DX55" s="32">
        <v>0</v>
      </c>
      <c r="DY55" s="32">
        <v>8</v>
      </c>
      <c r="DZ55" s="32">
        <v>3</v>
      </c>
      <c r="EA55" s="32">
        <v>9</v>
      </c>
      <c r="EB55" s="32">
        <v>2</v>
      </c>
      <c r="EC55" s="32"/>
      <c r="ED55" s="32"/>
      <c r="EE55" s="32"/>
      <c r="EF55" s="32"/>
      <c r="EG55" s="32"/>
      <c r="EH55" s="32"/>
      <c r="EI55" s="32"/>
      <c r="EJ55" s="32"/>
      <c r="EK55" s="32"/>
      <c r="EL55" s="32"/>
    </row>
    <row r="56" spans="2:142">
      <c r="B56" s="32" t="s">
        <v>62</v>
      </c>
      <c r="C56" s="45" t="s">
        <v>60</v>
      </c>
      <c r="D56" s="46"/>
      <c r="E56" s="32">
        <v>1170</v>
      </c>
      <c r="F56" s="32">
        <v>822</v>
      </c>
      <c r="G56" s="32">
        <v>70.260000000000005</v>
      </c>
      <c r="H56" s="45" t="s">
        <v>447</v>
      </c>
      <c r="I56" s="46"/>
      <c r="J56" s="32">
        <v>298</v>
      </c>
      <c r="K56" s="32">
        <v>0</v>
      </c>
      <c r="L56" s="32">
        <v>0</v>
      </c>
      <c r="M56" s="32">
        <v>0</v>
      </c>
      <c r="N56" s="32">
        <v>0</v>
      </c>
      <c r="O56" s="32">
        <v>0</v>
      </c>
      <c r="P56" s="32">
        <v>6</v>
      </c>
      <c r="Q56" s="32">
        <v>0</v>
      </c>
      <c r="R56" s="32">
        <v>4</v>
      </c>
      <c r="S56" s="32">
        <v>0</v>
      </c>
      <c r="T56" s="32">
        <v>0</v>
      </c>
      <c r="U56" s="32">
        <v>0</v>
      </c>
      <c r="V56" s="32">
        <v>0</v>
      </c>
      <c r="W56" s="32">
        <v>511</v>
      </c>
      <c r="X56" s="32">
        <v>0</v>
      </c>
      <c r="Y56" s="32">
        <v>0</v>
      </c>
      <c r="Z56" s="32">
        <v>0</v>
      </c>
      <c r="AA56" s="32">
        <v>0</v>
      </c>
      <c r="AB56" s="32">
        <v>0</v>
      </c>
      <c r="AC56" s="32">
        <v>0</v>
      </c>
      <c r="AD56" s="32">
        <v>0</v>
      </c>
      <c r="AE56" s="32">
        <v>0</v>
      </c>
      <c r="AF56" s="32"/>
      <c r="AG56" s="32"/>
      <c r="AH56" s="32"/>
      <c r="AI56" s="32"/>
      <c r="AJ56" s="32"/>
      <c r="AK56" s="32"/>
      <c r="AL56" s="32"/>
      <c r="AM56" s="32">
        <v>263</v>
      </c>
      <c r="AN56" s="32">
        <v>533</v>
      </c>
      <c r="AO56" s="32">
        <v>303</v>
      </c>
      <c r="AP56" s="32">
        <v>402</v>
      </c>
      <c r="AQ56" s="32"/>
      <c r="AR56" s="32"/>
      <c r="AS56" s="32"/>
      <c r="AT56" s="32"/>
      <c r="AU56" s="32"/>
      <c r="AV56" s="32"/>
      <c r="AW56" s="32"/>
      <c r="AX56" s="32">
        <v>623</v>
      </c>
      <c r="AY56" s="32"/>
      <c r="AZ56" s="32"/>
      <c r="BA56" s="32"/>
      <c r="BB56" s="32"/>
      <c r="BC56" s="32"/>
      <c r="BD56" s="32"/>
      <c r="BE56" s="32"/>
      <c r="BF56" s="32"/>
      <c r="BG56" s="32"/>
      <c r="BH56" s="32"/>
      <c r="BI56" s="32">
        <v>616</v>
      </c>
      <c r="BJ56" s="32"/>
      <c r="BK56" s="32"/>
      <c r="BL56" s="32"/>
      <c r="BM56" s="32">
        <v>230</v>
      </c>
      <c r="BN56" s="32">
        <v>533</v>
      </c>
      <c r="BO56" s="32">
        <v>229</v>
      </c>
      <c r="BP56" s="32">
        <v>539</v>
      </c>
      <c r="BQ56" s="32">
        <v>620</v>
      </c>
      <c r="BR56" s="32">
        <v>621</v>
      </c>
      <c r="BS56" s="32">
        <v>522</v>
      </c>
      <c r="BT56" s="32">
        <v>239</v>
      </c>
      <c r="BU56" s="32">
        <v>539</v>
      </c>
      <c r="BV56" s="32">
        <v>235</v>
      </c>
      <c r="BW56" s="32">
        <v>618</v>
      </c>
      <c r="BX56" s="32"/>
      <c r="BY56" s="32"/>
      <c r="BZ56" s="32"/>
      <c r="CA56" s="32"/>
      <c r="CB56" s="32"/>
      <c r="CC56" s="32"/>
      <c r="CD56" s="32"/>
      <c r="CE56" s="32"/>
      <c r="CF56" s="32"/>
      <c r="CG56" s="32"/>
      <c r="CH56" s="32"/>
      <c r="CI56" s="32"/>
      <c r="CJ56" s="32"/>
      <c r="CK56" s="32"/>
      <c r="CL56" s="32"/>
      <c r="CM56" s="32"/>
      <c r="CN56" s="32"/>
      <c r="CO56" s="32"/>
      <c r="CP56" s="32"/>
      <c r="CQ56" s="32"/>
      <c r="CR56" s="32"/>
      <c r="CS56" s="32"/>
      <c r="CT56" s="32">
        <v>627</v>
      </c>
      <c r="CU56" s="32"/>
      <c r="CV56" s="32"/>
      <c r="CW56" s="32"/>
      <c r="CX56" s="32"/>
      <c r="CY56" s="32"/>
      <c r="CZ56" s="32"/>
      <c r="DA56" s="32"/>
      <c r="DB56" s="32"/>
      <c r="DC56" s="32"/>
      <c r="DD56" s="32"/>
      <c r="DE56" s="32"/>
      <c r="DF56" s="32"/>
      <c r="DG56" s="32"/>
      <c r="DH56" s="32"/>
      <c r="DI56" s="32"/>
      <c r="DJ56" s="32"/>
      <c r="DK56" s="32"/>
      <c r="DL56" s="32"/>
      <c r="DM56" s="32">
        <v>629</v>
      </c>
      <c r="DN56" s="32">
        <v>629</v>
      </c>
      <c r="DO56" s="32"/>
      <c r="DP56" s="32"/>
      <c r="DQ56" s="32">
        <v>153</v>
      </c>
      <c r="DR56" s="32">
        <v>476</v>
      </c>
      <c r="DS56" s="32">
        <v>148</v>
      </c>
      <c r="DT56" s="32">
        <v>471</v>
      </c>
      <c r="DU56" s="32">
        <v>198</v>
      </c>
      <c r="DV56" s="32">
        <v>554</v>
      </c>
      <c r="DW56" s="32">
        <v>542</v>
      </c>
      <c r="DX56" s="32">
        <v>192</v>
      </c>
      <c r="DY56" s="32">
        <v>398</v>
      </c>
      <c r="DZ56" s="32">
        <v>358</v>
      </c>
      <c r="EA56" s="32">
        <v>540</v>
      </c>
      <c r="EB56" s="32">
        <v>214</v>
      </c>
      <c r="EC56" s="32"/>
      <c r="ED56" s="32"/>
      <c r="EE56" s="32"/>
      <c r="EF56" s="32"/>
      <c r="EG56" s="32"/>
      <c r="EH56" s="32"/>
      <c r="EI56" s="32"/>
      <c r="EJ56" s="32"/>
      <c r="EK56" s="32">
        <v>112</v>
      </c>
      <c r="EL56" s="32">
        <v>616</v>
      </c>
    </row>
    <row r="57" spans="2:142">
      <c r="B57" s="32" t="s">
        <v>63</v>
      </c>
      <c r="C57" s="45" t="s">
        <v>60</v>
      </c>
      <c r="D57" s="46"/>
      <c r="E57" s="32">
        <v>1061</v>
      </c>
      <c r="F57" s="32">
        <v>799</v>
      </c>
      <c r="G57" s="32">
        <v>75.31</v>
      </c>
      <c r="H57" s="45" t="s">
        <v>447</v>
      </c>
      <c r="I57" s="46"/>
      <c r="J57" s="32">
        <v>293</v>
      </c>
      <c r="K57" s="32">
        <v>0</v>
      </c>
      <c r="L57" s="32">
        <v>0</v>
      </c>
      <c r="M57" s="32">
        <v>0</v>
      </c>
      <c r="N57" s="32">
        <v>0</v>
      </c>
      <c r="O57" s="32">
        <v>0</v>
      </c>
      <c r="P57" s="32">
        <v>12</v>
      </c>
      <c r="Q57" s="32">
        <v>0</v>
      </c>
      <c r="R57" s="32">
        <v>9</v>
      </c>
      <c r="S57" s="32">
        <v>0</v>
      </c>
      <c r="T57" s="32">
        <v>0</v>
      </c>
      <c r="U57" s="32">
        <v>0</v>
      </c>
      <c r="V57" s="32">
        <v>0</v>
      </c>
      <c r="W57" s="32">
        <v>482</v>
      </c>
      <c r="X57" s="32">
        <v>0</v>
      </c>
      <c r="Y57" s="32">
        <v>0</v>
      </c>
      <c r="Z57" s="32">
        <v>0</v>
      </c>
      <c r="AA57" s="32">
        <v>0</v>
      </c>
      <c r="AB57" s="32">
        <v>0</v>
      </c>
      <c r="AC57" s="32">
        <v>0</v>
      </c>
      <c r="AD57" s="32">
        <v>0</v>
      </c>
      <c r="AE57" s="32">
        <v>0</v>
      </c>
      <c r="AF57" s="32"/>
      <c r="AG57" s="32"/>
      <c r="AH57" s="32"/>
      <c r="AI57" s="32"/>
      <c r="AJ57" s="32"/>
      <c r="AK57" s="32"/>
      <c r="AL57" s="32"/>
      <c r="AM57" s="32">
        <v>273</v>
      </c>
      <c r="AN57" s="32">
        <v>501</v>
      </c>
      <c r="AO57" s="32">
        <v>230</v>
      </c>
      <c r="AP57" s="32">
        <v>420</v>
      </c>
      <c r="AQ57" s="32"/>
      <c r="AR57" s="32"/>
      <c r="AS57" s="32">
        <v>283</v>
      </c>
      <c r="AT57" s="32">
        <v>471</v>
      </c>
      <c r="AU57" s="32"/>
      <c r="AV57" s="32"/>
      <c r="AW57" s="32"/>
      <c r="AX57" s="32"/>
      <c r="AY57" s="32"/>
      <c r="AZ57" s="32"/>
      <c r="BA57" s="32"/>
      <c r="BB57" s="32"/>
      <c r="BC57" s="32">
        <v>233</v>
      </c>
      <c r="BD57" s="32">
        <v>517</v>
      </c>
      <c r="BE57" s="32"/>
      <c r="BF57" s="32"/>
      <c r="BG57" s="32"/>
      <c r="BH57" s="32"/>
      <c r="BI57" s="32"/>
      <c r="BJ57" s="32"/>
      <c r="BK57" s="32"/>
      <c r="BL57" s="32"/>
      <c r="BM57" s="32">
        <v>235</v>
      </c>
      <c r="BN57" s="32">
        <v>513</v>
      </c>
      <c r="BO57" s="32">
        <v>233</v>
      </c>
      <c r="BP57" s="32">
        <v>509</v>
      </c>
      <c r="BQ57" s="32">
        <v>609</v>
      </c>
      <c r="BR57" s="32">
        <v>619</v>
      </c>
      <c r="BS57" s="32">
        <v>470</v>
      </c>
      <c r="BT57" s="32">
        <v>265</v>
      </c>
      <c r="BU57" s="32">
        <v>504</v>
      </c>
      <c r="BV57" s="32">
        <v>248</v>
      </c>
      <c r="BW57" s="32">
        <v>612</v>
      </c>
      <c r="BX57" s="32"/>
      <c r="BY57" s="32"/>
      <c r="BZ57" s="32"/>
      <c r="CA57" s="32"/>
      <c r="CB57" s="32"/>
      <c r="CC57" s="32"/>
      <c r="CD57" s="32"/>
      <c r="CE57" s="32"/>
      <c r="CF57" s="32"/>
      <c r="CG57" s="32"/>
      <c r="CH57" s="32"/>
      <c r="CI57" s="32"/>
      <c r="CJ57" s="32"/>
      <c r="CK57" s="32"/>
      <c r="CL57" s="32"/>
      <c r="CM57" s="32"/>
      <c r="CN57" s="32"/>
      <c r="CO57" s="32"/>
      <c r="CP57" s="32"/>
      <c r="CQ57" s="32"/>
      <c r="CR57" s="32"/>
      <c r="CS57" s="32"/>
      <c r="CT57" s="32">
        <v>607</v>
      </c>
      <c r="CU57" s="32"/>
      <c r="CV57" s="32"/>
      <c r="CW57" s="32"/>
      <c r="CX57" s="32"/>
      <c r="CY57" s="32"/>
      <c r="CZ57" s="32"/>
      <c r="DA57" s="32"/>
      <c r="DB57" s="32"/>
      <c r="DC57" s="32"/>
      <c r="DD57" s="32"/>
      <c r="DE57" s="32"/>
      <c r="DF57" s="32"/>
      <c r="DG57" s="32"/>
      <c r="DH57" s="32"/>
      <c r="DI57" s="32"/>
      <c r="DJ57" s="32"/>
      <c r="DK57" s="32"/>
      <c r="DL57" s="32"/>
      <c r="DM57" s="32">
        <v>609</v>
      </c>
      <c r="DN57" s="32">
        <v>616</v>
      </c>
      <c r="DO57" s="32"/>
      <c r="DP57" s="32"/>
      <c r="DQ57" s="32">
        <v>129</v>
      </c>
      <c r="DR57" s="32">
        <v>524</v>
      </c>
      <c r="DS57" s="32">
        <v>120</v>
      </c>
      <c r="DT57" s="32">
        <v>513</v>
      </c>
      <c r="DU57" s="32">
        <v>185</v>
      </c>
      <c r="DV57" s="32">
        <v>562</v>
      </c>
      <c r="DW57" s="32">
        <v>299</v>
      </c>
      <c r="DX57" s="32">
        <v>118</v>
      </c>
      <c r="DY57" s="32">
        <v>225</v>
      </c>
      <c r="DZ57" s="32">
        <v>194</v>
      </c>
      <c r="EA57" s="32">
        <v>309</v>
      </c>
      <c r="EB57" s="32">
        <v>108</v>
      </c>
      <c r="EC57" s="32"/>
      <c r="ED57" s="32"/>
      <c r="EE57" s="32"/>
      <c r="EF57" s="32"/>
      <c r="EG57" s="32"/>
      <c r="EH57" s="32"/>
      <c r="EI57" s="32"/>
      <c r="EJ57" s="32"/>
      <c r="EK57" s="32">
        <v>34</v>
      </c>
      <c r="EL57" s="32">
        <v>181</v>
      </c>
    </row>
    <row r="58" spans="2:142">
      <c r="B58" s="32" t="s">
        <v>64</v>
      </c>
      <c r="C58" s="45" t="s">
        <v>60</v>
      </c>
      <c r="D58" s="46"/>
      <c r="E58" s="32">
        <v>860</v>
      </c>
      <c r="F58" s="32">
        <v>638</v>
      </c>
      <c r="G58" s="32">
        <v>74.19</v>
      </c>
      <c r="H58" s="45" t="s">
        <v>447</v>
      </c>
      <c r="I58" s="46"/>
      <c r="J58" s="32">
        <v>212</v>
      </c>
      <c r="K58" s="32">
        <v>0</v>
      </c>
      <c r="L58" s="32">
        <v>0</v>
      </c>
      <c r="M58" s="32">
        <v>0</v>
      </c>
      <c r="N58" s="32">
        <v>0</v>
      </c>
      <c r="O58" s="32">
        <v>0</v>
      </c>
      <c r="P58" s="32">
        <v>7</v>
      </c>
      <c r="Q58" s="32">
        <v>0</v>
      </c>
      <c r="R58" s="32">
        <v>6</v>
      </c>
      <c r="S58" s="32">
        <v>0</v>
      </c>
      <c r="T58" s="32">
        <v>0</v>
      </c>
      <c r="U58" s="32">
        <v>0</v>
      </c>
      <c r="V58" s="32">
        <v>0</v>
      </c>
      <c r="W58" s="32">
        <v>405</v>
      </c>
      <c r="X58" s="32">
        <v>0</v>
      </c>
      <c r="Y58" s="32">
        <v>0</v>
      </c>
      <c r="Z58" s="32">
        <v>0</v>
      </c>
      <c r="AA58" s="32">
        <v>0</v>
      </c>
      <c r="AB58" s="32">
        <v>0</v>
      </c>
      <c r="AC58" s="32">
        <v>0</v>
      </c>
      <c r="AD58" s="32">
        <v>0</v>
      </c>
      <c r="AE58" s="32">
        <v>0</v>
      </c>
      <c r="AF58" s="32"/>
      <c r="AG58" s="32"/>
      <c r="AH58" s="32"/>
      <c r="AI58" s="32"/>
      <c r="AJ58" s="32"/>
      <c r="AK58" s="32"/>
      <c r="AL58" s="32"/>
      <c r="AM58" s="32">
        <v>183</v>
      </c>
      <c r="AN58" s="32">
        <v>435</v>
      </c>
      <c r="AO58" s="32">
        <v>186</v>
      </c>
      <c r="AP58" s="32">
        <v>376</v>
      </c>
      <c r="AQ58" s="32"/>
      <c r="AR58" s="32"/>
      <c r="AS58" s="32">
        <v>3</v>
      </c>
      <c r="AT58" s="32">
        <v>4</v>
      </c>
      <c r="AU58" s="32"/>
      <c r="AV58" s="32"/>
      <c r="AW58" s="32"/>
      <c r="AX58" s="32">
        <v>496</v>
      </c>
      <c r="AY58" s="32"/>
      <c r="AZ58" s="32"/>
      <c r="BA58" s="32"/>
      <c r="BB58" s="32"/>
      <c r="BC58" s="32">
        <v>3</v>
      </c>
      <c r="BD58" s="32">
        <v>4</v>
      </c>
      <c r="BE58" s="32"/>
      <c r="BF58" s="32"/>
      <c r="BG58" s="32"/>
      <c r="BH58" s="32"/>
      <c r="BI58" s="32">
        <v>498</v>
      </c>
      <c r="BJ58" s="32"/>
      <c r="BK58" s="32"/>
      <c r="BL58" s="32"/>
      <c r="BM58" s="32">
        <v>166</v>
      </c>
      <c r="BN58" s="32">
        <v>420</v>
      </c>
      <c r="BO58" s="32">
        <v>168</v>
      </c>
      <c r="BP58" s="32">
        <v>425</v>
      </c>
      <c r="BQ58" s="32">
        <v>505</v>
      </c>
      <c r="BR58" s="32">
        <v>499</v>
      </c>
      <c r="BS58" s="32">
        <v>429</v>
      </c>
      <c r="BT58" s="32">
        <v>164</v>
      </c>
      <c r="BU58" s="32">
        <v>435</v>
      </c>
      <c r="BV58" s="32">
        <v>165</v>
      </c>
      <c r="BW58" s="32">
        <v>486</v>
      </c>
      <c r="BX58" s="32"/>
      <c r="BY58" s="32"/>
      <c r="BZ58" s="32"/>
      <c r="CA58" s="32"/>
      <c r="CB58" s="32"/>
      <c r="CC58" s="32"/>
      <c r="CD58" s="32"/>
      <c r="CE58" s="32"/>
      <c r="CF58" s="32"/>
      <c r="CG58" s="32"/>
      <c r="CH58" s="32"/>
      <c r="CI58" s="32"/>
      <c r="CJ58" s="32"/>
      <c r="CK58" s="32"/>
      <c r="CL58" s="32"/>
      <c r="CM58" s="32"/>
      <c r="CN58" s="32"/>
      <c r="CO58" s="32"/>
      <c r="CP58" s="32"/>
      <c r="CQ58" s="32"/>
      <c r="CR58" s="32"/>
      <c r="CS58" s="32"/>
      <c r="CT58" s="32">
        <v>492</v>
      </c>
      <c r="CU58" s="32"/>
      <c r="CV58" s="32"/>
      <c r="CW58" s="32"/>
      <c r="CX58" s="32"/>
      <c r="CY58" s="32"/>
      <c r="CZ58" s="32"/>
      <c r="DA58" s="32"/>
      <c r="DB58" s="32"/>
      <c r="DC58" s="32"/>
      <c r="DD58" s="32"/>
      <c r="DE58" s="32"/>
      <c r="DF58" s="32"/>
      <c r="DG58" s="32"/>
      <c r="DH58" s="32"/>
      <c r="DI58" s="32"/>
      <c r="DJ58" s="32"/>
      <c r="DK58" s="32"/>
      <c r="DL58" s="32"/>
      <c r="DM58" s="32">
        <v>499</v>
      </c>
      <c r="DN58" s="32">
        <v>501</v>
      </c>
      <c r="DO58" s="32"/>
      <c r="DP58" s="32"/>
      <c r="DQ58" s="32">
        <v>110</v>
      </c>
      <c r="DR58" s="32">
        <v>394</v>
      </c>
      <c r="DS58" s="32">
        <v>112</v>
      </c>
      <c r="DT58" s="32">
        <v>385</v>
      </c>
      <c r="DU58" s="32">
        <v>139</v>
      </c>
      <c r="DV58" s="32">
        <v>448</v>
      </c>
      <c r="DW58" s="32">
        <v>18</v>
      </c>
      <c r="DX58" s="32">
        <v>3</v>
      </c>
      <c r="DY58" s="32">
        <v>15</v>
      </c>
      <c r="DZ58" s="32">
        <v>5</v>
      </c>
      <c r="EA58" s="32">
        <v>12</v>
      </c>
      <c r="EB58" s="32">
        <v>9</v>
      </c>
      <c r="EC58" s="32"/>
      <c r="ED58" s="32"/>
      <c r="EE58" s="32"/>
      <c r="EF58" s="32"/>
      <c r="EG58" s="32"/>
      <c r="EH58" s="32"/>
      <c r="EI58" s="32"/>
      <c r="EJ58" s="32"/>
      <c r="EK58" s="32"/>
      <c r="EL58" s="32"/>
    </row>
    <row r="59" spans="2:142">
      <c r="B59" s="32" t="s">
        <v>65</v>
      </c>
      <c r="C59" s="45" t="s">
        <v>60</v>
      </c>
      <c r="D59" s="46"/>
      <c r="E59" s="32">
        <v>1085</v>
      </c>
      <c r="F59" s="32">
        <v>797</v>
      </c>
      <c r="G59" s="32">
        <v>73.459999999999994</v>
      </c>
      <c r="H59" s="45" t="s">
        <v>447</v>
      </c>
      <c r="I59" s="46"/>
      <c r="J59" s="32">
        <v>251</v>
      </c>
      <c r="K59" s="32">
        <v>0</v>
      </c>
      <c r="L59" s="32">
        <v>0</v>
      </c>
      <c r="M59" s="32">
        <v>0</v>
      </c>
      <c r="N59" s="32">
        <v>0</v>
      </c>
      <c r="O59" s="32">
        <v>0</v>
      </c>
      <c r="P59" s="32">
        <v>14</v>
      </c>
      <c r="Q59" s="32">
        <v>0</v>
      </c>
      <c r="R59" s="32">
        <v>2</v>
      </c>
      <c r="S59" s="32">
        <v>0</v>
      </c>
      <c r="T59" s="32">
        <v>0</v>
      </c>
      <c r="U59" s="32">
        <v>0</v>
      </c>
      <c r="V59" s="32">
        <v>0</v>
      </c>
      <c r="W59" s="32">
        <v>528</v>
      </c>
      <c r="X59" s="32">
        <v>0</v>
      </c>
      <c r="Y59" s="32">
        <v>0</v>
      </c>
      <c r="Z59" s="32">
        <v>0</v>
      </c>
      <c r="AA59" s="32">
        <v>0</v>
      </c>
      <c r="AB59" s="32">
        <v>0</v>
      </c>
      <c r="AC59" s="32">
        <v>0</v>
      </c>
      <c r="AD59" s="32">
        <v>0</v>
      </c>
      <c r="AE59" s="32">
        <v>0</v>
      </c>
      <c r="AF59" s="32"/>
      <c r="AG59" s="32"/>
      <c r="AH59" s="32"/>
      <c r="AI59" s="32"/>
      <c r="AJ59" s="32"/>
      <c r="AK59" s="32"/>
      <c r="AL59" s="32"/>
      <c r="AM59" s="32">
        <v>210</v>
      </c>
      <c r="AN59" s="32">
        <v>562</v>
      </c>
      <c r="AO59" s="32">
        <v>252</v>
      </c>
      <c r="AP59" s="32">
        <v>443</v>
      </c>
      <c r="AQ59" s="32"/>
      <c r="AR59" s="32"/>
      <c r="AS59" s="32"/>
      <c r="AT59" s="32"/>
      <c r="AU59" s="32"/>
      <c r="AV59" s="32"/>
      <c r="AW59" s="32"/>
      <c r="AX59" s="32">
        <v>631</v>
      </c>
      <c r="AY59" s="32"/>
      <c r="AZ59" s="32"/>
      <c r="BA59" s="32"/>
      <c r="BB59" s="32"/>
      <c r="BC59" s="32"/>
      <c r="BD59" s="32"/>
      <c r="BE59" s="32"/>
      <c r="BF59" s="32"/>
      <c r="BG59" s="32"/>
      <c r="BH59" s="32"/>
      <c r="BI59" s="32">
        <v>626</v>
      </c>
      <c r="BJ59" s="32"/>
      <c r="BK59" s="32"/>
      <c r="BL59" s="32"/>
      <c r="BM59" s="32">
        <v>184</v>
      </c>
      <c r="BN59" s="32">
        <v>552</v>
      </c>
      <c r="BO59" s="32">
        <v>188</v>
      </c>
      <c r="BP59" s="32">
        <v>547</v>
      </c>
      <c r="BQ59" s="32">
        <v>635</v>
      </c>
      <c r="BR59" s="32">
        <v>626</v>
      </c>
      <c r="BS59" s="32">
        <v>548</v>
      </c>
      <c r="BT59" s="32">
        <v>185</v>
      </c>
      <c r="BU59" s="32">
        <v>532</v>
      </c>
      <c r="BV59" s="32">
        <v>217</v>
      </c>
      <c r="BW59" s="32">
        <v>617</v>
      </c>
      <c r="BX59" s="32"/>
      <c r="BY59" s="32"/>
      <c r="BZ59" s="32"/>
      <c r="CA59" s="32"/>
      <c r="CB59" s="32"/>
      <c r="CC59" s="32"/>
      <c r="CD59" s="32"/>
      <c r="CE59" s="32"/>
      <c r="CF59" s="32"/>
      <c r="CG59" s="32"/>
      <c r="CH59" s="32"/>
      <c r="CI59" s="32"/>
      <c r="CJ59" s="32"/>
      <c r="CK59" s="32"/>
      <c r="CL59" s="32"/>
      <c r="CM59" s="32"/>
      <c r="CN59" s="32"/>
      <c r="CO59" s="32"/>
      <c r="CP59" s="32"/>
      <c r="CQ59" s="32"/>
      <c r="CR59" s="32"/>
      <c r="CS59" s="32"/>
      <c r="CT59" s="32">
        <v>626</v>
      </c>
      <c r="CU59" s="32"/>
      <c r="CV59" s="32"/>
      <c r="CW59" s="32"/>
      <c r="CX59" s="32"/>
      <c r="CY59" s="32"/>
      <c r="CZ59" s="32"/>
      <c r="DA59" s="32"/>
      <c r="DB59" s="32"/>
      <c r="DC59" s="32"/>
      <c r="DD59" s="32"/>
      <c r="DE59" s="32"/>
      <c r="DF59" s="32"/>
      <c r="DG59" s="32"/>
      <c r="DH59" s="32"/>
      <c r="DI59" s="32"/>
      <c r="DJ59" s="32"/>
      <c r="DK59" s="32"/>
      <c r="DL59" s="32"/>
      <c r="DM59" s="32">
        <v>620</v>
      </c>
      <c r="DN59" s="32">
        <v>624</v>
      </c>
      <c r="DO59" s="32"/>
      <c r="DP59" s="32"/>
      <c r="DQ59" s="32">
        <v>102</v>
      </c>
      <c r="DR59" s="32">
        <v>513</v>
      </c>
      <c r="DS59" s="32">
        <v>113</v>
      </c>
      <c r="DT59" s="32">
        <v>498</v>
      </c>
      <c r="DU59" s="32">
        <v>219</v>
      </c>
      <c r="DV59" s="32">
        <v>527</v>
      </c>
      <c r="DW59" s="32">
        <v>453</v>
      </c>
      <c r="DX59" s="32">
        <v>266</v>
      </c>
      <c r="DY59" s="32">
        <v>345</v>
      </c>
      <c r="DZ59" s="32">
        <v>391</v>
      </c>
      <c r="EA59" s="32">
        <v>534</v>
      </c>
      <c r="EB59" s="32">
        <v>206</v>
      </c>
      <c r="EC59" s="32"/>
      <c r="ED59" s="32"/>
      <c r="EE59" s="32"/>
      <c r="EF59" s="32"/>
      <c r="EG59" s="32"/>
      <c r="EH59" s="32"/>
      <c r="EI59" s="32"/>
      <c r="EJ59" s="32"/>
      <c r="EK59" s="32">
        <v>114</v>
      </c>
      <c r="EL59" s="32">
        <v>437</v>
      </c>
    </row>
    <row r="60" spans="2:142">
      <c r="B60" s="32" t="s">
        <v>66</v>
      </c>
      <c r="C60" s="45" t="s">
        <v>60</v>
      </c>
      <c r="D60" s="46"/>
      <c r="E60" s="32">
        <v>900</v>
      </c>
      <c r="F60" s="32">
        <v>709</v>
      </c>
      <c r="G60" s="32">
        <v>78.78</v>
      </c>
      <c r="H60" s="45" t="s">
        <v>447</v>
      </c>
      <c r="I60" s="46"/>
      <c r="J60" s="32">
        <v>281</v>
      </c>
      <c r="K60" s="32">
        <v>0</v>
      </c>
      <c r="L60" s="32">
        <v>0</v>
      </c>
      <c r="M60" s="32">
        <v>0</v>
      </c>
      <c r="N60" s="32">
        <v>0</v>
      </c>
      <c r="O60" s="32">
        <v>0</v>
      </c>
      <c r="P60" s="32">
        <v>7</v>
      </c>
      <c r="Q60" s="32">
        <v>0</v>
      </c>
      <c r="R60" s="32">
        <v>3</v>
      </c>
      <c r="S60" s="32">
        <v>0</v>
      </c>
      <c r="T60" s="32">
        <v>0</v>
      </c>
      <c r="U60" s="32">
        <v>0</v>
      </c>
      <c r="V60" s="32">
        <v>0</v>
      </c>
      <c r="W60" s="32">
        <v>417</v>
      </c>
      <c r="X60" s="32">
        <v>0</v>
      </c>
      <c r="Y60" s="32">
        <v>0</v>
      </c>
      <c r="Z60" s="32">
        <v>0</v>
      </c>
      <c r="AA60" s="32">
        <v>0</v>
      </c>
      <c r="AB60" s="32">
        <v>0</v>
      </c>
      <c r="AC60" s="32">
        <v>0</v>
      </c>
      <c r="AD60" s="32">
        <v>0</v>
      </c>
      <c r="AE60" s="32">
        <v>0</v>
      </c>
      <c r="AF60" s="32"/>
      <c r="AG60" s="32"/>
      <c r="AH60" s="32"/>
      <c r="AI60" s="32"/>
      <c r="AJ60" s="32"/>
      <c r="AK60" s="32"/>
      <c r="AL60" s="32"/>
      <c r="AM60" s="32">
        <v>239</v>
      </c>
      <c r="AN60" s="32">
        <v>456</v>
      </c>
      <c r="AO60" s="32">
        <v>247</v>
      </c>
      <c r="AP60" s="32">
        <v>366</v>
      </c>
      <c r="AQ60" s="32"/>
      <c r="AR60" s="32"/>
      <c r="AS60" s="32"/>
      <c r="AT60" s="32"/>
      <c r="AU60" s="32"/>
      <c r="AV60" s="32"/>
      <c r="AW60" s="32"/>
      <c r="AX60" s="32">
        <v>549</v>
      </c>
      <c r="AY60" s="32"/>
      <c r="AZ60" s="32"/>
      <c r="BA60" s="32"/>
      <c r="BB60" s="32"/>
      <c r="BC60" s="32"/>
      <c r="BD60" s="32"/>
      <c r="BE60" s="32"/>
      <c r="BF60" s="32"/>
      <c r="BG60" s="32"/>
      <c r="BH60" s="32"/>
      <c r="BI60" s="32">
        <v>555</v>
      </c>
      <c r="BJ60" s="32"/>
      <c r="BK60" s="32"/>
      <c r="BL60" s="32"/>
      <c r="BM60" s="32">
        <v>212</v>
      </c>
      <c r="BN60" s="32">
        <v>443</v>
      </c>
      <c r="BO60" s="32">
        <v>218</v>
      </c>
      <c r="BP60" s="32">
        <v>438</v>
      </c>
      <c r="BQ60" s="32">
        <v>557</v>
      </c>
      <c r="BR60" s="32">
        <v>546</v>
      </c>
      <c r="BS60" s="32">
        <v>436</v>
      </c>
      <c r="BT60" s="32">
        <v>220</v>
      </c>
      <c r="BU60" s="32">
        <v>463</v>
      </c>
      <c r="BV60" s="32">
        <v>202</v>
      </c>
      <c r="BW60" s="32">
        <v>553</v>
      </c>
      <c r="BX60" s="32"/>
      <c r="BY60" s="32"/>
      <c r="BZ60" s="32"/>
      <c r="CA60" s="32"/>
      <c r="CB60" s="32"/>
      <c r="CC60" s="32"/>
      <c r="CD60" s="32"/>
      <c r="CE60" s="32"/>
      <c r="CF60" s="32"/>
      <c r="CG60" s="32"/>
      <c r="CH60" s="32"/>
      <c r="CI60" s="32"/>
      <c r="CJ60" s="32"/>
      <c r="CK60" s="32"/>
      <c r="CL60" s="32"/>
      <c r="CM60" s="32"/>
      <c r="CN60" s="32"/>
      <c r="CO60" s="32"/>
      <c r="CP60" s="32"/>
      <c r="CQ60" s="32"/>
      <c r="CR60" s="32"/>
      <c r="CS60" s="32"/>
      <c r="CT60" s="32">
        <v>554</v>
      </c>
      <c r="CU60" s="32"/>
      <c r="CV60" s="32"/>
      <c r="CW60" s="32"/>
      <c r="CX60" s="32"/>
      <c r="CY60" s="32"/>
      <c r="CZ60" s="32"/>
      <c r="DA60" s="32"/>
      <c r="DB60" s="32"/>
      <c r="DC60" s="32"/>
      <c r="DD60" s="32"/>
      <c r="DE60" s="32"/>
      <c r="DF60" s="32"/>
      <c r="DG60" s="32"/>
      <c r="DH60" s="32"/>
      <c r="DI60" s="32"/>
      <c r="DJ60" s="32"/>
      <c r="DK60" s="32"/>
      <c r="DL60" s="32"/>
      <c r="DM60" s="32">
        <v>552</v>
      </c>
      <c r="DN60" s="32">
        <v>557</v>
      </c>
      <c r="DO60" s="32"/>
      <c r="DP60" s="32"/>
      <c r="DQ60" s="32">
        <v>106</v>
      </c>
      <c r="DR60" s="32">
        <v>481</v>
      </c>
      <c r="DS60" s="32">
        <v>116</v>
      </c>
      <c r="DT60" s="32">
        <v>474</v>
      </c>
      <c r="DU60" s="32">
        <v>184</v>
      </c>
      <c r="DV60" s="32">
        <v>498</v>
      </c>
      <c r="DW60" s="32">
        <v>28</v>
      </c>
      <c r="DX60" s="32">
        <v>6</v>
      </c>
      <c r="DY60" s="32">
        <v>20</v>
      </c>
      <c r="DZ60" s="32">
        <v>14</v>
      </c>
      <c r="EA60" s="32">
        <v>20</v>
      </c>
      <c r="EB60" s="32">
        <v>14</v>
      </c>
      <c r="EC60" s="32"/>
      <c r="ED60" s="32"/>
      <c r="EE60" s="32"/>
      <c r="EF60" s="32"/>
      <c r="EG60" s="32"/>
      <c r="EH60" s="32"/>
      <c r="EI60" s="32"/>
      <c r="EJ60" s="32"/>
      <c r="EK60" s="32"/>
      <c r="EL60" s="32"/>
    </row>
    <row r="61" spans="2:142">
      <c r="B61" s="32" t="s">
        <v>67</v>
      </c>
      <c r="C61" s="45" t="s">
        <v>60</v>
      </c>
      <c r="D61" s="46"/>
      <c r="E61" s="32">
        <v>2289</v>
      </c>
      <c r="F61" s="32">
        <v>1728</v>
      </c>
      <c r="G61" s="32">
        <v>75.489999999999995</v>
      </c>
      <c r="H61" s="45" t="s">
        <v>447</v>
      </c>
      <c r="I61" s="46"/>
      <c r="J61" s="32">
        <v>424</v>
      </c>
      <c r="K61" s="32">
        <v>0</v>
      </c>
      <c r="L61" s="32">
        <v>0</v>
      </c>
      <c r="M61" s="32">
        <v>0</v>
      </c>
      <c r="N61" s="32">
        <v>0</v>
      </c>
      <c r="O61" s="32">
        <v>0</v>
      </c>
      <c r="P61" s="32">
        <v>9</v>
      </c>
      <c r="Q61" s="32">
        <v>0</v>
      </c>
      <c r="R61" s="32">
        <v>4</v>
      </c>
      <c r="S61" s="32">
        <v>0</v>
      </c>
      <c r="T61" s="32">
        <v>0</v>
      </c>
      <c r="U61" s="32">
        <v>0</v>
      </c>
      <c r="V61" s="32">
        <v>0</v>
      </c>
      <c r="W61" s="32">
        <v>1286</v>
      </c>
      <c r="X61" s="32">
        <v>0</v>
      </c>
      <c r="Y61" s="32">
        <v>0</v>
      </c>
      <c r="Z61" s="32">
        <v>0</v>
      </c>
      <c r="AA61" s="32">
        <v>0</v>
      </c>
      <c r="AB61" s="32">
        <v>0</v>
      </c>
      <c r="AC61" s="32">
        <v>0</v>
      </c>
      <c r="AD61" s="32">
        <v>0</v>
      </c>
      <c r="AE61" s="32">
        <v>0</v>
      </c>
      <c r="AF61" s="32"/>
      <c r="AG61" s="32"/>
      <c r="AH61" s="32"/>
      <c r="AI61" s="32"/>
      <c r="AJ61" s="32"/>
      <c r="AK61" s="32"/>
      <c r="AL61" s="32"/>
      <c r="AM61" s="32">
        <v>364</v>
      </c>
      <c r="AN61" s="32">
        <v>1326</v>
      </c>
      <c r="AO61" s="32">
        <v>458</v>
      </c>
      <c r="AP61" s="32">
        <v>1033</v>
      </c>
      <c r="AQ61" s="32"/>
      <c r="AR61" s="32"/>
      <c r="AS61" s="32">
        <v>338</v>
      </c>
      <c r="AT61" s="32">
        <v>1230</v>
      </c>
      <c r="AU61" s="32"/>
      <c r="AV61" s="32"/>
      <c r="AW61" s="32"/>
      <c r="AX61" s="32">
        <v>81</v>
      </c>
      <c r="AY61" s="32"/>
      <c r="AZ61" s="32"/>
      <c r="BA61" s="32"/>
      <c r="BB61" s="32"/>
      <c r="BC61" s="32">
        <v>323</v>
      </c>
      <c r="BD61" s="32">
        <v>1218</v>
      </c>
      <c r="BE61" s="32"/>
      <c r="BF61" s="32"/>
      <c r="BG61" s="32"/>
      <c r="BH61" s="32"/>
      <c r="BI61" s="32">
        <v>81</v>
      </c>
      <c r="BJ61" s="32"/>
      <c r="BK61" s="32"/>
      <c r="BL61" s="32"/>
      <c r="BM61" s="32">
        <v>311</v>
      </c>
      <c r="BN61" s="32">
        <v>1315</v>
      </c>
      <c r="BO61" s="32">
        <v>300</v>
      </c>
      <c r="BP61" s="32">
        <v>1315</v>
      </c>
      <c r="BQ61" s="32">
        <v>1454</v>
      </c>
      <c r="BR61" s="32">
        <v>1450</v>
      </c>
      <c r="BS61" s="32">
        <v>1263</v>
      </c>
      <c r="BT61" s="32">
        <v>344</v>
      </c>
      <c r="BU61" s="32">
        <v>1268</v>
      </c>
      <c r="BV61" s="32">
        <v>367</v>
      </c>
      <c r="BW61" s="32">
        <v>1454</v>
      </c>
      <c r="BX61" s="32"/>
      <c r="BY61" s="32"/>
      <c r="BZ61" s="32"/>
      <c r="CA61" s="32"/>
      <c r="CB61" s="32"/>
      <c r="CC61" s="32"/>
      <c r="CD61" s="32"/>
      <c r="CE61" s="32"/>
      <c r="CF61" s="32"/>
      <c r="CG61" s="32"/>
      <c r="CH61" s="32"/>
      <c r="CI61" s="32"/>
      <c r="CJ61" s="32"/>
      <c r="CK61" s="32"/>
      <c r="CL61" s="32"/>
      <c r="CM61" s="32"/>
      <c r="CN61" s="32"/>
      <c r="CO61" s="32"/>
      <c r="CP61" s="32"/>
      <c r="CQ61" s="32"/>
      <c r="CR61" s="32"/>
      <c r="CS61" s="32"/>
      <c r="CT61" s="32">
        <v>1402</v>
      </c>
      <c r="CU61" s="32"/>
      <c r="CV61" s="32"/>
      <c r="CW61" s="32"/>
      <c r="CX61" s="32"/>
      <c r="CY61" s="32"/>
      <c r="CZ61" s="32"/>
      <c r="DA61" s="32"/>
      <c r="DB61" s="32"/>
      <c r="DC61" s="32"/>
      <c r="DD61" s="32"/>
      <c r="DE61" s="32"/>
      <c r="DF61" s="32"/>
      <c r="DG61" s="32"/>
      <c r="DH61" s="32"/>
      <c r="DI61" s="32"/>
      <c r="DJ61" s="32"/>
      <c r="DK61" s="32"/>
      <c r="DL61" s="32">
        <v>1005</v>
      </c>
      <c r="DM61" s="32">
        <v>1427</v>
      </c>
      <c r="DN61" s="32">
        <v>1418</v>
      </c>
      <c r="DO61" s="32"/>
      <c r="DP61" s="32"/>
      <c r="DQ61" s="32">
        <v>212</v>
      </c>
      <c r="DR61" s="32">
        <v>1103</v>
      </c>
      <c r="DS61" s="32">
        <v>213</v>
      </c>
      <c r="DT61" s="32">
        <v>1100</v>
      </c>
      <c r="DU61" s="32">
        <v>408</v>
      </c>
      <c r="DV61" s="32">
        <v>1165</v>
      </c>
      <c r="DW61" s="32">
        <v>937</v>
      </c>
      <c r="DX61" s="32">
        <v>354</v>
      </c>
      <c r="DY61" s="32">
        <v>606</v>
      </c>
      <c r="DZ61" s="32">
        <v>715</v>
      </c>
      <c r="EA61" s="32">
        <v>992</v>
      </c>
      <c r="EB61" s="32">
        <v>322</v>
      </c>
      <c r="EC61" s="32"/>
      <c r="ED61" s="32"/>
      <c r="EE61" s="32"/>
      <c r="EF61" s="32"/>
      <c r="EG61" s="32"/>
      <c r="EH61" s="32"/>
      <c r="EI61" s="32"/>
      <c r="EJ61" s="32"/>
      <c r="EK61" s="32">
        <v>234</v>
      </c>
      <c r="EL61" s="32">
        <v>1222</v>
      </c>
    </row>
    <row r="62" spans="2:142">
      <c r="B62" s="32" t="s">
        <v>68</v>
      </c>
      <c r="C62" s="45" t="s">
        <v>60</v>
      </c>
      <c r="D62" s="46"/>
      <c r="E62" s="32">
        <v>977</v>
      </c>
      <c r="F62" s="32">
        <v>709</v>
      </c>
      <c r="G62" s="32">
        <v>72.569999999999993</v>
      </c>
      <c r="H62" s="45" t="s">
        <v>447</v>
      </c>
      <c r="I62" s="46"/>
      <c r="J62" s="32">
        <v>228</v>
      </c>
      <c r="K62" s="32">
        <v>0</v>
      </c>
      <c r="L62" s="32">
        <v>0</v>
      </c>
      <c r="M62" s="32">
        <v>0</v>
      </c>
      <c r="N62" s="32">
        <v>0</v>
      </c>
      <c r="O62" s="32">
        <v>0</v>
      </c>
      <c r="P62" s="32">
        <v>7</v>
      </c>
      <c r="Q62" s="32">
        <v>0</v>
      </c>
      <c r="R62" s="32">
        <v>2</v>
      </c>
      <c r="S62" s="32">
        <v>0</v>
      </c>
      <c r="T62" s="32">
        <v>0</v>
      </c>
      <c r="U62" s="32">
        <v>0</v>
      </c>
      <c r="V62" s="32">
        <v>0</v>
      </c>
      <c r="W62" s="32">
        <v>470</v>
      </c>
      <c r="X62" s="32">
        <v>0</v>
      </c>
      <c r="Y62" s="32">
        <v>0</v>
      </c>
      <c r="Z62" s="32">
        <v>0</v>
      </c>
      <c r="AA62" s="32">
        <v>0</v>
      </c>
      <c r="AB62" s="32">
        <v>0</v>
      </c>
      <c r="AC62" s="32">
        <v>0</v>
      </c>
      <c r="AD62" s="32">
        <v>0</v>
      </c>
      <c r="AE62" s="32">
        <v>0</v>
      </c>
      <c r="AF62" s="32"/>
      <c r="AG62" s="32"/>
      <c r="AH62" s="32"/>
      <c r="AI62" s="32"/>
      <c r="AJ62" s="32"/>
      <c r="AK62" s="32"/>
      <c r="AL62" s="32"/>
      <c r="AM62" s="32">
        <v>186</v>
      </c>
      <c r="AN62" s="32">
        <v>493</v>
      </c>
      <c r="AO62" s="32">
        <v>212</v>
      </c>
      <c r="AP62" s="32">
        <v>389</v>
      </c>
      <c r="AQ62" s="32"/>
      <c r="AR62" s="32"/>
      <c r="AS62" s="32">
        <v>202</v>
      </c>
      <c r="AT62" s="32">
        <v>473</v>
      </c>
      <c r="AU62" s="32"/>
      <c r="AV62" s="32"/>
      <c r="AW62" s="32"/>
      <c r="AX62" s="32"/>
      <c r="AY62" s="32"/>
      <c r="AZ62" s="32"/>
      <c r="BA62" s="32"/>
      <c r="BB62" s="32"/>
      <c r="BC62" s="32">
        <v>187</v>
      </c>
      <c r="BD62" s="32">
        <v>472</v>
      </c>
      <c r="BE62" s="32"/>
      <c r="BF62" s="32"/>
      <c r="BG62" s="32"/>
      <c r="BH62" s="32"/>
      <c r="BI62" s="32"/>
      <c r="BJ62" s="32"/>
      <c r="BK62" s="32"/>
      <c r="BL62" s="32"/>
      <c r="BM62" s="32">
        <v>175</v>
      </c>
      <c r="BN62" s="32">
        <v>487</v>
      </c>
      <c r="BO62" s="32">
        <v>183</v>
      </c>
      <c r="BP62" s="32">
        <v>473</v>
      </c>
      <c r="BQ62" s="32">
        <v>556</v>
      </c>
      <c r="BR62" s="32">
        <v>560</v>
      </c>
      <c r="BS62" s="32">
        <v>478</v>
      </c>
      <c r="BT62" s="32">
        <v>177</v>
      </c>
      <c r="BU62" s="32">
        <v>463</v>
      </c>
      <c r="BV62" s="32">
        <v>200</v>
      </c>
      <c r="BW62" s="32">
        <v>565</v>
      </c>
      <c r="BX62" s="32"/>
      <c r="BY62" s="32"/>
      <c r="BZ62" s="32"/>
      <c r="CA62" s="32"/>
      <c r="CB62" s="32"/>
      <c r="CC62" s="32"/>
      <c r="CD62" s="32"/>
      <c r="CE62" s="32"/>
      <c r="CF62" s="32"/>
      <c r="CG62" s="32"/>
      <c r="CH62" s="32"/>
      <c r="CI62" s="32"/>
      <c r="CJ62" s="32"/>
      <c r="CK62" s="32"/>
      <c r="CL62" s="32"/>
      <c r="CM62" s="32"/>
      <c r="CN62" s="32"/>
      <c r="CO62" s="32"/>
      <c r="CP62" s="32"/>
      <c r="CQ62" s="32"/>
      <c r="CR62" s="32"/>
      <c r="CS62" s="32"/>
      <c r="CT62" s="32">
        <v>555</v>
      </c>
      <c r="CU62" s="32"/>
      <c r="CV62" s="32"/>
      <c r="CW62" s="32"/>
      <c r="CX62" s="32"/>
      <c r="CY62" s="32"/>
      <c r="CZ62" s="32"/>
      <c r="DA62" s="32"/>
      <c r="DB62" s="32"/>
      <c r="DC62" s="32"/>
      <c r="DD62" s="32"/>
      <c r="DE62" s="32"/>
      <c r="DF62" s="32"/>
      <c r="DG62" s="32"/>
      <c r="DH62" s="32"/>
      <c r="DI62" s="32"/>
      <c r="DJ62" s="32"/>
      <c r="DK62" s="32"/>
      <c r="DL62" s="32"/>
      <c r="DM62" s="32">
        <v>553</v>
      </c>
      <c r="DN62" s="32">
        <v>560</v>
      </c>
      <c r="DO62" s="32"/>
      <c r="DP62" s="32"/>
      <c r="DQ62" s="32">
        <v>147</v>
      </c>
      <c r="DR62" s="32">
        <v>432</v>
      </c>
      <c r="DS62" s="32">
        <v>141</v>
      </c>
      <c r="DT62" s="32">
        <v>421</v>
      </c>
      <c r="DU62" s="32">
        <v>183</v>
      </c>
      <c r="DV62" s="32">
        <v>462</v>
      </c>
      <c r="DW62" s="32">
        <v>425</v>
      </c>
      <c r="DX62" s="32">
        <v>140</v>
      </c>
      <c r="DY62" s="32">
        <v>314</v>
      </c>
      <c r="DZ62" s="32">
        <v>264</v>
      </c>
      <c r="EA62" s="32">
        <v>407</v>
      </c>
      <c r="EB62" s="32">
        <v>162</v>
      </c>
      <c r="EC62" s="32"/>
      <c r="ED62" s="32"/>
      <c r="EE62" s="32"/>
      <c r="EF62" s="32"/>
      <c r="EG62" s="32"/>
      <c r="EH62" s="32"/>
      <c r="EI62" s="32"/>
      <c r="EJ62" s="32"/>
      <c r="EK62" s="32">
        <v>0</v>
      </c>
      <c r="EL62" s="32">
        <v>0</v>
      </c>
    </row>
    <row r="63" spans="2:142">
      <c r="B63" s="32" t="s">
        <v>69</v>
      </c>
      <c r="C63" s="45" t="s">
        <v>60</v>
      </c>
      <c r="D63" s="46"/>
      <c r="E63" s="32">
        <v>938</v>
      </c>
      <c r="F63" s="32">
        <v>692</v>
      </c>
      <c r="G63" s="32">
        <v>73.77</v>
      </c>
      <c r="H63" s="45" t="s">
        <v>447</v>
      </c>
      <c r="I63" s="46"/>
      <c r="J63" s="32">
        <v>260</v>
      </c>
      <c r="K63" s="32">
        <v>0</v>
      </c>
      <c r="L63" s="32">
        <v>0</v>
      </c>
      <c r="M63" s="32">
        <v>0</v>
      </c>
      <c r="N63" s="32">
        <v>0</v>
      </c>
      <c r="O63" s="32">
        <v>0</v>
      </c>
      <c r="P63" s="32">
        <v>6</v>
      </c>
      <c r="Q63" s="32">
        <v>0</v>
      </c>
      <c r="R63" s="32">
        <v>1</v>
      </c>
      <c r="S63" s="32">
        <v>0</v>
      </c>
      <c r="T63" s="32">
        <v>0</v>
      </c>
      <c r="U63" s="32">
        <v>0</v>
      </c>
      <c r="V63" s="32">
        <v>0</v>
      </c>
      <c r="W63" s="32">
        <v>424</v>
      </c>
      <c r="X63" s="32">
        <v>0</v>
      </c>
      <c r="Y63" s="32">
        <v>0</v>
      </c>
      <c r="Z63" s="32">
        <v>0</v>
      </c>
      <c r="AA63" s="32">
        <v>0</v>
      </c>
      <c r="AB63" s="32">
        <v>0</v>
      </c>
      <c r="AC63" s="32">
        <v>0</v>
      </c>
      <c r="AD63" s="32">
        <v>0</v>
      </c>
      <c r="AE63" s="32">
        <v>0</v>
      </c>
      <c r="AF63" s="32"/>
      <c r="AG63" s="32"/>
      <c r="AH63" s="32"/>
      <c r="AI63" s="32"/>
      <c r="AJ63" s="32"/>
      <c r="AK63" s="32"/>
      <c r="AL63" s="32"/>
      <c r="AM63" s="32">
        <v>224</v>
      </c>
      <c r="AN63" s="32">
        <v>444</v>
      </c>
      <c r="AO63" s="32">
        <v>197</v>
      </c>
      <c r="AP63" s="32">
        <v>388</v>
      </c>
      <c r="AQ63" s="32"/>
      <c r="AR63" s="32"/>
      <c r="AS63" s="32">
        <v>0</v>
      </c>
      <c r="AT63" s="32">
        <v>2</v>
      </c>
      <c r="AU63" s="32"/>
      <c r="AV63" s="32"/>
      <c r="AW63" s="32"/>
      <c r="AX63" s="32">
        <v>511</v>
      </c>
      <c r="AY63" s="32"/>
      <c r="AZ63" s="32"/>
      <c r="BA63" s="32"/>
      <c r="BB63" s="32"/>
      <c r="BC63" s="32">
        <v>0</v>
      </c>
      <c r="BD63" s="32">
        <v>2</v>
      </c>
      <c r="BE63" s="32"/>
      <c r="BF63" s="32"/>
      <c r="BG63" s="32"/>
      <c r="BH63" s="32"/>
      <c r="BI63" s="32">
        <v>504</v>
      </c>
      <c r="BJ63" s="32"/>
      <c r="BK63" s="32"/>
      <c r="BL63" s="32"/>
      <c r="BM63" s="32">
        <v>206</v>
      </c>
      <c r="BN63" s="32">
        <v>420</v>
      </c>
      <c r="BO63" s="32">
        <v>197</v>
      </c>
      <c r="BP63" s="32">
        <v>430</v>
      </c>
      <c r="BQ63" s="32">
        <v>501</v>
      </c>
      <c r="BR63" s="32">
        <v>507</v>
      </c>
      <c r="BS63" s="32">
        <v>415</v>
      </c>
      <c r="BT63" s="32">
        <v>214</v>
      </c>
      <c r="BU63" s="32">
        <v>448</v>
      </c>
      <c r="BV63" s="32">
        <v>200</v>
      </c>
      <c r="BW63" s="32">
        <v>501</v>
      </c>
      <c r="BX63" s="32"/>
      <c r="BY63" s="32"/>
      <c r="BZ63" s="32"/>
      <c r="CA63" s="32"/>
      <c r="CB63" s="32"/>
      <c r="CC63" s="32"/>
      <c r="CD63" s="32"/>
      <c r="CE63" s="32"/>
      <c r="CF63" s="32"/>
      <c r="CG63" s="32"/>
      <c r="CH63" s="32"/>
      <c r="CI63" s="32"/>
      <c r="CJ63" s="32"/>
      <c r="CK63" s="32"/>
      <c r="CL63" s="32"/>
      <c r="CM63" s="32"/>
      <c r="CN63" s="32"/>
      <c r="CO63" s="32"/>
      <c r="CP63" s="32"/>
      <c r="CQ63" s="32"/>
      <c r="CR63" s="32"/>
      <c r="CS63" s="32"/>
      <c r="CT63" s="32">
        <v>513</v>
      </c>
      <c r="CU63" s="32"/>
      <c r="CV63" s="32"/>
      <c r="CW63" s="32"/>
      <c r="CX63" s="32"/>
      <c r="CY63" s="32"/>
      <c r="CZ63" s="32"/>
      <c r="DA63" s="32"/>
      <c r="DB63" s="32"/>
      <c r="DC63" s="32"/>
      <c r="DD63" s="32"/>
      <c r="DE63" s="32"/>
      <c r="DF63" s="32"/>
      <c r="DG63" s="32"/>
      <c r="DH63" s="32"/>
      <c r="DI63" s="32"/>
      <c r="DJ63" s="32"/>
      <c r="DK63" s="32"/>
      <c r="DL63" s="32"/>
      <c r="DM63" s="32">
        <v>523</v>
      </c>
      <c r="DN63" s="32">
        <v>514</v>
      </c>
      <c r="DO63" s="32"/>
      <c r="DP63" s="32"/>
      <c r="DQ63" s="32">
        <v>101</v>
      </c>
      <c r="DR63" s="32">
        <v>401</v>
      </c>
      <c r="DS63" s="32">
        <v>104</v>
      </c>
      <c r="DT63" s="32">
        <v>397</v>
      </c>
      <c r="DU63" s="32">
        <v>156</v>
      </c>
      <c r="DV63" s="32">
        <v>460</v>
      </c>
      <c r="DW63" s="32">
        <v>439</v>
      </c>
      <c r="DX63" s="32">
        <v>201</v>
      </c>
      <c r="DY63" s="32">
        <v>365</v>
      </c>
      <c r="DZ63" s="32">
        <v>288</v>
      </c>
      <c r="EA63" s="32">
        <v>486</v>
      </c>
      <c r="EB63" s="32">
        <v>167</v>
      </c>
      <c r="EC63" s="32"/>
      <c r="ED63" s="32"/>
      <c r="EE63" s="32"/>
      <c r="EF63" s="32"/>
      <c r="EG63" s="32"/>
      <c r="EH63" s="32"/>
      <c r="EI63" s="32"/>
      <c r="EJ63" s="32"/>
      <c r="EK63" s="32">
        <v>52</v>
      </c>
      <c r="EL63" s="32">
        <v>242</v>
      </c>
    </row>
    <row r="64" spans="2:142" ht="15.75" thickBot="1">
      <c r="B64" s="32" t="s">
        <v>70</v>
      </c>
      <c r="C64" s="45" t="s">
        <v>60</v>
      </c>
      <c r="D64" s="46"/>
      <c r="E64" s="32">
        <v>1118</v>
      </c>
      <c r="F64" s="32">
        <v>846</v>
      </c>
      <c r="G64" s="32">
        <v>75.67</v>
      </c>
      <c r="H64" s="45" t="s">
        <v>447</v>
      </c>
      <c r="I64" s="46"/>
      <c r="J64" s="32">
        <v>253</v>
      </c>
      <c r="K64" s="32">
        <v>0</v>
      </c>
      <c r="L64" s="32">
        <v>0</v>
      </c>
      <c r="M64" s="32">
        <v>0</v>
      </c>
      <c r="N64" s="32">
        <v>0</v>
      </c>
      <c r="O64" s="32">
        <v>0</v>
      </c>
      <c r="P64" s="32">
        <v>5</v>
      </c>
      <c r="Q64" s="32">
        <v>0</v>
      </c>
      <c r="R64" s="32">
        <v>5</v>
      </c>
      <c r="S64" s="32">
        <v>0</v>
      </c>
      <c r="T64" s="32">
        <v>0</v>
      </c>
      <c r="U64" s="32">
        <v>0</v>
      </c>
      <c r="V64" s="32">
        <v>0</v>
      </c>
      <c r="W64" s="32">
        <v>579</v>
      </c>
      <c r="X64" s="32">
        <v>0</v>
      </c>
      <c r="Y64" s="32">
        <v>0</v>
      </c>
      <c r="Z64" s="32">
        <v>0</v>
      </c>
      <c r="AA64" s="32">
        <v>0</v>
      </c>
      <c r="AB64" s="32">
        <v>0</v>
      </c>
      <c r="AC64" s="32">
        <v>0</v>
      </c>
      <c r="AD64" s="32">
        <v>0</v>
      </c>
      <c r="AE64" s="32">
        <v>0</v>
      </c>
      <c r="AF64" s="32"/>
      <c r="AG64" s="32"/>
      <c r="AH64" s="32"/>
      <c r="AI64" s="32"/>
      <c r="AJ64" s="32"/>
      <c r="AK64" s="32"/>
      <c r="AL64" s="32"/>
      <c r="AM64" s="32">
        <v>215</v>
      </c>
      <c r="AN64" s="32">
        <v>606</v>
      </c>
      <c r="AO64" s="32">
        <v>241</v>
      </c>
      <c r="AP64" s="32">
        <v>499</v>
      </c>
      <c r="AQ64" s="32"/>
      <c r="AR64" s="32"/>
      <c r="AS64" s="32"/>
      <c r="AT64" s="32"/>
      <c r="AU64" s="32"/>
      <c r="AV64" s="32"/>
      <c r="AW64" s="32"/>
      <c r="AX64" s="32">
        <v>692</v>
      </c>
      <c r="AY64" s="32"/>
      <c r="AZ64" s="32"/>
      <c r="BA64" s="32"/>
      <c r="BB64" s="32"/>
      <c r="BC64" s="32"/>
      <c r="BD64" s="32"/>
      <c r="BE64" s="32"/>
      <c r="BF64" s="32"/>
      <c r="BG64" s="32"/>
      <c r="BH64" s="32"/>
      <c r="BI64" s="32">
        <v>691</v>
      </c>
      <c r="BJ64" s="32"/>
      <c r="BK64" s="32"/>
      <c r="BL64" s="32"/>
      <c r="BM64" s="32">
        <v>192</v>
      </c>
      <c r="BN64" s="32">
        <v>606</v>
      </c>
      <c r="BO64" s="32">
        <v>195</v>
      </c>
      <c r="BP64" s="32">
        <v>603</v>
      </c>
      <c r="BQ64" s="32">
        <v>682</v>
      </c>
      <c r="BR64" s="32">
        <v>680</v>
      </c>
      <c r="BS64" s="32">
        <v>603</v>
      </c>
      <c r="BT64" s="32">
        <v>190</v>
      </c>
      <c r="BU64" s="32">
        <v>585</v>
      </c>
      <c r="BV64" s="32">
        <v>213</v>
      </c>
      <c r="BW64" s="32">
        <v>696</v>
      </c>
      <c r="BX64" s="32"/>
      <c r="BY64" s="32"/>
      <c r="BZ64" s="32"/>
      <c r="CA64" s="32"/>
      <c r="CB64" s="32"/>
      <c r="CC64" s="32"/>
      <c r="CD64" s="32"/>
      <c r="CE64" s="32"/>
      <c r="CF64" s="32"/>
      <c r="CG64" s="32"/>
      <c r="CH64" s="32"/>
      <c r="CI64" s="32"/>
      <c r="CJ64" s="32"/>
      <c r="CK64" s="32"/>
      <c r="CL64" s="32"/>
      <c r="CM64" s="32"/>
      <c r="CN64" s="32"/>
      <c r="CO64" s="32"/>
      <c r="CP64" s="32"/>
      <c r="CQ64" s="32"/>
      <c r="CR64" s="32"/>
      <c r="CS64" s="32"/>
      <c r="CT64" s="32">
        <v>685</v>
      </c>
      <c r="CU64" s="32"/>
      <c r="CV64" s="32"/>
      <c r="CW64" s="32"/>
      <c r="CX64" s="32"/>
      <c r="CY64" s="32"/>
      <c r="CZ64" s="32"/>
      <c r="DA64" s="32"/>
      <c r="DB64" s="32"/>
      <c r="DC64" s="32"/>
      <c r="DD64" s="32"/>
      <c r="DE64" s="32"/>
      <c r="DF64" s="32"/>
      <c r="DG64" s="32"/>
      <c r="DH64" s="32"/>
      <c r="DI64" s="32"/>
      <c r="DJ64" s="32"/>
      <c r="DK64" s="32"/>
      <c r="DL64" s="32">
        <v>144</v>
      </c>
      <c r="DM64" s="32">
        <v>686</v>
      </c>
      <c r="DN64" s="32">
        <v>690</v>
      </c>
      <c r="DO64" s="32"/>
      <c r="DP64" s="32"/>
      <c r="DQ64" s="32">
        <v>115</v>
      </c>
      <c r="DR64" s="32">
        <v>561</v>
      </c>
      <c r="DS64" s="32">
        <v>128</v>
      </c>
      <c r="DT64" s="32">
        <v>540</v>
      </c>
      <c r="DU64" s="32">
        <v>197</v>
      </c>
      <c r="DV64" s="32">
        <v>590</v>
      </c>
      <c r="DW64" s="32">
        <v>436</v>
      </c>
      <c r="DX64" s="32">
        <v>196</v>
      </c>
      <c r="DY64" s="32">
        <v>320</v>
      </c>
      <c r="DZ64" s="32">
        <v>324</v>
      </c>
      <c r="EA64" s="32">
        <v>481</v>
      </c>
      <c r="EB64" s="32">
        <v>166</v>
      </c>
      <c r="EC64" s="32"/>
      <c r="ED64" s="32"/>
      <c r="EE64" s="32"/>
      <c r="EF64" s="32"/>
      <c r="EG64" s="32"/>
      <c r="EH64" s="32"/>
      <c r="EI64" s="32"/>
      <c r="EJ64" s="32"/>
      <c r="EK64" s="32">
        <v>137</v>
      </c>
      <c r="EL64" s="32">
        <v>662</v>
      </c>
    </row>
    <row r="65" spans="2:142" ht="16.5" thickTop="1" thickBot="1">
      <c r="B65" s="31" t="s">
        <v>448</v>
      </c>
      <c r="C65" s="43" t="s">
        <v>447</v>
      </c>
      <c r="D65" s="44"/>
      <c r="E65" s="31" t="s">
        <v>447</v>
      </c>
      <c r="F65" s="31" t="s">
        <v>447</v>
      </c>
      <c r="G65" s="31" t="s">
        <v>447</v>
      </c>
      <c r="H65" s="43" t="s">
        <v>447</v>
      </c>
      <c r="I65" s="44"/>
      <c r="J65" s="31">
        <v>2933</v>
      </c>
      <c r="K65" s="31">
        <v>0</v>
      </c>
      <c r="L65" s="31">
        <v>0</v>
      </c>
      <c r="M65" s="31">
        <v>0</v>
      </c>
      <c r="N65" s="31">
        <v>0</v>
      </c>
      <c r="O65" s="31">
        <v>0</v>
      </c>
      <c r="P65" s="31">
        <v>90</v>
      </c>
      <c r="Q65" s="31">
        <v>0</v>
      </c>
      <c r="R65" s="31">
        <v>43</v>
      </c>
      <c r="S65" s="31">
        <v>0</v>
      </c>
      <c r="T65" s="31">
        <v>0</v>
      </c>
      <c r="U65" s="31">
        <v>0</v>
      </c>
      <c r="V65" s="31">
        <v>0</v>
      </c>
      <c r="W65" s="31">
        <v>5772</v>
      </c>
      <c r="X65" s="31">
        <v>0</v>
      </c>
      <c r="Y65" s="31">
        <v>0</v>
      </c>
      <c r="Z65" s="31">
        <v>0</v>
      </c>
      <c r="AA65" s="31">
        <v>0</v>
      </c>
      <c r="AB65" s="31">
        <v>0</v>
      </c>
      <c r="AC65" s="31">
        <v>0</v>
      </c>
      <c r="AD65" s="31">
        <v>0</v>
      </c>
      <c r="AE65" s="31">
        <v>0</v>
      </c>
      <c r="AF65" s="31"/>
      <c r="AG65" s="31"/>
      <c r="AH65" s="31"/>
      <c r="AI65" s="31"/>
      <c r="AJ65" s="31"/>
      <c r="AK65" s="31"/>
      <c r="AL65" s="31"/>
      <c r="AM65" s="31">
        <v>2536</v>
      </c>
      <c r="AN65" s="31">
        <v>6068</v>
      </c>
      <c r="AO65" s="31">
        <v>2734</v>
      </c>
      <c r="AP65" s="31">
        <v>4863</v>
      </c>
      <c r="AQ65" s="31"/>
      <c r="AR65" s="31"/>
      <c r="AS65" s="31">
        <v>1257</v>
      </c>
      <c r="AT65" s="31">
        <v>2824</v>
      </c>
      <c r="AU65" s="31"/>
      <c r="AV65" s="31"/>
      <c r="AW65" s="31"/>
      <c r="AX65" s="31">
        <v>3583</v>
      </c>
      <c r="AY65" s="31"/>
      <c r="AZ65" s="31"/>
      <c r="BA65" s="31"/>
      <c r="BB65" s="31"/>
      <c r="BC65" s="31">
        <v>1094</v>
      </c>
      <c r="BD65" s="31">
        <v>2918</v>
      </c>
      <c r="BE65" s="31"/>
      <c r="BF65" s="31"/>
      <c r="BG65" s="31"/>
      <c r="BH65" s="31"/>
      <c r="BI65" s="31">
        <v>3571</v>
      </c>
      <c r="BJ65" s="31"/>
      <c r="BK65" s="31"/>
      <c r="BL65" s="31"/>
      <c r="BM65" s="31">
        <v>2252</v>
      </c>
      <c r="BN65" s="31">
        <v>5993</v>
      </c>
      <c r="BO65" s="31">
        <v>2238</v>
      </c>
      <c r="BP65" s="31">
        <v>5994</v>
      </c>
      <c r="BQ65" s="31">
        <v>6959</v>
      </c>
      <c r="BR65" s="31">
        <v>6961</v>
      </c>
      <c r="BS65" s="31">
        <v>5820</v>
      </c>
      <c r="BT65" s="31">
        <v>2369</v>
      </c>
      <c r="BU65" s="31">
        <v>5926</v>
      </c>
      <c r="BV65" s="31">
        <v>2412</v>
      </c>
      <c r="BW65" s="31">
        <v>6944</v>
      </c>
      <c r="BX65" s="31"/>
      <c r="BY65" s="31"/>
      <c r="BZ65" s="31"/>
      <c r="CA65" s="31"/>
      <c r="CB65" s="31"/>
      <c r="CC65" s="31"/>
      <c r="CD65" s="31"/>
      <c r="CE65" s="31"/>
      <c r="CF65" s="31"/>
      <c r="CG65" s="31"/>
      <c r="CH65" s="31"/>
      <c r="CI65" s="31"/>
      <c r="CJ65" s="31"/>
      <c r="CK65" s="31"/>
      <c r="CL65" s="31"/>
      <c r="CM65" s="31"/>
      <c r="CN65" s="31"/>
      <c r="CO65" s="31"/>
      <c r="CP65" s="31"/>
      <c r="CQ65" s="31"/>
      <c r="CR65" s="31"/>
      <c r="CS65" s="31"/>
      <c r="CT65" s="31">
        <v>6061</v>
      </c>
      <c r="CU65" s="31"/>
      <c r="CV65" s="31"/>
      <c r="CW65" s="31"/>
      <c r="CX65" s="31"/>
      <c r="CY65" s="31">
        <v>669</v>
      </c>
      <c r="CZ65" s="31">
        <v>370</v>
      </c>
      <c r="DA65" s="31"/>
      <c r="DB65" s="31"/>
      <c r="DC65" s="31"/>
      <c r="DD65" s="31"/>
      <c r="DE65" s="31"/>
      <c r="DF65" s="31"/>
      <c r="DG65" s="31"/>
      <c r="DH65" s="31"/>
      <c r="DI65" s="31"/>
      <c r="DJ65" s="31"/>
      <c r="DK65" s="31"/>
      <c r="DL65" s="31">
        <v>1149</v>
      </c>
      <c r="DM65" s="31">
        <v>6957</v>
      </c>
      <c r="DN65" s="31">
        <v>6956</v>
      </c>
      <c r="DO65" s="31"/>
      <c r="DP65" s="31"/>
      <c r="DQ65" s="31">
        <v>1364</v>
      </c>
      <c r="DR65" s="31">
        <v>5590</v>
      </c>
      <c r="DS65" s="31">
        <v>1371</v>
      </c>
      <c r="DT65" s="31">
        <v>5501</v>
      </c>
      <c r="DU65" s="31">
        <v>2116</v>
      </c>
      <c r="DV65" s="31">
        <v>6048</v>
      </c>
      <c r="DW65" s="31">
        <v>3587</v>
      </c>
      <c r="DX65" s="31">
        <v>1476</v>
      </c>
      <c r="DY65" s="31">
        <v>2616</v>
      </c>
      <c r="DZ65" s="31">
        <v>2556</v>
      </c>
      <c r="EA65" s="31">
        <v>3790</v>
      </c>
      <c r="EB65" s="31">
        <v>1370</v>
      </c>
      <c r="EC65" s="31"/>
      <c r="ED65" s="31"/>
      <c r="EE65" s="31"/>
      <c r="EF65" s="31"/>
      <c r="EG65" s="31"/>
      <c r="EH65" s="31"/>
      <c r="EI65" s="31"/>
      <c r="EJ65" s="31"/>
      <c r="EK65" s="31">
        <v>683</v>
      </c>
      <c r="EL65" s="31">
        <v>3360</v>
      </c>
    </row>
    <row r="66" spans="2:142" ht="15.75" thickTop="1">
      <c r="B66" s="32" t="s">
        <v>72</v>
      </c>
      <c r="C66" s="45" t="s">
        <v>71</v>
      </c>
      <c r="D66" s="46"/>
      <c r="E66" s="32">
        <v>1013</v>
      </c>
      <c r="F66" s="32">
        <v>729</v>
      </c>
      <c r="G66" s="32">
        <v>71.959999999999994</v>
      </c>
      <c r="H66" s="45" t="s">
        <v>447</v>
      </c>
      <c r="I66" s="46"/>
      <c r="J66" s="32">
        <v>392</v>
      </c>
      <c r="K66" s="32">
        <v>0</v>
      </c>
      <c r="L66" s="32">
        <v>0</v>
      </c>
      <c r="M66" s="32">
        <v>0</v>
      </c>
      <c r="N66" s="32">
        <v>0</v>
      </c>
      <c r="O66" s="32">
        <v>0</v>
      </c>
      <c r="P66" s="32">
        <v>10</v>
      </c>
      <c r="Q66" s="32">
        <v>0</v>
      </c>
      <c r="R66" s="32">
        <v>5</v>
      </c>
      <c r="S66" s="32">
        <v>0</v>
      </c>
      <c r="T66" s="32">
        <v>0</v>
      </c>
      <c r="U66" s="32">
        <v>0</v>
      </c>
      <c r="V66" s="32">
        <v>0</v>
      </c>
      <c r="W66" s="32">
        <v>319</v>
      </c>
      <c r="X66" s="32">
        <v>0</v>
      </c>
      <c r="Y66" s="32">
        <v>0</v>
      </c>
      <c r="Z66" s="32">
        <v>0</v>
      </c>
      <c r="AA66" s="32">
        <v>0</v>
      </c>
      <c r="AB66" s="32">
        <v>0</v>
      </c>
      <c r="AC66" s="32">
        <v>0</v>
      </c>
      <c r="AD66" s="32">
        <v>0</v>
      </c>
      <c r="AE66" s="32">
        <v>0</v>
      </c>
      <c r="AF66" s="32">
        <v>339</v>
      </c>
      <c r="AG66" s="32">
        <v>354</v>
      </c>
      <c r="AH66" s="32"/>
      <c r="AI66" s="32"/>
      <c r="AJ66" s="32"/>
      <c r="AK66" s="32"/>
      <c r="AL66" s="32"/>
      <c r="AM66" s="32"/>
      <c r="AN66" s="32"/>
      <c r="AO66" s="32">
        <v>263</v>
      </c>
      <c r="AP66" s="32">
        <v>354</v>
      </c>
      <c r="AQ66" s="32"/>
      <c r="AR66" s="32"/>
      <c r="AS66" s="32"/>
      <c r="AT66" s="32"/>
      <c r="AU66" s="32"/>
      <c r="AV66" s="32"/>
      <c r="AW66" s="32">
        <v>500</v>
      </c>
      <c r="AX66" s="32"/>
      <c r="AY66" s="32"/>
      <c r="AZ66" s="32"/>
      <c r="BA66" s="32"/>
      <c r="BB66" s="32"/>
      <c r="BC66" s="32"/>
      <c r="BD66" s="32"/>
      <c r="BE66" s="32"/>
      <c r="BF66" s="32"/>
      <c r="BG66" s="32"/>
      <c r="BH66" s="32">
        <v>487</v>
      </c>
      <c r="BI66" s="32"/>
      <c r="BJ66" s="32"/>
      <c r="BK66" s="32"/>
      <c r="BL66" s="32"/>
      <c r="BM66" s="32">
        <v>299</v>
      </c>
      <c r="BN66" s="32">
        <v>355</v>
      </c>
      <c r="BO66" s="32">
        <v>300</v>
      </c>
      <c r="BP66" s="32">
        <v>358</v>
      </c>
      <c r="BQ66" s="32">
        <v>494</v>
      </c>
      <c r="BR66" s="32">
        <v>481</v>
      </c>
      <c r="BS66" s="32">
        <v>362</v>
      </c>
      <c r="BT66" s="32">
        <v>286</v>
      </c>
      <c r="BU66" s="32">
        <v>324</v>
      </c>
      <c r="BV66" s="32">
        <v>335</v>
      </c>
      <c r="BW66" s="32">
        <v>481</v>
      </c>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v>262</v>
      </c>
      <c r="DF66" s="32">
        <v>408</v>
      </c>
      <c r="DG66" s="32"/>
      <c r="DH66" s="32"/>
      <c r="DI66" s="32"/>
      <c r="DJ66" s="32"/>
      <c r="DK66" s="32"/>
      <c r="DL66" s="32"/>
      <c r="DM66" s="32">
        <v>495</v>
      </c>
      <c r="DN66" s="32">
        <v>490</v>
      </c>
      <c r="DO66" s="32">
        <v>290</v>
      </c>
      <c r="DP66" s="32">
        <v>384</v>
      </c>
      <c r="DQ66" s="32">
        <v>106</v>
      </c>
      <c r="DR66" s="32">
        <v>440</v>
      </c>
      <c r="DS66" s="32">
        <v>107</v>
      </c>
      <c r="DT66" s="32">
        <v>438</v>
      </c>
      <c r="DU66" s="32">
        <v>159</v>
      </c>
      <c r="DV66" s="32">
        <v>501</v>
      </c>
      <c r="DW66" s="32"/>
      <c r="DX66" s="32"/>
      <c r="DY66" s="32"/>
      <c r="DZ66" s="32"/>
      <c r="EA66" s="32"/>
      <c r="EB66" s="32"/>
      <c r="EC66" s="32"/>
      <c r="ED66" s="32"/>
      <c r="EE66" s="32"/>
      <c r="EF66" s="32"/>
      <c r="EG66" s="32">
        <v>201</v>
      </c>
      <c r="EH66" s="32">
        <v>458</v>
      </c>
      <c r="EI66" s="32"/>
      <c r="EJ66" s="32"/>
      <c r="EK66" s="32"/>
      <c r="EL66" s="32"/>
    </row>
    <row r="67" spans="2:142">
      <c r="B67" s="32" t="s">
        <v>73</v>
      </c>
      <c r="C67" s="45" t="s">
        <v>71</v>
      </c>
      <c r="D67" s="46"/>
      <c r="E67" s="32">
        <v>649</v>
      </c>
      <c r="F67" s="32">
        <v>420</v>
      </c>
      <c r="G67" s="32">
        <v>64.709999999999994</v>
      </c>
      <c r="H67" s="45" t="s">
        <v>447</v>
      </c>
      <c r="I67" s="46"/>
      <c r="J67" s="32">
        <v>218</v>
      </c>
      <c r="K67" s="32">
        <v>0</v>
      </c>
      <c r="L67" s="32">
        <v>0</v>
      </c>
      <c r="M67" s="32">
        <v>0</v>
      </c>
      <c r="N67" s="32">
        <v>0</v>
      </c>
      <c r="O67" s="32">
        <v>0</v>
      </c>
      <c r="P67" s="32">
        <v>10</v>
      </c>
      <c r="Q67" s="32">
        <v>0</v>
      </c>
      <c r="R67" s="32">
        <v>3</v>
      </c>
      <c r="S67" s="32">
        <v>0</v>
      </c>
      <c r="T67" s="32">
        <v>0</v>
      </c>
      <c r="U67" s="32">
        <v>0</v>
      </c>
      <c r="V67" s="32">
        <v>0</v>
      </c>
      <c r="W67" s="32">
        <v>184</v>
      </c>
      <c r="X67" s="32">
        <v>0</v>
      </c>
      <c r="Y67" s="32">
        <v>0</v>
      </c>
      <c r="Z67" s="32">
        <v>0</v>
      </c>
      <c r="AA67" s="32">
        <v>0</v>
      </c>
      <c r="AB67" s="32">
        <v>0</v>
      </c>
      <c r="AC67" s="32">
        <v>0</v>
      </c>
      <c r="AD67" s="32">
        <v>0</v>
      </c>
      <c r="AE67" s="32">
        <v>0</v>
      </c>
      <c r="AF67" s="32">
        <v>195</v>
      </c>
      <c r="AG67" s="32">
        <v>198</v>
      </c>
      <c r="AH67" s="32"/>
      <c r="AI67" s="32"/>
      <c r="AJ67" s="32"/>
      <c r="AK67" s="32"/>
      <c r="AL67" s="32"/>
      <c r="AM67" s="32"/>
      <c r="AN67" s="32"/>
      <c r="AO67" s="32">
        <v>162</v>
      </c>
      <c r="AP67" s="32">
        <v>185</v>
      </c>
      <c r="AQ67" s="32"/>
      <c r="AR67" s="32"/>
      <c r="AS67" s="32"/>
      <c r="AT67" s="32"/>
      <c r="AU67" s="32"/>
      <c r="AV67" s="32"/>
      <c r="AW67" s="32">
        <v>265</v>
      </c>
      <c r="AX67" s="32"/>
      <c r="AY67" s="32"/>
      <c r="AZ67" s="32"/>
      <c r="BA67" s="32"/>
      <c r="BB67" s="32"/>
      <c r="BC67" s="32"/>
      <c r="BD67" s="32"/>
      <c r="BE67" s="32"/>
      <c r="BF67" s="32"/>
      <c r="BG67" s="32"/>
      <c r="BH67" s="32">
        <v>266</v>
      </c>
      <c r="BI67" s="32"/>
      <c r="BJ67" s="32"/>
      <c r="BK67" s="32"/>
      <c r="BL67" s="32"/>
      <c r="BM67" s="32">
        <v>149</v>
      </c>
      <c r="BN67" s="32">
        <v>218</v>
      </c>
      <c r="BO67" s="32">
        <v>151</v>
      </c>
      <c r="BP67" s="32">
        <v>226</v>
      </c>
      <c r="BQ67" s="32">
        <v>265</v>
      </c>
      <c r="BR67" s="32">
        <v>267</v>
      </c>
      <c r="BS67" s="32">
        <v>224</v>
      </c>
      <c r="BT67" s="32">
        <v>149</v>
      </c>
      <c r="BU67" s="32">
        <v>196</v>
      </c>
      <c r="BV67" s="32">
        <v>182</v>
      </c>
      <c r="BW67" s="32">
        <v>263</v>
      </c>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v>155</v>
      </c>
      <c r="DF67" s="32">
        <v>213</v>
      </c>
      <c r="DG67" s="32"/>
      <c r="DH67" s="32"/>
      <c r="DI67" s="32"/>
      <c r="DJ67" s="32"/>
      <c r="DK67" s="32"/>
      <c r="DL67" s="32"/>
      <c r="DM67" s="32">
        <v>270</v>
      </c>
      <c r="DN67" s="32">
        <v>266</v>
      </c>
      <c r="DO67" s="32">
        <v>165</v>
      </c>
      <c r="DP67" s="32">
        <v>206</v>
      </c>
      <c r="DQ67" s="32">
        <v>72</v>
      </c>
      <c r="DR67" s="32">
        <v>230</v>
      </c>
      <c r="DS67" s="32">
        <v>74</v>
      </c>
      <c r="DT67" s="32">
        <v>221</v>
      </c>
      <c r="DU67" s="32">
        <v>106</v>
      </c>
      <c r="DV67" s="32">
        <v>268</v>
      </c>
      <c r="DW67" s="32"/>
      <c r="DX67" s="32"/>
      <c r="DY67" s="32"/>
      <c r="DZ67" s="32"/>
      <c r="EA67" s="32"/>
      <c r="EB67" s="32"/>
      <c r="EC67" s="32"/>
      <c r="ED67" s="32"/>
      <c r="EE67" s="32"/>
      <c r="EF67" s="32"/>
      <c r="EG67" s="32">
        <v>146</v>
      </c>
      <c r="EH67" s="32">
        <v>230</v>
      </c>
      <c r="EI67" s="32">
        <v>176</v>
      </c>
      <c r="EJ67" s="32">
        <v>225</v>
      </c>
      <c r="EK67" s="32"/>
      <c r="EL67" s="32"/>
    </row>
    <row r="68" spans="2:142">
      <c r="B68" s="32" t="s">
        <v>74</v>
      </c>
      <c r="C68" s="45" t="s">
        <v>71</v>
      </c>
      <c r="D68" s="46"/>
      <c r="E68" s="32">
        <v>828</v>
      </c>
      <c r="F68" s="32">
        <v>471</v>
      </c>
      <c r="G68" s="32">
        <v>56.88</v>
      </c>
      <c r="H68" s="45" t="s">
        <v>447</v>
      </c>
      <c r="I68" s="46"/>
      <c r="J68" s="32">
        <v>271</v>
      </c>
      <c r="K68" s="32">
        <v>0</v>
      </c>
      <c r="L68" s="32">
        <v>0</v>
      </c>
      <c r="M68" s="32">
        <v>0</v>
      </c>
      <c r="N68" s="32">
        <v>0</v>
      </c>
      <c r="O68" s="32">
        <v>0</v>
      </c>
      <c r="P68" s="32">
        <v>8</v>
      </c>
      <c r="Q68" s="32">
        <v>0</v>
      </c>
      <c r="R68" s="32">
        <v>5</v>
      </c>
      <c r="S68" s="32">
        <v>0</v>
      </c>
      <c r="T68" s="32">
        <v>0</v>
      </c>
      <c r="U68" s="32">
        <v>0</v>
      </c>
      <c r="V68" s="32">
        <v>0</v>
      </c>
      <c r="W68" s="32">
        <v>184</v>
      </c>
      <c r="X68" s="32">
        <v>0</v>
      </c>
      <c r="Y68" s="32">
        <v>0</v>
      </c>
      <c r="Z68" s="32">
        <v>0</v>
      </c>
      <c r="AA68" s="32">
        <v>0</v>
      </c>
      <c r="AB68" s="32">
        <v>0</v>
      </c>
      <c r="AC68" s="32">
        <v>0</v>
      </c>
      <c r="AD68" s="32">
        <v>0</v>
      </c>
      <c r="AE68" s="32">
        <v>0</v>
      </c>
      <c r="AF68" s="32"/>
      <c r="AG68" s="32"/>
      <c r="AH68" s="32">
        <v>196</v>
      </c>
      <c r="AI68" s="32">
        <v>248</v>
      </c>
      <c r="AJ68" s="32"/>
      <c r="AK68" s="32"/>
      <c r="AL68" s="32"/>
      <c r="AM68" s="32"/>
      <c r="AN68" s="32"/>
      <c r="AO68" s="32">
        <v>164</v>
      </c>
      <c r="AP68" s="32">
        <v>214</v>
      </c>
      <c r="AQ68" s="32"/>
      <c r="AR68" s="32"/>
      <c r="AS68" s="32"/>
      <c r="AT68" s="32"/>
      <c r="AU68" s="32">
        <v>182</v>
      </c>
      <c r="AV68" s="32">
        <v>158</v>
      </c>
      <c r="AW68" s="32">
        <v>58</v>
      </c>
      <c r="AX68" s="32"/>
      <c r="AY68" s="32"/>
      <c r="AZ68" s="32"/>
      <c r="BA68" s="32"/>
      <c r="BB68" s="32"/>
      <c r="BC68" s="32"/>
      <c r="BD68" s="32"/>
      <c r="BE68" s="32">
        <v>160</v>
      </c>
      <c r="BF68" s="32">
        <v>165</v>
      </c>
      <c r="BG68" s="32"/>
      <c r="BH68" s="32">
        <v>60</v>
      </c>
      <c r="BI68" s="32"/>
      <c r="BJ68" s="32"/>
      <c r="BK68" s="32"/>
      <c r="BL68" s="32"/>
      <c r="BM68" s="32">
        <v>213</v>
      </c>
      <c r="BN68" s="32">
        <v>198</v>
      </c>
      <c r="BO68" s="32">
        <v>216</v>
      </c>
      <c r="BP68" s="32">
        <v>201</v>
      </c>
      <c r="BQ68" s="32">
        <v>295</v>
      </c>
      <c r="BR68" s="32">
        <v>287</v>
      </c>
      <c r="BS68" s="32">
        <v>215</v>
      </c>
      <c r="BT68" s="32">
        <v>197</v>
      </c>
      <c r="BU68" s="32">
        <v>189</v>
      </c>
      <c r="BV68" s="32">
        <v>228</v>
      </c>
      <c r="BW68" s="32">
        <v>282</v>
      </c>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v>210</v>
      </c>
      <c r="DF68" s="32">
        <v>187</v>
      </c>
      <c r="DG68" s="32"/>
      <c r="DH68" s="32"/>
      <c r="DI68" s="32"/>
      <c r="DJ68" s="32"/>
      <c r="DK68" s="32"/>
      <c r="DL68" s="32"/>
      <c r="DM68" s="32">
        <v>296</v>
      </c>
      <c r="DN68" s="32">
        <v>295</v>
      </c>
      <c r="DO68" s="32">
        <v>224</v>
      </c>
      <c r="DP68" s="32">
        <v>195</v>
      </c>
      <c r="DQ68" s="32">
        <v>71</v>
      </c>
      <c r="DR68" s="32">
        <v>283</v>
      </c>
      <c r="DS68" s="32">
        <v>68</v>
      </c>
      <c r="DT68" s="32">
        <v>287</v>
      </c>
      <c r="DU68" s="32">
        <v>108</v>
      </c>
      <c r="DV68" s="32">
        <v>315</v>
      </c>
      <c r="DW68" s="32"/>
      <c r="DX68" s="32"/>
      <c r="DY68" s="32"/>
      <c r="DZ68" s="32"/>
      <c r="EA68" s="32"/>
      <c r="EB68" s="32"/>
      <c r="EC68" s="32"/>
      <c r="ED68" s="32"/>
      <c r="EE68" s="32"/>
      <c r="EF68" s="32"/>
      <c r="EG68" s="32">
        <v>189</v>
      </c>
      <c r="EH68" s="32">
        <v>227</v>
      </c>
      <c r="EI68" s="32"/>
      <c r="EJ68" s="32"/>
      <c r="EK68" s="32"/>
      <c r="EL68" s="32"/>
    </row>
    <row r="69" spans="2:142">
      <c r="B69" s="32" t="s">
        <v>75</v>
      </c>
      <c r="C69" s="45" t="s">
        <v>71</v>
      </c>
      <c r="D69" s="46"/>
      <c r="E69" s="32">
        <v>910</v>
      </c>
      <c r="F69" s="32">
        <v>636</v>
      </c>
      <c r="G69" s="32">
        <v>69.89</v>
      </c>
      <c r="H69" s="45" t="s">
        <v>447</v>
      </c>
      <c r="I69" s="46"/>
      <c r="J69" s="32">
        <v>263</v>
      </c>
      <c r="K69" s="32">
        <v>0</v>
      </c>
      <c r="L69" s="32">
        <v>0</v>
      </c>
      <c r="M69" s="32">
        <v>0</v>
      </c>
      <c r="N69" s="32">
        <v>0</v>
      </c>
      <c r="O69" s="32">
        <v>0</v>
      </c>
      <c r="P69" s="32">
        <v>4</v>
      </c>
      <c r="Q69" s="32">
        <v>0</v>
      </c>
      <c r="R69" s="32">
        <v>4</v>
      </c>
      <c r="S69" s="32">
        <v>0</v>
      </c>
      <c r="T69" s="32">
        <v>0</v>
      </c>
      <c r="U69" s="32">
        <v>0</v>
      </c>
      <c r="V69" s="32">
        <v>0</v>
      </c>
      <c r="W69" s="32">
        <v>361</v>
      </c>
      <c r="X69" s="32">
        <v>0</v>
      </c>
      <c r="Y69" s="32">
        <v>0</v>
      </c>
      <c r="Z69" s="32">
        <v>0</v>
      </c>
      <c r="AA69" s="32">
        <v>0</v>
      </c>
      <c r="AB69" s="32">
        <v>0</v>
      </c>
      <c r="AC69" s="32">
        <v>0</v>
      </c>
      <c r="AD69" s="32">
        <v>0</v>
      </c>
      <c r="AE69" s="32">
        <v>0</v>
      </c>
      <c r="AF69" s="32">
        <v>224</v>
      </c>
      <c r="AG69" s="32">
        <v>387</v>
      </c>
      <c r="AH69" s="32"/>
      <c r="AI69" s="32"/>
      <c r="AJ69" s="32"/>
      <c r="AK69" s="32"/>
      <c r="AL69" s="32"/>
      <c r="AM69" s="32"/>
      <c r="AN69" s="32"/>
      <c r="AO69" s="32">
        <v>222</v>
      </c>
      <c r="AP69" s="32">
        <v>333</v>
      </c>
      <c r="AQ69" s="32"/>
      <c r="AR69" s="32"/>
      <c r="AS69" s="32"/>
      <c r="AT69" s="32"/>
      <c r="AU69" s="32"/>
      <c r="AV69" s="32"/>
      <c r="AW69" s="32">
        <v>494</v>
      </c>
      <c r="AX69" s="32"/>
      <c r="AY69" s="32"/>
      <c r="AZ69" s="32"/>
      <c r="BA69" s="32"/>
      <c r="BB69" s="32"/>
      <c r="BC69" s="32"/>
      <c r="BD69" s="32"/>
      <c r="BE69" s="32"/>
      <c r="BF69" s="32"/>
      <c r="BG69" s="32"/>
      <c r="BH69" s="32">
        <v>481</v>
      </c>
      <c r="BI69" s="32"/>
      <c r="BJ69" s="32"/>
      <c r="BK69" s="32"/>
      <c r="BL69" s="32"/>
      <c r="BM69" s="32">
        <v>198</v>
      </c>
      <c r="BN69" s="32">
        <v>377</v>
      </c>
      <c r="BO69" s="32">
        <v>195</v>
      </c>
      <c r="BP69" s="32">
        <v>377</v>
      </c>
      <c r="BQ69" s="32">
        <v>482</v>
      </c>
      <c r="BR69" s="32">
        <v>469</v>
      </c>
      <c r="BS69" s="32">
        <v>373</v>
      </c>
      <c r="BT69" s="32">
        <v>198</v>
      </c>
      <c r="BU69" s="32">
        <v>374</v>
      </c>
      <c r="BV69" s="32">
        <v>208</v>
      </c>
      <c r="BW69" s="32">
        <v>475</v>
      </c>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v>176</v>
      </c>
      <c r="DF69" s="32">
        <v>413</v>
      </c>
      <c r="DG69" s="32"/>
      <c r="DH69" s="32"/>
      <c r="DI69" s="32"/>
      <c r="DJ69" s="32"/>
      <c r="DK69" s="32"/>
      <c r="DL69" s="32"/>
      <c r="DM69" s="32">
        <v>486</v>
      </c>
      <c r="DN69" s="32">
        <v>479</v>
      </c>
      <c r="DO69" s="32">
        <v>191</v>
      </c>
      <c r="DP69" s="32">
        <v>387</v>
      </c>
      <c r="DQ69" s="32">
        <v>103</v>
      </c>
      <c r="DR69" s="32">
        <v>363</v>
      </c>
      <c r="DS69" s="32">
        <v>101</v>
      </c>
      <c r="DT69" s="32">
        <v>366</v>
      </c>
      <c r="DU69" s="32">
        <v>127</v>
      </c>
      <c r="DV69" s="32">
        <v>452</v>
      </c>
      <c r="DW69" s="32"/>
      <c r="DX69" s="32"/>
      <c r="DY69" s="32"/>
      <c r="DZ69" s="32"/>
      <c r="EA69" s="32"/>
      <c r="EB69" s="32"/>
      <c r="EC69" s="32"/>
      <c r="ED69" s="32"/>
      <c r="EE69" s="32"/>
      <c r="EF69" s="32"/>
      <c r="EG69" s="32">
        <v>173</v>
      </c>
      <c r="EH69" s="32">
        <v>410</v>
      </c>
      <c r="EI69" s="32"/>
      <c r="EJ69" s="32"/>
      <c r="EK69" s="32"/>
      <c r="EL69" s="32"/>
    </row>
    <row r="70" spans="2:142">
      <c r="B70" s="32" t="s">
        <v>76</v>
      </c>
      <c r="C70" s="45" t="s">
        <v>71</v>
      </c>
      <c r="D70" s="46"/>
      <c r="E70" s="32">
        <v>355</v>
      </c>
      <c r="F70" s="32">
        <v>161</v>
      </c>
      <c r="G70" s="32">
        <v>45.35</v>
      </c>
      <c r="H70" s="45" t="s">
        <v>447</v>
      </c>
      <c r="I70" s="46"/>
      <c r="J70" s="32">
        <v>110</v>
      </c>
      <c r="K70" s="32">
        <v>0</v>
      </c>
      <c r="L70" s="32">
        <v>0</v>
      </c>
      <c r="M70" s="32">
        <v>0</v>
      </c>
      <c r="N70" s="32">
        <v>0</v>
      </c>
      <c r="O70" s="32">
        <v>0</v>
      </c>
      <c r="P70" s="32">
        <v>0</v>
      </c>
      <c r="Q70" s="32">
        <v>0</v>
      </c>
      <c r="R70" s="32">
        <v>3</v>
      </c>
      <c r="S70" s="32">
        <v>0</v>
      </c>
      <c r="T70" s="32">
        <v>0</v>
      </c>
      <c r="U70" s="32">
        <v>0</v>
      </c>
      <c r="V70" s="32">
        <v>0</v>
      </c>
      <c r="W70" s="32">
        <v>48</v>
      </c>
      <c r="X70" s="32">
        <v>0</v>
      </c>
      <c r="Y70" s="32">
        <v>0</v>
      </c>
      <c r="Z70" s="32">
        <v>0</v>
      </c>
      <c r="AA70" s="32">
        <v>0</v>
      </c>
      <c r="AB70" s="32">
        <v>0</v>
      </c>
      <c r="AC70" s="32">
        <v>0</v>
      </c>
      <c r="AD70" s="32">
        <v>0</v>
      </c>
      <c r="AE70" s="32">
        <v>0</v>
      </c>
      <c r="AF70" s="32"/>
      <c r="AG70" s="32"/>
      <c r="AH70" s="32">
        <v>55</v>
      </c>
      <c r="AI70" s="32">
        <v>99</v>
      </c>
      <c r="AJ70" s="32"/>
      <c r="AK70" s="32"/>
      <c r="AL70" s="32"/>
      <c r="AM70" s="32"/>
      <c r="AN70" s="32"/>
      <c r="AO70" s="32">
        <v>54</v>
      </c>
      <c r="AP70" s="32">
        <v>69</v>
      </c>
      <c r="AQ70" s="32">
        <v>44</v>
      </c>
      <c r="AR70" s="32">
        <v>107</v>
      </c>
      <c r="AS70" s="32"/>
      <c r="AT70" s="32"/>
      <c r="AU70" s="32"/>
      <c r="AV70" s="32"/>
      <c r="AW70" s="32"/>
      <c r="AX70" s="32"/>
      <c r="AY70" s="32"/>
      <c r="AZ70" s="32"/>
      <c r="BA70" s="32">
        <v>124</v>
      </c>
      <c r="BB70" s="32"/>
      <c r="BC70" s="32"/>
      <c r="BD70" s="32"/>
      <c r="BE70" s="32"/>
      <c r="BF70" s="32"/>
      <c r="BG70" s="32"/>
      <c r="BH70" s="32"/>
      <c r="BI70" s="32"/>
      <c r="BJ70" s="32"/>
      <c r="BK70" s="32"/>
      <c r="BL70" s="32"/>
      <c r="BM70" s="32">
        <v>93</v>
      </c>
      <c r="BN70" s="32">
        <v>54</v>
      </c>
      <c r="BO70" s="32">
        <v>101</v>
      </c>
      <c r="BP70" s="32">
        <v>49</v>
      </c>
      <c r="BQ70" s="32">
        <v>92</v>
      </c>
      <c r="BR70" s="32">
        <v>90</v>
      </c>
      <c r="BS70" s="32">
        <v>55</v>
      </c>
      <c r="BT70" s="32">
        <v>94</v>
      </c>
      <c r="BU70" s="32">
        <v>50</v>
      </c>
      <c r="BV70" s="32">
        <v>98</v>
      </c>
      <c r="BW70" s="32">
        <v>89</v>
      </c>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v>97</v>
      </c>
      <c r="DF70" s="32">
        <v>49</v>
      </c>
      <c r="DG70" s="32"/>
      <c r="DH70" s="32"/>
      <c r="DI70" s="32"/>
      <c r="DJ70" s="32"/>
      <c r="DK70" s="32"/>
      <c r="DL70" s="32"/>
      <c r="DM70" s="32">
        <v>87</v>
      </c>
      <c r="DN70" s="32">
        <v>89</v>
      </c>
      <c r="DO70" s="32">
        <v>88</v>
      </c>
      <c r="DP70" s="32">
        <v>53</v>
      </c>
      <c r="DQ70" s="32">
        <v>35</v>
      </c>
      <c r="DR70" s="32">
        <v>87</v>
      </c>
      <c r="DS70" s="32">
        <v>28</v>
      </c>
      <c r="DT70" s="32">
        <v>94</v>
      </c>
      <c r="DU70" s="32">
        <v>47</v>
      </c>
      <c r="DV70" s="32">
        <v>93</v>
      </c>
      <c r="DW70" s="32"/>
      <c r="DX70" s="32"/>
      <c r="DY70" s="32"/>
      <c r="DZ70" s="32"/>
      <c r="EA70" s="32"/>
      <c r="EB70" s="32"/>
      <c r="EC70" s="32"/>
      <c r="ED70" s="32"/>
      <c r="EE70" s="32"/>
      <c r="EF70" s="32"/>
      <c r="EG70" s="32">
        <v>71</v>
      </c>
      <c r="EH70" s="32">
        <v>70</v>
      </c>
      <c r="EI70" s="32"/>
      <c r="EJ70" s="32"/>
      <c r="EK70" s="32"/>
      <c r="EL70" s="32"/>
    </row>
    <row r="71" spans="2:142">
      <c r="B71" s="32" t="s">
        <v>77</v>
      </c>
      <c r="C71" s="45" t="s">
        <v>71</v>
      </c>
      <c r="D71" s="46"/>
      <c r="E71" s="32">
        <v>524</v>
      </c>
      <c r="F71" s="32">
        <v>258</v>
      </c>
      <c r="G71" s="32">
        <v>49.24</v>
      </c>
      <c r="H71" s="45" t="s">
        <v>447</v>
      </c>
      <c r="I71" s="46"/>
      <c r="J71" s="32">
        <v>179</v>
      </c>
      <c r="K71" s="32">
        <v>0</v>
      </c>
      <c r="L71" s="32">
        <v>0</v>
      </c>
      <c r="M71" s="32">
        <v>0</v>
      </c>
      <c r="N71" s="32">
        <v>0</v>
      </c>
      <c r="O71" s="32">
        <v>0</v>
      </c>
      <c r="P71" s="32">
        <v>5</v>
      </c>
      <c r="Q71" s="32">
        <v>0</v>
      </c>
      <c r="R71" s="32">
        <v>2</v>
      </c>
      <c r="S71" s="32">
        <v>0</v>
      </c>
      <c r="T71" s="32">
        <v>0</v>
      </c>
      <c r="U71" s="32">
        <v>0</v>
      </c>
      <c r="V71" s="32">
        <v>0</v>
      </c>
      <c r="W71" s="32">
        <v>68</v>
      </c>
      <c r="X71" s="32">
        <v>0</v>
      </c>
      <c r="Y71" s="32">
        <v>0</v>
      </c>
      <c r="Z71" s="32">
        <v>0</v>
      </c>
      <c r="AA71" s="32">
        <v>0</v>
      </c>
      <c r="AB71" s="32">
        <v>0</v>
      </c>
      <c r="AC71" s="32">
        <v>0</v>
      </c>
      <c r="AD71" s="32">
        <v>0</v>
      </c>
      <c r="AE71" s="32">
        <v>0</v>
      </c>
      <c r="AF71" s="32"/>
      <c r="AG71" s="32"/>
      <c r="AH71" s="32">
        <v>85</v>
      </c>
      <c r="AI71" s="32">
        <v>159</v>
      </c>
      <c r="AJ71" s="32"/>
      <c r="AK71" s="32"/>
      <c r="AL71" s="32"/>
      <c r="AM71" s="32"/>
      <c r="AN71" s="32"/>
      <c r="AO71" s="32">
        <v>76</v>
      </c>
      <c r="AP71" s="32">
        <v>123</v>
      </c>
      <c r="AQ71" s="32">
        <v>65</v>
      </c>
      <c r="AR71" s="32">
        <v>175</v>
      </c>
      <c r="AS71" s="32"/>
      <c r="AT71" s="32"/>
      <c r="AU71" s="32"/>
      <c r="AV71" s="32"/>
      <c r="AW71" s="32"/>
      <c r="AX71" s="32"/>
      <c r="AY71" s="32"/>
      <c r="AZ71" s="32"/>
      <c r="BA71" s="32">
        <v>206</v>
      </c>
      <c r="BB71" s="32"/>
      <c r="BC71" s="32"/>
      <c r="BD71" s="32"/>
      <c r="BE71" s="32"/>
      <c r="BF71" s="32"/>
      <c r="BG71" s="32"/>
      <c r="BH71" s="32"/>
      <c r="BI71" s="32"/>
      <c r="BJ71" s="32"/>
      <c r="BK71" s="32"/>
      <c r="BL71" s="32"/>
      <c r="BM71" s="32">
        <v>152</v>
      </c>
      <c r="BN71" s="32">
        <v>79</v>
      </c>
      <c r="BO71" s="32">
        <v>148</v>
      </c>
      <c r="BP71" s="32">
        <v>82</v>
      </c>
      <c r="BQ71" s="32">
        <v>144</v>
      </c>
      <c r="BR71" s="32">
        <v>137</v>
      </c>
      <c r="BS71" s="32">
        <v>85</v>
      </c>
      <c r="BT71" s="32">
        <v>145</v>
      </c>
      <c r="BU71" s="32">
        <v>72</v>
      </c>
      <c r="BV71" s="32">
        <v>155</v>
      </c>
      <c r="BW71" s="32">
        <v>146</v>
      </c>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v>197</v>
      </c>
      <c r="DL71" s="32"/>
      <c r="DM71" s="32">
        <v>143</v>
      </c>
      <c r="DN71" s="32">
        <v>145</v>
      </c>
      <c r="DO71" s="32">
        <v>154</v>
      </c>
      <c r="DP71" s="32">
        <v>78</v>
      </c>
      <c r="DQ71" s="32">
        <v>51</v>
      </c>
      <c r="DR71" s="32">
        <v>142</v>
      </c>
      <c r="DS71" s="32">
        <v>58</v>
      </c>
      <c r="DT71" s="32">
        <v>128</v>
      </c>
      <c r="DU71" s="32">
        <v>75</v>
      </c>
      <c r="DV71" s="32">
        <v>145</v>
      </c>
      <c r="DW71" s="32"/>
      <c r="DX71" s="32"/>
      <c r="DY71" s="32"/>
      <c r="DZ71" s="32"/>
      <c r="EA71" s="32"/>
      <c r="EB71" s="32"/>
      <c r="EC71" s="32"/>
      <c r="ED71" s="32"/>
      <c r="EE71" s="32"/>
      <c r="EF71" s="32"/>
      <c r="EG71" s="32">
        <v>127</v>
      </c>
      <c r="EH71" s="32">
        <v>99</v>
      </c>
      <c r="EI71" s="32"/>
      <c r="EJ71" s="32"/>
      <c r="EK71" s="32"/>
      <c r="EL71" s="32"/>
    </row>
    <row r="72" spans="2:142">
      <c r="B72" s="32" t="s">
        <v>78</v>
      </c>
      <c r="C72" s="45" t="s">
        <v>71</v>
      </c>
      <c r="D72" s="46"/>
      <c r="E72" s="32">
        <v>1211</v>
      </c>
      <c r="F72" s="32">
        <v>720</v>
      </c>
      <c r="G72" s="32">
        <v>59.45</v>
      </c>
      <c r="H72" s="45" t="s">
        <v>447</v>
      </c>
      <c r="I72" s="46"/>
      <c r="J72" s="32">
        <v>423</v>
      </c>
      <c r="K72" s="32">
        <v>0</v>
      </c>
      <c r="L72" s="32">
        <v>0</v>
      </c>
      <c r="M72" s="32">
        <v>0</v>
      </c>
      <c r="N72" s="32">
        <v>0</v>
      </c>
      <c r="O72" s="32">
        <v>0</v>
      </c>
      <c r="P72" s="32">
        <v>9</v>
      </c>
      <c r="Q72" s="32">
        <v>0</v>
      </c>
      <c r="R72" s="32">
        <v>2</v>
      </c>
      <c r="S72" s="32">
        <v>0</v>
      </c>
      <c r="T72" s="32">
        <v>0</v>
      </c>
      <c r="U72" s="32">
        <v>0</v>
      </c>
      <c r="V72" s="32">
        <v>0</v>
      </c>
      <c r="W72" s="32">
        <v>275</v>
      </c>
      <c r="X72" s="32">
        <v>0</v>
      </c>
      <c r="Y72" s="32">
        <v>0</v>
      </c>
      <c r="Z72" s="32">
        <v>0</v>
      </c>
      <c r="AA72" s="32">
        <v>1</v>
      </c>
      <c r="AB72" s="32">
        <v>0</v>
      </c>
      <c r="AC72" s="32">
        <v>0</v>
      </c>
      <c r="AD72" s="32">
        <v>0</v>
      </c>
      <c r="AE72" s="32">
        <v>0</v>
      </c>
      <c r="AF72" s="32"/>
      <c r="AG72" s="32"/>
      <c r="AH72" s="32">
        <v>310</v>
      </c>
      <c r="AI72" s="32">
        <v>384</v>
      </c>
      <c r="AJ72" s="32"/>
      <c r="AK72" s="32"/>
      <c r="AL72" s="32"/>
      <c r="AM72" s="32"/>
      <c r="AN72" s="32"/>
      <c r="AO72" s="32">
        <v>233</v>
      </c>
      <c r="AP72" s="32">
        <v>344</v>
      </c>
      <c r="AQ72" s="32">
        <v>263</v>
      </c>
      <c r="AR72" s="32">
        <v>414</v>
      </c>
      <c r="AS72" s="32"/>
      <c r="AT72" s="32"/>
      <c r="AU72" s="32"/>
      <c r="AV72" s="32"/>
      <c r="AW72" s="32"/>
      <c r="AX72" s="32"/>
      <c r="AY72" s="32"/>
      <c r="AZ72" s="32"/>
      <c r="BA72" s="32">
        <v>527</v>
      </c>
      <c r="BB72" s="32"/>
      <c r="BC72" s="32"/>
      <c r="BD72" s="32"/>
      <c r="BE72" s="32"/>
      <c r="BF72" s="32"/>
      <c r="BG72" s="32"/>
      <c r="BH72" s="32"/>
      <c r="BI72" s="32"/>
      <c r="BJ72" s="32"/>
      <c r="BK72" s="32"/>
      <c r="BL72" s="32"/>
      <c r="BM72" s="32">
        <v>356</v>
      </c>
      <c r="BN72" s="32">
        <v>298</v>
      </c>
      <c r="BO72" s="32">
        <v>352</v>
      </c>
      <c r="BP72" s="32">
        <v>303</v>
      </c>
      <c r="BQ72" s="32">
        <v>465</v>
      </c>
      <c r="BR72" s="32">
        <v>463</v>
      </c>
      <c r="BS72" s="32">
        <v>320</v>
      </c>
      <c r="BT72" s="32">
        <v>345</v>
      </c>
      <c r="BU72" s="32">
        <v>280</v>
      </c>
      <c r="BV72" s="32">
        <v>377</v>
      </c>
      <c r="BW72" s="32">
        <v>466</v>
      </c>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v>521</v>
      </c>
      <c r="DL72" s="32"/>
      <c r="DM72" s="32">
        <v>471</v>
      </c>
      <c r="DN72" s="32">
        <v>465</v>
      </c>
      <c r="DO72" s="32">
        <v>359</v>
      </c>
      <c r="DP72" s="32">
        <v>288</v>
      </c>
      <c r="DQ72" s="32">
        <v>126</v>
      </c>
      <c r="DR72" s="32">
        <v>406</v>
      </c>
      <c r="DS72" s="32">
        <v>127</v>
      </c>
      <c r="DT72" s="32">
        <v>406</v>
      </c>
      <c r="DU72" s="32">
        <v>186</v>
      </c>
      <c r="DV72" s="32">
        <v>461</v>
      </c>
      <c r="DW72" s="32"/>
      <c r="DX72" s="32"/>
      <c r="DY72" s="32"/>
      <c r="DZ72" s="32"/>
      <c r="EA72" s="32"/>
      <c r="EB72" s="32"/>
      <c r="EC72" s="32"/>
      <c r="ED72" s="32"/>
      <c r="EE72" s="32"/>
      <c r="EF72" s="32"/>
      <c r="EG72" s="32">
        <v>270</v>
      </c>
      <c r="EH72" s="32">
        <v>375</v>
      </c>
      <c r="EI72" s="32">
        <v>1</v>
      </c>
      <c r="EJ72" s="32">
        <v>2</v>
      </c>
      <c r="EK72" s="32"/>
      <c r="EL72" s="32"/>
    </row>
    <row r="73" spans="2:142">
      <c r="B73" s="32" t="s">
        <v>79</v>
      </c>
      <c r="C73" s="45" t="s">
        <v>71</v>
      </c>
      <c r="D73" s="46"/>
      <c r="E73" s="32">
        <v>749</v>
      </c>
      <c r="F73" s="32">
        <v>356</v>
      </c>
      <c r="G73" s="32">
        <v>47.53</v>
      </c>
      <c r="H73" s="45" t="s">
        <v>447</v>
      </c>
      <c r="I73" s="46"/>
      <c r="J73" s="32">
        <v>225</v>
      </c>
      <c r="K73" s="32">
        <v>0</v>
      </c>
      <c r="L73" s="32">
        <v>0</v>
      </c>
      <c r="M73" s="32">
        <v>0</v>
      </c>
      <c r="N73" s="32">
        <v>0</v>
      </c>
      <c r="O73" s="32">
        <v>0</v>
      </c>
      <c r="P73" s="32">
        <v>2</v>
      </c>
      <c r="Q73" s="32">
        <v>0</v>
      </c>
      <c r="R73" s="32">
        <v>4</v>
      </c>
      <c r="S73" s="32">
        <v>0</v>
      </c>
      <c r="T73" s="32">
        <v>0</v>
      </c>
      <c r="U73" s="32">
        <v>0</v>
      </c>
      <c r="V73" s="32">
        <v>0</v>
      </c>
      <c r="W73" s="32">
        <v>122</v>
      </c>
      <c r="X73" s="32">
        <v>0</v>
      </c>
      <c r="Y73" s="32">
        <v>0</v>
      </c>
      <c r="Z73" s="32">
        <v>0</v>
      </c>
      <c r="AA73" s="32">
        <v>0</v>
      </c>
      <c r="AB73" s="32">
        <v>0</v>
      </c>
      <c r="AC73" s="32">
        <v>0</v>
      </c>
      <c r="AD73" s="32">
        <v>0</v>
      </c>
      <c r="AE73" s="32">
        <v>0</v>
      </c>
      <c r="AF73" s="32"/>
      <c r="AG73" s="32"/>
      <c r="AH73" s="32">
        <v>141</v>
      </c>
      <c r="AI73" s="32">
        <v>191</v>
      </c>
      <c r="AJ73" s="32"/>
      <c r="AK73" s="32"/>
      <c r="AL73" s="32"/>
      <c r="AM73" s="32"/>
      <c r="AN73" s="32"/>
      <c r="AO73" s="32">
        <v>95</v>
      </c>
      <c r="AP73" s="32">
        <v>162</v>
      </c>
      <c r="AQ73" s="32">
        <v>105</v>
      </c>
      <c r="AR73" s="32">
        <v>211</v>
      </c>
      <c r="AS73" s="32"/>
      <c r="AT73" s="32"/>
      <c r="AU73" s="32"/>
      <c r="AV73" s="32"/>
      <c r="AW73" s="32"/>
      <c r="AX73" s="32"/>
      <c r="AY73" s="32"/>
      <c r="AZ73" s="32"/>
      <c r="BA73" s="32">
        <v>255</v>
      </c>
      <c r="BB73" s="32"/>
      <c r="BC73" s="32"/>
      <c r="BD73" s="32"/>
      <c r="BE73" s="32"/>
      <c r="BF73" s="32"/>
      <c r="BG73" s="32"/>
      <c r="BH73" s="32"/>
      <c r="BI73" s="32"/>
      <c r="BJ73" s="32"/>
      <c r="BK73" s="32"/>
      <c r="BL73" s="32"/>
      <c r="BM73" s="32">
        <v>170</v>
      </c>
      <c r="BN73" s="32">
        <v>128</v>
      </c>
      <c r="BO73" s="32">
        <v>177</v>
      </c>
      <c r="BP73" s="32">
        <v>129</v>
      </c>
      <c r="BQ73" s="32">
        <v>208</v>
      </c>
      <c r="BR73" s="32">
        <v>201</v>
      </c>
      <c r="BS73" s="32">
        <v>129</v>
      </c>
      <c r="BT73" s="32">
        <v>170</v>
      </c>
      <c r="BU73" s="32">
        <v>118</v>
      </c>
      <c r="BV73" s="32">
        <v>185</v>
      </c>
      <c r="BW73" s="32">
        <v>216</v>
      </c>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v>248</v>
      </c>
      <c r="DL73" s="32"/>
      <c r="DM73" s="32">
        <v>208</v>
      </c>
      <c r="DN73" s="32">
        <v>203</v>
      </c>
      <c r="DO73" s="32">
        <v>188</v>
      </c>
      <c r="DP73" s="32">
        <v>122</v>
      </c>
      <c r="DQ73" s="32">
        <v>69</v>
      </c>
      <c r="DR73" s="32">
        <v>181</v>
      </c>
      <c r="DS73" s="32">
        <v>62</v>
      </c>
      <c r="DT73" s="32">
        <v>194</v>
      </c>
      <c r="DU73" s="32">
        <v>104</v>
      </c>
      <c r="DV73" s="32">
        <v>190</v>
      </c>
      <c r="DW73" s="32"/>
      <c r="DX73" s="32"/>
      <c r="DY73" s="32"/>
      <c r="DZ73" s="32"/>
      <c r="EA73" s="32"/>
      <c r="EB73" s="32"/>
      <c r="EC73" s="32"/>
      <c r="ED73" s="32"/>
      <c r="EE73" s="32"/>
      <c r="EF73" s="32"/>
      <c r="EG73" s="32">
        <v>147</v>
      </c>
      <c r="EH73" s="32">
        <v>149</v>
      </c>
      <c r="EI73" s="32"/>
      <c r="EJ73" s="32"/>
      <c r="EK73" s="32"/>
      <c r="EL73" s="32"/>
    </row>
    <row r="74" spans="2:142">
      <c r="B74" s="32" t="s">
        <v>80</v>
      </c>
      <c r="C74" s="45" t="s">
        <v>71</v>
      </c>
      <c r="D74" s="46"/>
      <c r="E74" s="32">
        <v>715</v>
      </c>
      <c r="F74" s="32">
        <v>340</v>
      </c>
      <c r="G74" s="32">
        <v>47.55</v>
      </c>
      <c r="H74" s="45" t="s">
        <v>447</v>
      </c>
      <c r="I74" s="46"/>
      <c r="J74" s="32">
        <v>253</v>
      </c>
      <c r="K74" s="32">
        <v>0</v>
      </c>
      <c r="L74" s="32">
        <v>0</v>
      </c>
      <c r="M74" s="32">
        <v>0</v>
      </c>
      <c r="N74" s="32">
        <v>0</v>
      </c>
      <c r="O74" s="32">
        <v>0</v>
      </c>
      <c r="P74" s="32">
        <v>4</v>
      </c>
      <c r="Q74" s="32">
        <v>0</v>
      </c>
      <c r="R74" s="32">
        <v>2</v>
      </c>
      <c r="S74" s="32">
        <v>0</v>
      </c>
      <c r="T74" s="32">
        <v>0</v>
      </c>
      <c r="U74" s="32">
        <v>0</v>
      </c>
      <c r="V74" s="32">
        <v>0</v>
      </c>
      <c r="W74" s="32">
        <v>79</v>
      </c>
      <c r="X74" s="32">
        <v>0</v>
      </c>
      <c r="Y74" s="32">
        <v>0</v>
      </c>
      <c r="Z74" s="32">
        <v>0</v>
      </c>
      <c r="AA74" s="32">
        <v>0</v>
      </c>
      <c r="AB74" s="32">
        <v>0</v>
      </c>
      <c r="AC74" s="32">
        <v>0</v>
      </c>
      <c r="AD74" s="32">
        <v>0</v>
      </c>
      <c r="AE74" s="32">
        <v>0</v>
      </c>
      <c r="AF74" s="32"/>
      <c r="AG74" s="32"/>
      <c r="AH74" s="32">
        <v>96</v>
      </c>
      <c r="AI74" s="32">
        <v>222</v>
      </c>
      <c r="AJ74" s="32"/>
      <c r="AK74" s="32"/>
      <c r="AL74" s="32"/>
      <c r="AM74" s="32"/>
      <c r="AN74" s="32"/>
      <c r="AO74" s="32">
        <v>114</v>
      </c>
      <c r="AP74" s="32">
        <v>139</v>
      </c>
      <c r="AQ74" s="32">
        <v>78</v>
      </c>
      <c r="AR74" s="32">
        <v>233</v>
      </c>
      <c r="AS74" s="32"/>
      <c r="AT74" s="32"/>
      <c r="AU74" s="32"/>
      <c r="AV74" s="32"/>
      <c r="AW74" s="32"/>
      <c r="AX74" s="32"/>
      <c r="AY74" s="32"/>
      <c r="AZ74" s="32"/>
      <c r="BA74" s="32">
        <v>254</v>
      </c>
      <c r="BB74" s="32"/>
      <c r="BC74" s="32"/>
      <c r="BD74" s="32"/>
      <c r="BE74" s="32"/>
      <c r="BF74" s="32"/>
      <c r="BG74" s="32"/>
      <c r="BH74" s="32"/>
      <c r="BI74" s="32"/>
      <c r="BJ74" s="32"/>
      <c r="BK74" s="32"/>
      <c r="BL74" s="32"/>
      <c r="BM74" s="32">
        <v>205</v>
      </c>
      <c r="BN74" s="32">
        <v>95</v>
      </c>
      <c r="BO74" s="32">
        <v>206</v>
      </c>
      <c r="BP74" s="32">
        <v>91</v>
      </c>
      <c r="BQ74" s="32">
        <v>190</v>
      </c>
      <c r="BR74" s="32">
        <v>195</v>
      </c>
      <c r="BS74" s="32">
        <v>95</v>
      </c>
      <c r="BT74" s="32">
        <v>209</v>
      </c>
      <c r="BU74" s="32">
        <v>88</v>
      </c>
      <c r="BV74" s="32">
        <v>214</v>
      </c>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v>258</v>
      </c>
      <c r="DL74" s="32"/>
      <c r="DM74" s="32">
        <v>194</v>
      </c>
      <c r="DN74" s="32">
        <v>192</v>
      </c>
      <c r="DO74" s="32">
        <v>222</v>
      </c>
      <c r="DP74" s="32">
        <v>79</v>
      </c>
      <c r="DQ74" s="32">
        <v>92</v>
      </c>
      <c r="DR74" s="32">
        <v>166</v>
      </c>
      <c r="DS74" s="32">
        <v>85</v>
      </c>
      <c r="DT74" s="32">
        <v>166</v>
      </c>
      <c r="DU74" s="32">
        <v>120</v>
      </c>
      <c r="DV74" s="32">
        <v>170</v>
      </c>
      <c r="DW74" s="32"/>
      <c r="DX74" s="32"/>
      <c r="DY74" s="32"/>
      <c r="DZ74" s="32"/>
      <c r="EA74" s="32"/>
      <c r="EB74" s="32"/>
      <c r="EC74" s="32"/>
      <c r="ED74" s="32"/>
      <c r="EE74" s="32"/>
      <c r="EF74" s="32"/>
      <c r="EG74" s="32">
        <v>157</v>
      </c>
      <c r="EH74" s="32">
        <v>134</v>
      </c>
      <c r="EI74" s="32"/>
      <c r="EJ74" s="32"/>
      <c r="EK74" s="32"/>
      <c r="EL74" s="32"/>
    </row>
    <row r="75" spans="2:142">
      <c r="B75" s="32" t="s">
        <v>81</v>
      </c>
      <c r="C75" s="45" t="s">
        <v>71</v>
      </c>
      <c r="D75" s="46"/>
      <c r="E75" s="32">
        <v>981</v>
      </c>
      <c r="F75" s="32">
        <v>530</v>
      </c>
      <c r="G75" s="32">
        <v>54.03</v>
      </c>
      <c r="H75" s="45" t="s">
        <v>447</v>
      </c>
      <c r="I75" s="46"/>
      <c r="J75" s="32">
        <v>351</v>
      </c>
      <c r="K75" s="32">
        <v>0</v>
      </c>
      <c r="L75" s="32">
        <v>0</v>
      </c>
      <c r="M75" s="32">
        <v>0</v>
      </c>
      <c r="N75" s="32">
        <v>0</v>
      </c>
      <c r="O75" s="32">
        <v>0</v>
      </c>
      <c r="P75" s="32">
        <v>9</v>
      </c>
      <c r="Q75" s="32">
        <v>0</v>
      </c>
      <c r="R75" s="32">
        <v>4</v>
      </c>
      <c r="S75" s="32">
        <v>0</v>
      </c>
      <c r="T75" s="32">
        <v>0</v>
      </c>
      <c r="U75" s="32">
        <v>0</v>
      </c>
      <c r="V75" s="32">
        <v>0</v>
      </c>
      <c r="W75" s="32">
        <v>160</v>
      </c>
      <c r="X75" s="32">
        <v>0</v>
      </c>
      <c r="Y75" s="32">
        <v>0</v>
      </c>
      <c r="Z75" s="32">
        <v>0</v>
      </c>
      <c r="AA75" s="32">
        <v>0</v>
      </c>
      <c r="AB75" s="32">
        <v>0</v>
      </c>
      <c r="AC75" s="32">
        <v>0</v>
      </c>
      <c r="AD75" s="32">
        <v>0</v>
      </c>
      <c r="AE75" s="32">
        <v>0</v>
      </c>
      <c r="AF75" s="32"/>
      <c r="AG75" s="32"/>
      <c r="AH75" s="32">
        <v>200</v>
      </c>
      <c r="AI75" s="32">
        <v>298</v>
      </c>
      <c r="AJ75" s="32"/>
      <c r="AK75" s="32"/>
      <c r="AL75" s="32"/>
      <c r="AM75" s="32"/>
      <c r="AN75" s="32"/>
      <c r="AO75" s="32">
        <v>135</v>
      </c>
      <c r="AP75" s="32">
        <v>258</v>
      </c>
      <c r="AQ75" s="32">
        <v>167</v>
      </c>
      <c r="AR75" s="32">
        <v>324</v>
      </c>
      <c r="AS75" s="32"/>
      <c r="AT75" s="32"/>
      <c r="AU75" s="32"/>
      <c r="AV75" s="32"/>
      <c r="AW75" s="32"/>
      <c r="AX75" s="32"/>
      <c r="AY75" s="32"/>
      <c r="AZ75" s="32"/>
      <c r="BA75" s="32">
        <v>381</v>
      </c>
      <c r="BB75" s="32"/>
      <c r="BC75" s="32"/>
      <c r="BD75" s="32"/>
      <c r="BE75" s="32"/>
      <c r="BF75" s="32"/>
      <c r="BG75" s="32"/>
      <c r="BH75" s="32"/>
      <c r="BI75" s="32"/>
      <c r="BJ75" s="32"/>
      <c r="BK75" s="32"/>
      <c r="BL75" s="32"/>
      <c r="BM75" s="32">
        <v>296</v>
      </c>
      <c r="BN75" s="32">
        <v>182</v>
      </c>
      <c r="BO75" s="32">
        <v>291</v>
      </c>
      <c r="BP75" s="32">
        <v>183</v>
      </c>
      <c r="BQ75" s="32">
        <v>306</v>
      </c>
      <c r="BR75" s="32">
        <v>298</v>
      </c>
      <c r="BS75" s="32">
        <v>181</v>
      </c>
      <c r="BT75" s="32">
        <v>298</v>
      </c>
      <c r="BU75" s="32">
        <v>174</v>
      </c>
      <c r="BV75" s="32">
        <v>303</v>
      </c>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v>377</v>
      </c>
      <c r="DL75" s="32"/>
      <c r="DM75" s="32">
        <v>299</v>
      </c>
      <c r="DN75" s="32">
        <v>304</v>
      </c>
      <c r="DO75" s="32">
        <v>302</v>
      </c>
      <c r="DP75" s="32">
        <v>173</v>
      </c>
      <c r="DQ75" s="32">
        <v>137</v>
      </c>
      <c r="DR75" s="32">
        <v>265</v>
      </c>
      <c r="DS75" s="32">
        <v>130</v>
      </c>
      <c r="DT75" s="32">
        <v>270</v>
      </c>
      <c r="DU75" s="32">
        <v>137</v>
      </c>
      <c r="DV75" s="32">
        <v>320</v>
      </c>
      <c r="DW75" s="32"/>
      <c r="DX75" s="32"/>
      <c r="DY75" s="32"/>
      <c r="DZ75" s="32"/>
      <c r="EA75" s="32"/>
      <c r="EB75" s="32"/>
      <c r="EC75" s="32"/>
      <c r="ED75" s="32"/>
      <c r="EE75" s="32"/>
      <c r="EF75" s="32"/>
      <c r="EG75" s="32">
        <v>241</v>
      </c>
      <c r="EH75" s="32">
        <v>217</v>
      </c>
      <c r="EI75" s="32"/>
      <c r="EJ75" s="32"/>
      <c r="EK75" s="32"/>
      <c r="EL75" s="32"/>
    </row>
    <row r="76" spans="2:142">
      <c r="B76" s="32" t="s">
        <v>82</v>
      </c>
      <c r="C76" s="45" t="s">
        <v>71</v>
      </c>
      <c r="D76" s="46"/>
      <c r="E76" s="32">
        <v>904</v>
      </c>
      <c r="F76" s="32">
        <v>643</v>
      </c>
      <c r="G76" s="32">
        <v>71.13</v>
      </c>
      <c r="H76" s="45" t="s">
        <v>447</v>
      </c>
      <c r="I76" s="46"/>
      <c r="J76" s="32">
        <v>311</v>
      </c>
      <c r="K76" s="32">
        <v>0</v>
      </c>
      <c r="L76" s="32">
        <v>0</v>
      </c>
      <c r="M76" s="32">
        <v>0</v>
      </c>
      <c r="N76" s="32">
        <v>0</v>
      </c>
      <c r="O76" s="32">
        <v>0</v>
      </c>
      <c r="P76" s="32">
        <v>10</v>
      </c>
      <c r="Q76" s="32">
        <v>0</v>
      </c>
      <c r="R76" s="32">
        <v>6</v>
      </c>
      <c r="S76" s="32">
        <v>0</v>
      </c>
      <c r="T76" s="32">
        <v>0</v>
      </c>
      <c r="U76" s="32">
        <v>0</v>
      </c>
      <c r="V76" s="32">
        <v>0</v>
      </c>
      <c r="W76" s="32">
        <v>306</v>
      </c>
      <c r="X76" s="32">
        <v>0</v>
      </c>
      <c r="Y76" s="32">
        <v>0</v>
      </c>
      <c r="Z76" s="32">
        <v>0</v>
      </c>
      <c r="AA76" s="32">
        <v>0</v>
      </c>
      <c r="AB76" s="32">
        <v>0</v>
      </c>
      <c r="AC76" s="32">
        <v>0</v>
      </c>
      <c r="AD76" s="32">
        <v>0</v>
      </c>
      <c r="AE76" s="32">
        <v>0</v>
      </c>
      <c r="AF76" s="32"/>
      <c r="AG76" s="32"/>
      <c r="AH76" s="32">
        <v>341</v>
      </c>
      <c r="AI76" s="32">
        <v>283</v>
      </c>
      <c r="AJ76" s="32"/>
      <c r="AK76" s="32"/>
      <c r="AL76" s="32"/>
      <c r="AM76" s="32"/>
      <c r="AN76" s="32"/>
      <c r="AO76" s="32">
        <v>229</v>
      </c>
      <c r="AP76" s="32">
        <v>284</v>
      </c>
      <c r="AQ76" s="32">
        <v>4</v>
      </c>
      <c r="AR76" s="32">
        <v>3</v>
      </c>
      <c r="AS76" s="32"/>
      <c r="AT76" s="32"/>
      <c r="AU76" s="32"/>
      <c r="AV76" s="32"/>
      <c r="AW76" s="32">
        <v>417</v>
      </c>
      <c r="AX76" s="32"/>
      <c r="AY76" s="32"/>
      <c r="AZ76" s="32"/>
      <c r="BA76" s="32">
        <v>6</v>
      </c>
      <c r="BB76" s="32"/>
      <c r="BC76" s="32"/>
      <c r="BD76" s="32"/>
      <c r="BE76" s="32"/>
      <c r="BF76" s="32"/>
      <c r="BG76" s="32"/>
      <c r="BH76" s="32">
        <v>293</v>
      </c>
      <c r="BI76" s="32"/>
      <c r="BJ76" s="32"/>
      <c r="BK76" s="32"/>
      <c r="BL76" s="32"/>
      <c r="BM76" s="32">
        <v>246</v>
      </c>
      <c r="BN76" s="32">
        <v>331</v>
      </c>
      <c r="BO76" s="32">
        <v>237</v>
      </c>
      <c r="BP76" s="32">
        <v>348</v>
      </c>
      <c r="BQ76" s="32">
        <v>440</v>
      </c>
      <c r="BR76" s="32">
        <v>433</v>
      </c>
      <c r="BS76" s="32">
        <v>358</v>
      </c>
      <c r="BT76" s="32">
        <v>221</v>
      </c>
      <c r="BU76" s="32">
        <v>319</v>
      </c>
      <c r="BV76" s="32">
        <v>268</v>
      </c>
      <c r="BW76" s="32">
        <v>424</v>
      </c>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v>257</v>
      </c>
      <c r="DF76" s="32">
        <v>319</v>
      </c>
      <c r="DG76" s="32"/>
      <c r="DH76" s="32"/>
      <c r="DI76" s="32"/>
      <c r="DJ76" s="32"/>
      <c r="DK76" s="32"/>
      <c r="DL76" s="32"/>
      <c r="DM76" s="32">
        <v>446</v>
      </c>
      <c r="DN76" s="32">
        <v>443</v>
      </c>
      <c r="DO76" s="32">
        <v>265</v>
      </c>
      <c r="DP76" s="32">
        <v>322</v>
      </c>
      <c r="DQ76" s="32">
        <v>116</v>
      </c>
      <c r="DR76" s="32">
        <v>359</v>
      </c>
      <c r="DS76" s="32">
        <v>111</v>
      </c>
      <c r="DT76" s="32">
        <v>374</v>
      </c>
      <c r="DU76" s="32">
        <v>150</v>
      </c>
      <c r="DV76" s="32">
        <v>442</v>
      </c>
      <c r="DW76" s="32"/>
      <c r="DX76" s="32"/>
      <c r="DY76" s="32"/>
      <c r="DZ76" s="32"/>
      <c r="EA76" s="32"/>
      <c r="EB76" s="32"/>
      <c r="EC76" s="32"/>
      <c r="ED76" s="32"/>
      <c r="EE76" s="32"/>
      <c r="EF76" s="32"/>
      <c r="EG76" s="32">
        <v>222</v>
      </c>
      <c r="EH76" s="32">
        <v>362</v>
      </c>
      <c r="EI76" s="32">
        <v>292</v>
      </c>
      <c r="EJ76" s="32">
        <v>311</v>
      </c>
      <c r="EK76" s="32"/>
      <c r="EL76" s="32"/>
    </row>
    <row r="77" spans="2:142">
      <c r="B77" s="32" t="s">
        <v>83</v>
      </c>
      <c r="C77" s="45" t="s">
        <v>71</v>
      </c>
      <c r="D77" s="46"/>
      <c r="E77" s="32">
        <v>419</v>
      </c>
      <c r="F77" s="32">
        <v>206</v>
      </c>
      <c r="G77" s="32">
        <v>49.16</v>
      </c>
      <c r="H77" s="45" t="s">
        <v>447</v>
      </c>
      <c r="I77" s="46"/>
      <c r="J77" s="32">
        <v>158</v>
      </c>
      <c r="K77" s="32">
        <v>0</v>
      </c>
      <c r="L77" s="32">
        <v>0</v>
      </c>
      <c r="M77" s="32">
        <v>0</v>
      </c>
      <c r="N77" s="32">
        <v>0</v>
      </c>
      <c r="O77" s="32">
        <v>0</v>
      </c>
      <c r="P77" s="32">
        <v>1</v>
      </c>
      <c r="Q77" s="32">
        <v>0</v>
      </c>
      <c r="R77" s="32">
        <v>2</v>
      </c>
      <c r="S77" s="32">
        <v>0</v>
      </c>
      <c r="T77" s="32">
        <v>0</v>
      </c>
      <c r="U77" s="32">
        <v>0</v>
      </c>
      <c r="V77" s="32">
        <v>0</v>
      </c>
      <c r="W77" s="32">
        <v>41</v>
      </c>
      <c r="X77" s="32">
        <v>0</v>
      </c>
      <c r="Y77" s="32">
        <v>0</v>
      </c>
      <c r="Z77" s="32">
        <v>0</v>
      </c>
      <c r="AA77" s="32">
        <v>0</v>
      </c>
      <c r="AB77" s="32">
        <v>0</v>
      </c>
      <c r="AC77" s="32">
        <v>0</v>
      </c>
      <c r="AD77" s="32">
        <v>0</v>
      </c>
      <c r="AE77" s="32">
        <v>0</v>
      </c>
      <c r="AF77" s="32"/>
      <c r="AG77" s="32"/>
      <c r="AH77" s="32">
        <v>54</v>
      </c>
      <c r="AI77" s="32">
        <v>134</v>
      </c>
      <c r="AJ77" s="32"/>
      <c r="AK77" s="32"/>
      <c r="AL77" s="32"/>
      <c r="AM77" s="32"/>
      <c r="AN77" s="32"/>
      <c r="AO77" s="32">
        <v>73</v>
      </c>
      <c r="AP77" s="32">
        <v>71</v>
      </c>
      <c r="AQ77" s="32">
        <v>30</v>
      </c>
      <c r="AR77" s="32">
        <v>148</v>
      </c>
      <c r="AS77" s="32"/>
      <c r="AT77" s="32"/>
      <c r="AU77" s="32"/>
      <c r="AV77" s="32"/>
      <c r="AW77" s="32"/>
      <c r="AX77" s="32"/>
      <c r="AY77" s="32"/>
      <c r="AZ77" s="32"/>
      <c r="BA77" s="32">
        <v>157</v>
      </c>
      <c r="BB77" s="32"/>
      <c r="BC77" s="32"/>
      <c r="BD77" s="32"/>
      <c r="BE77" s="32"/>
      <c r="BF77" s="32"/>
      <c r="BG77" s="32"/>
      <c r="BH77" s="32"/>
      <c r="BI77" s="32"/>
      <c r="BJ77" s="32"/>
      <c r="BK77" s="32"/>
      <c r="BL77" s="32"/>
      <c r="BM77" s="32">
        <v>128</v>
      </c>
      <c r="BN77" s="32">
        <v>45</v>
      </c>
      <c r="BO77" s="32">
        <v>134</v>
      </c>
      <c r="BP77" s="32">
        <v>39</v>
      </c>
      <c r="BQ77" s="32">
        <v>108</v>
      </c>
      <c r="BR77" s="32">
        <v>107</v>
      </c>
      <c r="BS77" s="32">
        <v>41</v>
      </c>
      <c r="BT77" s="32">
        <v>133</v>
      </c>
      <c r="BU77" s="32">
        <v>37</v>
      </c>
      <c r="BV77" s="32">
        <v>131</v>
      </c>
      <c r="BW77" s="32">
        <v>111</v>
      </c>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v>152</v>
      </c>
      <c r="DL77" s="32"/>
      <c r="DM77" s="32">
        <v>110</v>
      </c>
      <c r="DN77" s="32">
        <v>109</v>
      </c>
      <c r="DO77" s="32">
        <v>136</v>
      </c>
      <c r="DP77" s="32">
        <v>35</v>
      </c>
      <c r="DQ77" s="32">
        <v>42</v>
      </c>
      <c r="DR77" s="32">
        <v>107</v>
      </c>
      <c r="DS77" s="32">
        <v>44</v>
      </c>
      <c r="DT77" s="32">
        <v>101</v>
      </c>
      <c r="DU77" s="32">
        <v>54</v>
      </c>
      <c r="DV77" s="32">
        <v>112</v>
      </c>
      <c r="DW77" s="32"/>
      <c r="DX77" s="32"/>
      <c r="DY77" s="32"/>
      <c r="DZ77" s="32"/>
      <c r="EA77" s="32"/>
      <c r="EB77" s="32"/>
      <c r="EC77" s="32"/>
      <c r="ED77" s="32"/>
      <c r="EE77" s="32"/>
      <c r="EF77" s="32"/>
      <c r="EG77" s="32">
        <v>91</v>
      </c>
      <c r="EH77" s="32">
        <v>78</v>
      </c>
      <c r="EI77" s="32"/>
      <c r="EJ77" s="32"/>
      <c r="EK77" s="32"/>
      <c r="EL77" s="32"/>
    </row>
    <row r="78" spans="2:142">
      <c r="B78" s="32" t="s">
        <v>84</v>
      </c>
      <c r="C78" s="45" t="s">
        <v>71</v>
      </c>
      <c r="D78" s="46"/>
      <c r="E78" s="32">
        <v>453</v>
      </c>
      <c r="F78" s="32">
        <v>229</v>
      </c>
      <c r="G78" s="32">
        <v>50.55</v>
      </c>
      <c r="H78" s="45" t="s">
        <v>447</v>
      </c>
      <c r="I78" s="46"/>
      <c r="J78" s="32">
        <v>159</v>
      </c>
      <c r="K78" s="32">
        <v>0</v>
      </c>
      <c r="L78" s="32">
        <v>0</v>
      </c>
      <c r="M78" s="32">
        <v>0</v>
      </c>
      <c r="N78" s="32">
        <v>0</v>
      </c>
      <c r="O78" s="32">
        <v>0</v>
      </c>
      <c r="P78" s="32">
        <v>1</v>
      </c>
      <c r="Q78" s="32">
        <v>0</v>
      </c>
      <c r="R78" s="32">
        <v>2</v>
      </c>
      <c r="S78" s="32">
        <v>0</v>
      </c>
      <c r="T78" s="32">
        <v>0</v>
      </c>
      <c r="U78" s="32">
        <v>0</v>
      </c>
      <c r="V78" s="32">
        <v>0</v>
      </c>
      <c r="W78" s="32">
        <v>63</v>
      </c>
      <c r="X78" s="32">
        <v>0</v>
      </c>
      <c r="Y78" s="32">
        <v>0</v>
      </c>
      <c r="Z78" s="32">
        <v>0</v>
      </c>
      <c r="AA78" s="32">
        <v>0</v>
      </c>
      <c r="AB78" s="32">
        <v>0</v>
      </c>
      <c r="AC78" s="32">
        <v>0</v>
      </c>
      <c r="AD78" s="32">
        <v>0</v>
      </c>
      <c r="AE78" s="32">
        <v>0</v>
      </c>
      <c r="AF78" s="32"/>
      <c r="AG78" s="32"/>
      <c r="AH78" s="32">
        <v>76</v>
      </c>
      <c r="AI78" s="32">
        <v>142</v>
      </c>
      <c r="AJ78" s="32"/>
      <c r="AK78" s="32"/>
      <c r="AL78" s="32"/>
      <c r="AM78" s="32"/>
      <c r="AN78" s="32"/>
      <c r="AO78" s="32">
        <v>67</v>
      </c>
      <c r="AP78" s="32">
        <v>102</v>
      </c>
      <c r="AQ78" s="32">
        <v>60</v>
      </c>
      <c r="AR78" s="32">
        <v>149</v>
      </c>
      <c r="AS78" s="32"/>
      <c r="AT78" s="32"/>
      <c r="AU78" s="32"/>
      <c r="AV78" s="32"/>
      <c r="AW78" s="32"/>
      <c r="AX78" s="32"/>
      <c r="AY78" s="32"/>
      <c r="AZ78" s="32"/>
      <c r="BA78" s="32">
        <v>176</v>
      </c>
      <c r="BB78" s="32"/>
      <c r="BC78" s="32"/>
      <c r="BD78" s="32"/>
      <c r="BE78" s="32"/>
      <c r="BF78" s="32"/>
      <c r="BG78" s="32"/>
      <c r="BH78" s="32"/>
      <c r="BI78" s="32"/>
      <c r="BJ78" s="32"/>
      <c r="BK78" s="32"/>
      <c r="BL78" s="32"/>
      <c r="BM78" s="32">
        <v>132</v>
      </c>
      <c r="BN78" s="32">
        <v>70</v>
      </c>
      <c r="BO78" s="32">
        <v>139</v>
      </c>
      <c r="BP78" s="32">
        <v>69</v>
      </c>
      <c r="BQ78" s="32">
        <v>136</v>
      </c>
      <c r="BR78" s="32">
        <v>135</v>
      </c>
      <c r="BS78" s="32">
        <v>80</v>
      </c>
      <c r="BT78" s="32">
        <v>125</v>
      </c>
      <c r="BU78" s="32">
        <v>67</v>
      </c>
      <c r="BV78" s="32">
        <v>137</v>
      </c>
      <c r="BW78" s="32">
        <v>136</v>
      </c>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v>169</v>
      </c>
      <c r="DL78" s="32"/>
      <c r="DM78" s="32">
        <v>128</v>
      </c>
      <c r="DN78" s="32">
        <v>127</v>
      </c>
      <c r="DO78" s="32">
        <v>136</v>
      </c>
      <c r="DP78" s="32">
        <v>67</v>
      </c>
      <c r="DQ78" s="32">
        <v>41</v>
      </c>
      <c r="DR78" s="32">
        <v>134</v>
      </c>
      <c r="DS78" s="32">
        <v>49</v>
      </c>
      <c r="DT78" s="32">
        <v>118</v>
      </c>
      <c r="DU78" s="32">
        <v>80</v>
      </c>
      <c r="DV78" s="32">
        <v>116</v>
      </c>
      <c r="DW78" s="32"/>
      <c r="DX78" s="32"/>
      <c r="DY78" s="32"/>
      <c r="DZ78" s="32"/>
      <c r="EA78" s="32"/>
      <c r="EB78" s="32"/>
      <c r="EC78" s="32"/>
      <c r="ED78" s="32"/>
      <c r="EE78" s="32"/>
      <c r="EF78" s="32"/>
      <c r="EG78" s="32">
        <v>96</v>
      </c>
      <c r="EH78" s="32">
        <v>103</v>
      </c>
      <c r="EI78" s="32"/>
      <c r="EJ78" s="32"/>
      <c r="EK78" s="32"/>
      <c r="EL78" s="32"/>
    </row>
    <row r="79" spans="2:142">
      <c r="B79" s="32" t="s">
        <v>85</v>
      </c>
      <c r="C79" s="45" t="s">
        <v>71</v>
      </c>
      <c r="D79" s="46"/>
      <c r="E79" s="32">
        <v>825</v>
      </c>
      <c r="F79" s="32">
        <v>477</v>
      </c>
      <c r="G79" s="32">
        <v>57.82</v>
      </c>
      <c r="H79" s="45" t="s">
        <v>447</v>
      </c>
      <c r="I79" s="46"/>
      <c r="J79" s="32">
        <v>348</v>
      </c>
      <c r="K79" s="32">
        <v>0</v>
      </c>
      <c r="L79" s="32">
        <v>0</v>
      </c>
      <c r="M79" s="32">
        <v>0</v>
      </c>
      <c r="N79" s="32">
        <v>0</v>
      </c>
      <c r="O79" s="32">
        <v>0</v>
      </c>
      <c r="P79" s="32">
        <v>3</v>
      </c>
      <c r="Q79" s="32">
        <v>0</v>
      </c>
      <c r="R79" s="32">
        <v>2</v>
      </c>
      <c r="S79" s="32">
        <v>0</v>
      </c>
      <c r="T79" s="32">
        <v>0</v>
      </c>
      <c r="U79" s="32">
        <v>0</v>
      </c>
      <c r="V79" s="32">
        <v>0</v>
      </c>
      <c r="W79" s="32">
        <v>122</v>
      </c>
      <c r="X79" s="32">
        <v>0</v>
      </c>
      <c r="Y79" s="32">
        <v>0</v>
      </c>
      <c r="Z79" s="32">
        <v>0</v>
      </c>
      <c r="AA79" s="32">
        <v>0</v>
      </c>
      <c r="AB79" s="32">
        <v>0</v>
      </c>
      <c r="AC79" s="32">
        <v>0</v>
      </c>
      <c r="AD79" s="32">
        <v>0</v>
      </c>
      <c r="AE79" s="32">
        <v>0</v>
      </c>
      <c r="AF79" s="32"/>
      <c r="AG79" s="32"/>
      <c r="AH79" s="32">
        <v>142</v>
      </c>
      <c r="AI79" s="32">
        <v>313</v>
      </c>
      <c r="AJ79" s="32"/>
      <c r="AK79" s="32"/>
      <c r="AL79" s="32"/>
      <c r="AM79" s="32"/>
      <c r="AN79" s="32"/>
      <c r="AO79" s="32">
        <v>137</v>
      </c>
      <c r="AP79" s="32">
        <v>238</v>
      </c>
      <c r="AQ79" s="32">
        <v>118</v>
      </c>
      <c r="AR79" s="32">
        <v>339</v>
      </c>
      <c r="AS79" s="32"/>
      <c r="AT79" s="32"/>
      <c r="AU79" s="32"/>
      <c r="AV79" s="32"/>
      <c r="AW79" s="32"/>
      <c r="AX79" s="32"/>
      <c r="AY79" s="32"/>
      <c r="AZ79" s="32"/>
      <c r="BA79" s="32">
        <v>392</v>
      </c>
      <c r="BB79" s="32"/>
      <c r="BC79" s="32"/>
      <c r="BD79" s="32"/>
      <c r="BE79" s="32"/>
      <c r="BF79" s="32"/>
      <c r="BG79" s="32"/>
      <c r="BH79" s="32"/>
      <c r="BI79" s="32"/>
      <c r="BJ79" s="32"/>
      <c r="BK79" s="32"/>
      <c r="BL79" s="32"/>
      <c r="BM79" s="32">
        <v>308</v>
      </c>
      <c r="BN79" s="32">
        <v>134</v>
      </c>
      <c r="BO79" s="32">
        <v>312</v>
      </c>
      <c r="BP79" s="32">
        <v>133</v>
      </c>
      <c r="BQ79" s="32">
        <v>268</v>
      </c>
      <c r="BR79" s="32">
        <v>270</v>
      </c>
      <c r="BS79" s="32">
        <v>136</v>
      </c>
      <c r="BT79" s="32">
        <v>311</v>
      </c>
      <c r="BU79" s="32">
        <v>127</v>
      </c>
      <c r="BV79" s="32">
        <v>322</v>
      </c>
      <c r="BW79" s="32">
        <v>254</v>
      </c>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v>325</v>
      </c>
      <c r="DJ79" s="32">
        <v>125</v>
      </c>
      <c r="DK79" s="32"/>
      <c r="DL79" s="32"/>
      <c r="DM79" s="32">
        <v>250</v>
      </c>
      <c r="DN79" s="32">
        <v>255</v>
      </c>
      <c r="DO79" s="32">
        <v>322</v>
      </c>
      <c r="DP79" s="32">
        <v>127</v>
      </c>
      <c r="DQ79" s="32">
        <v>106</v>
      </c>
      <c r="DR79" s="32">
        <v>283</v>
      </c>
      <c r="DS79" s="32">
        <v>106</v>
      </c>
      <c r="DT79" s="32">
        <v>283</v>
      </c>
      <c r="DU79" s="32">
        <v>142</v>
      </c>
      <c r="DV79" s="32">
        <v>283</v>
      </c>
      <c r="DW79" s="32"/>
      <c r="DX79" s="32"/>
      <c r="DY79" s="32"/>
      <c r="DZ79" s="32"/>
      <c r="EA79" s="32"/>
      <c r="EB79" s="32"/>
      <c r="EC79" s="32"/>
      <c r="ED79" s="32"/>
      <c r="EE79" s="32"/>
      <c r="EF79" s="32"/>
      <c r="EG79" s="32">
        <v>180</v>
      </c>
      <c r="EH79" s="32">
        <v>246</v>
      </c>
      <c r="EI79" s="32"/>
      <c r="EJ79" s="32"/>
      <c r="EK79" s="32"/>
      <c r="EL79" s="32"/>
    </row>
    <row r="80" spans="2:142">
      <c r="B80" s="32" t="s">
        <v>86</v>
      </c>
      <c r="C80" s="45" t="s">
        <v>71</v>
      </c>
      <c r="D80" s="46"/>
      <c r="E80" s="32">
        <v>803</v>
      </c>
      <c r="F80" s="32">
        <v>552</v>
      </c>
      <c r="G80" s="32">
        <v>68.739999999999995</v>
      </c>
      <c r="H80" s="45" t="s">
        <v>447</v>
      </c>
      <c r="I80" s="46"/>
      <c r="J80" s="32">
        <v>243</v>
      </c>
      <c r="K80" s="32">
        <v>0</v>
      </c>
      <c r="L80" s="32">
        <v>0</v>
      </c>
      <c r="M80" s="32">
        <v>0</v>
      </c>
      <c r="N80" s="32">
        <v>0</v>
      </c>
      <c r="O80" s="32">
        <v>0</v>
      </c>
      <c r="P80" s="32">
        <v>10</v>
      </c>
      <c r="Q80" s="32">
        <v>0</v>
      </c>
      <c r="R80" s="32">
        <v>3</v>
      </c>
      <c r="S80" s="32">
        <v>0</v>
      </c>
      <c r="T80" s="32">
        <v>0</v>
      </c>
      <c r="U80" s="32">
        <v>0</v>
      </c>
      <c r="V80" s="32">
        <v>0</v>
      </c>
      <c r="W80" s="32">
        <v>293</v>
      </c>
      <c r="X80" s="32">
        <v>0</v>
      </c>
      <c r="Y80" s="32">
        <v>0</v>
      </c>
      <c r="Z80" s="32">
        <v>0</v>
      </c>
      <c r="AA80" s="32">
        <v>0</v>
      </c>
      <c r="AB80" s="32">
        <v>0</v>
      </c>
      <c r="AC80" s="32">
        <v>0</v>
      </c>
      <c r="AD80" s="32">
        <v>0</v>
      </c>
      <c r="AE80" s="32">
        <v>0</v>
      </c>
      <c r="AF80" s="32"/>
      <c r="AG80" s="32"/>
      <c r="AH80" s="32">
        <v>314</v>
      </c>
      <c r="AI80" s="32">
        <v>215</v>
      </c>
      <c r="AJ80" s="32"/>
      <c r="AK80" s="32"/>
      <c r="AL80" s="32"/>
      <c r="AM80" s="32"/>
      <c r="AN80" s="32"/>
      <c r="AO80" s="32">
        <v>161</v>
      </c>
      <c r="AP80" s="32">
        <v>269</v>
      </c>
      <c r="AQ80" s="32">
        <v>273</v>
      </c>
      <c r="AR80" s="32">
        <v>224</v>
      </c>
      <c r="AS80" s="32"/>
      <c r="AT80" s="32"/>
      <c r="AU80" s="32"/>
      <c r="AV80" s="32"/>
      <c r="AW80" s="32"/>
      <c r="AX80" s="32"/>
      <c r="AY80" s="32"/>
      <c r="AZ80" s="32"/>
      <c r="BA80" s="32">
        <v>366</v>
      </c>
      <c r="BB80" s="32"/>
      <c r="BC80" s="32"/>
      <c r="BD80" s="32"/>
      <c r="BE80" s="32"/>
      <c r="BF80" s="32"/>
      <c r="BG80" s="32"/>
      <c r="BH80" s="32"/>
      <c r="BI80" s="32"/>
      <c r="BJ80" s="32"/>
      <c r="BK80" s="32"/>
      <c r="BL80" s="32"/>
      <c r="BM80" s="32">
        <v>171</v>
      </c>
      <c r="BN80" s="32">
        <v>310</v>
      </c>
      <c r="BO80" s="32">
        <v>175</v>
      </c>
      <c r="BP80" s="32">
        <v>318</v>
      </c>
      <c r="BQ80" s="32">
        <v>393</v>
      </c>
      <c r="BR80" s="32">
        <v>392</v>
      </c>
      <c r="BS80" s="32">
        <v>311</v>
      </c>
      <c r="BT80" s="32">
        <v>177</v>
      </c>
      <c r="BU80" s="32">
        <v>300</v>
      </c>
      <c r="BV80" s="32">
        <v>193</v>
      </c>
      <c r="BW80" s="32">
        <v>392</v>
      </c>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v>176</v>
      </c>
      <c r="DF80" s="32">
        <v>308</v>
      </c>
      <c r="DG80" s="32"/>
      <c r="DH80" s="32"/>
      <c r="DI80" s="32"/>
      <c r="DJ80" s="32"/>
      <c r="DK80" s="32"/>
      <c r="DL80" s="32"/>
      <c r="DM80" s="32">
        <v>394</v>
      </c>
      <c r="DN80" s="32">
        <v>390</v>
      </c>
      <c r="DO80" s="32">
        <v>174</v>
      </c>
      <c r="DP80" s="32">
        <v>317</v>
      </c>
      <c r="DQ80" s="32">
        <v>102</v>
      </c>
      <c r="DR80" s="32">
        <v>310</v>
      </c>
      <c r="DS80" s="32">
        <v>98</v>
      </c>
      <c r="DT80" s="32">
        <v>309</v>
      </c>
      <c r="DU80" s="32">
        <v>133</v>
      </c>
      <c r="DV80" s="32">
        <v>354</v>
      </c>
      <c r="DW80" s="32"/>
      <c r="DX80" s="32"/>
      <c r="DY80" s="32"/>
      <c r="DZ80" s="32"/>
      <c r="EA80" s="32"/>
      <c r="EB80" s="32"/>
      <c r="EC80" s="32"/>
      <c r="ED80" s="32"/>
      <c r="EE80" s="32"/>
      <c r="EF80" s="32"/>
      <c r="EG80" s="32">
        <v>203</v>
      </c>
      <c r="EH80" s="32">
        <v>297</v>
      </c>
      <c r="EI80" s="32">
        <v>217</v>
      </c>
      <c r="EJ80" s="32">
        <v>297</v>
      </c>
      <c r="EK80" s="32"/>
      <c r="EL80" s="32"/>
    </row>
    <row r="81" spans="2:142">
      <c r="B81" s="32" t="s">
        <v>87</v>
      </c>
      <c r="C81" s="45" t="s">
        <v>71</v>
      </c>
      <c r="D81" s="46"/>
      <c r="E81" s="32">
        <v>1039</v>
      </c>
      <c r="F81" s="32">
        <v>681</v>
      </c>
      <c r="G81" s="32">
        <v>65.540000000000006</v>
      </c>
      <c r="H81" s="45" t="s">
        <v>447</v>
      </c>
      <c r="I81" s="46"/>
      <c r="J81" s="32">
        <v>378</v>
      </c>
      <c r="K81" s="32">
        <v>0</v>
      </c>
      <c r="L81" s="32">
        <v>0</v>
      </c>
      <c r="M81" s="32">
        <v>0</v>
      </c>
      <c r="N81" s="32">
        <v>0</v>
      </c>
      <c r="O81" s="32">
        <v>0</v>
      </c>
      <c r="P81" s="32">
        <v>11</v>
      </c>
      <c r="Q81" s="32">
        <v>0</v>
      </c>
      <c r="R81" s="32">
        <v>5</v>
      </c>
      <c r="S81" s="32">
        <v>0</v>
      </c>
      <c r="T81" s="32">
        <v>0</v>
      </c>
      <c r="U81" s="32">
        <v>0</v>
      </c>
      <c r="V81" s="32">
        <v>0</v>
      </c>
      <c r="W81" s="32">
        <v>277</v>
      </c>
      <c r="X81" s="32">
        <v>0</v>
      </c>
      <c r="Y81" s="32">
        <v>0</v>
      </c>
      <c r="Z81" s="32">
        <v>0</v>
      </c>
      <c r="AA81" s="32">
        <v>0</v>
      </c>
      <c r="AB81" s="32">
        <v>0</v>
      </c>
      <c r="AC81" s="32">
        <v>0</v>
      </c>
      <c r="AD81" s="32">
        <v>0</v>
      </c>
      <c r="AE81" s="32">
        <v>0</v>
      </c>
      <c r="AF81" s="32">
        <v>339</v>
      </c>
      <c r="AG81" s="32">
        <v>300</v>
      </c>
      <c r="AH81" s="32"/>
      <c r="AI81" s="32"/>
      <c r="AJ81" s="32"/>
      <c r="AK81" s="32"/>
      <c r="AL81" s="32"/>
      <c r="AM81" s="32"/>
      <c r="AN81" s="32"/>
      <c r="AO81" s="32">
        <v>289</v>
      </c>
      <c r="AP81" s="32">
        <v>299</v>
      </c>
      <c r="AQ81" s="32"/>
      <c r="AR81" s="32"/>
      <c r="AS81" s="32"/>
      <c r="AT81" s="32"/>
      <c r="AU81" s="32"/>
      <c r="AV81" s="32"/>
      <c r="AW81" s="32">
        <v>437</v>
      </c>
      <c r="AX81" s="32"/>
      <c r="AY81" s="32"/>
      <c r="AZ81" s="32"/>
      <c r="BA81" s="32"/>
      <c r="BB81" s="32"/>
      <c r="BC81" s="32"/>
      <c r="BD81" s="32"/>
      <c r="BE81" s="32"/>
      <c r="BF81" s="32"/>
      <c r="BG81" s="32"/>
      <c r="BH81" s="32">
        <v>424</v>
      </c>
      <c r="BI81" s="32"/>
      <c r="BJ81" s="32"/>
      <c r="BK81" s="32"/>
      <c r="BL81" s="32"/>
      <c r="BM81" s="32">
        <v>298</v>
      </c>
      <c r="BN81" s="32">
        <v>306</v>
      </c>
      <c r="BO81" s="32">
        <v>292</v>
      </c>
      <c r="BP81" s="32">
        <v>314</v>
      </c>
      <c r="BQ81" s="32">
        <v>439</v>
      </c>
      <c r="BR81" s="32">
        <v>422</v>
      </c>
      <c r="BS81" s="32">
        <v>318</v>
      </c>
      <c r="BT81" s="32">
        <v>280</v>
      </c>
      <c r="BU81" s="32">
        <v>295</v>
      </c>
      <c r="BV81" s="32">
        <v>314</v>
      </c>
      <c r="BW81" s="32">
        <v>431</v>
      </c>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v>272</v>
      </c>
      <c r="DF81" s="32">
        <v>333</v>
      </c>
      <c r="DG81" s="32"/>
      <c r="DH81" s="32"/>
      <c r="DI81" s="32"/>
      <c r="DJ81" s="32"/>
      <c r="DK81" s="32"/>
      <c r="DL81" s="32"/>
      <c r="DM81" s="32">
        <v>433</v>
      </c>
      <c r="DN81" s="32">
        <v>427</v>
      </c>
      <c r="DO81" s="32">
        <v>295</v>
      </c>
      <c r="DP81" s="32">
        <v>314</v>
      </c>
      <c r="DQ81" s="32">
        <v>108</v>
      </c>
      <c r="DR81" s="32">
        <v>385</v>
      </c>
      <c r="DS81" s="32">
        <v>101</v>
      </c>
      <c r="DT81" s="32">
        <v>397</v>
      </c>
      <c r="DU81" s="32">
        <v>133</v>
      </c>
      <c r="DV81" s="32">
        <v>474</v>
      </c>
      <c r="DW81" s="32"/>
      <c r="DX81" s="32"/>
      <c r="DY81" s="32"/>
      <c r="DZ81" s="32"/>
      <c r="EA81" s="32"/>
      <c r="EB81" s="32"/>
      <c r="EC81" s="32"/>
      <c r="ED81" s="32"/>
      <c r="EE81" s="32"/>
      <c r="EF81" s="32"/>
      <c r="EG81" s="32">
        <v>195</v>
      </c>
      <c r="EH81" s="32">
        <v>414</v>
      </c>
      <c r="EI81" s="32"/>
      <c r="EJ81" s="32"/>
      <c r="EK81" s="32"/>
      <c r="EL81" s="32"/>
    </row>
    <row r="82" spans="2:142">
      <c r="B82" s="32" t="s">
        <v>88</v>
      </c>
      <c r="C82" s="45" t="s">
        <v>71</v>
      </c>
      <c r="D82" s="46"/>
      <c r="E82" s="32">
        <v>691</v>
      </c>
      <c r="F82" s="32">
        <v>352</v>
      </c>
      <c r="G82" s="32">
        <v>50.94</v>
      </c>
      <c r="H82" s="45" t="s">
        <v>447</v>
      </c>
      <c r="I82" s="46"/>
      <c r="J82" s="32">
        <v>258</v>
      </c>
      <c r="K82" s="32">
        <v>0</v>
      </c>
      <c r="L82" s="32">
        <v>0</v>
      </c>
      <c r="M82" s="32">
        <v>0</v>
      </c>
      <c r="N82" s="32">
        <v>0</v>
      </c>
      <c r="O82" s="32">
        <v>0</v>
      </c>
      <c r="P82" s="32">
        <v>7</v>
      </c>
      <c r="Q82" s="32">
        <v>0</v>
      </c>
      <c r="R82" s="32">
        <v>1</v>
      </c>
      <c r="S82" s="32">
        <v>0</v>
      </c>
      <c r="T82" s="32">
        <v>0</v>
      </c>
      <c r="U82" s="32">
        <v>0</v>
      </c>
      <c r="V82" s="32">
        <v>0</v>
      </c>
      <c r="W82" s="32">
        <v>83</v>
      </c>
      <c r="X82" s="32">
        <v>0</v>
      </c>
      <c r="Y82" s="32">
        <v>0</v>
      </c>
      <c r="Z82" s="32">
        <v>0</v>
      </c>
      <c r="AA82" s="32">
        <v>0</v>
      </c>
      <c r="AB82" s="32">
        <v>0</v>
      </c>
      <c r="AC82" s="32">
        <v>0</v>
      </c>
      <c r="AD82" s="32">
        <v>0</v>
      </c>
      <c r="AE82" s="32">
        <v>0</v>
      </c>
      <c r="AF82" s="32"/>
      <c r="AG82" s="32"/>
      <c r="AH82" s="32">
        <v>117</v>
      </c>
      <c r="AI82" s="32">
        <v>214</v>
      </c>
      <c r="AJ82" s="32"/>
      <c r="AK82" s="32"/>
      <c r="AL82" s="32"/>
      <c r="AM82" s="32"/>
      <c r="AN82" s="32"/>
      <c r="AO82" s="32">
        <v>109</v>
      </c>
      <c r="AP82" s="32">
        <v>146</v>
      </c>
      <c r="AQ82" s="32">
        <v>79</v>
      </c>
      <c r="AR82" s="32">
        <v>241</v>
      </c>
      <c r="AS82" s="32"/>
      <c r="AT82" s="32"/>
      <c r="AU82" s="32"/>
      <c r="AV82" s="32"/>
      <c r="AW82" s="32"/>
      <c r="AX82" s="32"/>
      <c r="AY82" s="32"/>
      <c r="AZ82" s="32"/>
      <c r="BA82" s="32">
        <v>269</v>
      </c>
      <c r="BB82" s="32"/>
      <c r="BC82" s="32"/>
      <c r="BD82" s="32"/>
      <c r="BE82" s="32"/>
      <c r="BF82" s="32"/>
      <c r="BG82" s="32"/>
      <c r="BH82" s="32"/>
      <c r="BI82" s="32"/>
      <c r="BJ82" s="32"/>
      <c r="BK82" s="32"/>
      <c r="BL82" s="32"/>
      <c r="BM82" s="32">
        <v>209</v>
      </c>
      <c r="BN82" s="32">
        <v>100</v>
      </c>
      <c r="BO82" s="32">
        <v>208</v>
      </c>
      <c r="BP82" s="32">
        <v>95</v>
      </c>
      <c r="BQ82" s="32">
        <v>201</v>
      </c>
      <c r="BR82" s="32">
        <v>199</v>
      </c>
      <c r="BS82" s="32">
        <v>111</v>
      </c>
      <c r="BT82" s="32">
        <v>199</v>
      </c>
      <c r="BU82" s="32">
        <v>89</v>
      </c>
      <c r="BV82" s="32">
        <v>217</v>
      </c>
      <c r="BW82" s="32">
        <v>210</v>
      </c>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v>255</v>
      </c>
      <c r="DL82" s="32"/>
      <c r="DM82" s="32">
        <v>202</v>
      </c>
      <c r="DN82" s="32">
        <v>201</v>
      </c>
      <c r="DO82" s="32">
        <v>207</v>
      </c>
      <c r="DP82" s="32">
        <v>92</v>
      </c>
      <c r="DQ82" s="32">
        <v>72</v>
      </c>
      <c r="DR82" s="32">
        <v>180</v>
      </c>
      <c r="DS82" s="32">
        <v>60</v>
      </c>
      <c r="DT82" s="32">
        <v>198</v>
      </c>
      <c r="DU82" s="32">
        <v>95</v>
      </c>
      <c r="DV82" s="32">
        <v>195</v>
      </c>
      <c r="DW82" s="32"/>
      <c r="DX82" s="32"/>
      <c r="DY82" s="32"/>
      <c r="DZ82" s="32"/>
      <c r="EA82" s="32"/>
      <c r="EB82" s="32"/>
      <c r="EC82" s="32"/>
      <c r="ED82" s="32"/>
      <c r="EE82" s="32"/>
      <c r="EF82" s="32"/>
      <c r="EG82" s="32">
        <v>147</v>
      </c>
      <c r="EH82" s="32">
        <v>149</v>
      </c>
      <c r="EI82" s="32"/>
      <c r="EJ82" s="32"/>
      <c r="EK82" s="32"/>
      <c r="EL82" s="32"/>
    </row>
    <row r="83" spans="2:142">
      <c r="B83" s="32" t="s">
        <v>89</v>
      </c>
      <c r="C83" s="45" t="s">
        <v>71</v>
      </c>
      <c r="D83" s="46"/>
      <c r="E83" s="32">
        <v>1468</v>
      </c>
      <c r="F83" s="32">
        <v>1003</v>
      </c>
      <c r="G83" s="32">
        <v>68.319999999999993</v>
      </c>
      <c r="H83" s="45" t="s">
        <v>447</v>
      </c>
      <c r="I83" s="46"/>
      <c r="J83" s="32">
        <v>421</v>
      </c>
      <c r="K83" s="32">
        <v>0</v>
      </c>
      <c r="L83" s="32">
        <v>0</v>
      </c>
      <c r="M83" s="32">
        <v>0</v>
      </c>
      <c r="N83" s="32">
        <v>0</v>
      </c>
      <c r="O83" s="32">
        <v>0</v>
      </c>
      <c r="P83" s="32">
        <v>5</v>
      </c>
      <c r="Q83" s="32">
        <v>0</v>
      </c>
      <c r="R83" s="32">
        <v>0</v>
      </c>
      <c r="S83" s="32">
        <v>0</v>
      </c>
      <c r="T83" s="32">
        <v>0</v>
      </c>
      <c r="U83" s="32">
        <v>0</v>
      </c>
      <c r="V83" s="32">
        <v>0</v>
      </c>
      <c r="W83" s="32">
        <v>574</v>
      </c>
      <c r="X83" s="32">
        <v>0</v>
      </c>
      <c r="Y83" s="32">
        <v>0</v>
      </c>
      <c r="Z83" s="32">
        <v>0</v>
      </c>
      <c r="AA83" s="32">
        <v>0</v>
      </c>
      <c r="AB83" s="32">
        <v>0</v>
      </c>
      <c r="AC83" s="32">
        <v>0</v>
      </c>
      <c r="AD83" s="32">
        <v>0</v>
      </c>
      <c r="AE83" s="32">
        <v>0</v>
      </c>
      <c r="AF83" s="32">
        <v>357</v>
      </c>
      <c r="AG83" s="32">
        <v>596</v>
      </c>
      <c r="AH83" s="32"/>
      <c r="AI83" s="32"/>
      <c r="AJ83" s="32"/>
      <c r="AK83" s="32"/>
      <c r="AL83" s="32"/>
      <c r="AM83" s="32"/>
      <c r="AN83" s="32"/>
      <c r="AO83" s="32">
        <v>338</v>
      </c>
      <c r="AP83" s="32">
        <v>507</v>
      </c>
      <c r="AQ83" s="32"/>
      <c r="AR83" s="32"/>
      <c r="AS83" s="32"/>
      <c r="AT83" s="32"/>
      <c r="AU83" s="32">
        <v>236</v>
      </c>
      <c r="AV83" s="32">
        <v>471</v>
      </c>
      <c r="AW83" s="32">
        <v>175</v>
      </c>
      <c r="AX83" s="32"/>
      <c r="AY83" s="32"/>
      <c r="AZ83" s="32"/>
      <c r="BA83" s="32"/>
      <c r="BB83" s="32"/>
      <c r="BC83" s="32"/>
      <c r="BD83" s="32"/>
      <c r="BE83" s="32">
        <v>449</v>
      </c>
      <c r="BF83" s="32">
        <v>216</v>
      </c>
      <c r="BG83" s="32"/>
      <c r="BH83" s="32">
        <v>172</v>
      </c>
      <c r="BI83" s="32"/>
      <c r="BJ83" s="32"/>
      <c r="BK83" s="32"/>
      <c r="BL83" s="32"/>
      <c r="BM83" s="32">
        <v>305</v>
      </c>
      <c r="BN83" s="32">
        <v>591</v>
      </c>
      <c r="BO83" s="32">
        <v>314</v>
      </c>
      <c r="BP83" s="32">
        <v>588</v>
      </c>
      <c r="BQ83" s="32">
        <v>738</v>
      </c>
      <c r="BR83" s="32">
        <v>725</v>
      </c>
      <c r="BS83" s="32">
        <v>593</v>
      </c>
      <c r="BT83" s="32">
        <v>308</v>
      </c>
      <c r="BU83" s="32">
        <v>578</v>
      </c>
      <c r="BV83" s="32">
        <v>320</v>
      </c>
      <c r="BW83" s="32">
        <v>725</v>
      </c>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v>306</v>
      </c>
      <c r="DJ83" s="32">
        <v>599</v>
      </c>
      <c r="DK83" s="32"/>
      <c r="DL83" s="32"/>
      <c r="DM83" s="32">
        <v>746</v>
      </c>
      <c r="DN83" s="32">
        <v>741</v>
      </c>
      <c r="DO83" s="32">
        <v>231</v>
      </c>
      <c r="DP83" s="32">
        <v>476</v>
      </c>
      <c r="DQ83" s="32">
        <v>161</v>
      </c>
      <c r="DR83" s="32">
        <v>585</v>
      </c>
      <c r="DS83" s="32">
        <v>161</v>
      </c>
      <c r="DT83" s="32">
        <v>583</v>
      </c>
      <c r="DU83" s="32">
        <v>249</v>
      </c>
      <c r="DV83" s="32">
        <v>669</v>
      </c>
      <c r="DW83" s="32"/>
      <c r="DX83" s="32"/>
      <c r="DY83" s="32"/>
      <c r="DZ83" s="32"/>
      <c r="EA83" s="32"/>
      <c r="EB83" s="32"/>
      <c r="EC83" s="32"/>
      <c r="ED83" s="32"/>
      <c r="EE83" s="32"/>
      <c r="EF83" s="32"/>
      <c r="EG83" s="32">
        <v>406</v>
      </c>
      <c r="EH83" s="32">
        <v>489</v>
      </c>
      <c r="EI83" s="32"/>
      <c r="EJ83" s="32"/>
      <c r="EK83" s="32"/>
      <c r="EL83" s="32"/>
    </row>
    <row r="84" spans="2:142">
      <c r="B84" s="32" t="s">
        <v>90</v>
      </c>
      <c r="C84" s="45" t="s">
        <v>71</v>
      </c>
      <c r="D84" s="46"/>
      <c r="E84" s="32">
        <v>432</v>
      </c>
      <c r="F84" s="32">
        <v>203</v>
      </c>
      <c r="G84" s="32">
        <v>46.99</v>
      </c>
      <c r="H84" s="45" t="s">
        <v>447</v>
      </c>
      <c r="I84" s="46"/>
      <c r="J84" s="32">
        <v>155</v>
      </c>
      <c r="K84" s="32">
        <v>0</v>
      </c>
      <c r="L84" s="32">
        <v>0</v>
      </c>
      <c r="M84" s="32">
        <v>0</v>
      </c>
      <c r="N84" s="32">
        <v>0</v>
      </c>
      <c r="O84" s="32">
        <v>0</v>
      </c>
      <c r="P84" s="32">
        <v>4</v>
      </c>
      <c r="Q84" s="32">
        <v>0</v>
      </c>
      <c r="R84" s="32">
        <v>0</v>
      </c>
      <c r="S84" s="32">
        <v>0</v>
      </c>
      <c r="T84" s="32">
        <v>0</v>
      </c>
      <c r="U84" s="32">
        <v>0</v>
      </c>
      <c r="V84" s="32">
        <v>0</v>
      </c>
      <c r="W84" s="32">
        <v>42</v>
      </c>
      <c r="X84" s="32">
        <v>0</v>
      </c>
      <c r="Y84" s="32">
        <v>0</v>
      </c>
      <c r="Z84" s="32">
        <v>0</v>
      </c>
      <c r="AA84" s="32">
        <v>0</v>
      </c>
      <c r="AB84" s="32">
        <v>0</v>
      </c>
      <c r="AC84" s="32">
        <v>0</v>
      </c>
      <c r="AD84" s="32">
        <v>0</v>
      </c>
      <c r="AE84" s="32">
        <v>0</v>
      </c>
      <c r="AF84" s="32"/>
      <c r="AG84" s="32"/>
      <c r="AH84" s="32">
        <v>61</v>
      </c>
      <c r="AI84" s="32">
        <v>135</v>
      </c>
      <c r="AJ84" s="32"/>
      <c r="AK84" s="32"/>
      <c r="AL84" s="32"/>
      <c r="AM84" s="32"/>
      <c r="AN84" s="32"/>
      <c r="AO84" s="32">
        <v>51</v>
      </c>
      <c r="AP84" s="32">
        <v>97</v>
      </c>
      <c r="AQ84" s="32">
        <v>40</v>
      </c>
      <c r="AR84" s="32">
        <v>144</v>
      </c>
      <c r="AS84" s="32"/>
      <c r="AT84" s="32"/>
      <c r="AU84" s="32"/>
      <c r="AV84" s="32"/>
      <c r="AW84" s="32"/>
      <c r="AX84" s="32"/>
      <c r="AY84" s="32"/>
      <c r="AZ84" s="32"/>
      <c r="BA84" s="32">
        <v>165</v>
      </c>
      <c r="BB84" s="32"/>
      <c r="BC84" s="32"/>
      <c r="BD84" s="32"/>
      <c r="BE84" s="32"/>
      <c r="BF84" s="32"/>
      <c r="BG84" s="32"/>
      <c r="BH84" s="32"/>
      <c r="BI84" s="32"/>
      <c r="BJ84" s="32"/>
      <c r="BK84" s="32"/>
      <c r="BL84" s="32"/>
      <c r="BM84" s="32">
        <v>130</v>
      </c>
      <c r="BN84" s="32">
        <v>48</v>
      </c>
      <c r="BO84" s="32">
        <v>124</v>
      </c>
      <c r="BP84" s="32">
        <v>54</v>
      </c>
      <c r="BQ84" s="32">
        <v>103</v>
      </c>
      <c r="BR84" s="32">
        <v>110</v>
      </c>
      <c r="BS84" s="32">
        <v>53</v>
      </c>
      <c r="BT84" s="32">
        <v>129</v>
      </c>
      <c r="BU84" s="32">
        <v>48</v>
      </c>
      <c r="BV84" s="32">
        <v>130</v>
      </c>
      <c r="BW84" s="32">
        <v>118</v>
      </c>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v>153</v>
      </c>
      <c r="DL84" s="32"/>
      <c r="DM84" s="32">
        <v>110</v>
      </c>
      <c r="DN84" s="32">
        <v>113</v>
      </c>
      <c r="DO84" s="32">
        <v>141</v>
      </c>
      <c r="DP84" s="32">
        <v>37</v>
      </c>
      <c r="DQ84" s="32">
        <v>31</v>
      </c>
      <c r="DR84" s="32">
        <v>125</v>
      </c>
      <c r="DS84" s="32">
        <v>42</v>
      </c>
      <c r="DT84" s="32">
        <v>113</v>
      </c>
      <c r="DU84" s="32">
        <v>53</v>
      </c>
      <c r="DV84" s="32">
        <v>124</v>
      </c>
      <c r="DW84" s="32"/>
      <c r="DX84" s="32"/>
      <c r="DY84" s="32"/>
      <c r="DZ84" s="32"/>
      <c r="EA84" s="32"/>
      <c r="EB84" s="32"/>
      <c r="EC84" s="32"/>
      <c r="ED84" s="32"/>
      <c r="EE84" s="32"/>
      <c r="EF84" s="32"/>
      <c r="EG84" s="32">
        <v>88</v>
      </c>
      <c r="EH84" s="32">
        <v>93</v>
      </c>
      <c r="EI84" s="32"/>
      <c r="EJ84" s="32"/>
      <c r="EK84" s="32"/>
      <c r="EL84" s="32"/>
    </row>
    <row r="85" spans="2:142">
      <c r="B85" s="32" t="s">
        <v>91</v>
      </c>
      <c r="C85" s="45" t="s">
        <v>71</v>
      </c>
      <c r="D85" s="46"/>
      <c r="E85" s="32">
        <v>1009</v>
      </c>
      <c r="F85" s="32">
        <v>769</v>
      </c>
      <c r="G85" s="32">
        <v>76.209999999999994</v>
      </c>
      <c r="H85" s="45" t="s">
        <v>447</v>
      </c>
      <c r="I85" s="46"/>
      <c r="J85" s="32">
        <v>304</v>
      </c>
      <c r="K85" s="32">
        <v>0</v>
      </c>
      <c r="L85" s="32">
        <v>0</v>
      </c>
      <c r="M85" s="32">
        <v>0</v>
      </c>
      <c r="N85" s="32">
        <v>0</v>
      </c>
      <c r="O85" s="32">
        <v>0</v>
      </c>
      <c r="P85" s="32">
        <v>5</v>
      </c>
      <c r="Q85" s="32">
        <v>0</v>
      </c>
      <c r="R85" s="32">
        <v>2</v>
      </c>
      <c r="S85" s="32">
        <v>0</v>
      </c>
      <c r="T85" s="32">
        <v>0</v>
      </c>
      <c r="U85" s="32">
        <v>0</v>
      </c>
      <c r="V85" s="32">
        <v>0</v>
      </c>
      <c r="W85" s="32">
        <v>452</v>
      </c>
      <c r="X85" s="32">
        <v>0</v>
      </c>
      <c r="Y85" s="32">
        <v>0</v>
      </c>
      <c r="Z85" s="32">
        <v>0</v>
      </c>
      <c r="AA85" s="32">
        <v>0</v>
      </c>
      <c r="AB85" s="32">
        <v>0</v>
      </c>
      <c r="AC85" s="32">
        <v>0</v>
      </c>
      <c r="AD85" s="32">
        <v>0</v>
      </c>
      <c r="AE85" s="32">
        <v>0</v>
      </c>
      <c r="AF85" s="32">
        <v>263</v>
      </c>
      <c r="AG85" s="32">
        <v>484</v>
      </c>
      <c r="AH85" s="32"/>
      <c r="AI85" s="32"/>
      <c r="AJ85" s="32"/>
      <c r="AK85" s="32"/>
      <c r="AL85" s="32"/>
      <c r="AM85" s="32"/>
      <c r="AN85" s="32"/>
      <c r="AO85" s="32">
        <v>247</v>
      </c>
      <c r="AP85" s="32">
        <v>400</v>
      </c>
      <c r="AQ85" s="32"/>
      <c r="AR85" s="32"/>
      <c r="AS85" s="32"/>
      <c r="AT85" s="32"/>
      <c r="AU85" s="32"/>
      <c r="AV85" s="32"/>
      <c r="AW85" s="32">
        <v>564</v>
      </c>
      <c r="AX85" s="32"/>
      <c r="AY85" s="32"/>
      <c r="AZ85" s="32"/>
      <c r="BA85" s="32"/>
      <c r="BB85" s="32"/>
      <c r="BC85" s="32"/>
      <c r="BD85" s="32"/>
      <c r="BE85" s="32"/>
      <c r="BF85" s="32"/>
      <c r="BG85" s="32"/>
      <c r="BH85" s="32">
        <v>555</v>
      </c>
      <c r="BI85" s="32"/>
      <c r="BJ85" s="32"/>
      <c r="BK85" s="32"/>
      <c r="BL85" s="32"/>
      <c r="BM85" s="32">
        <v>229</v>
      </c>
      <c r="BN85" s="32">
        <v>483</v>
      </c>
      <c r="BO85" s="32">
        <v>231</v>
      </c>
      <c r="BP85" s="32">
        <v>482</v>
      </c>
      <c r="BQ85" s="32">
        <v>564</v>
      </c>
      <c r="BR85" s="32">
        <v>553</v>
      </c>
      <c r="BS85" s="32">
        <v>485</v>
      </c>
      <c r="BT85" s="32">
        <v>223</v>
      </c>
      <c r="BU85" s="32">
        <v>484</v>
      </c>
      <c r="BV85" s="32">
        <v>238</v>
      </c>
      <c r="BW85" s="32">
        <v>555</v>
      </c>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v>230</v>
      </c>
      <c r="DF85" s="32">
        <v>479</v>
      </c>
      <c r="DG85" s="32"/>
      <c r="DH85" s="32"/>
      <c r="DI85" s="32"/>
      <c r="DJ85" s="32"/>
      <c r="DK85" s="32"/>
      <c r="DL85" s="32"/>
      <c r="DM85" s="32">
        <v>560</v>
      </c>
      <c r="DN85" s="32">
        <v>560</v>
      </c>
      <c r="DO85" s="32">
        <v>233</v>
      </c>
      <c r="DP85" s="32">
        <v>471</v>
      </c>
      <c r="DQ85" s="32">
        <v>117</v>
      </c>
      <c r="DR85" s="32">
        <v>451</v>
      </c>
      <c r="DS85" s="32">
        <v>122</v>
      </c>
      <c r="DT85" s="32">
        <v>454</v>
      </c>
      <c r="DU85" s="32">
        <v>175</v>
      </c>
      <c r="DV85" s="32">
        <v>532</v>
      </c>
      <c r="DW85" s="32"/>
      <c r="DX85" s="32"/>
      <c r="DY85" s="32"/>
      <c r="DZ85" s="32"/>
      <c r="EA85" s="32"/>
      <c r="EB85" s="32"/>
      <c r="EC85" s="32"/>
      <c r="ED85" s="32"/>
      <c r="EE85" s="32"/>
      <c r="EF85" s="32"/>
      <c r="EG85" s="32">
        <v>306</v>
      </c>
      <c r="EH85" s="32">
        <v>387</v>
      </c>
      <c r="EI85" s="32"/>
      <c r="EJ85" s="32"/>
      <c r="EK85" s="32"/>
      <c r="EL85" s="32"/>
    </row>
    <row r="86" spans="2:142">
      <c r="B86" s="32" t="s">
        <v>92</v>
      </c>
      <c r="C86" s="45" t="s">
        <v>71</v>
      </c>
      <c r="D86" s="46"/>
      <c r="E86" s="32">
        <v>646</v>
      </c>
      <c r="F86" s="32">
        <v>317</v>
      </c>
      <c r="G86" s="32">
        <v>49.07</v>
      </c>
      <c r="H86" s="45" t="s">
        <v>447</v>
      </c>
      <c r="I86" s="46"/>
      <c r="J86" s="32">
        <v>239</v>
      </c>
      <c r="K86" s="32">
        <v>0</v>
      </c>
      <c r="L86" s="32">
        <v>0</v>
      </c>
      <c r="M86" s="32">
        <v>0</v>
      </c>
      <c r="N86" s="32">
        <v>0</v>
      </c>
      <c r="O86" s="32">
        <v>0</v>
      </c>
      <c r="P86" s="32">
        <v>5</v>
      </c>
      <c r="Q86" s="32">
        <v>0</v>
      </c>
      <c r="R86" s="32">
        <v>5</v>
      </c>
      <c r="S86" s="32">
        <v>0</v>
      </c>
      <c r="T86" s="32">
        <v>0</v>
      </c>
      <c r="U86" s="32">
        <v>0</v>
      </c>
      <c r="V86" s="32">
        <v>0</v>
      </c>
      <c r="W86" s="32">
        <v>64</v>
      </c>
      <c r="X86" s="32">
        <v>0</v>
      </c>
      <c r="Y86" s="32">
        <v>0</v>
      </c>
      <c r="Z86" s="32">
        <v>0</v>
      </c>
      <c r="AA86" s="32">
        <v>0</v>
      </c>
      <c r="AB86" s="32">
        <v>0</v>
      </c>
      <c r="AC86" s="32">
        <v>0</v>
      </c>
      <c r="AD86" s="32">
        <v>0</v>
      </c>
      <c r="AE86" s="32">
        <v>0</v>
      </c>
      <c r="AF86" s="32"/>
      <c r="AG86" s="32"/>
      <c r="AH86" s="32">
        <v>104</v>
      </c>
      <c r="AI86" s="32">
        <v>194</v>
      </c>
      <c r="AJ86" s="32"/>
      <c r="AK86" s="32"/>
      <c r="AL86" s="32"/>
      <c r="AM86" s="32"/>
      <c r="AN86" s="32"/>
      <c r="AO86" s="32">
        <v>72</v>
      </c>
      <c r="AP86" s="32">
        <v>164</v>
      </c>
      <c r="AQ86" s="32">
        <v>71</v>
      </c>
      <c r="AR86" s="32">
        <v>216</v>
      </c>
      <c r="AS86" s="32"/>
      <c r="AT86" s="32"/>
      <c r="AU86" s="32"/>
      <c r="AV86" s="32"/>
      <c r="AW86" s="32"/>
      <c r="AX86" s="32"/>
      <c r="AY86" s="32"/>
      <c r="AZ86" s="32"/>
      <c r="BA86" s="32">
        <v>254</v>
      </c>
      <c r="BB86" s="32"/>
      <c r="BC86" s="32"/>
      <c r="BD86" s="32"/>
      <c r="BE86" s="32"/>
      <c r="BF86" s="32"/>
      <c r="BG86" s="32"/>
      <c r="BH86" s="32"/>
      <c r="BI86" s="32"/>
      <c r="BJ86" s="32"/>
      <c r="BK86" s="32"/>
      <c r="BL86" s="32"/>
      <c r="BM86" s="32">
        <v>193</v>
      </c>
      <c r="BN86" s="32">
        <v>86</v>
      </c>
      <c r="BO86" s="32">
        <v>202</v>
      </c>
      <c r="BP86" s="32">
        <v>78</v>
      </c>
      <c r="BQ86" s="32">
        <v>179</v>
      </c>
      <c r="BR86" s="32">
        <v>175</v>
      </c>
      <c r="BS86" s="32">
        <v>80</v>
      </c>
      <c r="BT86" s="32">
        <v>202</v>
      </c>
      <c r="BU86" s="32">
        <v>79</v>
      </c>
      <c r="BV86" s="32">
        <v>201</v>
      </c>
      <c r="BW86" s="32">
        <v>188</v>
      </c>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v>250</v>
      </c>
      <c r="DL86" s="32"/>
      <c r="DM86" s="32">
        <v>172</v>
      </c>
      <c r="DN86" s="32">
        <v>182</v>
      </c>
      <c r="DO86" s="32">
        <v>203</v>
      </c>
      <c r="DP86" s="32">
        <v>73</v>
      </c>
      <c r="DQ86" s="32">
        <v>60</v>
      </c>
      <c r="DR86" s="32">
        <v>182</v>
      </c>
      <c r="DS86" s="32">
        <v>55</v>
      </c>
      <c r="DT86" s="32">
        <v>188</v>
      </c>
      <c r="DU86" s="32">
        <v>97</v>
      </c>
      <c r="DV86" s="32">
        <v>170</v>
      </c>
      <c r="DW86" s="32"/>
      <c r="DX86" s="32"/>
      <c r="DY86" s="32"/>
      <c r="DZ86" s="32"/>
      <c r="EA86" s="32"/>
      <c r="EB86" s="32"/>
      <c r="EC86" s="32"/>
      <c r="ED86" s="32"/>
      <c r="EE86" s="32"/>
      <c r="EF86" s="32"/>
      <c r="EG86" s="32">
        <v>109</v>
      </c>
      <c r="EH86" s="32">
        <v>162</v>
      </c>
      <c r="EI86" s="32"/>
      <c r="EJ86" s="32"/>
      <c r="EK86" s="32"/>
      <c r="EL86" s="32"/>
    </row>
    <row r="87" spans="2:142">
      <c r="B87" s="32" t="s">
        <v>93</v>
      </c>
      <c r="C87" s="45" t="s">
        <v>71</v>
      </c>
      <c r="D87" s="46"/>
      <c r="E87" s="32">
        <v>732</v>
      </c>
      <c r="F87" s="32">
        <v>544</v>
      </c>
      <c r="G87" s="32">
        <v>74.319999999999993</v>
      </c>
      <c r="H87" s="45" t="s">
        <v>447</v>
      </c>
      <c r="I87" s="46"/>
      <c r="J87" s="32">
        <v>201</v>
      </c>
      <c r="K87" s="32">
        <v>0</v>
      </c>
      <c r="L87" s="32">
        <v>0</v>
      </c>
      <c r="M87" s="32">
        <v>0</v>
      </c>
      <c r="N87" s="32">
        <v>0</v>
      </c>
      <c r="O87" s="32">
        <v>0</v>
      </c>
      <c r="P87" s="32">
        <v>3</v>
      </c>
      <c r="Q87" s="32">
        <v>0</v>
      </c>
      <c r="R87" s="32">
        <v>2</v>
      </c>
      <c r="S87" s="32">
        <v>0</v>
      </c>
      <c r="T87" s="32">
        <v>0</v>
      </c>
      <c r="U87" s="32">
        <v>0</v>
      </c>
      <c r="V87" s="32">
        <v>0</v>
      </c>
      <c r="W87" s="32">
        <v>335</v>
      </c>
      <c r="X87" s="32">
        <v>0</v>
      </c>
      <c r="Y87" s="32">
        <v>0</v>
      </c>
      <c r="Z87" s="32">
        <v>0</v>
      </c>
      <c r="AA87" s="32">
        <v>0</v>
      </c>
      <c r="AB87" s="32">
        <v>0</v>
      </c>
      <c r="AC87" s="32">
        <v>0</v>
      </c>
      <c r="AD87" s="32">
        <v>0</v>
      </c>
      <c r="AE87" s="32">
        <v>0</v>
      </c>
      <c r="AF87" s="32">
        <v>167</v>
      </c>
      <c r="AG87" s="32">
        <v>353</v>
      </c>
      <c r="AH87" s="32"/>
      <c r="AI87" s="32"/>
      <c r="AJ87" s="32"/>
      <c r="AK87" s="32"/>
      <c r="AL87" s="32"/>
      <c r="AM87" s="32"/>
      <c r="AN87" s="32"/>
      <c r="AO87" s="32">
        <v>214</v>
      </c>
      <c r="AP87" s="32">
        <v>250</v>
      </c>
      <c r="AQ87" s="32"/>
      <c r="AR87" s="32"/>
      <c r="AS87" s="32"/>
      <c r="AT87" s="32"/>
      <c r="AU87" s="32"/>
      <c r="AV87" s="32"/>
      <c r="AW87" s="32">
        <v>416</v>
      </c>
      <c r="AX87" s="32"/>
      <c r="AY87" s="32"/>
      <c r="AZ87" s="32"/>
      <c r="BA87" s="32"/>
      <c r="BB87" s="32"/>
      <c r="BC87" s="32"/>
      <c r="BD87" s="32"/>
      <c r="BE87" s="32"/>
      <c r="BF87" s="32"/>
      <c r="BG87" s="32"/>
      <c r="BH87" s="32">
        <v>414</v>
      </c>
      <c r="BI87" s="32"/>
      <c r="BJ87" s="32"/>
      <c r="BK87" s="32"/>
      <c r="BL87" s="32"/>
      <c r="BM87" s="32">
        <v>138</v>
      </c>
      <c r="BN87" s="32">
        <v>347</v>
      </c>
      <c r="BO87" s="32">
        <v>146</v>
      </c>
      <c r="BP87" s="32">
        <v>347</v>
      </c>
      <c r="BQ87" s="32">
        <v>405</v>
      </c>
      <c r="BR87" s="32">
        <v>404</v>
      </c>
      <c r="BS87" s="32">
        <v>360</v>
      </c>
      <c r="BT87" s="32">
        <v>129</v>
      </c>
      <c r="BU87" s="32">
        <v>356</v>
      </c>
      <c r="BV87" s="32">
        <v>140</v>
      </c>
      <c r="BW87" s="32">
        <v>408</v>
      </c>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v>139</v>
      </c>
      <c r="DF87" s="32">
        <v>344</v>
      </c>
      <c r="DG87" s="32"/>
      <c r="DH87" s="32"/>
      <c r="DI87" s="32"/>
      <c r="DJ87" s="32"/>
      <c r="DK87" s="32"/>
      <c r="DL87" s="32"/>
      <c r="DM87" s="32">
        <v>411</v>
      </c>
      <c r="DN87" s="32">
        <v>408</v>
      </c>
      <c r="DO87" s="32">
        <v>146</v>
      </c>
      <c r="DP87" s="32">
        <v>337</v>
      </c>
      <c r="DQ87" s="32">
        <v>88</v>
      </c>
      <c r="DR87" s="32">
        <v>317</v>
      </c>
      <c r="DS87" s="32">
        <v>85</v>
      </c>
      <c r="DT87" s="32">
        <v>321</v>
      </c>
      <c r="DU87" s="32">
        <v>132</v>
      </c>
      <c r="DV87" s="32">
        <v>352</v>
      </c>
      <c r="DW87" s="32"/>
      <c r="DX87" s="32"/>
      <c r="DY87" s="32"/>
      <c r="DZ87" s="32"/>
      <c r="EA87" s="32"/>
      <c r="EB87" s="32"/>
      <c r="EC87" s="32"/>
      <c r="ED87" s="32"/>
      <c r="EE87" s="32"/>
      <c r="EF87" s="32"/>
      <c r="EG87" s="32">
        <v>235</v>
      </c>
      <c r="EH87" s="32">
        <v>243</v>
      </c>
      <c r="EI87" s="32"/>
      <c r="EJ87" s="32"/>
      <c r="EK87" s="32"/>
      <c r="EL87" s="32"/>
    </row>
    <row r="88" spans="2:142">
      <c r="B88" s="32" t="s">
        <v>94</v>
      </c>
      <c r="C88" s="45" t="s">
        <v>71</v>
      </c>
      <c r="D88" s="46"/>
      <c r="E88" s="32">
        <v>608</v>
      </c>
      <c r="F88" s="32">
        <v>419</v>
      </c>
      <c r="G88" s="32">
        <v>68.91</v>
      </c>
      <c r="H88" s="45" t="s">
        <v>447</v>
      </c>
      <c r="I88" s="46"/>
      <c r="J88" s="32">
        <v>209</v>
      </c>
      <c r="K88" s="32">
        <v>0</v>
      </c>
      <c r="L88" s="32">
        <v>0</v>
      </c>
      <c r="M88" s="32">
        <v>0</v>
      </c>
      <c r="N88" s="32">
        <v>0</v>
      </c>
      <c r="O88" s="32">
        <v>0</v>
      </c>
      <c r="P88" s="32">
        <v>8</v>
      </c>
      <c r="Q88" s="32">
        <v>0</v>
      </c>
      <c r="R88" s="32">
        <v>2</v>
      </c>
      <c r="S88" s="32">
        <v>0</v>
      </c>
      <c r="T88" s="32">
        <v>0</v>
      </c>
      <c r="U88" s="32">
        <v>0</v>
      </c>
      <c r="V88" s="32">
        <v>0</v>
      </c>
      <c r="W88" s="32">
        <v>197</v>
      </c>
      <c r="X88" s="32">
        <v>0</v>
      </c>
      <c r="Y88" s="32">
        <v>0</v>
      </c>
      <c r="Z88" s="32">
        <v>0</v>
      </c>
      <c r="AA88" s="32">
        <v>0</v>
      </c>
      <c r="AB88" s="32">
        <v>0</v>
      </c>
      <c r="AC88" s="32">
        <v>0</v>
      </c>
      <c r="AD88" s="32">
        <v>0</v>
      </c>
      <c r="AE88" s="32">
        <v>0</v>
      </c>
      <c r="AF88" s="32">
        <v>175</v>
      </c>
      <c r="AG88" s="32">
        <v>215</v>
      </c>
      <c r="AH88" s="32"/>
      <c r="AI88" s="32"/>
      <c r="AJ88" s="32"/>
      <c r="AK88" s="32"/>
      <c r="AL88" s="32"/>
      <c r="AM88" s="32"/>
      <c r="AN88" s="32"/>
      <c r="AO88" s="32">
        <v>165</v>
      </c>
      <c r="AP88" s="32">
        <v>180</v>
      </c>
      <c r="AQ88" s="32"/>
      <c r="AR88" s="32"/>
      <c r="AS88" s="32"/>
      <c r="AT88" s="32"/>
      <c r="AU88" s="32"/>
      <c r="AV88" s="32"/>
      <c r="AW88" s="32">
        <v>265</v>
      </c>
      <c r="AX88" s="32"/>
      <c r="AY88" s="32"/>
      <c r="AZ88" s="32"/>
      <c r="BA88" s="32"/>
      <c r="BB88" s="32"/>
      <c r="BC88" s="32"/>
      <c r="BD88" s="32"/>
      <c r="BE88" s="32"/>
      <c r="BF88" s="32"/>
      <c r="BG88" s="32">
        <v>2</v>
      </c>
      <c r="BH88" s="32">
        <v>266</v>
      </c>
      <c r="BI88" s="32"/>
      <c r="BJ88" s="32"/>
      <c r="BK88" s="32"/>
      <c r="BL88" s="32"/>
      <c r="BM88" s="32">
        <v>154</v>
      </c>
      <c r="BN88" s="32">
        <v>209</v>
      </c>
      <c r="BO88" s="32">
        <v>157</v>
      </c>
      <c r="BP88" s="32">
        <v>213</v>
      </c>
      <c r="BQ88" s="32">
        <v>272</v>
      </c>
      <c r="BR88" s="32">
        <v>267</v>
      </c>
      <c r="BS88" s="32">
        <v>214</v>
      </c>
      <c r="BT88" s="32">
        <v>153</v>
      </c>
      <c r="BU88" s="32">
        <v>193</v>
      </c>
      <c r="BV88" s="32">
        <v>176</v>
      </c>
      <c r="BW88" s="32">
        <v>264</v>
      </c>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v>149</v>
      </c>
      <c r="DB88" s="32">
        <v>207</v>
      </c>
      <c r="DC88" s="32"/>
      <c r="DD88" s="32"/>
      <c r="DE88" s="32"/>
      <c r="DF88" s="32"/>
      <c r="DG88" s="32"/>
      <c r="DH88" s="32"/>
      <c r="DI88" s="32"/>
      <c r="DJ88" s="32"/>
      <c r="DK88" s="32"/>
      <c r="DL88" s="32"/>
      <c r="DM88" s="32">
        <v>269</v>
      </c>
      <c r="DN88" s="32">
        <v>273</v>
      </c>
      <c r="DO88" s="32">
        <v>148</v>
      </c>
      <c r="DP88" s="32">
        <v>224</v>
      </c>
      <c r="DQ88" s="32">
        <v>63</v>
      </c>
      <c r="DR88" s="32">
        <v>255</v>
      </c>
      <c r="DS88" s="32">
        <v>65</v>
      </c>
      <c r="DT88" s="32">
        <v>245</v>
      </c>
      <c r="DU88" s="32">
        <v>98</v>
      </c>
      <c r="DV88" s="32">
        <v>276</v>
      </c>
      <c r="DW88" s="32"/>
      <c r="DX88" s="32"/>
      <c r="DY88" s="32"/>
      <c r="DZ88" s="32"/>
      <c r="EA88" s="32"/>
      <c r="EB88" s="32"/>
      <c r="EC88" s="32"/>
      <c r="ED88" s="32"/>
      <c r="EE88" s="32"/>
      <c r="EF88" s="32"/>
      <c r="EG88" s="32">
        <v>143</v>
      </c>
      <c r="EH88" s="32">
        <v>223</v>
      </c>
      <c r="EI88" s="32"/>
      <c r="EJ88" s="32"/>
      <c r="EK88" s="32"/>
      <c r="EL88" s="32"/>
    </row>
    <row r="89" spans="2:142">
      <c r="B89" s="32" t="s">
        <v>95</v>
      </c>
      <c r="C89" s="45" t="s">
        <v>71</v>
      </c>
      <c r="D89" s="46"/>
      <c r="E89" s="32">
        <v>843</v>
      </c>
      <c r="F89" s="32">
        <v>573</v>
      </c>
      <c r="G89" s="32">
        <v>67.97</v>
      </c>
      <c r="H89" s="45" t="s">
        <v>447</v>
      </c>
      <c r="I89" s="46"/>
      <c r="J89" s="32">
        <v>274</v>
      </c>
      <c r="K89" s="32">
        <v>0</v>
      </c>
      <c r="L89" s="32">
        <v>0</v>
      </c>
      <c r="M89" s="32">
        <v>0</v>
      </c>
      <c r="N89" s="32">
        <v>0</v>
      </c>
      <c r="O89" s="32">
        <v>0</v>
      </c>
      <c r="P89" s="32">
        <v>17</v>
      </c>
      <c r="Q89" s="32">
        <v>0</v>
      </c>
      <c r="R89" s="32">
        <v>5</v>
      </c>
      <c r="S89" s="32">
        <v>0</v>
      </c>
      <c r="T89" s="32">
        <v>0</v>
      </c>
      <c r="U89" s="32">
        <v>0</v>
      </c>
      <c r="V89" s="32">
        <v>0</v>
      </c>
      <c r="W89" s="32">
        <v>272</v>
      </c>
      <c r="X89" s="32">
        <v>0</v>
      </c>
      <c r="Y89" s="32">
        <v>0</v>
      </c>
      <c r="Z89" s="32">
        <v>0</v>
      </c>
      <c r="AA89" s="32">
        <v>0</v>
      </c>
      <c r="AB89" s="32">
        <v>0</v>
      </c>
      <c r="AC89" s="32">
        <v>0</v>
      </c>
      <c r="AD89" s="32">
        <v>0</v>
      </c>
      <c r="AE89" s="32">
        <v>0</v>
      </c>
      <c r="AF89" s="32">
        <v>264</v>
      </c>
      <c r="AG89" s="32">
        <v>279</v>
      </c>
      <c r="AH89" s="32"/>
      <c r="AI89" s="32"/>
      <c r="AJ89" s="32"/>
      <c r="AK89" s="32"/>
      <c r="AL89" s="32"/>
      <c r="AM89" s="32"/>
      <c r="AN89" s="32"/>
      <c r="AO89" s="32">
        <v>187</v>
      </c>
      <c r="AP89" s="32">
        <v>284</v>
      </c>
      <c r="AQ89" s="32"/>
      <c r="AR89" s="32"/>
      <c r="AS89" s="32"/>
      <c r="AT89" s="32"/>
      <c r="AU89" s="32">
        <v>249</v>
      </c>
      <c r="AV89" s="32">
        <v>278</v>
      </c>
      <c r="AW89" s="32"/>
      <c r="AX89" s="32"/>
      <c r="AY89" s="32"/>
      <c r="AZ89" s="32"/>
      <c r="BA89" s="32"/>
      <c r="BB89" s="32"/>
      <c r="BC89" s="32"/>
      <c r="BD89" s="32"/>
      <c r="BE89" s="32">
        <v>277</v>
      </c>
      <c r="BF89" s="32">
        <v>241</v>
      </c>
      <c r="BG89" s="32"/>
      <c r="BH89" s="32"/>
      <c r="BI89" s="32"/>
      <c r="BJ89" s="32"/>
      <c r="BK89" s="32"/>
      <c r="BL89" s="32"/>
      <c r="BM89" s="32">
        <v>225</v>
      </c>
      <c r="BN89" s="32">
        <v>281</v>
      </c>
      <c r="BO89" s="32">
        <v>225</v>
      </c>
      <c r="BP89" s="32">
        <v>283</v>
      </c>
      <c r="BQ89" s="32">
        <v>382</v>
      </c>
      <c r="BR89" s="32">
        <v>387</v>
      </c>
      <c r="BS89" s="32">
        <v>282</v>
      </c>
      <c r="BT89" s="32">
        <v>230</v>
      </c>
      <c r="BU89" s="32">
        <v>274</v>
      </c>
      <c r="BV89" s="32">
        <v>234</v>
      </c>
      <c r="BW89" s="32">
        <v>388</v>
      </c>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v>234</v>
      </c>
      <c r="DJ89" s="32">
        <v>273</v>
      </c>
      <c r="DK89" s="32"/>
      <c r="DL89" s="32"/>
      <c r="DM89" s="32">
        <v>389</v>
      </c>
      <c r="DN89" s="32">
        <v>377</v>
      </c>
      <c r="DO89" s="32">
        <v>237</v>
      </c>
      <c r="DP89" s="32">
        <v>260</v>
      </c>
      <c r="DQ89" s="32">
        <v>107</v>
      </c>
      <c r="DR89" s="32">
        <v>318</v>
      </c>
      <c r="DS89" s="32">
        <v>119</v>
      </c>
      <c r="DT89" s="32">
        <v>306</v>
      </c>
      <c r="DU89" s="32">
        <v>127</v>
      </c>
      <c r="DV89" s="32">
        <v>380</v>
      </c>
      <c r="DW89" s="32"/>
      <c r="DX89" s="32"/>
      <c r="DY89" s="32"/>
      <c r="DZ89" s="32"/>
      <c r="EA89" s="32"/>
      <c r="EB89" s="32"/>
      <c r="EC89" s="32"/>
      <c r="ED89" s="32"/>
      <c r="EE89" s="32"/>
      <c r="EF89" s="32"/>
      <c r="EG89" s="32">
        <v>244</v>
      </c>
      <c r="EH89" s="32">
        <v>256</v>
      </c>
      <c r="EI89" s="32"/>
      <c r="EJ89" s="32"/>
      <c r="EK89" s="32"/>
      <c r="EL89" s="32"/>
    </row>
    <row r="90" spans="2:142">
      <c r="B90" s="32" t="s">
        <v>96</v>
      </c>
      <c r="C90" s="45" t="s">
        <v>71</v>
      </c>
      <c r="D90" s="46"/>
      <c r="E90" s="32">
        <v>702</v>
      </c>
      <c r="F90" s="32">
        <v>485</v>
      </c>
      <c r="G90" s="32">
        <v>69.09</v>
      </c>
      <c r="H90" s="45" t="s">
        <v>447</v>
      </c>
      <c r="I90" s="46"/>
      <c r="J90" s="32">
        <v>181</v>
      </c>
      <c r="K90" s="32">
        <v>0</v>
      </c>
      <c r="L90" s="32">
        <v>0</v>
      </c>
      <c r="M90" s="32">
        <v>0</v>
      </c>
      <c r="N90" s="32">
        <v>0</v>
      </c>
      <c r="O90" s="32">
        <v>0</v>
      </c>
      <c r="P90" s="32">
        <v>5</v>
      </c>
      <c r="Q90" s="32">
        <v>0</v>
      </c>
      <c r="R90" s="32">
        <v>3</v>
      </c>
      <c r="S90" s="32">
        <v>0</v>
      </c>
      <c r="T90" s="32">
        <v>0</v>
      </c>
      <c r="U90" s="32">
        <v>0</v>
      </c>
      <c r="V90" s="32">
        <v>0</v>
      </c>
      <c r="W90" s="32">
        <v>294</v>
      </c>
      <c r="X90" s="32">
        <v>0</v>
      </c>
      <c r="Y90" s="32">
        <v>0</v>
      </c>
      <c r="Z90" s="32">
        <v>0</v>
      </c>
      <c r="AA90" s="32">
        <v>0</v>
      </c>
      <c r="AB90" s="32">
        <v>0</v>
      </c>
      <c r="AC90" s="32">
        <v>0</v>
      </c>
      <c r="AD90" s="32">
        <v>0</v>
      </c>
      <c r="AE90" s="32">
        <v>0</v>
      </c>
      <c r="AF90" s="32">
        <v>155</v>
      </c>
      <c r="AG90" s="32">
        <v>304</v>
      </c>
      <c r="AH90" s="32"/>
      <c r="AI90" s="32"/>
      <c r="AJ90" s="32"/>
      <c r="AK90" s="32"/>
      <c r="AL90" s="32"/>
      <c r="AM90" s="32"/>
      <c r="AN90" s="32"/>
      <c r="AO90" s="32">
        <v>149</v>
      </c>
      <c r="AP90" s="32">
        <v>262</v>
      </c>
      <c r="AQ90" s="32"/>
      <c r="AR90" s="32"/>
      <c r="AS90" s="32"/>
      <c r="AT90" s="32"/>
      <c r="AU90" s="32">
        <v>140</v>
      </c>
      <c r="AV90" s="32">
        <v>310</v>
      </c>
      <c r="AW90" s="32"/>
      <c r="AX90" s="32"/>
      <c r="AY90" s="32"/>
      <c r="AZ90" s="32"/>
      <c r="BA90" s="32"/>
      <c r="BB90" s="32"/>
      <c r="BC90" s="32"/>
      <c r="BD90" s="32"/>
      <c r="BE90" s="32">
        <v>301</v>
      </c>
      <c r="BF90" s="32">
        <v>146</v>
      </c>
      <c r="BG90" s="32"/>
      <c r="BH90" s="32"/>
      <c r="BI90" s="32"/>
      <c r="BJ90" s="32"/>
      <c r="BK90" s="32"/>
      <c r="BL90" s="32"/>
      <c r="BM90" s="32">
        <v>130</v>
      </c>
      <c r="BN90" s="32">
        <v>300</v>
      </c>
      <c r="BO90" s="32">
        <v>128</v>
      </c>
      <c r="BP90" s="32">
        <v>300</v>
      </c>
      <c r="BQ90" s="32">
        <v>369</v>
      </c>
      <c r="BR90" s="32">
        <v>355</v>
      </c>
      <c r="BS90" s="32">
        <v>295</v>
      </c>
      <c r="BT90" s="32">
        <v>130</v>
      </c>
      <c r="BU90" s="32">
        <v>302</v>
      </c>
      <c r="BV90" s="32">
        <v>134</v>
      </c>
      <c r="BW90" s="32">
        <v>367</v>
      </c>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v>129</v>
      </c>
      <c r="DJ90" s="32">
        <v>307</v>
      </c>
      <c r="DK90" s="32"/>
      <c r="DL90" s="32"/>
      <c r="DM90" s="32">
        <v>367</v>
      </c>
      <c r="DN90" s="32">
        <v>364</v>
      </c>
      <c r="DO90" s="32">
        <v>133</v>
      </c>
      <c r="DP90" s="32">
        <v>289</v>
      </c>
      <c r="DQ90" s="32">
        <v>91</v>
      </c>
      <c r="DR90" s="32">
        <v>276</v>
      </c>
      <c r="DS90" s="32">
        <v>86</v>
      </c>
      <c r="DT90" s="32">
        <v>286</v>
      </c>
      <c r="DU90" s="32">
        <v>139</v>
      </c>
      <c r="DV90" s="32">
        <v>304</v>
      </c>
      <c r="DW90" s="32"/>
      <c r="DX90" s="32"/>
      <c r="DY90" s="32"/>
      <c r="DZ90" s="32"/>
      <c r="EA90" s="32"/>
      <c r="EB90" s="32"/>
      <c r="EC90" s="32"/>
      <c r="ED90" s="32"/>
      <c r="EE90" s="32"/>
      <c r="EF90" s="32"/>
      <c r="EG90" s="32">
        <v>211</v>
      </c>
      <c r="EH90" s="32">
        <v>219</v>
      </c>
      <c r="EI90" s="32"/>
      <c r="EJ90" s="32"/>
      <c r="EK90" s="32"/>
      <c r="EL90" s="32"/>
    </row>
    <row r="91" spans="2:142">
      <c r="B91" s="32" t="s">
        <v>97</v>
      </c>
      <c r="C91" s="45" t="s">
        <v>71</v>
      </c>
      <c r="D91" s="46"/>
      <c r="E91" s="32">
        <v>642</v>
      </c>
      <c r="F91" s="32">
        <v>444</v>
      </c>
      <c r="G91" s="32">
        <v>69.16</v>
      </c>
      <c r="H91" s="45" t="s">
        <v>447</v>
      </c>
      <c r="I91" s="46"/>
      <c r="J91" s="32">
        <v>201</v>
      </c>
      <c r="K91" s="32">
        <v>0</v>
      </c>
      <c r="L91" s="32">
        <v>0</v>
      </c>
      <c r="M91" s="32">
        <v>0</v>
      </c>
      <c r="N91" s="32">
        <v>0</v>
      </c>
      <c r="O91" s="32">
        <v>0</v>
      </c>
      <c r="P91" s="32">
        <v>7</v>
      </c>
      <c r="Q91" s="32">
        <v>0</v>
      </c>
      <c r="R91" s="32">
        <v>5</v>
      </c>
      <c r="S91" s="32">
        <v>0</v>
      </c>
      <c r="T91" s="32">
        <v>0</v>
      </c>
      <c r="U91" s="32">
        <v>0</v>
      </c>
      <c r="V91" s="32">
        <v>0</v>
      </c>
      <c r="W91" s="32">
        <v>231</v>
      </c>
      <c r="X91" s="32">
        <v>0</v>
      </c>
      <c r="Y91" s="32">
        <v>0</v>
      </c>
      <c r="Z91" s="32">
        <v>0</v>
      </c>
      <c r="AA91" s="32">
        <v>0</v>
      </c>
      <c r="AB91" s="32">
        <v>0</v>
      </c>
      <c r="AC91" s="32">
        <v>0</v>
      </c>
      <c r="AD91" s="32">
        <v>0</v>
      </c>
      <c r="AE91" s="32">
        <v>0</v>
      </c>
      <c r="AF91" s="32">
        <v>193</v>
      </c>
      <c r="AG91" s="32">
        <v>232</v>
      </c>
      <c r="AH91" s="32"/>
      <c r="AI91" s="32"/>
      <c r="AJ91" s="32"/>
      <c r="AK91" s="32"/>
      <c r="AL91" s="32"/>
      <c r="AM91" s="32"/>
      <c r="AN91" s="32"/>
      <c r="AO91" s="32">
        <v>156</v>
      </c>
      <c r="AP91" s="32">
        <v>206</v>
      </c>
      <c r="AQ91" s="32"/>
      <c r="AR91" s="32"/>
      <c r="AS91" s="32"/>
      <c r="AT91" s="32"/>
      <c r="AU91" s="32"/>
      <c r="AV91" s="32"/>
      <c r="AW91" s="32">
        <v>291</v>
      </c>
      <c r="AX91" s="32"/>
      <c r="AY91" s="32"/>
      <c r="AZ91" s="32"/>
      <c r="BA91" s="32"/>
      <c r="BB91" s="32"/>
      <c r="BC91" s="32"/>
      <c r="BD91" s="32"/>
      <c r="BE91" s="32"/>
      <c r="BF91" s="32"/>
      <c r="BG91" s="32"/>
      <c r="BH91" s="32">
        <v>291</v>
      </c>
      <c r="BI91" s="32"/>
      <c r="BJ91" s="32"/>
      <c r="BK91" s="32"/>
      <c r="BL91" s="32"/>
      <c r="BM91" s="32">
        <v>172</v>
      </c>
      <c r="BN91" s="32">
        <v>233</v>
      </c>
      <c r="BO91" s="32">
        <v>167</v>
      </c>
      <c r="BP91" s="32">
        <v>238</v>
      </c>
      <c r="BQ91" s="32">
        <v>297</v>
      </c>
      <c r="BR91" s="32">
        <v>294</v>
      </c>
      <c r="BS91" s="32">
        <v>240</v>
      </c>
      <c r="BT91" s="32">
        <v>165</v>
      </c>
      <c r="BU91" s="32">
        <v>231</v>
      </c>
      <c r="BV91" s="32">
        <v>185</v>
      </c>
      <c r="BW91" s="32">
        <v>297</v>
      </c>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v>182</v>
      </c>
      <c r="DF91" s="32">
        <v>228</v>
      </c>
      <c r="DG91" s="32"/>
      <c r="DH91" s="32"/>
      <c r="DI91" s="32"/>
      <c r="DJ91" s="32"/>
      <c r="DK91" s="32"/>
      <c r="DL91" s="32"/>
      <c r="DM91" s="32">
        <v>294</v>
      </c>
      <c r="DN91" s="32">
        <v>294</v>
      </c>
      <c r="DO91" s="32">
        <v>182</v>
      </c>
      <c r="DP91" s="32">
        <v>226</v>
      </c>
      <c r="DQ91" s="32">
        <v>86</v>
      </c>
      <c r="DR91" s="32">
        <v>238</v>
      </c>
      <c r="DS91" s="32">
        <v>80</v>
      </c>
      <c r="DT91" s="32">
        <v>248</v>
      </c>
      <c r="DU91" s="32">
        <v>78</v>
      </c>
      <c r="DV91" s="32">
        <v>330</v>
      </c>
      <c r="DW91" s="32"/>
      <c r="DX91" s="32"/>
      <c r="DY91" s="32"/>
      <c r="DZ91" s="32"/>
      <c r="EA91" s="32"/>
      <c r="EB91" s="32"/>
      <c r="EC91" s="32"/>
      <c r="ED91" s="32"/>
      <c r="EE91" s="32"/>
      <c r="EF91" s="32"/>
      <c r="EG91" s="32">
        <v>183</v>
      </c>
      <c r="EH91" s="32">
        <v>215</v>
      </c>
      <c r="EI91" s="32"/>
      <c r="EJ91" s="32"/>
      <c r="EK91" s="32"/>
      <c r="EL91" s="32"/>
    </row>
    <row r="92" spans="2:142">
      <c r="B92" s="32" t="s">
        <v>98</v>
      </c>
      <c r="C92" s="45" t="s">
        <v>71</v>
      </c>
      <c r="D92" s="46"/>
      <c r="E92" s="32">
        <v>903</v>
      </c>
      <c r="F92" s="32">
        <v>485</v>
      </c>
      <c r="G92" s="32">
        <v>53.71</v>
      </c>
      <c r="H92" s="45" t="s">
        <v>447</v>
      </c>
      <c r="I92" s="46"/>
      <c r="J92" s="32">
        <v>256</v>
      </c>
      <c r="K92" s="32">
        <v>0</v>
      </c>
      <c r="L92" s="32">
        <v>0</v>
      </c>
      <c r="M92" s="32">
        <v>0</v>
      </c>
      <c r="N92" s="32">
        <v>0</v>
      </c>
      <c r="O92" s="32">
        <v>0</v>
      </c>
      <c r="P92" s="32">
        <v>9</v>
      </c>
      <c r="Q92" s="32">
        <v>0</v>
      </c>
      <c r="R92" s="32">
        <v>2</v>
      </c>
      <c r="S92" s="32">
        <v>0</v>
      </c>
      <c r="T92" s="32">
        <v>0</v>
      </c>
      <c r="U92" s="32">
        <v>0</v>
      </c>
      <c r="V92" s="32">
        <v>0</v>
      </c>
      <c r="W92" s="32">
        <v>213</v>
      </c>
      <c r="X92" s="32">
        <v>0</v>
      </c>
      <c r="Y92" s="32">
        <v>0</v>
      </c>
      <c r="Z92" s="32">
        <v>0</v>
      </c>
      <c r="AA92" s="32">
        <v>0</v>
      </c>
      <c r="AB92" s="32">
        <v>0</v>
      </c>
      <c r="AC92" s="32">
        <v>0</v>
      </c>
      <c r="AD92" s="32">
        <v>0</v>
      </c>
      <c r="AE92" s="32">
        <v>0</v>
      </c>
      <c r="AF92" s="32">
        <v>236</v>
      </c>
      <c r="AG92" s="32">
        <v>224</v>
      </c>
      <c r="AH92" s="32"/>
      <c r="AI92" s="32"/>
      <c r="AJ92" s="32"/>
      <c r="AK92" s="32"/>
      <c r="AL92" s="32"/>
      <c r="AM92" s="32"/>
      <c r="AN92" s="32"/>
      <c r="AO92" s="32">
        <v>168</v>
      </c>
      <c r="AP92" s="32">
        <v>227</v>
      </c>
      <c r="AQ92" s="32"/>
      <c r="AR92" s="32"/>
      <c r="AS92" s="32"/>
      <c r="AT92" s="32"/>
      <c r="AU92" s="32">
        <v>212</v>
      </c>
      <c r="AV92" s="32">
        <v>209</v>
      </c>
      <c r="AW92" s="32">
        <v>16</v>
      </c>
      <c r="AX92" s="32"/>
      <c r="AY92" s="32"/>
      <c r="AZ92" s="32"/>
      <c r="BA92" s="32"/>
      <c r="BB92" s="32"/>
      <c r="BC92" s="32"/>
      <c r="BD92" s="32"/>
      <c r="BE92" s="32">
        <v>221</v>
      </c>
      <c r="BF92" s="32">
        <v>173</v>
      </c>
      <c r="BG92" s="32"/>
      <c r="BH92" s="32">
        <v>15</v>
      </c>
      <c r="BI92" s="32"/>
      <c r="BJ92" s="32"/>
      <c r="BK92" s="32"/>
      <c r="BL92" s="32"/>
      <c r="BM92" s="32">
        <v>214</v>
      </c>
      <c r="BN92" s="32">
        <v>221</v>
      </c>
      <c r="BO92" s="32">
        <v>212</v>
      </c>
      <c r="BP92" s="32">
        <v>223</v>
      </c>
      <c r="BQ92" s="32">
        <v>308</v>
      </c>
      <c r="BR92" s="32">
        <v>299</v>
      </c>
      <c r="BS92" s="32">
        <v>221</v>
      </c>
      <c r="BT92" s="32">
        <v>212</v>
      </c>
      <c r="BU92" s="32">
        <v>217</v>
      </c>
      <c r="BV92" s="32">
        <v>216</v>
      </c>
      <c r="BW92" s="32">
        <v>296</v>
      </c>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v>227</v>
      </c>
      <c r="DJ92" s="32">
        <v>208</v>
      </c>
      <c r="DK92" s="32"/>
      <c r="DL92" s="32"/>
      <c r="DM92" s="32">
        <v>306</v>
      </c>
      <c r="DN92" s="32">
        <v>304</v>
      </c>
      <c r="DO92" s="32">
        <v>221</v>
      </c>
      <c r="DP92" s="32">
        <v>208</v>
      </c>
      <c r="DQ92" s="32">
        <v>93</v>
      </c>
      <c r="DR92" s="32">
        <v>266</v>
      </c>
      <c r="DS92" s="32">
        <v>90</v>
      </c>
      <c r="DT92" s="32">
        <v>276</v>
      </c>
      <c r="DU92" s="32">
        <v>148</v>
      </c>
      <c r="DV92" s="32">
        <v>290</v>
      </c>
      <c r="DW92" s="32"/>
      <c r="DX92" s="32"/>
      <c r="DY92" s="32"/>
      <c r="DZ92" s="32"/>
      <c r="EA92" s="32"/>
      <c r="EB92" s="32"/>
      <c r="EC92" s="32"/>
      <c r="ED92" s="32"/>
      <c r="EE92" s="32"/>
      <c r="EF92" s="32"/>
      <c r="EG92" s="32">
        <v>202</v>
      </c>
      <c r="EH92" s="32">
        <v>230</v>
      </c>
      <c r="EI92" s="32"/>
      <c r="EJ92" s="32"/>
      <c r="EK92" s="32"/>
      <c r="EL92" s="32"/>
    </row>
    <row r="93" spans="2:142">
      <c r="B93" s="32" t="s">
        <v>99</v>
      </c>
      <c r="C93" s="45" t="s">
        <v>71</v>
      </c>
      <c r="D93" s="46"/>
      <c r="E93" s="32">
        <v>1652</v>
      </c>
      <c r="F93" s="32">
        <v>1135</v>
      </c>
      <c r="G93" s="32">
        <v>68.7</v>
      </c>
      <c r="H93" s="45" t="s">
        <v>447</v>
      </c>
      <c r="I93" s="46"/>
      <c r="J93" s="32">
        <v>455</v>
      </c>
      <c r="K93" s="32">
        <v>0</v>
      </c>
      <c r="L93" s="32">
        <v>0</v>
      </c>
      <c r="M93" s="32">
        <v>0</v>
      </c>
      <c r="N93" s="32">
        <v>0</v>
      </c>
      <c r="O93" s="32">
        <v>0</v>
      </c>
      <c r="P93" s="32">
        <v>16</v>
      </c>
      <c r="Q93" s="32">
        <v>0</v>
      </c>
      <c r="R93" s="32">
        <v>3</v>
      </c>
      <c r="S93" s="32">
        <v>0</v>
      </c>
      <c r="T93" s="32">
        <v>0</v>
      </c>
      <c r="U93" s="32">
        <v>0</v>
      </c>
      <c r="V93" s="32">
        <v>0</v>
      </c>
      <c r="W93" s="32">
        <v>651</v>
      </c>
      <c r="X93" s="32">
        <v>0</v>
      </c>
      <c r="Y93" s="32">
        <v>0</v>
      </c>
      <c r="Z93" s="32">
        <v>0</v>
      </c>
      <c r="AA93" s="32">
        <v>0</v>
      </c>
      <c r="AB93" s="32">
        <v>0</v>
      </c>
      <c r="AC93" s="32">
        <v>0</v>
      </c>
      <c r="AD93" s="32">
        <v>0</v>
      </c>
      <c r="AE93" s="32">
        <v>0</v>
      </c>
      <c r="AF93" s="32">
        <v>397</v>
      </c>
      <c r="AG93" s="32">
        <v>692</v>
      </c>
      <c r="AH93" s="32"/>
      <c r="AI93" s="32"/>
      <c r="AJ93" s="32"/>
      <c r="AK93" s="32"/>
      <c r="AL93" s="32"/>
      <c r="AM93" s="32"/>
      <c r="AN93" s="32"/>
      <c r="AO93" s="32">
        <v>359</v>
      </c>
      <c r="AP93" s="32">
        <v>577</v>
      </c>
      <c r="AQ93" s="32"/>
      <c r="AR93" s="32"/>
      <c r="AS93" s="32"/>
      <c r="AT93" s="32"/>
      <c r="AU93" s="32"/>
      <c r="AV93" s="32"/>
      <c r="AW93" s="32">
        <v>835</v>
      </c>
      <c r="AX93" s="32"/>
      <c r="AY93" s="32"/>
      <c r="AZ93" s="32"/>
      <c r="BA93" s="32"/>
      <c r="BB93" s="32"/>
      <c r="BC93" s="32"/>
      <c r="BD93" s="32"/>
      <c r="BE93" s="32"/>
      <c r="BF93" s="32"/>
      <c r="BG93" s="32"/>
      <c r="BH93" s="32">
        <v>826</v>
      </c>
      <c r="BI93" s="32"/>
      <c r="BJ93" s="32"/>
      <c r="BK93" s="32"/>
      <c r="BL93" s="32"/>
      <c r="BM93" s="32">
        <v>357</v>
      </c>
      <c r="BN93" s="32">
        <v>657</v>
      </c>
      <c r="BO93" s="32">
        <v>350</v>
      </c>
      <c r="BP93" s="32">
        <v>676</v>
      </c>
      <c r="BQ93" s="32">
        <v>805</v>
      </c>
      <c r="BR93" s="32">
        <v>792</v>
      </c>
      <c r="BS93" s="32">
        <v>662</v>
      </c>
      <c r="BT93" s="32">
        <v>350</v>
      </c>
      <c r="BU93" s="32">
        <v>663</v>
      </c>
      <c r="BV93" s="32">
        <v>364</v>
      </c>
      <c r="BW93" s="32">
        <v>806</v>
      </c>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v>332</v>
      </c>
      <c r="DF93" s="32">
        <v>672</v>
      </c>
      <c r="DG93" s="32"/>
      <c r="DH93" s="32"/>
      <c r="DI93" s="32"/>
      <c r="DJ93" s="32"/>
      <c r="DK93" s="32"/>
      <c r="DL93" s="32"/>
      <c r="DM93" s="32">
        <v>824</v>
      </c>
      <c r="DN93" s="32">
        <v>815</v>
      </c>
      <c r="DO93" s="32">
        <v>72</v>
      </c>
      <c r="DP93" s="32">
        <v>115</v>
      </c>
      <c r="DQ93" s="32">
        <v>180</v>
      </c>
      <c r="DR93" s="32">
        <v>649</v>
      </c>
      <c r="DS93" s="32">
        <v>181</v>
      </c>
      <c r="DT93" s="32">
        <v>635</v>
      </c>
      <c r="DU93" s="32">
        <v>242</v>
      </c>
      <c r="DV93" s="32">
        <v>766</v>
      </c>
      <c r="DW93" s="32"/>
      <c r="DX93" s="32"/>
      <c r="DY93" s="32"/>
      <c r="DZ93" s="32"/>
      <c r="EA93" s="32"/>
      <c r="EB93" s="32"/>
      <c r="EC93" s="32">
        <v>139</v>
      </c>
      <c r="ED93" s="32">
        <v>25</v>
      </c>
      <c r="EE93" s="32"/>
      <c r="EF93" s="32"/>
      <c r="EG93" s="32">
        <v>383</v>
      </c>
      <c r="EH93" s="32">
        <v>626</v>
      </c>
      <c r="EI93" s="32"/>
      <c r="EJ93" s="32"/>
      <c r="EK93" s="32"/>
      <c r="EL93" s="32"/>
    </row>
    <row r="94" spans="2:142">
      <c r="B94" s="32" t="s">
        <v>100</v>
      </c>
      <c r="C94" s="45" t="s">
        <v>71</v>
      </c>
      <c r="D94" s="46"/>
      <c r="E94" s="32">
        <v>753</v>
      </c>
      <c r="F94" s="32">
        <v>558</v>
      </c>
      <c r="G94" s="32">
        <v>74.099999999999994</v>
      </c>
      <c r="H94" s="45" t="s">
        <v>447</v>
      </c>
      <c r="I94" s="46"/>
      <c r="J94" s="32">
        <v>228</v>
      </c>
      <c r="K94" s="32">
        <v>0</v>
      </c>
      <c r="L94" s="32">
        <v>0</v>
      </c>
      <c r="M94" s="32">
        <v>0</v>
      </c>
      <c r="N94" s="32">
        <v>0</v>
      </c>
      <c r="O94" s="32">
        <v>0</v>
      </c>
      <c r="P94" s="32">
        <v>2</v>
      </c>
      <c r="Q94" s="32">
        <v>0</v>
      </c>
      <c r="R94" s="32">
        <v>2</v>
      </c>
      <c r="S94" s="32">
        <v>0</v>
      </c>
      <c r="T94" s="32">
        <v>0</v>
      </c>
      <c r="U94" s="32">
        <v>0</v>
      </c>
      <c r="V94" s="32">
        <v>0</v>
      </c>
      <c r="W94" s="32">
        <v>324</v>
      </c>
      <c r="X94" s="32">
        <v>0</v>
      </c>
      <c r="Y94" s="32">
        <v>0</v>
      </c>
      <c r="Z94" s="32">
        <v>0</v>
      </c>
      <c r="AA94" s="32">
        <v>0</v>
      </c>
      <c r="AB94" s="32">
        <v>0</v>
      </c>
      <c r="AC94" s="32">
        <v>0</v>
      </c>
      <c r="AD94" s="32">
        <v>0</v>
      </c>
      <c r="AE94" s="32">
        <v>0</v>
      </c>
      <c r="AF94" s="32">
        <v>193</v>
      </c>
      <c r="AG94" s="32">
        <v>335</v>
      </c>
      <c r="AH94" s="32"/>
      <c r="AI94" s="32"/>
      <c r="AJ94" s="32"/>
      <c r="AK94" s="32"/>
      <c r="AL94" s="32"/>
      <c r="AM94" s="32"/>
      <c r="AN94" s="32"/>
      <c r="AO94" s="32">
        <v>167</v>
      </c>
      <c r="AP94" s="32">
        <v>306</v>
      </c>
      <c r="AQ94" s="32"/>
      <c r="AR94" s="32"/>
      <c r="AS94" s="32"/>
      <c r="AT94" s="32"/>
      <c r="AU94" s="32"/>
      <c r="AV94" s="32"/>
      <c r="AW94" s="32">
        <v>403</v>
      </c>
      <c r="AX94" s="32"/>
      <c r="AY94" s="32"/>
      <c r="AZ94" s="32"/>
      <c r="BA94" s="32"/>
      <c r="BB94" s="32"/>
      <c r="BC94" s="32"/>
      <c r="BD94" s="32"/>
      <c r="BE94" s="32"/>
      <c r="BF94" s="32"/>
      <c r="BG94" s="32"/>
      <c r="BH94" s="32">
        <v>401</v>
      </c>
      <c r="BI94" s="32"/>
      <c r="BJ94" s="32"/>
      <c r="BK94" s="32"/>
      <c r="BL94" s="32"/>
      <c r="BM94" s="32">
        <v>161</v>
      </c>
      <c r="BN94" s="32">
        <v>323</v>
      </c>
      <c r="BO94" s="32">
        <v>153</v>
      </c>
      <c r="BP94" s="32">
        <v>331</v>
      </c>
      <c r="BQ94" s="32">
        <v>389</v>
      </c>
      <c r="BR94" s="32">
        <v>385</v>
      </c>
      <c r="BS94" s="32">
        <v>325</v>
      </c>
      <c r="BT94" s="32">
        <v>163</v>
      </c>
      <c r="BU94" s="32">
        <v>330</v>
      </c>
      <c r="BV94" s="32">
        <v>158</v>
      </c>
      <c r="BW94" s="32">
        <v>387</v>
      </c>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v>150</v>
      </c>
      <c r="DJ94" s="32">
        <v>353</v>
      </c>
      <c r="DK94" s="32"/>
      <c r="DL94" s="32"/>
      <c r="DM94" s="32">
        <v>403</v>
      </c>
      <c r="DN94" s="32">
        <v>388</v>
      </c>
      <c r="DO94" s="32"/>
      <c r="DP94" s="32"/>
      <c r="DQ94" s="32">
        <v>85</v>
      </c>
      <c r="DR94" s="32">
        <v>302</v>
      </c>
      <c r="DS94" s="32">
        <v>85</v>
      </c>
      <c r="DT94" s="32">
        <v>305</v>
      </c>
      <c r="DU94" s="32">
        <v>113</v>
      </c>
      <c r="DV94" s="32">
        <v>365</v>
      </c>
      <c r="DW94" s="32"/>
      <c r="DX94" s="32"/>
      <c r="DY94" s="32"/>
      <c r="DZ94" s="32"/>
      <c r="EA94" s="32"/>
      <c r="EB94" s="32"/>
      <c r="EC94" s="32"/>
      <c r="ED94" s="32"/>
      <c r="EE94" s="32"/>
      <c r="EF94" s="32"/>
      <c r="EG94" s="32">
        <v>243</v>
      </c>
      <c r="EH94" s="32">
        <v>225</v>
      </c>
      <c r="EI94" s="32"/>
      <c r="EJ94" s="32"/>
      <c r="EK94" s="32"/>
      <c r="EL94" s="32"/>
    </row>
    <row r="95" spans="2:142">
      <c r="B95" s="32" t="s">
        <v>101</v>
      </c>
      <c r="C95" s="45" t="s">
        <v>71</v>
      </c>
      <c r="D95" s="46"/>
      <c r="E95" s="32">
        <v>1080</v>
      </c>
      <c r="F95" s="32">
        <v>760</v>
      </c>
      <c r="G95" s="32">
        <v>70.37</v>
      </c>
      <c r="H95" s="45" t="s">
        <v>447</v>
      </c>
      <c r="I95" s="46"/>
      <c r="J95" s="32">
        <v>332</v>
      </c>
      <c r="K95" s="32">
        <v>0</v>
      </c>
      <c r="L95" s="32">
        <v>0</v>
      </c>
      <c r="M95" s="32">
        <v>0</v>
      </c>
      <c r="N95" s="32">
        <v>0</v>
      </c>
      <c r="O95" s="32">
        <v>0</v>
      </c>
      <c r="P95" s="32">
        <v>5</v>
      </c>
      <c r="Q95" s="32">
        <v>0</v>
      </c>
      <c r="R95" s="32">
        <v>0</v>
      </c>
      <c r="S95" s="32">
        <v>0</v>
      </c>
      <c r="T95" s="32">
        <v>0</v>
      </c>
      <c r="U95" s="32">
        <v>0</v>
      </c>
      <c r="V95" s="32">
        <v>0</v>
      </c>
      <c r="W95" s="32">
        <v>421</v>
      </c>
      <c r="X95" s="32">
        <v>0</v>
      </c>
      <c r="Y95" s="32">
        <v>0</v>
      </c>
      <c r="Z95" s="32">
        <v>0</v>
      </c>
      <c r="AA95" s="32">
        <v>0</v>
      </c>
      <c r="AB95" s="32">
        <v>0</v>
      </c>
      <c r="AC95" s="32">
        <v>0</v>
      </c>
      <c r="AD95" s="32">
        <v>0</v>
      </c>
      <c r="AE95" s="32">
        <v>0</v>
      </c>
      <c r="AF95" s="32">
        <v>292</v>
      </c>
      <c r="AG95" s="32">
        <v>430</v>
      </c>
      <c r="AH95" s="32"/>
      <c r="AI95" s="32"/>
      <c r="AJ95" s="32"/>
      <c r="AK95" s="32"/>
      <c r="AL95" s="32"/>
      <c r="AM95" s="32"/>
      <c r="AN95" s="32"/>
      <c r="AO95" s="32">
        <v>211</v>
      </c>
      <c r="AP95" s="32">
        <v>419</v>
      </c>
      <c r="AQ95" s="32"/>
      <c r="AR95" s="32"/>
      <c r="AS95" s="32"/>
      <c r="AT95" s="32"/>
      <c r="AU95" s="32">
        <v>267</v>
      </c>
      <c r="AV95" s="32">
        <v>431</v>
      </c>
      <c r="AW95" s="32"/>
      <c r="AX95" s="32"/>
      <c r="AY95" s="32"/>
      <c r="AZ95" s="32"/>
      <c r="BA95" s="32"/>
      <c r="BB95" s="32"/>
      <c r="BC95" s="32"/>
      <c r="BD95" s="32"/>
      <c r="BE95" s="32">
        <v>390</v>
      </c>
      <c r="BF95" s="32">
        <v>294</v>
      </c>
      <c r="BG95" s="32"/>
      <c r="BH95" s="32"/>
      <c r="BI95" s="32"/>
      <c r="BJ95" s="32"/>
      <c r="BK95" s="32"/>
      <c r="BL95" s="32"/>
      <c r="BM95" s="32">
        <v>253</v>
      </c>
      <c r="BN95" s="32">
        <v>424</v>
      </c>
      <c r="BO95" s="32">
        <v>250</v>
      </c>
      <c r="BP95" s="32">
        <v>431</v>
      </c>
      <c r="BQ95" s="32">
        <v>542</v>
      </c>
      <c r="BR95" s="32">
        <v>540</v>
      </c>
      <c r="BS95" s="32">
        <v>437</v>
      </c>
      <c r="BT95" s="32">
        <v>241</v>
      </c>
      <c r="BU95" s="32">
        <v>424</v>
      </c>
      <c r="BV95" s="32">
        <v>260</v>
      </c>
      <c r="BW95" s="32">
        <v>546</v>
      </c>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v>243</v>
      </c>
      <c r="DJ95" s="32">
        <v>447</v>
      </c>
      <c r="DK95" s="32"/>
      <c r="DL95" s="32"/>
      <c r="DM95" s="32">
        <v>546</v>
      </c>
      <c r="DN95" s="32">
        <v>542</v>
      </c>
      <c r="DO95" s="32">
        <v>198</v>
      </c>
      <c r="DP95" s="32">
        <v>264</v>
      </c>
      <c r="DQ95" s="32">
        <v>113</v>
      </c>
      <c r="DR95" s="32">
        <v>438</v>
      </c>
      <c r="DS95" s="32">
        <v>119</v>
      </c>
      <c r="DT95" s="32">
        <v>428</v>
      </c>
      <c r="DU95" s="32">
        <v>160</v>
      </c>
      <c r="DV95" s="32">
        <v>515</v>
      </c>
      <c r="DW95" s="32"/>
      <c r="DX95" s="32"/>
      <c r="DY95" s="32"/>
      <c r="DZ95" s="32"/>
      <c r="EA95" s="32"/>
      <c r="EB95" s="32"/>
      <c r="EC95" s="32"/>
      <c r="ED95" s="32"/>
      <c r="EE95" s="32"/>
      <c r="EF95" s="32"/>
      <c r="EG95" s="32">
        <v>316</v>
      </c>
      <c r="EH95" s="32">
        <v>339</v>
      </c>
      <c r="EI95" s="32"/>
      <c r="EJ95" s="32"/>
      <c r="EK95" s="32"/>
      <c r="EL95" s="32"/>
    </row>
    <row r="96" spans="2:142">
      <c r="B96" s="32" t="s">
        <v>102</v>
      </c>
      <c r="C96" s="45" t="s">
        <v>71</v>
      </c>
      <c r="D96" s="46"/>
      <c r="E96" s="32">
        <v>680</v>
      </c>
      <c r="F96" s="32">
        <v>466</v>
      </c>
      <c r="G96" s="32">
        <v>68.53</v>
      </c>
      <c r="H96" s="45" t="s">
        <v>447</v>
      </c>
      <c r="I96" s="46"/>
      <c r="J96" s="32">
        <v>190</v>
      </c>
      <c r="K96" s="32">
        <v>0</v>
      </c>
      <c r="L96" s="32">
        <v>0</v>
      </c>
      <c r="M96" s="32">
        <v>0</v>
      </c>
      <c r="N96" s="32">
        <v>0</v>
      </c>
      <c r="O96" s="32">
        <v>0</v>
      </c>
      <c r="P96" s="32">
        <v>4</v>
      </c>
      <c r="Q96" s="32">
        <v>0</v>
      </c>
      <c r="R96" s="32">
        <v>2</v>
      </c>
      <c r="S96" s="32">
        <v>0</v>
      </c>
      <c r="T96" s="32">
        <v>0</v>
      </c>
      <c r="U96" s="32">
        <v>0</v>
      </c>
      <c r="V96" s="32">
        <v>0</v>
      </c>
      <c r="W96" s="32">
        <v>266</v>
      </c>
      <c r="X96" s="32">
        <v>0</v>
      </c>
      <c r="Y96" s="32">
        <v>0</v>
      </c>
      <c r="Z96" s="32">
        <v>0</v>
      </c>
      <c r="AA96" s="32">
        <v>0</v>
      </c>
      <c r="AB96" s="32">
        <v>0</v>
      </c>
      <c r="AC96" s="32">
        <v>0</v>
      </c>
      <c r="AD96" s="32">
        <v>0</v>
      </c>
      <c r="AE96" s="32">
        <v>0</v>
      </c>
      <c r="AF96" s="32">
        <v>185</v>
      </c>
      <c r="AG96" s="32">
        <v>265</v>
      </c>
      <c r="AH96" s="32"/>
      <c r="AI96" s="32"/>
      <c r="AJ96" s="32"/>
      <c r="AK96" s="32"/>
      <c r="AL96" s="32"/>
      <c r="AM96" s="32"/>
      <c r="AN96" s="32"/>
      <c r="AO96" s="32">
        <v>153</v>
      </c>
      <c r="AP96" s="32">
        <v>244</v>
      </c>
      <c r="AQ96" s="32"/>
      <c r="AR96" s="32"/>
      <c r="AS96" s="32"/>
      <c r="AT96" s="32"/>
      <c r="AU96" s="32"/>
      <c r="AV96" s="32"/>
      <c r="AW96" s="32">
        <v>334</v>
      </c>
      <c r="AX96" s="32"/>
      <c r="AY96" s="32"/>
      <c r="AZ96" s="32"/>
      <c r="BA96" s="32"/>
      <c r="BB96" s="32"/>
      <c r="BC96" s="32"/>
      <c r="BD96" s="32"/>
      <c r="BE96" s="32"/>
      <c r="BF96" s="32"/>
      <c r="BG96" s="32"/>
      <c r="BH96" s="32">
        <v>329</v>
      </c>
      <c r="BI96" s="32"/>
      <c r="BJ96" s="32"/>
      <c r="BK96" s="32"/>
      <c r="BL96" s="32"/>
      <c r="BM96" s="32">
        <v>155</v>
      </c>
      <c r="BN96" s="32">
        <v>272</v>
      </c>
      <c r="BO96" s="32">
        <v>160</v>
      </c>
      <c r="BP96" s="32">
        <v>267</v>
      </c>
      <c r="BQ96" s="32">
        <v>331</v>
      </c>
      <c r="BR96" s="32">
        <v>323</v>
      </c>
      <c r="BS96" s="32">
        <v>274</v>
      </c>
      <c r="BT96" s="32">
        <v>157</v>
      </c>
      <c r="BU96" s="32">
        <v>271</v>
      </c>
      <c r="BV96" s="32">
        <v>162</v>
      </c>
      <c r="BW96" s="32">
        <v>334</v>
      </c>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v>161</v>
      </c>
      <c r="DF96" s="32">
        <v>268</v>
      </c>
      <c r="DG96" s="32"/>
      <c r="DH96" s="32"/>
      <c r="DI96" s="32"/>
      <c r="DJ96" s="32"/>
      <c r="DK96" s="32"/>
      <c r="DL96" s="32"/>
      <c r="DM96" s="32">
        <v>339</v>
      </c>
      <c r="DN96" s="32">
        <v>333</v>
      </c>
      <c r="DO96" s="32">
        <v>152</v>
      </c>
      <c r="DP96" s="32">
        <v>267</v>
      </c>
      <c r="DQ96" s="32">
        <v>88</v>
      </c>
      <c r="DR96" s="32">
        <v>266</v>
      </c>
      <c r="DS96" s="32">
        <v>94</v>
      </c>
      <c r="DT96" s="32">
        <v>256</v>
      </c>
      <c r="DU96" s="32">
        <v>117</v>
      </c>
      <c r="DV96" s="32">
        <v>309</v>
      </c>
      <c r="DW96" s="32"/>
      <c r="DX96" s="32"/>
      <c r="DY96" s="32"/>
      <c r="DZ96" s="32"/>
      <c r="EA96" s="32"/>
      <c r="EB96" s="32"/>
      <c r="EC96" s="32"/>
      <c r="ED96" s="32"/>
      <c r="EE96" s="32"/>
      <c r="EF96" s="32"/>
      <c r="EG96" s="32">
        <v>167</v>
      </c>
      <c r="EH96" s="32">
        <v>257</v>
      </c>
      <c r="EI96" s="32"/>
      <c r="EJ96" s="32"/>
      <c r="EK96" s="32"/>
      <c r="EL96" s="32"/>
    </row>
    <row r="97" spans="2:142">
      <c r="B97" s="32" t="s">
        <v>103</v>
      </c>
      <c r="C97" s="45" t="s">
        <v>71</v>
      </c>
      <c r="D97" s="46"/>
      <c r="E97" s="32">
        <v>1661</v>
      </c>
      <c r="F97" s="32">
        <v>975</v>
      </c>
      <c r="G97" s="32">
        <v>58.7</v>
      </c>
      <c r="H97" s="45" t="s">
        <v>447</v>
      </c>
      <c r="I97" s="46"/>
      <c r="J97" s="32">
        <v>520</v>
      </c>
      <c r="K97" s="32">
        <v>0</v>
      </c>
      <c r="L97" s="32">
        <v>0</v>
      </c>
      <c r="M97" s="32">
        <v>0</v>
      </c>
      <c r="N97" s="32">
        <v>0</v>
      </c>
      <c r="O97" s="32">
        <v>0</v>
      </c>
      <c r="P97" s="32">
        <v>7</v>
      </c>
      <c r="Q97" s="32">
        <v>0</v>
      </c>
      <c r="R97" s="32">
        <v>6</v>
      </c>
      <c r="S97" s="32">
        <v>0</v>
      </c>
      <c r="T97" s="32">
        <v>0</v>
      </c>
      <c r="U97" s="32">
        <v>0</v>
      </c>
      <c r="V97" s="32">
        <v>0</v>
      </c>
      <c r="W97" s="32">
        <v>438</v>
      </c>
      <c r="X97" s="32">
        <v>0</v>
      </c>
      <c r="Y97" s="32">
        <v>0</v>
      </c>
      <c r="Z97" s="32">
        <v>0</v>
      </c>
      <c r="AA97" s="32">
        <v>0</v>
      </c>
      <c r="AB97" s="32">
        <v>0</v>
      </c>
      <c r="AC97" s="32">
        <v>0</v>
      </c>
      <c r="AD97" s="32">
        <v>0</v>
      </c>
      <c r="AE97" s="32">
        <v>0</v>
      </c>
      <c r="AF97" s="32">
        <v>464</v>
      </c>
      <c r="AG97" s="32">
        <v>453</v>
      </c>
      <c r="AH97" s="32"/>
      <c r="AI97" s="32"/>
      <c r="AJ97" s="32"/>
      <c r="AK97" s="32"/>
      <c r="AL97" s="32"/>
      <c r="AM97" s="32"/>
      <c r="AN97" s="32"/>
      <c r="AO97" s="32">
        <v>303</v>
      </c>
      <c r="AP97" s="32">
        <v>517</v>
      </c>
      <c r="AQ97" s="32"/>
      <c r="AR97" s="32"/>
      <c r="AS97" s="32"/>
      <c r="AT97" s="32"/>
      <c r="AU97" s="32"/>
      <c r="AV97" s="32"/>
      <c r="AW97" s="32">
        <v>659</v>
      </c>
      <c r="AX97" s="32"/>
      <c r="AY97" s="32"/>
      <c r="AZ97" s="32"/>
      <c r="BA97" s="32"/>
      <c r="BB97" s="32"/>
      <c r="BC97" s="32"/>
      <c r="BD97" s="32"/>
      <c r="BE97" s="32"/>
      <c r="BF97" s="32"/>
      <c r="BG97" s="32"/>
      <c r="BH97" s="32">
        <v>643</v>
      </c>
      <c r="BI97" s="32"/>
      <c r="BJ97" s="32"/>
      <c r="BK97" s="32"/>
      <c r="BL97" s="32"/>
      <c r="BM97" s="32">
        <v>439</v>
      </c>
      <c r="BN97" s="32">
        <v>445</v>
      </c>
      <c r="BO97" s="32">
        <v>446</v>
      </c>
      <c r="BP97" s="32">
        <v>435</v>
      </c>
      <c r="BQ97" s="32">
        <v>643</v>
      </c>
      <c r="BR97" s="32">
        <v>641</v>
      </c>
      <c r="BS97" s="32">
        <v>444</v>
      </c>
      <c r="BT97" s="32">
        <v>435</v>
      </c>
      <c r="BU97" s="32">
        <v>429</v>
      </c>
      <c r="BV97" s="32">
        <v>452</v>
      </c>
      <c r="BW97" s="32">
        <v>644</v>
      </c>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v>447</v>
      </c>
      <c r="DJ97" s="32">
        <v>428</v>
      </c>
      <c r="DK97" s="32"/>
      <c r="DL97" s="32"/>
      <c r="DM97" s="32">
        <v>653</v>
      </c>
      <c r="DN97" s="32">
        <v>649</v>
      </c>
      <c r="DO97" s="32"/>
      <c r="DP97" s="32"/>
      <c r="DQ97" s="32">
        <v>156</v>
      </c>
      <c r="DR97" s="32">
        <v>601</v>
      </c>
      <c r="DS97" s="32">
        <v>147</v>
      </c>
      <c r="DT97" s="32">
        <v>601</v>
      </c>
      <c r="DU97" s="32">
        <v>241</v>
      </c>
      <c r="DV97" s="32">
        <v>624</v>
      </c>
      <c r="DW97" s="32"/>
      <c r="DX97" s="32"/>
      <c r="DY97" s="32"/>
      <c r="DZ97" s="32"/>
      <c r="EA97" s="32"/>
      <c r="EB97" s="32"/>
      <c r="EC97" s="32"/>
      <c r="ED97" s="32"/>
      <c r="EE97" s="32"/>
      <c r="EF97" s="32"/>
      <c r="EG97" s="32">
        <v>399</v>
      </c>
      <c r="EH97" s="32">
        <v>461</v>
      </c>
      <c r="EI97" s="32"/>
      <c r="EJ97" s="32"/>
      <c r="EK97" s="32"/>
      <c r="EL97" s="32"/>
    </row>
    <row r="98" spans="2:142">
      <c r="B98" s="32" t="s">
        <v>104</v>
      </c>
      <c r="C98" s="45" t="s">
        <v>71</v>
      </c>
      <c r="D98" s="46"/>
      <c r="E98" s="32">
        <v>1387</v>
      </c>
      <c r="F98" s="32">
        <v>912</v>
      </c>
      <c r="G98" s="32">
        <v>65.75</v>
      </c>
      <c r="H98" s="45" t="s">
        <v>447</v>
      </c>
      <c r="I98" s="46"/>
      <c r="J98" s="32">
        <v>477</v>
      </c>
      <c r="K98" s="32">
        <v>0</v>
      </c>
      <c r="L98" s="32">
        <v>0</v>
      </c>
      <c r="M98" s="32">
        <v>0</v>
      </c>
      <c r="N98" s="32">
        <v>0</v>
      </c>
      <c r="O98" s="32">
        <v>0</v>
      </c>
      <c r="P98" s="32">
        <v>12</v>
      </c>
      <c r="Q98" s="32">
        <v>0</v>
      </c>
      <c r="R98" s="32">
        <v>1</v>
      </c>
      <c r="S98" s="32">
        <v>0</v>
      </c>
      <c r="T98" s="32">
        <v>0</v>
      </c>
      <c r="U98" s="32">
        <v>0</v>
      </c>
      <c r="V98" s="32">
        <v>0</v>
      </c>
      <c r="W98" s="32">
        <v>419</v>
      </c>
      <c r="X98" s="32">
        <v>0</v>
      </c>
      <c r="Y98" s="32">
        <v>0</v>
      </c>
      <c r="Z98" s="32">
        <v>0</v>
      </c>
      <c r="AA98" s="32">
        <v>0</v>
      </c>
      <c r="AB98" s="32">
        <v>0</v>
      </c>
      <c r="AC98" s="32">
        <v>0</v>
      </c>
      <c r="AD98" s="32">
        <v>0</v>
      </c>
      <c r="AE98" s="32">
        <v>0</v>
      </c>
      <c r="AF98" s="32">
        <v>426</v>
      </c>
      <c r="AG98" s="32">
        <v>440</v>
      </c>
      <c r="AH98" s="32"/>
      <c r="AI98" s="32"/>
      <c r="AJ98" s="32"/>
      <c r="AK98" s="32"/>
      <c r="AL98" s="32"/>
      <c r="AM98" s="32"/>
      <c r="AN98" s="32"/>
      <c r="AO98" s="32">
        <v>294</v>
      </c>
      <c r="AP98" s="32">
        <v>496</v>
      </c>
      <c r="AQ98" s="32"/>
      <c r="AR98" s="32"/>
      <c r="AS98" s="32"/>
      <c r="AT98" s="32"/>
      <c r="AU98" s="32"/>
      <c r="AV98" s="32"/>
      <c r="AW98" s="32">
        <v>653</v>
      </c>
      <c r="AX98" s="32"/>
      <c r="AY98" s="32"/>
      <c r="AZ98" s="32"/>
      <c r="BA98" s="32"/>
      <c r="BB98" s="32"/>
      <c r="BC98" s="32"/>
      <c r="BD98" s="32"/>
      <c r="BE98" s="32"/>
      <c r="BF98" s="32"/>
      <c r="BG98" s="32"/>
      <c r="BH98" s="32">
        <v>647</v>
      </c>
      <c r="BI98" s="32"/>
      <c r="BJ98" s="32"/>
      <c r="BK98" s="32"/>
      <c r="BL98" s="32"/>
      <c r="BM98" s="32">
        <v>396</v>
      </c>
      <c r="BN98" s="32">
        <v>428</v>
      </c>
      <c r="BO98" s="32">
        <v>383</v>
      </c>
      <c r="BP98" s="32">
        <v>438</v>
      </c>
      <c r="BQ98" s="32">
        <v>630</v>
      </c>
      <c r="BR98" s="32">
        <v>629</v>
      </c>
      <c r="BS98" s="32">
        <v>444</v>
      </c>
      <c r="BT98" s="32">
        <v>373</v>
      </c>
      <c r="BU98" s="32">
        <v>433</v>
      </c>
      <c r="BV98" s="32">
        <v>396</v>
      </c>
      <c r="BW98" s="32">
        <v>640</v>
      </c>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v>375</v>
      </c>
      <c r="DF98" s="32">
        <v>433</v>
      </c>
      <c r="DG98" s="32"/>
      <c r="DH98" s="32"/>
      <c r="DI98" s="32"/>
      <c r="DJ98" s="32"/>
      <c r="DK98" s="32"/>
      <c r="DL98" s="32"/>
      <c r="DM98" s="32">
        <v>650</v>
      </c>
      <c r="DN98" s="32">
        <v>636</v>
      </c>
      <c r="DO98" s="32"/>
      <c r="DP98" s="32"/>
      <c r="DQ98" s="32">
        <v>146</v>
      </c>
      <c r="DR98" s="32">
        <v>548</v>
      </c>
      <c r="DS98" s="32">
        <v>144</v>
      </c>
      <c r="DT98" s="32">
        <v>545</v>
      </c>
      <c r="DU98" s="32">
        <v>186</v>
      </c>
      <c r="DV98" s="32">
        <v>637</v>
      </c>
      <c r="DW98" s="32"/>
      <c r="DX98" s="32"/>
      <c r="DY98" s="32"/>
      <c r="DZ98" s="32"/>
      <c r="EA98" s="32"/>
      <c r="EB98" s="32"/>
      <c r="EC98" s="32"/>
      <c r="ED98" s="32"/>
      <c r="EE98" s="32"/>
      <c r="EF98" s="32"/>
      <c r="EG98" s="32">
        <v>392</v>
      </c>
      <c r="EH98" s="32">
        <v>426</v>
      </c>
      <c r="EI98" s="32"/>
      <c r="EJ98" s="32"/>
      <c r="EK98" s="32"/>
      <c r="EL98" s="32"/>
    </row>
    <row r="99" spans="2:142">
      <c r="B99" s="32" t="s">
        <v>105</v>
      </c>
      <c r="C99" s="45" t="s">
        <v>71</v>
      </c>
      <c r="D99" s="46"/>
      <c r="E99" s="32">
        <v>1075</v>
      </c>
      <c r="F99" s="32">
        <v>704</v>
      </c>
      <c r="G99" s="32">
        <v>65.489999999999995</v>
      </c>
      <c r="H99" s="45" t="s">
        <v>447</v>
      </c>
      <c r="I99" s="46"/>
      <c r="J99" s="32">
        <v>379</v>
      </c>
      <c r="K99" s="32">
        <v>0</v>
      </c>
      <c r="L99" s="32">
        <v>0</v>
      </c>
      <c r="M99" s="32">
        <v>0</v>
      </c>
      <c r="N99" s="32">
        <v>0</v>
      </c>
      <c r="O99" s="32">
        <v>0</v>
      </c>
      <c r="P99" s="32">
        <v>6</v>
      </c>
      <c r="Q99" s="32">
        <v>0</v>
      </c>
      <c r="R99" s="32">
        <v>1</v>
      </c>
      <c r="S99" s="32">
        <v>0</v>
      </c>
      <c r="T99" s="32">
        <v>0</v>
      </c>
      <c r="U99" s="32">
        <v>0</v>
      </c>
      <c r="V99" s="32">
        <v>0</v>
      </c>
      <c r="W99" s="32">
        <v>314</v>
      </c>
      <c r="X99" s="32">
        <v>0</v>
      </c>
      <c r="Y99" s="32">
        <v>0</v>
      </c>
      <c r="Z99" s="32">
        <v>0</v>
      </c>
      <c r="AA99" s="32">
        <v>0</v>
      </c>
      <c r="AB99" s="32">
        <v>0</v>
      </c>
      <c r="AC99" s="32">
        <v>0</v>
      </c>
      <c r="AD99" s="32">
        <v>0</v>
      </c>
      <c r="AE99" s="32">
        <v>0</v>
      </c>
      <c r="AF99" s="32">
        <v>332</v>
      </c>
      <c r="AG99" s="32">
        <v>332</v>
      </c>
      <c r="AH99" s="32"/>
      <c r="AI99" s="32"/>
      <c r="AJ99" s="32"/>
      <c r="AK99" s="32"/>
      <c r="AL99" s="32"/>
      <c r="AM99" s="32"/>
      <c r="AN99" s="32"/>
      <c r="AO99" s="32">
        <v>234</v>
      </c>
      <c r="AP99" s="32">
        <v>336</v>
      </c>
      <c r="AQ99" s="32"/>
      <c r="AR99" s="32"/>
      <c r="AS99" s="32"/>
      <c r="AT99" s="32"/>
      <c r="AU99" s="32"/>
      <c r="AV99" s="32"/>
      <c r="AW99" s="32">
        <v>465</v>
      </c>
      <c r="AX99" s="32"/>
      <c r="AY99" s="32"/>
      <c r="AZ99" s="32"/>
      <c r="BA99" s="32"/>
      <c r="BB99" s="32"/>
      <c r="BC99" s="32"/>
      <c r="BD99" s="32"/>
      <c r="BE99" s="32"/>
      <c r="BF99" s="32"/>
      <c r="BG99" s="32"/>
      <c r="BH99" s="32">
        <v>457</v>
      </c>
      <c r="BI99" s="32"/>
      <c r="BJ99" s="32"/>
      <c r="BK99" s="32"/>
      <c r="BL99" s="32"/>
      <c r="BM99" s="32">
        <v>307</v>
      </c>
      <c r="BN99" s="32">
        <v>327</v>
      </c>
      <c r="BO99" s="32">
        <v>311</v>
      </c>
      <c r="BP99" s="32">
        <v>320</v>
      </c>
      <c r="BQ99" s="32">
        <v>445</v>
      </c>
      <c r="BR99" s="32">
        <v>446</v>
      </c>
      <c r="BS99" s="32">
        <v>337</v>
      </c>
      <c r="BT99" s="32">
        <v>291</v>
      </c>
      <c r="BU99" s="32">
        <v>332</v>
      </c>
      <c r="BV99" s="32">
        <v>303</v>
      </c>
      <c r="BW99" s="32">
        <v>450</v>
      </c>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v>304</v>
      </c>
      <c r="DJ99" s="32">
        <v>327</v>
      </c>
      <c r="DK99" s="32"/>
      <c r="DL99" s="32"/>
      <c r="DM99" s="32">
        <v>455</v>
      </c>
      <c r="DN99" s="32">
        <v>444</v>
      </c>
      <c r="DO99" s="32"/>
      <c r="DP99" s="32"/>
      <c r="DQ99" s="32">
        <v>131</v>
      </c>
      <c r="DR99" s="32">
        <v>382</v>
      </c>
      <c r="DS99" s="32">
        <v>129</v>
      </c>
      <c r="DT99" s="32">
        <v>381</v>
      </c>
      <c r="DU99" s="32">
        <v>145</v>
      </c>
      <c r="DV99" s="32">
        <v>461</v>
      </c>
      <c r="DW99" s="32"/>
      <c r="DX99" s="32"/>
      <c r="DY99" s="32"/>
      <c r="DZ99" s="32"/>
      <c r="EA99" s="32"/>
      <c r="EB99" s="32"/>
      <c r="EC99" s="32"/>
      <c r="ED99" s="32"/>
      <c r="EE99" s="32"/>
      <c r="EF99" s="32"/>
      <c r="EG99" s="32">
        <v>263</v>
      </c>
      <c r="EH99" s="32">
        <v>336</v>
      </c>
      <c r="EI99" s="32"/>
      <c r="EJ99" s="32"/>
      <c r="EK99" s="32"/>
      <c r="EL99" s="32"/>
    </row>
    <row r="100" spans="2:142" ht="15.75" thickBot="1">
      <c r="B100" s="32" t="s">
        <v>106</v>
      </c>
      <c r="C100" s="45" t="s">
        <v>71</v>
      </c>
      <c r="D100" s="46"/>
      <c r="E100" s="32">
        <v>1620</v>
      </c>
      <c r="F100" s="32">
        <v>995</v>
      </c>
      <c r="G100" s="32">
        <v>61.42</v>
      </c>
      <c r="H100" s="45" t="s">
        <v>447</v>
      </c>
      <c r="I100" s="46"/>
      <c r="J100" s="32">
        <v>572</v>
      </c>
      <c r="K100" s="32">
        <v>0</v>
      </c>
      <c r="L100" s="32">
        <v>0</v>
      </c>
      <c r="M100" s="32">
        <v>0</v>
      </c>
      <c r="N100" s="32">
        <v>0</v>
      </c>
      <c r="O100" s="32">
        <v>0</v>
      </c>
      <c r="P100" s="32">
        <v>13</v>
      </c>
      <c r="Q100" s="32">
        <v>0</v>
      </c>
      <c r="R100" s="32">
        <v>6</v>
      </c>
      <c r="S100" s="32">
        <v>0</v>
      </c>
      <c r="T100" s="32">
        <v>0</v>
      </c>
      <c r="U100" s="32">
        <v>0</v>
      </c>
      <c r="V100" s="32">
        <v>0</v>
      </c>
      <c r="W100" s="32">
        <v>390</v>
      </c>
      <c r="X100" s="32">
        <v>0</v>
      </c>
      <c r="Y100" s="32">
        <v>0</v>
      </c>
      <c r="Z100" s="32">
        <v>0</v>
      </c>
      <c r="AA100" s="32">
        <v>0</v>
      </c>
      <c r="AB100" s="32">
        <v>0</v>
      </c>
      <c r="AC100" s="32">
        <v>0</v>
      </c>
      <c r="AD100" s="32">
        <v>0</v>
      </c>
      <c r="AE100" s="32">
        <v>0</v>
      </c>
      <c r="AF100" s="32">
        <v>533</v>
      </c>
      <c r="AG100" s="32">
        <v>402</v>
      </c>
      <c r="AH100" s="32"/>
      <c r="AI100" s="32"/>
      <c r="AJ100" s="32"/>
      <c r="AK100" s="32"/>
      <c r="AL100" s="32"/>
      <c r="AM100" s="32"/>
      <c r="AN100" s="32"/>
      <c r="AO100" s="32">
        <v>318</v>
      </c>
      <c r="AP100" s="32">
        <v>512</v>
      </c>
      <c r="AQ100" s="32"/>
      <c r="AR100" s="32"/>
      <c r="AS100" s="32"/>
      <c r="AT100" s="32"/>
      <c r="AU100" s="32">
        <v>510</v>
      </c>
      <c r="AV100" s="32">
        <v>404</v>
      </c>
      <c r="AW100" s="32"/>
      <c r="AX100" s="32"/>
      <c r="AY100" s="32"/>
      <c r="AZ100" s="32"/>
      <c r="BA100" s="32"/>
      <c r="BB100" s="32"/>
      <c r="BC100" s="32"/>
      <c r="BD100" s="32"/>
      <c r="BE100" s="32">
        <v>428</v>
      </c>
      <c r="BF100" s="32">
        <v>442</v>
      </c>
      <c r="BG100" s="32"/>
      <c r="BH100" s="32"/>
      <c r="BI100" s="32"/>
      <c r="BJ100" s="32"/>
      <c r="BK100" s="32"/>
      <c r="BL100" s="32"/>
      <c r="BM100" s="32">
        <v>482</v>
      </c>
      <c r="BN100" s="32">
        <v>402</v>
      </c>
      <c r="BO100" s="32">
        <v>491</v>
      </c>
      <c r="BP100" s="32">
        <v>403</v>
      </c>
      <c r="BQ100" s="32">
        <v>652</v>
      </c>
      <c r="BR100" s="32">
        <v>661</v>
      </c>
      <c r="BS100" s="32">
        <v>420</v>
      </c>
      <c r="BT100" s="32">
        <v>470</v>
      </c>
      <c r="BU100" s="32">
        <v>393</v>
      </c>
      <c r="BV100" s="32">
        <v>498</v>
      </c>
      <c r="BW100" s="32">
        <v>661</v>
      </c>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v>497</v>
      </c>
      <c r="DJ100" s="32">
        <v>392</v>
      </c>
      <c r="DK100" s="32"/>
      <c r="DL100" s="32"/>
      <c r="DM100" s="32">
        <v>659</v>
      </c>
      <c r="DN100" s="32">
        <v>657</v>
      </c>
      <c r="DO100" s="32">
        <v>494</v>
      </c>
      <c r="DP100" s="32">
        <v>388</v>
      </c>
      <c r="DQ100" s="32">
        <v>175</v>
      </c>
      <c r="DR100" s="32">
        <v>585</v>
      </c>
      <c r="DS100" s="32">
        <v>173</v>
      </c>
      <c r="DT100" s="32">
        <v>585</v>
      </c>
      <c r="DU100" s="32">
        <v>229</v>
      </c>
      <c r="DV100" s="32">
        <v>653</v>
      </c>
      <c r="DW100" s="32"/>
      <c r="DX100" s="32"/>
      <c r="DY100" s="32"/>
      <c r="DZ100" s="32"/>
      <c r="EA100" s="32"/>
      <c r="EB100" s="32"/>
      <c r="EC100" s="32"/>
      <c r="ED100" s="32"/>
      <c r="EE100" s="32"/>
      <c r="EF100" s="32"/>
      <c r="EG100" s="32">
        <v>386</v>
      </c>
      <c r="EH100" s="32">
        <v>479</v>
      </c>
      <c r="EI100" s="32"/>
      <c r="EJ100" s="32"/>
      <c r="EK100" s="32"/>
      <c r="EL100" s="32"/>
    </row>
    <row r="101" spans="2:142" ht="16.5" thickTop="1" thickBot="1">
      <c r="B101" s="31" t="s">
        <v>448</v>
      </c>
      <c r="C101" s="43" t="s">
        <v>447</v>
      </c>
      <c r="D101" s="44"/>
      <c r="E101" s="31" t="s">
        <v>447</v>
      </c>
      <c r="F101" s="31" t="s">
        <v>447</v>
      </c>
      <c r="G101" s="31" t="s">
        <v>447</v>
      </c>
      <c r="H101" s="43" t="s">
        <v>447</v>
      </c>
      <c r="I101" s="44"/>
      <c r="J101" s="31">
        <v>10134</v>
      </c>
      <c r="K101" s="31">
        <v>0</v>
      </c>
      <c r="L101" s="31">
        <v>0</v>
      </c>
      <c r="M101" s="31">
        <v>0</v>
      </c>
      <c r="N101" s="31">
        <v>0</v>
      </c>
      <c r="O101" s="31">
        <v>0</v>
      </c>
      <c r="P101" s="31">
        <v>237</v>
      </c>
      <c r="Q101" s="31">
        <v>0</v>
      </c>
      <c r="R101" s="31">
        <v>102</v>
      </c>
      <c r="S101" s="31">
        <v>0</v>
      </c>
      <c r="T101" s="31">
        <v>0</v>
      </c>
      <c r="U101" s="31">
        <v>0</v>
      </c>
      <c r="V101" s="31">
        <v>0</v>
      </c>
      <c r="W101" s="31">
        <v>8882</v>
      </c>
      <c r="X101" s="31">
        <v>0</v>
      </c>
      <c r="Y101" s="31">
        <v>0</v>
      </c>
      <c r="Z101" s="31">
        <v>0</v>
      </c>
      <c r="AA101" s="31">
        <v>1</v>
      </c>
      <c r="AB101" s="31">
        <v>0</v>
      </c>
      <c r="AC101" s="31">
        <v>0</v>
      </c>
      <c r="AD101" s="31">
        <v>0</v>
      </c>
      <c r="AE101" s="31">
        <v>0</v>
      </c>
      <c r="AF101" s="31">
        <v>5729</v>
      </c>
      <c r="AG101" s="31">
        <v>7275</v>
      </c>
      <c r="AH101" s="31">
        <v>2292</v>
      </c>
      <c r="AI101" s="31">
        <v>3231</v>
      </c>
      <c r="AJ101" s="31"/>
      <c r="AK101" s="31"/>
      <c r="AL101" s="31"/>
      <c r="AM101" s="31"/>
      <c r="AN101" s="31"/>
      <c r="AO101" s="31">
        <v>6369</v>
      </c>
      <c r="AP101" s="31">
        <v>9574</v>
      </c>
      <c r="AQ101" s="31">
        <v>1397</v>
      </c>
      <c r="AR101" s="31">
        <v>2928</v>
      </c>
      <c r="AS101" s="31"/>
      <c r="AT101" s="31"/>
      <c r="AU101" s="31">
        <v>1796</v>
      </c>
      <c r="AV101" s="31">
        <v>2261</v>
      </c>
      <c r="AW101" s="31">
        <v>7247</v>
      </c>
      <c r="AX101" s="31"/>
      <c r="AY101" s="31"/>
      <c r="AZ101" s="31"/>
      <c r="BA101" s="31">
        <v>3532</v>
      </c>
      <c r="BB101" s="31"/>
      <c r="BC101" s="31"/>
      <c r="BD101" s="31"/>
      <c r="BE101" s="31">
        <v>2226</v>
      </c>
      <c r="BF101" s="31">
        <v>1677</v>
      </c>
      <c r="BG101" s="31">
        <v>2</v>
      </c>
      <c r="BH101" s="31">
        <v>7027</v>
      </c>
      <c r="BI101" s="31"/>
      <c r="BJ101" s="31"/>
      <c r="BK101" s="31"/>
      <c r="BL101" s="31"/>
      <c r="BM101" s="31">
        <v>8063</v>
      </c>
      <c r="BN101" s="31">
        <v>9357</v>
      </c>
      <c r="BO101" s="31">
        <v>8084</v>
      </c>
      <c r="BP101" s="31">
        <v>9422</v>
      </c>
      <c r="BQ101" s="31">
        <v>12980</v>
      </c>
      <c r="BR101" s="31">
        <v>12832</v>
      </c>
      <c r="BS101" s="31">
        <v>9560</v>
      </c>
      <c r="BT101" s="31">
        <v>7898</v>
      </c>
      <c r="BU101" s="31">
        <v>9136</v>
      </c>
      <c r="BV101" s="31">
        <v>8434</v>
      </c>
      <c r="BW101" s="31">
        <v>12450</v>
      </c>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v>149</v>
      </c>
      <c r="DB101" s="31">
        <v>207</v>
      </c>
      <c r="DC101" s="31"/>
      <c r="DD101" s="31"/>
      <c r="DE101" s="31">
        <v>3024</v>
      </c>
      <c r="DF101" s="31">
        <v>4654</v>
      </c>
      <c r="DG101" s="31"/>
      <c r="DH101" s="31"/>
      <c r="DI101" s="31">
        <v>2862</v>
      </c>
      <c r="DJ101" s="31">
        <v>3459</v>
      </c>
      <c r="DK101" s="31">
        <v>2580</v>
      </c>
      <c r="DL101" s="31"/>
      <c r="DM101" s="31">
        <v>13065</v>
      </c>
      <c r="DN101" s="31">
        <v>12960</v>
      </c>
      <c r="DO101" s="31">
        <v>6509</v>
      </c>
      <c r="DP101" s="31">
        <v>6874</v>
      </c>
      <c r="DQ101" s="31">
        <v>3420</v>
      </c>
      <c r="DR101" s="31">
        <v>11105</v>
      </c>
      <c r="DS101" s="31">
        <v>3386</v>
      </c>
      <c r="DT101" s="31">
        <v>11106</v>
      </c>
      <c r="DU101" s="31">
        <v>4685</v>
      </c>
      <c r="DV101" s="31">
        <v>12648</v>
      </c>
      <c r="DW101" s="31"/>
      <c r="DX101" s="31"/>
      <c r="DY101" s="31"/>
      <c r="DZ101" s="31"/>
      <c r="EA101" s="31"/>
      <c r="EB101" s="31"/>
      <c r="EC101" s="31">
        <v>139</v>
      </c>
      <c r="ED101" s="31">
        <v>25</v>
      </c>
      <c r="EE101" s="31"/>
      <c r="EF101" s="31"/>
      <c r="EG101" s="31">
        <v>7532</v>
      </c>
      <c r="EH101" s="31">
        <v>9684</v>
      </c>
      <c r="EI101" s="31">
        <v>686</v>
      </c>
      <c r="EJ101" s="31">
        <v>835</v>
      </c>
      <c r="EK101" s="31"/>
      <c r="EL101" s="31"/>
    </row>
    <row r="102" spans="2:142" ht="15.75" thickTop="1">
      <c r="B102" s="32" t="s">
        <v>108</v>
      </c>
      <c r="C102" s="45" t="s">
        <v>107</v>
      </c>
      <c r="D102" s="46"/>
      <c r="E102" s="32">
        <v>497</v>
      </c>
      <c r="F102" s="32">
        <v>369</v>
      </c>
      <c r="G102" s="32">
        <v>74.25</v>
      </c>
      <c r="H102" s="45" t="s">
        <v>447</v>
      </c>
      <c r="I102" s="46"/>
      <c r="J102" s="32">
        <v>202</v>
      </c>
      <c r="K102" s="32">
        <v>0</v>
      </c>
      <c r="L102" s="32">
        <v>0</v>
      </c>
      <c r="M102" s="32">
        <v>0</v>
      </c>
      <c r="N102" s="32">
        <v>0</v>
      </c>
      <c r="O102" s="32">
        <v>0</v>
      </c>
      <c r="P102" s="32">
        <v>5</v>
      </c>
      <c r="Q102" s="32">
        <v>0</v>
      </c>
      <c r="R102" s="32">
        <v>2</v>
      </c>
      <c r="S102" s="32">
        <v>0</v>
      </c>
      <c r="T102" s="32">
        <v>0</v>
      </c>
      <c r="U102" s="32">
        <v>0</v>
      </c>
      <c r="V102" s="32">
        <v>0</v>
      </c>
      <c r="W102" s="32">
        <v>156</v>
      </c>
      <c r="X102" s="32">
        <v>0</v>
      </c>
      <c r="Y102" s="32">
        <v>0</v>
      </c>
      <c r="Z102" s="32">
        <v>0</v>
      </c>
      <c r="AA102" s="32">
        <v>0</v>
      </c>
      <c r="AB102" s="32">
        <v>0</v>
      </c>
      <c r="AC102" s="32">
        <v>0</v>
      </c>
      <c r="AD102" s="32">
        <v>0</v>
      </c>
      <c r="AE102" s="32">
        <v>0</v>
      </c>
      <c r="AF102" s="32"/>
      <c r="AG102" s="32"/>
      <c r="AH102" s="32">
        <v>156</v>
      </c>
      <c r="AI102" s="32">
        <v>195</v>
      </c>
      <c r="AJ102" s="32"/>
      <c r="AK102" s="32"/>
      <c r="AL102" s="32"/>
      <c r="AM102" s="32"/>
      <c r="AN102" s="32"/>
      <c r="AO102" s="32">
        <v>145</v>
      </c>
      <c r="AP102" s="32">
        <v>159</v>
      </c>
      <c r="AQ102" s="32">
        <v>156</v>
      </c>
      <c r="AR102" s="32">
        <v>195</v>
      </c>
      <c r="AS102" s="32"/>
      <c r="AT102" s="32"/>
      <c r="AU102" s="32"/>
      <c r="AV102" s="32"/>
      <c r="AW102" s="32"/>
      <c r="AX102" s="32"/>
      <c r="AY102" s="32"/>
      <c r="AZ102" s="32"/>
      <c r="BA102" s="32">
        <v>265</v>
      </c>
      <c r="BB102" s="32"/>
      <c r="BC102" s="32"/>
      <c r="BD102" s="32"/>
      <c r="BE102" s="32"/>
      <c r="BF102" s="32"/>
      <c r="BG102" s="32"/>
      <c r="BH102" s="32"/>
      <c r="BI102" s="32"/>
      <c r="BJ102" s="32"/>
      <c r="BK102" s="32"/>
      <c r="BL102" s="32"/>
      <c r="BM102" s="32">
        <v>148</v>
      </c>
      <c r="BN102" s="32">
        <v>177</v>
      </c>
      <c r="BO102" s="32">
        <v>156</v>
      </c>
      <c r="BP102" s="32">
        <v>174</v>
      </c>
      <c r="BQ102" s="32">
        <v>236</v>
      </c>
      <c r="BR102" s="32">
        <v>238</v>
      </c>
      <c r="BS102" s="32">
        <v>170</v>
      </c>
      <c r="BT102" s="32">
        <v>160</v>
      </c>
      <c r="BU102" s="32">
        <v>159</v>
      </c>
      <c r="BV102" s="32">
        <v>167</v>
      </c>
      <c r="BW102" s="32">
        <v>236</v>
      </c>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v>194</v>
      </c>
      <c r="DD102" s="32">
        <v>140</v>
      </c>
      <c r="DE102" s="32"/>
      <c r="DF102" s="32"/>
      <c r="DG102" s="32"/>
      <c r="DH102" s="32"/>
      <c r="DI102" s="32"/>
      <c r="DJ102" s="32"/>
      <c r="DK102" s="32"/>
      <c r="DL102" s="32"/>
      <c r="DM102" s="32">
        <v>235</v>
      </c>
      <c r="DN102" s="32">
        <v>238</v>
      </c>
      <c r="DO102" s="32">
        <v>171</v>
      </c>
      <c r="DP102" s="32">
        <v>168</v>
      </c>
      <c r="DQ102" s="32">
        <v>62</v>
      </c>
      <c r="DR102" s="32">
        <v>193</v>
      </c>
      <c r="DS102" s="32">
        <v>55</v>
      </c>
      <c r="DT102" s="32">
        <v>198</v>
      </c>
      <c r="DU102" s="32">
        <v>94</v>
      </c>
      <c r="DV102" s="32">
        <v>233</v>
      </c>
      <c r="DW102" s="32"/>
      <c r="DX102" s="32"/>
      <c r="DY102" s="32"/>
      <c r="DZ102" s="32"/>
      <c r="EA102" s="32"/>
      <c r="EB102" s="32"/>
      <c r="EC102" s="32"/>
      <c r="ED102" s="32"/>
      <c r="EE102" s="32"/>
      <c r="EF102" s="32"/>
      <c r="EG102" s="32"/>
      <c r="EH102" s="32"/>
      <c r="EI102" s="32"/>
      <c r="EJ102" s="32"/>
      <c r="EK102" s="32"/>
      <c r="EL102" s="32"/>
    </row>
    <row r="103" spans="2:142">
      <c r="B103" s="32" t="s">
        <v>109</v>
      </c>
      <c r="C103" s="45" t="s">
        <v>107</v>
      </c>
      <c r="D103" s="46"/>
      <c r="E103" s="32">
        <v>569</v>
      </c>
      <c r="F103" s="32">
        <v>375</v>
      </c>
      <c r="G103" s="32">
        <v>65.91</v>
      </c>
      <c r="H103" s="45" t="s">
        <v>447</v>
      </c>
      <c r="I103" s="46"/>
      <c r="J103" s="32">
        <v>227</v>
      </c>
      <c r="K103" s="32">
        <v>0</v>
      </c>
      <c r="L103" s="32">
        <v>0</v>
      </c>
      <c r="M103" s="32">
        <v>0</v>
      </c>
      <c r="N103" s="32">
        <v>0</v>
      </c>
      <c r="O103" s="32">
        <v>0</v>
      </c>
      <c r="P103" s="32">
        <v>5</v>
      </c>
      <c r="Q103" s="32">
        <v>0</v>
      </c>
      <c r="R103" s="32">
        <v>4</v>
      </c>
      <c r="S103" s="32">
        <v>0</v>
      </c>
      <c r="T103" s="32">
        <v>0</v>
      </c>
      <c r="U103" s="32">
        <v>0</v>
      </c>
      <c r="V103" s="32">
        <v>0</v>
      </c>
      <c r="W103" s="32">
        <v>136</v>
      </c>
      <c r="X103" s="32">
        <v>0</v>
      </c>
      <c r="Y103" s="32">
        <v>0</v>
      </c>
      <c r="Z103" s="32">
        <v>0</v>
      </c>
      <c r="AA103" s="32">
        <v>0</v>
      </c>
      <c r="AB103" s="32">
        <v>0</v>
      </c>
      <c r="AC103" s="32">
        <v>0</v>
      </c>
      <c r="AD103" s="32">
        <v>0</v>
      </c>
      <c r="AE103" s="32">
        <v>0</v>
      </c>
      <c r="AF103" s="32"/>
      <c r="AG103" s="32"/>
      <c r="AH103" s="32">
        <v>146</v>
      </c>
      <c r="AI103" s="32">
        <v>211</v>
      </c>
      <c r="AJ103" s="32"/>
      <c r="AK103" s="32"/>
      <c r="AL103" s="32"/>
      <c r="AM103" s="32"/>
      <c r="AN103" s="32"/>
      <c r="AO103" s="32">
        <v>135</v>
      </c>
      <c r="AP103" s="32">
        <v>189</v>
      </c>
      <c r="AQ103" s="32">
        <v>133</v>
      </c>
      <c r="AR103" s="32">
        <v>219</v>
      </c>
      <c r="AS103" s="32"/>
      <c r="AT103" s="32"/>
      <c r="AU103" s="32"/>
      <c r="AV103" s="32"/>
      <c r="AW103" s="32"/>
      <c r="AX103" s="32"/>
      <c r="AY103" s="32"/>
      <c r="AZ103" s="32"/>
      <c r="BA103" s="32">
        <v>276</v>
      </c>
      <c r="BB103" s="32"/>
      <c r="BC103" s="32"/>
      <c r="BD103" s="32"/>
      <c r="BE103" s="32"/>
      <c r="BF103" s="32"/>
      <c r="BG103" s="32"/>
      <c r="BH103" s="32"/>
      <c r="BI103" s="32"/>
      <c r="BJ103" s="32"/>
      <c r="BK103" s="32"/>
      <c r="BL103" s="32"/>
      <c r="BM103" s="32">
        <v>187</v>
      </c>
      <c r="BN103" s="32">
        <v>150</v>
      </c>
      <c r="BO103" s="32">
        <v>196</v>
      </c>
      <c r="BP103" s="32">
        <v>147</v>
      </c>
      <c r="BQ103" s="32">
        <v>248</v>
      </c>
      <c r="BR103" s="32">
        <v>238</v>
      </c>
      <c r="BS103" s="32">
        <v>154</v>
      </c>
      <c r="BT103" s="32">
        <v>182</v>
      </c>
      <c r="BU103" s="32">
        <v>143</v>
      </c>
      <c r="BV103" s="32">
        <v>200</v>
      </c>
      <c r="BW103" s="32">
        <v>236</v>
      </c>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v>224</v>
      </c>
      <c r="DD103" s="32">
        <v>115</v>
      </c>
      <c r="DE103" s="32"/>
      <c r="DF103" s="32"/>
      <c r="DG103" s="32"/>
      <c r="DH103" s="32"/>
      <c r="DI103" s="32"/>
      <c r="DJ103" s="32"/>
      <c r="DK103" s="32"/>
      <c r="DL103" s="32"/>
      <c r="DM103" s="32">
        <v>241</v>
      </c>
      <c r="DN103" s="32">
        <v>240</v>
      </c>
      <c r="DO103" s="32">
        <v>185</v>
      </c>
      <c r="DP103" s="32">
        <v>164</v>
      </c>
      <c r="DQ103" s="32">
        <v>70</v>
      </c>
      <c r="DR103" s="32">
        <v>213</v>
      </c>
      <c r="DS103" s="32">
        <v>64</v>
      </c>
      <c r="DT103" s="32">
        <v>221</v>
      </c>
      <c r="DU103" s="32">
        <v>78</v>
      </c>
      <c r="DV103" s="32">
        <v>268</v>
      </c>
      <c r="DW103" s="32"/>
      <c r="DX103" s="32"/>
      <c r="DY103" s="32"/>
      <c r="DZ103" s="32"/>
      <c r="EA103" s="32"/>
      <c r="EB103" s="32"/>
      <c r="EC103" s="32"/>
      <c r="ED103" s="32"/>
      <c r="EE103" s="32"/>
      <c r="EF103" s="32"/>
      <c r="EG103" s="32"/>
      <c r="EH103" s="32"/>
      <c r="EI103" s="32"/>
      <c r="EJ103" s="32"/>
      <c r="EK103" s="32"/>
      <c r="EL103" s="32"/>
    </row>
    <row r="104" spans="2:142">
      <c r="B104" s="32" t="s">
        <v>110</v>
      </c>
      <c r="C104" s="45" t="s">
        <v>107</v>
      </c>
      <c r="D104" s="46"/>
      <c r="E104" s="32">
        <v>529</v>
      </c>
      <c r="F104" s="32">
        <v>305</v>
      </c>
      <c r="G104" s="32">
        <v>57.66</v>
      </c>
      <c r="H104" s="45" t="s">
        <v>447</v>
      </c>
      <c r="I104" s="46"/>
      <c r="J104" s="32">
        <v>213</v>
      </c>
      <c r="K104" s="32">
        <v>0</v>
      </c>
      <c r="L104" s="32">
        <v>0</v>
      </c>
      <c r="M104" s="32">
        <v>0</v>
      </c>
      <c r="N104" s="32">
        <v>0</v>
      </c>
      <c r="O104" s="32">
        <v>0</v>
      </c>
      <c r="P104" s="32">
        <v>3</v>
      </c>
      <c r="Q104" s="32">
        <v>0</v>
      </c>
      <c r="R104" s="32">
        <v>1</v>
      </c>
      <c r="S104" s="32">
        <v>0</v>
      </c>
      <c r="T104" s="32">
        <v>0</v>
      </c>
      <c r="U104" s="32">
        <v>0</v>
      </c>
      <c r="V104" s="32">
        <v>0</v>
      </c>
      <c r="W104" s="32">
        <v>85</v>
      </c>
      <c r="X104" s="32">
        <v>0</v>
      </c>
      <c r="Y104" s="32">
        <v>0</v>
      </c>
      <c r="Z104" s="32">
        <v>0</v>
      </c>
      <c r="AA104" s="32">
        <v>0</v>
      </c>
      <c r="AB104" s="32">
        <v>0</v>
      </c>
      <c r="AC104" s="32">
        <v>0</v>
      </c>
      <c r="AD104" s="32">
        <v>0</v>
      </c>
      <c r="AE104" s="32">
        <v>0</v>
      </c>
      <c r="AF104" s="32"/>
      <c r="AG104" s="32"/>
      <c r="AH104" s="32">
        <v>95</v>
      </c>
      <c r="AI104" s="32">
        <v>196</v>
      </c>
      <c r="AJ104" s="32"/>
      <c r="AK104" s="32"/>
      <c r="AL104" s="32"/>
      <c r="AM104" s="32"/>
      <c r="AN104" s="32"/>
      <c r="AO104" s="32">
        <v>108</v>
      </c>
      <c r="AP104" s="32">
        <v>122</v>
      </c>
      <c r="AQ104" s="32">
        <v>80</v>
      </c>
      <c r="AR104" s="32">
        <v>207</v>
      </c>
      <c r="AS104" s="32"/>
      <c r="AT104" s="32"/>
      <c r="AU104" s="32"/>
      <c r="AV104" s="32"/>
      <c r="AW104" s="32"/>
      <c r="AX104" s="32"/>
      <c r="AY104" s="32"/>
      <c r="AZ104" s="32"/>
      <c r="BA104" s="32">
        <v>243</v>
      </c>
      <c r="BB104" s="32"/>
      <c r="BC104" s="32"/>
      <c r="BD104" s="32"/>
      <c r="BE104" s="32"/>
      <c r="BF104" s="32"/>
      <c r="BG104" s="32"/>
      <c r="BH104" s="32"/>
      <c r="BI104" s="32"/>
      <c r="BJ104" s="32"/>
      <c r="BK104" s="32"/>
      <c r="BL104" s="32"/>
      <c r="BM104" s="32">
        <v>173</v>
      </c>
      <c r="BN104" s="32">
        <v>104</v>
      </c>
      <c r="BO104" s="32">
        <v>169</v>
      </c>
      <c r="BP104" s="32">
        <v>110</v>
      </c>
      <c r="BQ104" s="32">
        <v>186</v>
      </c>
      <c r="BR104" s="32">
        <v>185</v>
      </c>
      <c r="BS104" s="32">
        <v>102</v>
      </c>
      <c r="BT104" s="32">
        <v>174</v>
      </c>
      <c r="BU104" s="32">
        <v>96</v>
      </c>
      <c r="BV104" s="32">
        <v>184</v>
      </c>
      <c r="BW104" s="32">
        <v>180</v>
      </c>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v>199</v>
      </c>
      <c r="DD104" s="32">
        <v>81</v>
      </c>
      <c r="DE104" s="32"/>
      <c r="DF104" s="32"/>
      <c r="DG104" s="32"/>
      <c r="DH104" s="32"/>
      <c r="DI104" s="32"/>
      <c r="DJ104" s="32"/>
      <c r="DK104" s="32"/>
      <c r="DL104" s="32"/>
      <c r="DM104" s="32">
        <v>185</v>
      </c>
      <c r="DN104" s="32">
        <v>183</v>
      </c>
      <c r="DO104" s="32">
        <v>190</v>
      </c>
      <c r="DP104" s="32">
        <v>94</v>
      </c>
      <c r="DQ104" s="32">
        <v>48</v>
      </c>
      <c r="DR104" s="32">
        <v>188</v>
      </c>
      <c r="DS104" s="32">
        <v>49</v>
      </c>
      <c r="DT104" s="32">
        <v>185</v>
      </c>
      <c r="DU104" s="32">
        <v>77</v>
      </c>
      <c r="DV104" s="32">
        <v>198</v>
      </c>
      <c r="DW104" s="32"/>
      <c r="DX104" s="32"/>
      <c r="DY104" s="32"/>
      <c r="DZ104" s="32"/>
      <c r="EA104" s="32"/>
      <c r="EB104" s="32"/>
      <c r="EC104" s="32"/>
      <c r="ED104" s="32"/>
      <c r="EE104" s="32"/>
      <c r="EF104" s="32"/>
      <c r="EG104" s="32"/>
      <c r="EH104" s="32"/>
      <c r="EI104" s="32"/>
      <c r="EJ104" s="32"/>
      <c r="EK104" s="32"/>
      <c r="EL104" s="32"/>
    </row>
    <row r="105" spans="2:142">
      <c r="B105" s="32" t="s">
        <v>111</v>
      </c>
      <c r="C105" s="45" t="s">
        <v>107</v>
      </c>
      <c r="D105" s="46"/>
      <c r="E105" s="32">
        <v>730</v>
      </c>
      <c r="F105" s="32">
        <v>440</v>
      </c>
      <c r="G105" s="32">
        <v>60.27</v>
      </c>
      <c r="H105" s="45" t="s">
        <v>447</v>
      </c>
      <c r="I105" s="46"/>
      <c r="J105" s="32">
        <v>289</v>
      </c>
      <c r="K105" s="32">
        <v>0</v>
      </c>
      <c r="L105" s="32">
        <v>0</v>
      </c>
      <c r="M105" s="32">
        <v>0</v>
      </c>
      <c r="N105" s="32">
        <v>0</v>
      </c>
      <c r="O105" s="32">
        <v>0</v>
      </c>
      <c r="P105" s="32">
        <v>9</v>
      </c>
      <c r="Q105" s="32">
        <v>0</v>
      </c>
      <c r="R105" s="32">
        <v>3</v>
      </c>
      <c r="S105" s="32">
        <v>0</v>
      </c>
      <c r="T105" s="32">
        <v>0</v>
      </c>
      <c r="U105" s="32">
        <v>0</v>
      </c>
      <c r="V105" s="32">
        <v>0</v>
      </c>
      <c r="W105" s="32">
        <v>137</v>
      </c>
      <c r="X105" s="32">
        <v>0</v>
      </c>
      <c r="Y105" s="32">
        <v>0</v>
      </c>
      <c r="Z105" s="32">
        <v>0</v>
      </c>
      <c r="AA105" s="32">
        <v>0</v>
      </c>
      <c r="AB105" s="32">
        <v>0</v>
      </c>
      <c r="AC105" s="32">
        <v>0</v>
      </c>
      <c r="AD105" s="32">
        <v>0</v>
      </c>
      <c r="AE105" s="32">
        <v>0</v>
      </c>
      <c r="AF105" s="32"/>
      <c r="AG105" s="32"/>
      <c r="AH105" s="32">
        <v>135</v>
      </c>
      <c r="AI105" s="32">
        <v>288</v>
      </c>
      <c r="AJ105" s="32"/>
      <c r="AK105" s="32"/>
      <c r="AL105" s="32"/>
      <c r="AM105" s="32"/>
      <c r="AN105" s="32"/>
      <c r="AO105" s="32">
        <v>179</v>
      </c>
      <c r="AP105" s="32">
        <v>174</v>
      </c>
      <c r="AQ105" s="32">
        <v>137</v>
      </c>
      <c r="AR105" s="32">
        <v>286</v>
      </c>
      <c r="AS105" s="32"/>
      <c r="AT105" s="32"/>
      <c r="AU105" s="32"/>
      <c r="AV105" s="32"/>
      <c r="AW105" s="32"/>
      <c r="AX105" s="32"/>
      <c r="AY105" s="32"/>
      <c r="AZ105" s="32"/>
      <c r="BA105" s="32">
        <v>325</v>
      </c>
      <c r="BB105" s="32"/>
      <c r="BC105" s="32"/>
      <c r="BD105" s="32"/>
      <c r="BE105" s="32"/>
      <c r="BF105" s="32"/>
      <c r="BG105" s="32"/>
      <c r="BH105" s="32"/>
      <c r="BI105" s="32"/>
      <c r="BJ105" s="32"/>
      <c r="BK105" s="32"/>
      <c r="BL105" s="32"/>
      <c r="BM105" s="32">
        <v>246</v>
      </c>
      <c r="BN105" s="32">
        <v>149</v>
      </c>
      <c r="BO105" s="32">
        <v>248</v>
      </c>
      <c r="BP105" s="32">
        <v>159</v>
      </c>
      <c r="BQ105" s="32">
        <v>257</v>
      </c>
      <c r="BR105" s="32">
        <v>246</v>
      </c>
      <c r="BS105" s="32">
        <v>143</v>
      </c>
      <c r="BT105" s="32">
        <v>259</v>
      </c>
      <c r="BU105" s="32">
        <v>141</v>
      </c>
      <c r="BV105" s="32">
        <v>260</v>
      </c>
      <c r="BW105" s="32">
        <v>252</v>
      </c>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v>273</v>
      </c>
      <c r="DD105" s="32">
        <v>132</v>
      </c>
      <c r="DE105" s="32"/>
      <c r="DF105" s="32"/>
      <c r="DG105" s="32"/>
      <c r="DH105" s="32"/>
      <c r="DI105" s="32"/>
      <c r="DJ105" s="32"/>
      <c r="DK105" s="32"/>
      <c r="DL105" s="32"/>
      <c r="DM105" s="32">
        <v>249</v>
      </c>
      <c r="DN105" s="32">
        <v>250</v>
      </c>
      <c r="DO105" s="32">
        <v>266</v>
      </c>
      <c r="DP105" s="32">
        <v>149</v>
      </c>
      <c r="DQ105" s="32">
        <v>89</v>
      </c>
      <c r="DR105" s="32">
        <v>225</v>
      </c>
      <c r="DS105" s="32">
        <v>86</v>
      </c>
      <c r="DT105" s="32">
        <v>237</v>
      </c>
      <c r="DU105" s="32">
        <v>112</v>
      </c>
      <c r="DV105" s="32">
        <v>289</v>
      </c>
      <c r="DW105" s="32"/>
      <c r="DX105" s="32"/>
      <c r="DY105" s="32"/>
      <c r="DZ105" s="32"/>
      <c r="EA105" s="32"/>
      <c r="EB105" s="32"/>
      <c r="EC105" s="32"/>
      <c r="ED105" s="32"/>
      <c r="EE105" s="32"/>
      <c r="EF105" s="32"/>
      <c r="EG105" s="32"/>
      <c r="EH105" s="32"/>
      <c r="EI105" s="32"/>
      <c r="EJ105" s="32"/>
      <c r="EK105" s="32"/>
      <c r="EL105" s="32"/>
    </row>
    <row r="106" spans="2:142">
      <c r="B106" s="32" t="s">
        <v>112</v>
      </c>
      <c r="C106" s="45" t="s">
        <v>107</v>
      </c>
      <c r="D106" s="46"/>
      <c r="E106" s="32">
        <v>621</v>
      </c>
      <c r="F106" s="32">
        <v>382</v>
      </c>
      <c r="G106" s="32">
        <v>61.51</v>
      </c>
      <c r="H106" s="45" t="s">
        <v>447</v>
      </c>
      <c r="I106" s="46"/>
      <c r="J106" s="32">
        <v>262</v>
      </c>
      <c r="K106" s="32">
        <v>0</v>
      </c>
      <c r="L106" s="32">
        <v>0</v>
      </c>
      <c r="M106" s="32">
        <v>0</v>
      </c>
      <c r="N106" s="32">
        <v>0</v>
      </c>
      <c r="O106" s="32">
        <v>0</v>
      </c>
      <c r="P106" s="32">
        <v>6</v>
      </c>
      <c r="Q106" s="32">
        <v>0</v>
      </c>
      <c r="R106" s="32">
        <v>2</v>
      </c>
      <c r="S106" s="32">
        <v>0</v>
      </c>
      <c r="T106" s="32">
        <v>0</v>
      </c>
      <c r="U106" s="32">
        <v>0</v>
      </c>
      <c r="V106" s="32">
        <v>0</v>
      </c>
      <c r="W106" s="32">
        <v>111</v>
      </c>
      <c r="X106" s="32">
        <v>0</v>
      </c>
      <c r="Y106" s="32">
        <v>0</v>
      </c>
      <c r="Z106" s="32">
        <v>0</v>
      </c>
      <c r="AA106" s="32">
        <v>0</v>
      </c>
      <c r="AB106" s="32">
        <v>0</v>
      </c>
      <c r="AC106" s="32">
        <v>0</v>
      </c>
      <c r="AD106" s="32">
        <v>0</v>
      </c>
      <c r="AE106" s="32">
        <v>0</v>
      </c>
      <c r="AF106" s="32"/>
      <c r="AG106" s="32"/>
      <c r="AH106" s="32">
        <v>123</v>
      </c>
      <c r="AI106" s="32">
        <v>244</v>
      </c>
      <c r="AJ106" s="32"/>
      <c r="AK106" s="32"/>
      <c r="AL106" s="32"/>
      <c r="AM106" s="32"/>
      <c r="AN106" s="32"/>
      <c r="AO106" s="32">
        <v>143</v>
      </c>
      <c r="AP106" s="32">
        <v>162</v>
      </c>
      <c r="AQ106" s="32">
        <v>112</v>
      </c>
      <c r="AR106" s="32">
        <v>252</v>
      </c>
      <c r="AS106" s="32"/>
      <c r="AT106" s="32"/>
      <c r="AU106" s="32"/>
      <c r="AV106" s="32"/>
      <c r="AW106" s="32"/>
      <c r="AX106" s="32"/>
      <c r="AY106" s="32"/>
      <c r="AZ106" s="32"/>
      <c r="BA106" s="32">
        <v>296</v>
      </c>
      <c r="BB106" s="32"/>
      <c r="BC106" s="32"/>
      <c r="BD106" s="32"/>
      <c r="BE106" s="32"/>
      <c r="BF106" s="32"/>
      <c r="BG106" s="32"/>
      <c r="BH106" s="32"/>
      <c r="BI106" s="32"/>
      <c r="BJ106" s="32"/>
      <c r="BK106" s="32"/>
      <c r="BL106" s="32"/>
      <c r="BM106" s="32">
        <v>218</v>
      </c>
      <c r="BN106" s="32">
        <v>125</v>
      </c>
      <c r="BO106" s="32">
        <v>217</v>
      </c>
      <c r="BP106" s="32">
        <v>138</v>
      </c>
      <c r="BQ106" s="32">
        <v>215</v>
      </c>
      <c r="BR106" s="32">
        <v>213</v>
      </c>
      <c r="BS106" s="32">
        <v>132</v>
      </c>
      <c r="BT106" s="32">
        <v>215</v>
      </c>
      <c r="BU106" s="32">
        <v>126</v>
      </c>
      <c r="BV106" s="32">
        <v>226</v>
      </c>
      <c r="BW106" s="32">
        <v>209</v>
      </c>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v>248</v>
      </c>
      <c r="DD106" s="32">
        <v>109</v>
      </c>
      <c r="DE106" s="32"/>
      <c r="DF106" s="32"/>
      <c r="DG106" s="32"/>
      <c r="DH106" s="32"/>
      <c r="DI106" s="32"/>
      <c r="DJ106" s="32"/>
      <c r="DK106" s="32"/>
      <c r="DL106" s="32"/>
      <c r="DM106" s="32">
        <v>220</v>
      </c>
      <c r="DN106" s="32">
        <v>222</v>
      </c>
      <c r="DO106" s="32">
        <v>235</v>
      </c>
      <c r="DP106" s="32">
        <v>122</v>
      </c>
      <c r="DQ106" s="32">
        <v>63</v>
      </c>
      <c r="DR106" s="32">
        <v>222</v>
      </c>
      <c r="DS106" s="32">
        <v>73</v>
      </c>
      <c r="DT106" s="32">
        <v>208</v>
      </c>
      <c r="DU106" s="32">
        <v>84</v>
      </c>
      <c r="DV106" s="32">
        <v>266</v>
      </c>
      <c r="DW106" s="32"/>
      <c r="DX106" s="32"/>
      <c r="DY106" s="32"/>
      <c r="DZ106" s="32"/>
      <c r="EA106" s="32"/>
      <c r="EB106" s="32"/>
      <c r="EC106" s="32"/>
      <c r="ED106" s="32"/>
      <c r="EE106" s="32"/>
      <c r="EF106" s="32"/>
      <c r="EG106" s="32"/>
      <c r="EH106" s="32"/>
      <c r="EI106" s="32"/>
      <c r="EJ106" s="32"/>
      <c r="EK106" s="32"/>
      <c r="EL106" s="32"/>
    </row>
    <row r="107" spans="2:142">
      <c r="B107" s="32" t="s">
        <v>113</v>
      </c>
      <c r="C107" s="45" t="s">
        <v>107</v>
      </c>
      <c r="D107" s="46"/>
      <c r="E107" s="32">
        <v>788</v>
      </c>
      <c r="F107" s="32">
        <v>410</v>
      </c>
      <c r="G107" s="32">
        <v>52.03</v>
      </c>
      <c r="H107" s="45" t="s">
        <v>447</v>
      </c>
      <c r="I107" s="46"/>
      <c r="J107" s="32">
        <v>299</v>
      </c>
      <c r="K107" s="32">
        <v>0</v>
      </c>
      <c r="L107" s="32">
        <v>0</v>
      </c>
      <c r="M107" s="32">
        <v>0</v>
      </c>
      <c r="N107" s="32">
        <v>0</v>
      </c>
      <c r="O107" s="32">
        <v>0</v>
      </c>
      <c r="P107" s="32">
        <v>5</v>
      </c>
      <c r="Q107" s="32">
        <v>0</v>
      </c>
      <c r="R107" s="32">
        <v>0</v>
      </c>
      <c r="S107" s="32">
        <v>0</v>
      </c>
      <c r="T107" s="32">
        <v>0</v>
      </c>
      <c r="U107" s="32">
        <v>0</v>
      </c>
      <c r="V107" s="32">
        <v>0</v>
      </c>
      <c r="W107" s="32">
        <v>99</v>
      </c>
      <c r="X107" s="32">
        <v>0</v>
      </c>
      <c r="Y107" s="32">
        <v>0</v>
      </c>
      <c r="Z107" s="32">
        <v>0</v>
      </c>
      <c r="AA107" s="32">
        <v>0</v>
      </c>
      <c r="AB107" s="32">
        <v>0</v>
      </c>
      <c r="AC107" s="32">
        <v>0</v>
      </c>
      <c r="AD107" s="32">
        <v>0</v>
      </c>
      <c r="AE107" s="32">
        <v>0</v>
      </c>
      <c r="AF107" s="32"/>
      <c r="AG107" s="32"/>
      <c r="AH107" s="32">
        <v>116</v>
      </c>
      <c r="AI107" s="32">
        <v>267</v>
      </c>
      <c r="AJ107" s="32"/>
      <c r="AK107" s="32"/>
      <c r="AL107" s="32"/>
      <c r="AM107" s="32"/>
      <c r="AN107" s="32"/>
      <c r="AO107" s="32">
        <v>132</v>
      </c>
      <c r="AP107" s="32">
        <v>173</v>
      </c>
      <c r="AQ107" s="32">
        <v>101</v>
      </c>
      <c r="AR107" s="32">
        <v>272</v>
      </c>
      <c r="AS107" s="32"/>
      <c r="AT107" s="32"/>
      <c r="AU107" s="32"/>
      <c r="AV107" s="32"/>
      <c r="AW107" s="32"/>
      <c r="AX107" s="32"/>
      <c r="AY107" s="32"/>
      <c r="AZ107" s="32"/>
      <c r="BA107" s="32">
        <v>316</v>
      </c>
      <c r="BB107" s="32"/>
      <c r="BC107" s="32"/>
      <c r="BD107" s="32"/>
      <c r="BE107" s="32"/>
      <c r="BF107" s="32"/>
      <c r="BG107" s="32"/>
      <c r="BH107" s="32"/>
      <c r="BI107" s="32"/>
      <c r="BJ107" s="32"/>
      <c r="BK107" s="32"/>
      <c r="BL107" s="32"/>
      <c r="BM107" s="32">
        <v>232</v>
      </c>
      <c r="BN107" s="32">
        <v>118</v>
      </c>
      <c r="BO107" s="32">
        <v>244</v>
      </c>
      <c r="BP107" s="32">
        <v>106</v>
      </c>
      <c r="BQ107" s="32">
        <v>226</v>
      </c>
      <c r="BR107" s="32">
        <v>218</v>
      </c>
      <c r="BS107" s="32">
        <v>108</v>
      </c>
      <c r="BT107" s="32">
        <v>241</v>
      </c>
      <c r="BU107" s="32">
        <v>110</v>
      </c>
      <c r="BV107" s="32">
        <v>237</v>
      </c>
      <c r="BW107" s="32">
        <v>223</v>
      </c>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v>263</v>
      </c>
      <c r="DD107" s="32">
        <v>87</v>
      </c>
      <c r="DE107" s="32"/>
      <c r="DF107" s="32"/>
      <c r="DG107" s="32"/>
      <c r="DH107" s="32"/>
      <c r="DI107" s="32"/>
      <c r="DJ107" s="32"/>
      <c r="DK107" s="32"/>
      <c r="DL107" s="32"/>
      <c r="DM107" s="32">
        <v>217</v>
      </c>
      <c r="DN107" s="32">
        <v>218</v>
      </c>
      <c r="DO107" s="32">
        <v>239</v>
      </c>
      <c r="DP107" s="32">
        <v>120</v>
      </c>
      <c r="DQ107" s="32">
        <v>76</v>
      </c>
      <c r="DR107" s="32">
        <v>218</v>
      </c>
      <c r="DS107" s="32">
        <v>80</v>
      </c>
      <c r="DT107" s="32">
        <v>215</v>
      </c>
      <c r="DU107" s="32">
        <v>105</v>
      </c>
      <c r="DV107" s="32">
        <v>238</v>
      </c>
      <c r="DW107" s="32"/>
      <c r="DX107" s="32"/>
      <c r="DY107" s="32"/>
      <c r="DZ107" s="32"/>
      <c r="EA107" s="32"/>
      <c r="EB107" s="32"/>
      <c r="EC107" s="32"/>
      <c r="ED107" s="32"/>
      <c r="EE107" s="32"/>
      <c r="EF107" s="32"/>
      <c r="EG107" s="32"/>
      <c r="EH107" s="32"/>
      <c r="EI107" s="32"/>
      <c r="EJ107" s="32"/>
      <c r="EK107" s="32"/>
      <c r="EL107" s="32"/>
    </row>
    <row r="108" spans="2:142">
      <c r="B108" s="32" t="s">
        <v>114</v>
      </c>
      <c r="C108" s="45" t="s">
        <v>107</v>
      </c>
      <c r="D108" s="46"/>
      <c r="E108" s="32">
        <v>786</v>
      </c>
      <c r="F108" s="32">
        <v>574</v>
      </c>
      <c r="G108" s="32">
        <v>73.03</v>
      </c>
      <c r="H108" s="45" t="s">
        <v>447</v>
      </c>
      <c r="I108" s="46"/>
      <c r="J108" s="32">
        <v>231</v>
      </c>
      <c r="K108" s="32">
        <v>0</v>
      </c>
      <c r="L108" s="32">
        <v>0</v>
      </c>
      <c r="M108" s="32">
        <v>0</v>
      </c>
      <c r="N108" s="32">
        <v>0</v>
      </c>
      <c r="O108" s="32">
        <v>0</v>
      </c>
      <c r="P108" s="32">
        <v>2</v>
      </c>
      <c r="Q108" s="32">
        <v>0</v>
      </c>
      <c r="R108" s="32">
        <v>2</v>
      </c>
      <c r="S108" s="32">
        <v>0</v>
      </c>
      <c r="T108" s="32">
        <v>0</v>
      </c>
      <c r="U108" s="32">
        <v>0</v>
      </c>
      <c r="V108" s="32">
        <v>0</v>
      </c>
      <c r="W108" s="32">
        <v>328</v>
      </c>
      <c r="X108" s="32">
        <v>0</v>
      </c>
      <c r="Y108" s="32">
        <v>0</v>
      </c>
      <c r="Z108" s="32">
        <v>0</v>
      </c>
      <c r="AA108" s="32">
        <v>0</v>
      </c>
      <c r="AB108" s="32">
        <v>0</v>
      </c>
      <c r="AC108" s="32">
        <v>0</v>
      </c>
      <c r="AD108" s="32">
        <v>0</v>
      </c>
      <c r="AE108" s="32">
        <v>0</v>
      </c>
      <c r="AF108" s="32">
        <v>196</v>
      </c>
      <c r="AG108" s="32">
        <v>351</v>
      </c>
      <c r="AH108" s="32"/>
      <c r="AI108" s="32"/>
      <c r="AJ108" s="32"/>
      <c r="AK108" s="32"/>
      <c r="AL108" s="32"/>
      <c r="AM108" s="32"/>
      <c r="AN108" s="32"/>
      <c r="AO108" s="32">
        <v>211</v>
      </c>
      <c r="AP108" s="32">
        <v>288</v>
      </c>
      <c r="AQ108" s="32"/>
      <c r="AR108" s="32"/>
      <c r="AS108" s="32"/>
      <c r="AT108" s="32"/>
      <c r="AU108" s="32"/>
      <c r="AV108" s="32"/>
      <c r="AW108" s="32">
        <v>411</v>
      </c>
      <c r="AX108" s="32"/>
      <c r="AY108" s="32"/>
      <c r="AZ108" s="32"/>
      <c r="BA108" s="32"/>
      <c r="BB108" s="32"/>
      <c r="BC108" s="32"/>
      <c r="BD108" s="32"/>
      <c r="BE108" s="32"/>
      <c r="BF108" s="32"/>
      <c r="BG108" s="32">
        <v>425</v>
      </c>
      <c r="BH108" s="32"/>
      <c r="BI108" s="32"/>
      <c r="BJ108" s="32"/>
      <c r="BK108" s="32"/>
      <c r="BL108" s="32"/>
      <c r="BM108" s="32">
        <v>168</v>
      </c>
      <c r="BN108" s="32">
        <v>357</v>
      </c>
      <c r="BO108" s="32">
        <v>174</v>
      </c>
      <c r="BP108" s="32">
        <v>350</v>
      </c>
      <c r="BQ108" s="32">
        <v>422</v>
      </c>
      <c r="BR108" s="32">
        <v>420</v>
      </c>
      <c r="BS108" s="32">
        <v>363</v>
      </c>
      <c r="BT108" s="32">
        <v>169</v>
      </c>
      <c r="BU108" s="32">
        <v>342</v>
      </c>
      <c r="BV108" s="32">
        <v>191</v>
      </c>
      <c r="BW108" s="32">
        <v>413</v>
      </c>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v>182</v>
      </c>
      <c r="DH108" s="32">
        <v>358</v>
      </c>
      <c r="DI108" s="32"/>
      <c r="DJ108" s="32"/>
      <c r="DK108" s="32"/>
      <c r="DL108" s="32"/>
      <c r="DM108" s="32">
        <v>429</v>
      </c>
      <c r="DN108" s="32">
        <v>437</v>
      </c>
      <c r="DO108" s="32"/>
      <c r="DP108" s="32"/>
      <c r="DQ108" s="32">
        <v>81</v>
      </c>
      <c r="DR108" s="32">
        <v>366</v>
      </c>
      <c r="DS108" s="32">
        <v>76</v>
      </c>
      <c r="DT108" s="32">
        <v>361</v>
      </c>
      <c r="DU108" s="32">
        <v>129</v>
      </c>
      <c r="DV108" s="32">
        <v>405</v>
      </c>
      <c r="DW108" s="32"/>
      <c r="DX108" s="32"/>
      <c r="DY108" s="32"/>
      <c r="DZ108" s="32"/>
      <c r="EA108" s="32"/>
      <c r="EB108" s="32"/>
      <c r="EC108" s="32"/>
      <c r="ED108" s="32"/>
      <c r="EE108" s="32"/>
      <c r="EF108" s="32"/>
      <c r="EG108" s="32"/>
      <c r="EH108" s="32"/>
      <c r="EI108" s="32"/>
      <c r="EJ108" s="32"/>
      <c r="EK108" s="32"/>
      <c r="EL108" s="32"/>
    </row>
    <row r="109" spans="2:142">
      <c r="B109" s="32" t="s">
        <v>115</v>
      </c>
      <c r="C109" s="45" t="s">
        <v>107</v>
      </c>
      <c r="D109" s="46"/>
      <c r="E109" s="32">
        <v>863</v>
      </c>
      <c r="F109" s="32">
        <v>539</v>
      </c>
      <c r="G109" s="32">
        <v>62.46</v>
      </c>
      <c r="H109" s="45" t="s">
        <v>447</v>
      </c>
      <c r="I109" s="46"/>
      <c r="J109" s="32">
        <v>315</v>
      </c>
      <c r="K109" s="32">
        <v>0</v>
      </c>
      <c r="L109" s="32">
        <v>0</v>
      </c>
      <c r="M109" s="32">
        <v>0</v>
      </c>
      <c r="N109" s="32">
        <v>0</v>
      </c>
      <c r="O109" s="32">
        <v>0</v>
      </c>
      <c r="P109" s="32">
        <v>2</v>
      </c>
      <c r="Q109" s="32">
        <v>0</v>
      </c>
      <c r="R109" s="32">
        <v>1</v>
      </c>
      <c r="S109" s="32">
        <v>0</v>
      </c>
      <c r="T109" s="32">
        <v>0</v>
      </c>
      <c r="U109" s="32">
        <v>0</v>
      </c>
      <c r="V109" s="32">
        <v>0</v>
      </c>
      <c r="W109" s="32">
        <v>216</v>
      </c>
      <c r="X109" s="32">
        <v>0</v>
      </c>
      <c r="Y109" s="32">
        <v>0</v>
      </c>
      <c r="Z109" s="32">
        <v>0</v>
      </c>
      <c r="AA109" s="32">
        <v>1</v>
      </c>
      <c r="AB109" s="32">
        <v>0</v>
      </c>
      <c r="AC109" s="32">
        <v>0</v>
      </c>
      <c r="AD109" s="32">
        <v>0</v>
      </c>
      <c r="AE109" s="32">
        <v>0</v>
      </c>
      <c r="AF109" s="32">
        <v>293</v>
      </c>
      <c r="AG109" s="32">
        <v>220</v>
      </c>
      <c r="AH109" s="32"/>
      <c r="AI109" s="32"/>
      <c r="AJ109" s="32"/>
      <c r="AK109" s="32"/>
      <c r="AL109" s="32"/>
      <c r="AM109" s="32"/>
      <c r="AN109" s="32"/>
      <c r="AO109" s="32">
        <v>224</v>
      </c>
      <c r="AP109" s="32">
        <v>211</v>
      </c>
      <c r="AQ109" s="32"/>
      <c r="AR109" s="32"/>
      <c r="AS109" s="32"/>
      <c r="AT109" s="32"/>
      <c r="AU109" s="32"/>
      <c r="AV109" s="32"/>
      <c r="AW109" s="32">
        <v>317</v>
      </c>
      <c r="AX109" s="32"/>
      <c r="AY109" s="32"/>
      <c r="AZ109" s="32"/>
      <c r="BA109" s="32"/>
      <c r="BB109" s="32"/>
      <c r="BC109" s="32"/>
      <c r="BD109" s="32"/>
      <c r="BE109" s="32"/>
      <c r="BF109" s="32"/>
      <c r="BG109" s="32">
        <v>314</v>
      </c>
      <c r="BH109" s="32"/>
      <c r="BI109" s="32"/>
      <c r="BJ109" s="32"/>
      <c r="BK109" s="32"/>
      <c r="BL109" s="32"/>
      <c r="BM109" s="32">
        <v>250</v>
      </c>
      <c r="BN109" s="32">
        <v>225</v>
      </c>
      <c r="BO109" s="32">
        <v>269</v>
      </c>
      <c r="BP109" s="32">
        <v>222</v>
      </c>
      <c r="BQ109" s="32">
        <v>311</v>
      </c>
      <c r="BR109" s="32">
        <v>306</v>
      </c>
      <c r="BS109" s="32">
        <v>233</v>
      </c>
      <c r="BT109" s="32">
        <v>244</v>
      </c>
      <c r="BU109" s="32">
        <v>224</v>
      </c>
      <c r="BV109" s="32">
        <v>258</v>
      </c>
      <c r="BW109" s="32">
        <v>319</v>
      </c>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v>245</v>
      </c>
      <c r="DB109" s="32">
        <v>230</v>
      </c>
      <c r="DC109" s="32"/>
      <c r="DD109" s="32"/>
      <c r="DE109" s="32"/>
      <c r="DF109" s="32"/>
      <c r="DG109" s="32"/>
      <c r="DH109" s="32"/>
      <c r="DI109" s="32"/>
      <c r="DJ109" s="32"/>
      <c r="DK109" s="32"/>
      <c r="DL109" s="32"/>
      <c r="DM109" s="32">
        <v>326</v>
      </c>
      <c r="DN109" s="32">
        <v>331</v>
      </c>
      <c r="DO109" s="32">
        <v>251</v>
      </c>
      <c r="DP109" s="32">
        <v>243</v>
      </c>
      <c r="DQ109" s="32">
        <v>85</v>
      </c>
      <c r="DR109" s="32">
        <v>318</v>
      </c>
      <c r="DS109" s="32">
        <v>89</v>
      </c>
      <c r="DT109" s="32">
        <v>312</v>
      </c>
      <c r="DU109" s="32">
        <v>141</v>
      </c>
      <c r="DV109" s="32">
        <v>330</v>
      </c>
      <c r="DW109" s="32"/>
      <c r="DX109" s="32"/>
      <c r="DY109" s="32"/>
      <c r="DZ109" s="32"/>
      <c r="EA109" s="32"/>
      <c r="EB109" s="32"/>
      <c r="EC109" s="32"/>
      <c r="ED109" s="32"/>
      <c r="EE109" s="32"/>
      <c r="EF109" s="32"/>
      <c r="EG109" s="32"/>
      <c r="EH109" s="32"/>
      <c r="EI109" s="32"/>
      <c r="EJ109" s="32"/>
      <c r="EK109" s="32"/>
      <c r="EL109" s="32"/>
    </row>
    <row r="110" spans="2:142">
      <c r="B110" s="32" t="s">
        <v>116</v>
      </c>
      <c r="C110" s="45" t="s">
        <v>107</v>
      </c>
      <c r="D110" s="46"/>
      <c r="E110" s="32">
        <v>800</v>
      </c>
      <c r="F110" s="32">
        <v>408</v>
      </c>
      <c r="G110" s="32">
        <v>51</v>
      </c>
      <c r="H110" s="45" t="s">
        <v>447</v>
      </c>
      <c r="I110" s="46"/>
      <c r="J110" s="32">
        <v>335</v>
      </c>
      <c r="K110" s="32">
        <v>0</v>
      </c>
      <c r="L110" s="32">
        <v>0</v>
      </c>
      <c r="M110" s="32">
        <v>0</v>
      </c>
      <c r="N110" s="32">
        <v>0</v>
      </c>
      <c r="O110" s="32">
        <v>0</v>
      </c>
      <c r="P110" s="32">
        <v>2</v>
      </c>
      <c r="Q110" s="32">
        <v>0</v>
      </c>
      <c r="R110" s="32">
        <v>2</v>
      </c>
      <c r="S110" s="32">
        <v>0</v>
      </c>
      <c r="T110" s="32">
        <v>0</v>
      </c>
      <c r="U110" s="32">
        <v>0</v>
      </c>
      <c r="V110" s="32">
        <v>0</v>
      </c>
      <c r="W110" s="32">
        <v>65</v>
      </c>
      <c r="X110" s="32">
        <v>0</v>
      </c>
      <c r="Y110" s="32">
        <v>0</v>
      </c>
      <c r="Z110" s="32">
        <v>0</v>
      </c>
      <c r="AA110" s="32">
        <v>0</v>
      </c>
      <c r="AB110" s="32">
        <v>0</v>
      </c>
      <c r="AC110" s="32">
        <v>0</v>
      </c>
      <c r="AD110" s="32">
        <v>0</v>
      </c>
      <c r="AE110" s="32">
        <v>0</v>
      </c>
      <c r="AF110" s="32"/>
      <c r="AG110" s="32"/>
      <c r="AH110" s="32">
        <v>82</v>
      </c>
      <c r="AI110" s="32">
        <v>299</v>
      </c>
      <c r="AJ110" s="32"/>
      <c r="AK110" s="32"/>
      <c r="AL110" s="32"/>
      <c r="AM110" s="32"/>
      <c r="AN110" s="32"/>
      <c r="AO110" s="32">
        <v>122</v>
      </c>
      <c r="AP110" s="32">
        <v>178</v>
      </c>
      <c r="AQ110" s="32">
        <v>78</v>
      </c>
      <c r="AR110" s="32">
        <v>303</v>
      </c>
      <c r="AS110" s="32"/>
      <c r="AT110" s="32"/>
      <c r="AU110" s="32"/>
      <c r="AV110" s="32"/>
      <c r="AW110" s="32"/>
      <c r="AX110" s="32"/>
      <c r="AY110" s="32"/>
      <c r="AZ110" s="32"/>
      <c r="BA110" s="32">
        <v>322</v>
      </c>
      <c r="BB110" s="32"/>
      <c r="BC110" s="32"/>
      <c r="BD110" s="32"/>
      <c r="BE110" s="32"/>
      <c r="BF110" s="32"/>
      <c r="BG110" s="32"/>
      <c r="BH110" s="32"/>
      <c r="BI110" s="32"/>
      <c r="BJ110" s="32"/>
      <c r="BK110" s="32"/>
      <c r="BL110" s="32"/>
      <c r="BM110" s="32">
        <v>282</v>
      </c>
      <c r="BN110" s="32">
        <v>80</v>
      </c>
      <c r="BO110" s="32">
        <v>288</v>
      </c>
      <c r="BP110" s="32">
        <v>78</v>
      </c>
      <c r="BQ110" s="32">
        <v>192</v>
      </c>
      <c r="BR110" s="32">
        <v>188</v>
      </c>
      <c r="BS110" s="32">
        <v>79</v>
      </c>
      <c r="BT110" s="32">
        <v>292</v>
      </c>
      <c r="BU110" s="32">
        <v>73</v>
      </c>
      <c r="BV110" s="32">
        <v>287</v>
      </c>
      <c r="BW110" s="32">
        <v>192</v>
      </c>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v>304</v>
      </c>
      <c r="DD110" s="32">
        <v>69</v>
      </c>
      <c r="DE110" s="32"/>
      <c r="DF110" s="32"/>
      <c r="DG110" s="32"/>
      <c r="DH110" s="32"/>
      <c r="DI110" s="32"/>
      <c r="DJ110" s="32"/>
      <c r="DK110" s="32"/>
      <c r="DL110" s="32"/>
      <c r="DM110" s="32">
        <v>189</v>
      </c>
      <c r="DN110" s="32">
        <v>184</v>
      </c>
      <c r="DO110" s="32">
        <v>281</v>
      </c>
      <c r="DP110" s="32">
        <v>84</v>
      </c>
      <c r="DQ110" s="32">
        <v>84</v>
      </c>
      <c r="DR110" s="32">
        <v>201</v>
      </c>
      <c r="DS110" s="32">
        <v>75</v>
      </c>
      <c r="DT110" s="32">
        <v>215</v>
      </c>
      <c r="DU110" s="32">
        <v>119</v>
      </c>
      <c r="DV110" s="32">
        <v>234</v>
      </c>
      <c r="DW110" s="32"/>
      <c r="DX110" s="32"/>
      <c r="DY110" s="32"/>
      <c r="DZ110" s="32"/>
      <c r="EA110" s="32"/>
      <c r="EB110" s="32"/>
      <c r="EC110" s="32"/>
      <c r="ED110" s="32"/>
      <c r="EE110" s="32"/>
      <c r="EF110" s="32"/>
      <c r="EG110" s="32"/>
      <c r="EH110" s="32"/>
      <c r="EI110" s="32"/>
      <c r="EJ110" s="32"/>
      <c r="EK110" s="32"/>
      <c r="EL110" s="32"/>
    </row>
    <row r="111" spans="2:142">
      <c r="B111" s="32" t="s">
        <v>117</v>
      </c>
      <c r="C111" s="45" t="s">
        <v>107</v>
      </c>
      <c r="D111" s="46"/>
      <c r="E111" s="32">
        <v>975</v>
      </c>
      <c r="F111" s="32">
        <v>610</v>
      </c>
      <c r="G111" s="32">
        <v>62.56</v>
      </c>
      <c r="H111" s="45" t="s">
        <v>447</v>
      </c>
      <c r="I111" s="46"/>
      <c r="J111" s="32">
        <v>305</v>
      </c>
      <c r="K111" s="32">
        <v>0</v>
      </c>
      <c r="L111" s="32">
        <v>0</v>
      </c>
      <c r="M111" s="32">
        <v>0</v>
      </c>
      <c r="N111" s="32">
        <v>0</v>
      </c>
      <c r="O111" s="32">
        <v>0</v>
      </c>
      <c r="P111" s="32">
        <v>6</v>
      </c>
      <c r="Q111" s="32">
        <v>0</v>
      </c>
      <c r="R111" s="32">
        <v>5</v>
      </c>
      <c r="S111" s="32">
        <v>0</v>
      </c>
      <c r="T111" s="32">
        <v>0</v>
      </c>
      <c r="U111" s="32">
        <v>0</v>
      </c>
      <c r="V111" s="32">
        <v>0</v>
      </c>
      <c r="W111" s="32">
        <v>290</v>
      </c>
      <c r="X111" s="32">
        <v>0</v>
      </c>
      <c r="Y111" s="32">
        <v>0</v>
      </c>
      <c r="Z111" s="32">
        <v>0</v>
      </c>
      <c r="AA111" s="32">
        <v>0</v>
      </c>
      <c r="AB111" s="32">
        <v>0</v>
      </c>
      <c r="AC111" s="32">
        <v>0</v>
      </c>
      <c r="AD111" s="32">
        <v>0</v>
      </c>
      <c r="AE111" s="32">
        <v>0</v>
      </c>
      <c r="AF111" s="32">
        <v>191</v>
      </c>
      <c r="AG111" s="32">
        <v>265</v>
      </c>
      <c r="AH111" s="32">
        <v>128</v>
      </c>
      <c r="AI111" s="32">
        <v>162</v>
      </c>
      <c r="AJ111" s="32"/>
      <c r="AK111" s="32"/>
      <c r="AL111" s="32"/>
      <c r="AM111" s="32"/>
      <c r="AN111" s="32"/>
      <c r="AO111" s="32">
        <v>249</v>
      </c>
      <c r="AP111" s="32">
        <v>273</v>
      </c>
      <c r="AQ111" s="32">
        <v>17</v>
      </c>
      <c r="AR111" s="32">
        <v>73</v>
      </c>
      <c r="AS111" s="32"/>
      <c r="AT111" s="32"/>
      <c r="AU111" s="32"/>
      <c r="AV111" s="32"/>
      <c r="AW111" s="32">
        <v>358</v>
      </c>
      <c r="AX111" s="32"/>
      <c r="AY111" s="32"/>
      <c r="AZ111" s="32"/>
      <c r="BA111" s="32">
        <v>75</v>
      </c>
      <c r="BB111" s="32"/>
      <c r="BC111" s="32"/>
      <c r="BD111" s="32"/>
      <c r="BE111" s="32"/>
      <c r="BF111" s="32"/>
      <c r="BG111" s="32">
        <v>369</v>
      </c>
      <c r="BH111" s="32"/>
      <c r="BI111" s="32"/>
      <c r="BJ111" s="32"/>
      <c r="BK111" s="32"/>
      <c r="BL111" s="32"/>
      <c r="BM111" s="32">
        <v>228</v>
      </c>
      <c r="BN111" s="32">
        <v>315</v>
      </c>
      <c r="BO111" s="32">
        <v>242</v>
      </c>
      <c r="BP111" s="32">
        <v>310</v>
      </c>
      <c r="BQ111" s="32">
        <v>415</v>
      </c>
      <c r="BR111" s="32">
        <v>408</v>
      </c>
      <c r="BS111" s="32">
        <v>323</v>
      </c>
      <c r="BT111" s="32">
        <v>224</v>
      </c>
      <c r="BU111" s="32">
        <v>307</v>
      </c>
      <c r="BV111" s="32">
        <v>246</v>
      </c>
      <c r="BW111" s="32">
        <v>403</v>
      </c>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v>219</v>
      </c>
      <c r="DB111" s="32">
        <v>323</v>
      </c>
      <c r="DC111" s="32"/>
      <c r="DD111" s="32"/>
      <c r="DE111" s="32"/>
      <c r="DF111" s="32"/>
      <c r="DG111" s="32"/>
      <c r="DH111" s="32"/>
      <c r="DI111" s="32"/>
      <c r="DJ111" s="32"/>
      <c r="DK111" s="32"/>
      <c r="DL111" s="32"/>
      <c r="DM111" s="32">
        <v>416</v>
      </c>
      <c r="DN111" s="32">
        <v>411</v>
      </c>
      <c r="DO111" s="32">
        <v>226</v>
      </c>
      <c r="DP111" s="32">
        <v>329</v>
      </c>
      <c r="DQ111" s="32">
        <v>71</v>
      </c>
      <c r="DR111" s="32">
        <v>387</v>
      </c>
      <c r="DS111" s="32">
        <v>64</v>
      </c>
      <c r="DT111" s="32">
        <v>402</v>
      </c>
      <c r="DU111" s="32">
        <v>156</v>
      </c>
      <c r="DV111" s="32">
        <v>392</v>
      </c>
      <c r="DW111" s="32"/>
      <c r="DX111" s="32"/>
      <c r="DY111" s="32"/>
      <c r="DZ111" s="32"/>
      <c r="EA111" s="32"/>
      <c r="EB111" s="32"/>
      <c r="EC111" s="32"/>
      <c r="ED111" s="32"/>
      <c r="EE111" s="32"/>
      <c r="EF111" s="32"/>
      <c r="EG111" s="32"/>
      <c r="EH111" s="32"/>
      <c r="EI111" s="32"/>
      <c r="EJ111" s="32"/>
      <c r="EK111" s="32"/>
      <c r="EL111" s="32"/>
    </row>
    <row r="112" spans="2:142">
      <c r="B112" s="32" t="s">
        <v>118</v>
      </c>
      <c r="C112" s="45" t="s">
        <v>107</v>
      </c>
      <c r="D112" s="46"/>
      <c r="E112" s="32">
        <v>768</v>
      </c>
      <c r="F112" s="32">
        <v>421</v>
      </c>
      <c r="G112" s="32">
        <v>54.82</v>
      </c>
      <c r="H112" s="45" t="s">
        <v>447</v>
      </c>
      <c r="I112" s="46"/>
      <c r="J112" s="32">
        <v>333</v>
      </c>
      <c r="K112" s="32">
        <v>0</v>
      </c>
      <c r="L112" s="32">
        <v>0</v>
      </c>
      <c r="M112" s="32">
        <v>0</v>
      </c>
      <c r="N112" s="32">
        <v>0</v>
      </c>
      <c r="O112" s="32">
        <v>0</v>
      </c>
      <c r="P112" s="32">
        <v>2</v>
      </c>
      <c r="Q112" s="32">
        <v>0</v>
      </c>
      <c r="R112" s="32">
        <v>4</v>
      </c>
      <c r="S112" s="32">
        <v>0</v>
      </c>
      <c r="T112" s="32">
        <v>0</v>
      </c>
      <c r="U112" s="32">
        <v>0</v>
      </c>
      <c r="V112" s="32">
        <v>0</v>
      </c>
      <c r="W112" s="32">
        <v>79</v>
      </c>
      <c r="X112" s="32">
        <v>0</v>
      </c>
      <c r="Y112" s="32">
        <v>0</v>
      </c>
      <c r="Z112" s="32">
        <v>0</v>
      </c>
      <c r="AA112" s="32">
        <v>0</v>
      </c>
      <c r="AB112" s="32">
        <v>0</v>
      </c>
      <c r="AC112" s="32">
        <v>0</v>
      </c>
      <c r="AD112" s="32">
        <v>0</v>
      </c>
      <c r="AE112" s="32">
        <v>0</v>
      </c>
      <c r="AF112" s="32"/>
      <c r="AG112" s="32"/>
      <c r="AH112" s="32">
        <v>97</v>
      </c>
      <c r="AI112" s="32">
        <v>305</v>
      </c>
      <c r="AJ112" s="32"/>
      <c r="AK112" s="32"/>
      <c r="AL112" s="32"/>
      <c r="AM112" s="32"/>
      <c r="AN112" s="32"/>
      <c r="AO112" s="32">
        <v>145</v>
      </c>
      <c r="AP112" s="32">
        <v>183</v>
      </c>
      <c r="AQ112" s="32">
        <v>89</v>
      </c>
      <c r="AR112" s="32">
        <v>305</v>
      </c>
      <c r="AS112" s="32"/>
      <c r="AT112" s="32"/>
      <c r="AU112" s="32"/>
      <c r="AV112" s="32"/>
      <c r="AW112" s="32"/>
      <c r="AX112" s="32"/>
      <c r="AY112" s="32"/>
      <c r="AZ112" s="32"/>
      <c r="BA112" s="32">
        <v>340</v>
      </c>
      <c r="BB112" s="32"/>
      <c r="BC112" s="32"/>
      <c r="BD112" s="32"/>
      <c r="BE112" s="32"/>
      <c r="BF112" s="32"/>
      <c r="BG112" s="32"/>
      <c r="BH112" s="32"/>
      <c r="BI112" s="32"/>
      <c r="BJ112" s="32"/>
      <c r="BK112" s="32"/>
      <c r="BL112" s="32"/>
      <c r="BM112" s="32">
        <v>268</v>
      </c>
      <c r="BN112" s="32">
        <v>106</v>
      </c>
      <c r="BO112" s="32">
        <v>283</v>
      </c>
      <c r="BP112" s="32">
        <v>96</v>
      </c>
      <c r="BQ112" s="32">
        <v>207</v>
      </c>
      <c r="BR112" s="32">
        <v>198</v>
      </c>
      <c r="BS112" s="32">
        <v>101</v>
      </c>
      <c r="BT112" s="32">
        <v>278</v>
      </c>
      <c r="BU112" s="32">
        <v>88</v>
      </c>
      <c r="BV112" s="32">
        <v>284</v>
      </c>
      <c r="BW112" s="32">
        <v>201</v>
      </c>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v>306</v>
      </c>
      <c r="DD112" s="32">
        <v>75</v>
      </c>
      <c r="DE112" s="32"/>
      <c r="DF112" s="32"/>
      <c r="DG112" s="32"/>
      <c r="DH112" s="32"/>
      <c r="DI112" s="32"/>
      <c r="DJ112" s="32"/>
      <c r="DK112" s="32"/>
      <c r="DL112" s="32"/>
      <c r="DM112" s="32">
        <v>200</v>
      </c>
      <c r="DN112" s="32">
        <v>200</v>
      </c>
      <c r="DO112" s="32">
        <v>265</v>
      </c>
      <c r="DP112" s="32">
        <v>110</v>
      </c>
      <c r="DQ112" s="32">
        <v>88</v>
      </c>
      <c r="DR112" s="32">
        <v>207</v>
      </c>
      <c r="DS112" s="32">
        <v>73</v>
      </c>
      <c r="DT112" s="32">
        <v>223</v>
      </c>
      <c r="DU112" s="32">
        <v>104</v>
      </c>
      <c r="DV112" s="32">
        <v>259</v>
      </c>
      <c r="DW112" s="32"/>
      <c r="DX112" s="32"/>
      <c r="DY112" s="32"/>
      <c r="DZ112" s="32"/>
      <c r="EA112" s="32"/>
      <c r="EB112" s="32"/>
      <c r="EC112" s="32"/>
      <c r="ED112" s="32"/>
      <c r="EE112" s="32"/>
      <c r="EF112" s="32"/>
      <c r="EG112" s="32"/>
      <c r="EH112" s="32"/>
      <c r="EI112" s="32"/>
      <c r="EJ112" s="32"/>
      <c r="EK112" s="32"/>
      <c r="EL112" s="32"/>
    </row>
    <row r="113" spans="2:142">
      <c r="B113" s="32" t="s">
        <v>119</v>
      </c>
      <c r="C113" s="45" t="s">
        <v>107</v>
      </c>
      <c r="D113" s="46"/>
      <c r="E113" s="32">
        <v>362</v>
      </c>
      <c r="F113" s="32">
        <v>256</v>
      </c>
      <c r="G113" s="32">
        <v>70.72</v>
      </c>
      <c r="H113" s="45" t="s">
        <v>447</v>
      </c>
      <c r="I113" s="46"/>
      <c r="J113" s="32">
        <v>161</v>
      </c>
      <c r="K113" s="32">
        <v>0</v>
      </c>
      <c r="L113" s="32">
        <v>0</v>
      </c>
      <c r="M113" s="32">
        <v>0</v>
      </c>
      <c r="N113" s="32">
        <v>0</v>
      </c>
      <c r="O113" s="32">
        <v>0</v>
      </c>
      <c r="P113" s="32">
        <v>2</v>
      </c>
      <c r="Q113" s="32">
        <v>0</v>
      </c>
      <c r="R113" s="32">
        <v>0</v>
      </c>
      <c r="S113" s="32">
        <v>0</v>
      </c>
      <c r="T113" s="32">
        <v>0</v>
      </c>
      <c r="U113" s="32">
        <v>0</v>
      </c>
      <c r="V113" s="32">
        <v>0</v>
      </c>
      <c r="W113" s="32">
        <v>92</v>
      </c>
      <c r="X113" s="32">
        <v>0</v>
      </c>
      <c r="Y113" s="32">
        <v>0</v>
      </c>
      <c r="Z113" s="32">
        <v>0</v>
      </c>
      <c r="AA113" s="32">
        <v>0</v>
      </c>
      <c r="AB113" s="32">
        <v>0</v>
      </c>
      <c r="AC113" s="32">
        <v>0</v>
      </c>
      <c r="AD113" s="32">
        <v>0</v>
      </c>
      <c r="AE113" s="32">
        <v>0</v>
      </c>
      <c r="AF113" s="32"/>
      <c r="AG113" s="32"/>
      <c r="AH113" s="32">
        <v>90</v>
      </c>
      <c r="AI113" s="32">
        <v>155</v>
      </c>
      <c r="AJ113" s="32"/>
      <c r="AK113" s="32"/>
      <c r="AL113" s="32"/>
      <c r="AM113" s="32"/>
      <c r="AN113" s="32"/>
      <c r="AO113" s="32">
        <v>79</v>
      </c>
      <c r="AP113" s="32">
        <v>110</v>
      </c>
      <c r="AQ113" s="32">
        <v>73</v>
      </c>
      <c r="AR113" s="32">
        <v>149</v>
      </c>
      <c r="AS113" s="32"/>
      <c r="AT113" s="32"/>
      <c r="AU113" s="32"/>
      <c r="AV113" s="32"/>
      <c r="AW113" s="32">
        <v>13</v>
      </c>
      <c r="AX113" s="32"/>
      <c r="AY113" s="32"/>
      <c r="AZ113" s="32"/>
      <c r="BA113" s="32">
        <v>188</v>
      </c>
      <c r="BB113" s="32"/>
      <c r="BC113" s="32"/>
      <c r="BD113" s="32"/>
      <c r="BE113" s="32"/>
      <c r="BF113" s="32"/>
      <c r="BG113" s="32"/>
      <c r="BH113" s="32">
        <v>10</v>
      </c>
      <c r="BI113" s="32"/>
      <c r="BJ113" s="32"/>
      <c r="BK113" s="32"/>
      <c r="BL113" s="32"/>
      <c r="BM113" s="32">
        <v>131</v>
      </c>
      <c r="BN113" s="32">
        <v>96</v>
      </c>
      <c r="BO113" s="32">
        <v>137</v>
      </c>
      <c r="BP113" s="32">
        <v>91</v>
      </c>
      <c r="BQ113" s="32">
        <v>165</v>
      </c>
      <c r="BR113" s="32">
        <v>161</v>
      </c>
      <c r="BS113" s="32">
        <v>97</v>
      </c>
      <c r="BT113" s="32">
        <v>131</v>
      </c>
      <c r="BU113" s="32">
        <v>94</v>
      </c>
      <c r="BV113" s="32">
        <v>138</v>
      </c>
      <c r="BW113" s="32">
        <v>157</v>
      </c>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v>129</v>
      </c>
      <c r="DB113" s="32">
        <v>100</v>
      </c>
      <c r="DC113" s="32"/>
      <c r="DD113" s="32"/>
      <c r="DE113" s="32"/>
      <c r="DF113" s="32"/>
      <c r="DG113" s="32"/>
      <c r="DH113" s="32"/>
      <c r="DI113" s="32"/>
      <c r="DJ113" s="32"/>
      <c r="DK113" s="32"/>
      <c r="DL113" s="32"/>
      <c r="DM113" s="32">
        <v>170</v>
      </c>
      <c r="DN113" s="32">
        <v>165</v>
      </c>
      <c r="DO113" s="32">
        <v>142</v>
      </c>
      <c r="DP113" s="32">
        <v>89</v>
      </c>
      <c r="DQ113" s="32">
        <v>44</v>
      </c>
      <c r="DR113" s="32">
        <v>155</v>
      </c>
      <c r="DS113" s="32">
        <v>40</v>
      </c>
      <c r="DT113" s="32">
        <v>162</v>
      </c>
      <c r="DU113" s="32">
        <v>58</v>
      </c>
      <c r="DV113" s="32">
        <v>168</v>
      </c>
      <c r="DW113" s="32"/>
      <c r="DX113" s="32"/>
      <c r="DY113" s="32"/>
      <c r="DZ113" s="32"/>
      <c r="EA113" s="32"/>
      <c r="EB113" s="32"/>
      <c r="EC113" s="32"/>
      <c r="ED113" s="32"/>
      <c r="EE113" s="32"/>
      <c r="EF113" s="32"/>
      <c r="EG113" s="32"/>
      <c r="EH113" s="32"/>
      <c r="EI113" s="32"/>
      <c r="EJ113" s="32"/>
      <c r="EK113" s="32"/>
      <c r="EL113" s="32"/>
    </row>
    <row r="114" spans="2:142">
      <c r="B114" s="32" t="s">
        <v>120</v>
      </c>
      <c r="C114" s="45" t="s">
        <v>107</v>
      </c>
      <c r="D114" s="46"/>
      <c r="E114" s="32">
        <v>893</v>
      </c>
      <c r="F114" s="32">
        <v>485</v>
      </c>
      <c r="G114" s="32">
        <v>54.31</v>
      </c>
      <c r="H114" s="45" t="s">
        <v>447</v>
      </c>
      <c r="I114" s="46"/>
      <c r="J114" s="32">
        <v>354</v>
      </c>
      <c r="K114" s="32">
        <v>0</v>
      </c>
      <c r="L114" s="32">
        <v>0</v>
      </c>
      <c r="M114" s="32">
        <v>0</v>
      </c>
      <c r="N114" s="32">
        <v>0</v>
      </c>
      <c r="O114" s="32">
        <v>0</v>
      </c>
      <c r="P114" s="32">
        <v>11</v>
      </c>
      <c r="Q114" s="32">
        <v>0</v>
      </c>
      <c r="R114" s="32">
        <v>6</v>
      </c>
      <c r="S114" s="32">
        <v>0</v>
      </c>
      <c r="T114" s="32">
        <v>0</v>
      </c>
      <c r="U114" s="32">
        <v>0</v>
      </c>
      <c r="V114" s="32">
        <v>0</v>
      </c>
      <c r="W114" s="32">
        <v>112</v>
      </c>
      <c r="X114" s="32">
        <v>0</v>
      </c>
      <c r="Y114" s="32">
        <v>0</v>
      </c>
      <c r="Z114" s="32">
        <v>0</v>
      </c>
      <c r="AA114" s="32">
        <v>0</v>
      </c>
      <c r="AB114" s="32">
        <v>0</v>
      </c>
      <c r="AC114" s="32">
        <v>0</v>
      </c>
      <c r="AD114" s="32">
        <v>0</v>
      </c>
      <c r="AE114" s="32">
        <v>0</v>
      </c>
      <c r="AF114" s="32"/>
      <c r="AG114" s="32"/>
      <c r="AH114" s="32">
        <v>136</v>
      </c>
      <c r="AI114" s="32">
        <v>333</v>
      </c>
      <c r="AJ114" s="32"/>
      <c r="AK114" s="32"/>
      <c r="AL114" s="32"/>
      <c r="AM114" s="32"/>
      <c r="AN114" s="32"/>
      <c r="AO114" s="32">
        <v>182</v>
      </c>
      <c r="AP114" s="32">
        <v>207</v>
      </c>
      <c r="AQ114" s="32">
        <v>125</v>
      </c>
      <c r="AR114" s="32">
        <v>340</v>
      </c>
      <c r="AS114" s="32"/>
      <c r="AT114" s="32"/>
      <c r="AU114" s="32"/>
      <c r="AV114" s="32"/>
      <c r="AW114" s="32"/>
      <c r="AX114" s="32"/>
      <c r="AY114" s="32"/>
      <c r="AZ114" s="32"/>
      <c r="BA114" s="32">
        <v>376</v>
      </c>
      <c r="BB114" s="32"/>
      <c r="BC114" s="32"/>
      <c r="BD114" s="32"/>
      <c r="BE114" s="32"/>
      <c r="BF114" s="32"/>
      <c r="BG114" s="32"/>
      <c r="BH114" s="32"/>
      <c r="BI114" s="32"/>
      <c r="BJ114" s="32"/>
      <c r="BK114" s="32"/>
      <c r="BL114" s="32"/>
      <c r="BM114" s="32">
        <v>292</v>
      </c>
      <c r="BN114" s="32">
        <v>145</v>
      </c>
      <c r="BO114" s="32">
        <v>303</v>
      </c>
      <c r="BP114" s="32">
        <v>144</v>
      </c>
      <c r="BQ114" s="32">
        <v>270</v>
      </c>
      <c r="BR114" s="32">
        <v>272</v>
      </c>
      <c r="BS114" s="32">
        <v>131</v>
      </c>
      <c r="BT114" s="32">
        <v>308</v>
      </c>
      <c r="BU114" s="32">
        <v>128</v>
      </c>
      <c r="BV114" s="32">
        <v>311</v>
      </c>
      <c r="BW114" s="32">
        <v>266</v>
      </c>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v>329</v>
      </c>
      <c r="DD114" s="32">
        <v>111</v>
      </c>
      <c r="DE114" s="32"/>
      <c r="DF114" s="32"/>
      <c r="DG114" s="32"/>
      <c r="DH114" s="32"/>
      <c r="DI114" s="32"/>
      <c r="DJ114" s="32"/>
      <c r="DK114" s="32"/>
      <c r="DL114" s="32"/>
      <c r="DM114" s="32">
        <v>270</v>
      </c>
      <c r="DN114" s="32">
        <v>274</v>
      </c>
      <c r="DO114" s="32">
        <v>299</v>
      </c>
      <c r="DP114" s="32">
        <v>148</v>
      </c>
      <c r="DQ114" s="32">
        <v>85</v>
      </c>
      <c r="DR114" s="32">
        <v>259</v>
      </c>
      <c r="DS114" s="32">
        <v>82</v>
      </c>
      <c r="DT114" s="32">
        <v>264</v>
      </c>
      <c r="DU114" s="32">
        <v>112</v>
      </c>
      <c r="DV114" s="32">
        <v>323</v>
      </c>
      <c r="DW114" s="32"/>
      <c r="DX114" s="32"/>
      <c r="DY114" s="32"/>
      <c r="DZ114" s="32"/>
      <c r="EA114" s="32"/>
      <c r="EB114" s="32"/>
      <c r="EC114" s="32"/>
      <c r="ED114" s="32"/>
      <c r="EE114" s="32"/>
      <c r="EF114" s="32"/>
      <c r="EG114" s="32"/>
      <c r="EH114" s="32"/>
      <c r="EI114" s="32"/>
      <c r="EJ114" s="32"/>
      <c r="EK114" s="32"/>
      <c r="EL114" s="32"/>
    </row>
    <row r="115" spans="2:142">
      <c r="B115" s="32" t="s">
        <v>121</v>
      </c>
      <c r="C115" s="45" t="s">
        <v>107</v>
      </c>
      <c r="D115" s="46"/>
      <c r="E115" s="32">
        <v>1278</v>
      </c>
      <c r="F115" s="32">
        <v>705</v>
      </c>
      <c r="G115" s="32">
        <v>55.16</v>
      </c>
      <c r="H115" s="45" t="s">
        <v>447</v>
      </c>
      <c r="I115" s="46"/>
      <c r="J115" s="32">
        <v>437</v>
      </c>
      <c r="K115" s="32">
        <v>0</v>
      </c>
      <c r="L115" s="32">
        <v>0</v>
      </c>
      <c r="M115" s="32">
        <v>0</v>
      </c>
      <c r="N115" s="32">
        <v>0</v>
      </c>
      <c r="O115" s="32">
        <v>0</v>
      </c>
      <c r="P115" s="32">
        <v>9</v>
      </c>
      <c r="Q115" s="32">
        <v>0</v>
      </c>
      <c r="R115" s="32">
        <v>7</v>
      </c>
      <c r="S115" s="32">
        <v>0</v>
      </c>
      <c r="T115" s="32">
        <v>0</v>
      </c>
      <c r="U115" s="32">
        <v>0</v>
      </c>
      <c r="V115" s="32">
        <v>0</v>
      </c>
      <c r="W115" s="32">
        <v>244</v>
      </c>
      <c r="X115" s="32">
        <v>0</v>
      </c>
      <c r="Y115" s="32">
        <v>0</v>
      </c>
      <c r="Z115" s="32">
        <v>0</v>
      </c>
      <c r="AA115" s="32">
        <v>0</v>
      </c>
      <c r="AB115" s="32">
        <v>0</v>
      </c>
      <c r="AC115" s="32">
        <v>0</v>
      </c>
      <c r="AD115" s="32">
        <v>0</v>
      </c>
      <c r="AE115" s="32">
        <v>0</v>
      </c>
      <c r="AF115" s="32"/>
      <c r="AG115" s="32"/>
      <c r="AH115" s="32">
        <v>283</v>
      </c>
      <c r="AI115" s="32">
        <v>390</v>
      </c>
      <c r="AJ115" s="32"/>
      <c r="AK115" s="32"/>
      <c r="AL115" s="32"/>
      <c r="AM115" s="32"/>
      <c r="AN115" s="32"/>
      <c r="AO115" s="32">
        <v>231</v>
      </c>
      <c r="AP115" s="32">
        <v>314</v>
      </c>
      <c r="AQ115" s="32">
        <v>230</v>
      </c>
      <c r="AR115" s="32">
        <v>425</v>
      </c>
      <c r="AS115" s="32"/>
      <c r="AT115" s="32"/>
      <c r="AU115" s="32"/>
      <c r="AV115" s="32"/>
      <c r="AW115" s="32"/>
      <c r="AX115" s="32"/>
      <c r="AY115" s="32"/>
      <c r="AZ115" s="32"/>
      <c r="BA115" s="32">
        <v>511</v>
      </c>
      <c r="BB115" s="32"/>
      <c r="BC115" s="32"/>
      <c r="BD115" s="32"/>
      <c r="BE115" s="32"/>
      <c r="BF115" s="32"/>
      <c r="BG115" s="32"/>
      <c r="BH115" s="32"/>
      <c r="BI115" s="32"/>
      <c r="BJ115" s="32"/>
      <c r="BK115" s="32"/>
      <c r="BL115" s="32"/>
      <c r="BM115" s="32">
        <v>362</v>
      </c>
      <c r="BN115" s="32">
        <v>266</v>
      </c>
      <c r="BO115" s="32">
        <v>378</v>
      </c>
      <c r="BP115" s="32">
        <v>269</v>
      </c>
      <c r="BQ115" s="32">
        <v>415</v>
      </c>
      <c r="BR115" s="32">
        <v>409</v>
      </c>
      <c r="BS115" s="32">
        <v>264</v>
      </c>
      <c r="BT115" s="32">
        <v>369</v>
      </c>
      <c r="BU115" s="32">
        <v>264</v>
      </c>
      <c r="BV115" s="32">
        <v>369</v>
      </c>
      <c r="BW115" s="32">
        <v>405</v>
      </c>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v>398</v>
      </c>
      <c r="DH115" s="32">
        <v>237</v>
      </c>
      <c r="DI115" s="32"/>
      <c r="DJ115" s="32"/>
      <c r="DK115" s="32"/>
      <c r="DL115" s="32"/>
      <c r="DM115" s="32">
        <v>417</v>
      </c>
      <c r="DN115" s="32">
        <v>417</v>
      </c>
      <c r="DO115" s="32">
        <v>335</v>
      </c>
      <c r="DP115" s="32">
        <v>261</v>
      </c>
      <c r="DQ115" s="32">
        <v>125</v>
      </c>
      <c r="DR115" s="32">
        <v>408</v>
      </c>
      <c r="DS115" s="32">
        <v>136</v>
      </c>
      <c r="DT115" s="32">
        <v>406</v>
      </c>
      <c r="DU115" s="32">
        <v>196</v>
      </c>
      <c r="DV115" s="32">
        <v>440</v>
      </c>
      <c r="DW115" s="32"/>
      <c r="DX115" s="32"/>
      <c r="DY115" s="32"/>
      <c r="DZ115" s="32"/>
      <c r="EA115" s="32"/>
      <c r="EB115" s="32"/>
      <c r="EC115" s="32"/>
      <c r="ED115" s="32"/>
      <c r="EE115" s="32"/>
      <c r="EF115" s="32"/>
      <c r="EG115" s="32"/>
      <c r="EH115" s="32"/>
      <c r="EI115" s="32"/>
      <c r="EJ115" s="32"/>
      <c r="EK115" s="32"/>
      <c r="EL115" s="32"/>
    </row>
    <row r="116" spans="2:142">
      <c r="B116" s="32" t="s">
        <v>122</v>
      </c>
      <c r="C116" s="45" t="s">
        <v>107</v>
      </c>
      <c r="D116" s="46"/>
      <c r="E116" s="32">
        <v>784</v>
      </c>
      <c r="F116" s="32">
        <v>520</v>
      </c>
      <c r="G116" s="32">
        <v>66.33</v>
      </c>
      <c r="H116" s="45" t="s">
        <v>447</v>
      </c>
      <c r="I116" s="46"/>
      <c r="J116" s="32">
        <v>287</v>
      </c>
      <c r="K116" s="32">
        <v>0</v>
      </c>
      <c r="L116" s="32">
        <v>0</v>
      </c>
      <c r="M116" s="32">
        <v>0</v>
      </c>
      <c r="N116" s="32">
        <v>0</v>
      </c>
      <c r="O116" s="32">
        <v>0</v>
      </c>
      <c r="P116" s="32">
        <v>10</v>
      </c>
      <c r="Q116" s="32">
        <v>0</v>
      </c>
      <c r="R116" s="32">
        <v>5</v>
      </c>
      <c r="S116" s="32">
        <v>0</v>
      </c>
      <c r="T116" s="32">
        <v>0</v>
      </c>
      <c r="U116" s="32">
        <v>0</v>
      </c>
      <c r="V116" s="32">
        <v>0</v>
      </c>
      <c r="W116" s="32">
        <v>213</v>
      </c>
      <c r="X116" s="32">
        <v>0</v>
      </c>
      <c r="Y116" s="32">
        <v>0</v>
      </c>
      <c r="Z116" s="32">
        <v>0</v>
      </c>
      <c r="AA116" s="32">
        <v>0</v>
      </c>
      <c r="AB116" s="32">
        <v>0</v>
      </c>
      <c r="AC116" s="32">
        <v>0</v>
      </c>
      <c r="AD116" s="32">
        <v>0</v>
      </c>
      <c r="AE116" s="32">
        <v>0</v>
      </c>
      <c r="AF116" s="32">
        <v>258</v>
      </c>
      <c r="AG116" s="32">
        <v>233</v>
      </c>
      <c r="AH116" s="32"/>
      <c r="AI116" s="32"/>
      <c r="AJ116" s="32"/>
      <c r="AK116" s="32"/>
      <c r="AL116" s="32"/>
      <c r="AM116" s="32"/>
      <c r="AN116" s="32"/>
      <c r="AO116" s="32">
        <v>200</v>
      </c>
      <c r="AP116" s="32">
        <v>218</v>
      </c>
      <c r="AQ116" s="32"/>
      <c r="AR116" s="32"/>
      <c r="AS116" s="32"/>
      <c r="AT116" s="32"/>
      <c r="AU116" s="32"/>
      <c r="AV116" s="32"/>
      <c r="AW116" s="32">
        <v>333</v>
      </c>
      <c r="AX116" s="32"/>
      <c r="AY116" s="32"/>
      <c r="AZ116" s="32"/>
      <c r="BA116" s="32"/>
      <c r="BB116" s="32"/>
      <c r="BC116" s="32"/>
      <c r="BD116" s="32"/>
      <c r="BE116" s="32"/>
      <c r="BF116" s="32"/>
      <c r="BG116" s="32">
        <v>334</v>
      </c>
      <c r="BH116" s="32"/>
      <c r="BI116" s="32"/>
      <c r="BJ116" s="32"/>
      <c r="BK116" s="32"/>
      <c r="BL116" s="32"/>
      <c r="BM116" s="32">
        <v>249</v>
      </c>
      <c r="BN116" s="32">
        <v>224</v>
      </c>
      <c r="BO116" s="32">
        <v>248</v>
      </c>
      <c r="BP116" s="32">
        <v>236</v>
      </c>
      <c r="BQ116" s="32">
        <v>334</v>
      </c>
      <c r="BR116" s="32">
        <v>327</v>
      </c>
      <c r="BS116" s="32">
        <v>235</v>
      </c>
      <c r="BT116" s="32">
        <v>244</v>
      </c>
      <c r="BU116" s="32">
        <v>226</v>
      </c>
      <c r="BV116" s="32">
        <v>248</v>
      </c>
      <c r="BW116" s="32">
        <v>332</v>
      </c>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v>226</v>
      </c>
      <c r="DB116" s="32">
        <v>243</v>
      </c>
      <c r="DC116" s="32"/>
      <c r="DD116" s="32"/>
      <c r="DE116" s="32"/>
      <c r="DF116" s="32"/>
      <c r="DG116" s="32"/>
      <c r="DH116" s="32"/>
      <c r="DI116" s="32"/>
      <c r="DJ116" s="32"/>
      <c r="DK116" s="32"/>
      <c r="DL116" s="32"/>
      <c r="DM116" s="32">
        <v>333</v>
      </c>
      <c r="DN116" s="32">
        <v>345</v>
      </c>
      <c r="DO116" s="32">
        <v>243</v>
      </c>
      <c r="DP116" s="32">
        <v>236</v>
      </c>
      <c r="DQ116" s="32">
        <v>99</v>
      </c>
      <c r="DR116" s="32">
        <v>312</v>
      </c>
      <c r="DS116" s="32">
        <v>98</v>
      </c>
      <c r="DT116" s="32">
        <v>317</v>
      </c>
      <c r="DU116" s="32">
        <v>121</v>
      </c>
      <c r="DV116" s="32">
        <v>355</v>
      </c>
      <c r="DW116" s="32"/>
      <c r="DX116" s="32"/>
      <c r="DY116" s="32"/>
      <c r="DZ116" s="32"/>
      <c r="EA116" s="32"/>
      <c r="EB116" s="32"/>
      <c r="EC116" s="32"/>
      <c r="ED116" s="32"/>
      <c r="EE116" s="32"/>
      <c r="EF116" s="32"/>
      <c r="EG116" s="32"/>
      <c r="EH116" s="32"/>
      <c r="EI116" s="32"/>
      <c r="EJ116" s="32"/>
      <c r="EK116" s="32"/>
      <c r="EL116" s="32"/>
    </row>
    <row r="117" spans="2:142">
      <c r="B117" s="32" t="s">
        <v>123</v>
      </c>
      <c r="C117" s="45" t="s">
        <v>107</v>
      </c>
      <c r="D117" s="46"/>
      <c r="E117" s="32">
        <v>936</v>
      </c>
      <c r="F117" s="32">
        <v>679</v>
      </c>
      <c r="G117" s="32">
        <v>72.540000000000006</v>
      </c>
      <c r="H117" s="45" t="s">
        <v>447</v>
      </c>
      <c r="I117" s="46"/>
      <c r="J117" s="32">
        <v>301</v>
      </c>
      <c r="K117" s="32">
        <v>0</v>
      </c>
      <c r="L117" s="32">
        <v>0</v>
      </c>
      <c r="M117" s="32">
        <v>0</v>
      </c>
      <c r="N117" s="32">
        <v>0</v>
      </c>
      <c r="O117" s="32">
        <v>0</v>
      </c>
      <c r="P117" s="32">
        <v>7</v>
      </c>
      <c r="Q117" s="32">
        <v>0</v>
      </c>
      <c r="R117" s="32">
        <v>4</v>
      </c>
      <c r="S117" s="32">
        <v>0</v>
      </c>
      <c r="T117" s="32">
        <v>0</v>
      </c>
      <c r="U117" s="32">
        <v>0</v>
      </c>
      <c r="V117" s="32">
        <v>0</v>
      </c>
      <c r="W117" s="32">
        <v>363</v>
      </c>
      <c r="X117" s="32">
        <v>0</v>
      </c>
      <c r="Y117" s="32">
        <v>0</v>
      </c>
      <c r="Z117" s="32">
        <v>0</v>
      </c>
      <c r="AA117" s="32">
        <v>0</v>
      </c>
      <c r="AB117" s="32">
        <v>0</v>
      </c>
      <c r="AC117" s="32">
        <v>0</v>
      </c>
      <c r="AD117" s="32">
        <v>0</v>
      </c>
      <c r="AE117" s="32">
        <v>0</v>
      </c>
      <c r="AF117" s="32">
        <v>270</v>
      </c>
      <c r="AG117" s="32">
        <v>377</v>
      </c>
      <c r="AH117" s="32"/>
      <c r="AI117" s="32"/>
      <c r="AJ117" s="32"/>
      <c r="AK117" s="32"/>
      <c r="AL117" s="32"/>
      <c r="AM117" s="32"/>
      <c r="AN117" s="32"/>
      <c r="AO117" s="32">
        <v>283</v>
      </c>
      <c r="AP117" s="32">
        <v>287</v>
      </c>
      <c r="AQ117" s="32"/>
      <c r="AR117" s="32"/>
      <c r="AS117" s="32"/>
      <c r="AT117" s="32"/>
      <c r="AU117" s="32"/>
      <c r="AV117" s="32"/>
      <c r="AW117" s="32">
        <v>481</v>
      </c>
      <c r="AX117" s="32"/>
      <c r="AY117" s="32"/>
      <c r="AZ117" s="32"/>
      <c r="BA117" s="32"/>
      <c r="BB117" s="32"/>
      <c r="BC117" s="32"/>
      <c r="BD117" s="32"/>
      <c r="BE117" s="32"/>
      <c r="BF117" s="32"/>
      <c r="BG117" s="32">
        <v>488</v>
      </c>
      <c r="BH117" s="32"/>
      <c r="BI117" s="32"/>
      <c r="BJ117" s="32"/>
      <c r="BK117" s="32"/>
      <c r="BL117" s="32"/>
      <c r="BM117" s="32">
        <v>226</v>
      </c>
      <c r="BN117" s="32">
        <v>395</v>
      </c>
      <c r="BO117" s="32">
        <v>232</v>
      </c>
      <c r="BP117" s="32">
        <v>388</v>
      </c>
      <c r="BQ117" s="32">
        <v>484</v>
      </c>
      <c r="BR117" s="32">
        <v>475</v>
      </c>
      <c r="BS117" s="32">
        <v>375</v>
      </c>
      <c r="BT117" s="32">
        <v>238</v>
      </c>
      <c r="BU117" s="32">
        <v>371</v>
      </c>
      <c r="BV117" s="32">
        <v>253</v>
      </c>
      <c r="BW117" s="32">
        <v>460</v>
      </c>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v>257</v>
      </c>
      <c r="DH117" s="32">
        <v>359</v>
      </c>
      <c r="DI117" s="32"/>
      <c r="DJ117" s="32"/>
      <c r="DK117" s="32"/>
      <c r="DL117" s="32"/>
      <c r="DM117" s="32">
        <v>484</v>
      </c>
      <c r="DN117" s="32">
        <v>484</v>
      </c>
      <c r="DO117" s="32"/>
      <c r="DP117" s="32"/>
      <c r="DQ117" s="32">
        <v>99</v>
      </c>
      <c r="DR117" s="32">
        <v>406</v>
      </c>
      <c r="DS117" s="32">
        <v>93</v>
      </c>
      <c r="DT117" s="32">
        <v>412</v>
      </c>
      <c r="DU117" s="32">
        <v>173</v>
      </c>
      <c r="DV117" s="32">
        <v>443</v>
      </c>
      <c r="DW117" s="32"/>
      <c r="DX117" s="32"/>
      <c r="DY117" s="32"/>
      <c r="DZ117" s="32"/>
      <c r="EA117" s="32"/>
      <c r="EB117" s="32"/>
      <c r="EC117" s="32"/>
      <c r="ED117" s="32"/>
      <c r="EE117" s="32"/>
      <c r="EF117" s="32"/>
      <c r="EG117" s="32"/>
      <c r="EH117" s="32"/>
      <c r="EI117" s="32"/>
      <c r="EJ117" s="32"/>
      <c r="EK117" s="32"/>
      <c r="EL117" s="32"/>
    </row>
    <row r="118" spans="2:142">
      <c r="B118" s="32" t="s">
        <v>124</v>
      </c>
      <c r="C118" s="45" t="s">
        <v>107</v>
      </c>
      <c r="D118" s="46"/>
      <c r="E118" s="32">
        <v>948</v>
      </c>
      <c r="F118" s="32">
        <v>499</v>
      </c>
      <c r="G118" s="32">
        <v>52.64</v>
      </c>
      <c r="H118" s="45" t="s">
        <v>447</v>
      </c>
      <c r="I118" s="46"/>
      <c r="J118" s="32">
        <v>358</v>
      </c>
      <c r="K118" s="32">
        <v>0</v>
      </c>
      <c r="L118" s="32">
        <v>0</v>
      </c>
      <c r="M118" s="32">
        <v>0</v>
      </c>
      <c r="N118" s="32">
        <v>0</v>
      </c>
      <c r="O118" s="32">
        <v>0</v>
      </c>
      <c r="P118" s="32">
        <v>3</v>
      </c>
      <c r="Q118" s="32">
        <v>0</v>
      </c>
      <c r="R118" s="32">
        <v>5</v>
      </c>
      <c r="S118" s="32">
        <v>0</v>
      </c>
      <c r="T118" s="32">
        <v>0</v>
      </c>
      <c r="U118" s="32">
        <v>0</v>
      </c>
      <c r="V118" s="32">
        <v>0</v>
      </c>
      <c r="W118" s="32">
        <v>128</v>
      </c>
      <c r="X118" s="32">
        <v>0</v>
      </c>
      <c r="Y118" s="32">
        <v>0</v>
      </c>
      <c r="Z118" s="32">
        <v>0</v>
      </c>
      <c r="AA118" s="32">
        <v>0</v>
      </c>
      <c r="AB118" s="32">
        <v>0</v>
      </c>
      <c r="AC118" s="32">
        <v>0</v>
      </c>
      <c r="AD118" s="32">
        <v>0</v>
      </c>
      <c r="AE118" s="32">
        <v>0</v>
      </c>
      <c r="AF118" s="32"/>
      <c r="AG118" s="32"/>
      <c r="AH118" s="32">
        <v>149</v>
      </c>
      <c r="AI118" s="32">
        <v>333</v>
      </c>
      <c r="AJ118" s="32"/>
      <c r="AK118" s="32"/>
      <c r="AL118" s="32"/>
      <c r="AM118" s="32"/>
      <c r="AN118" s="32"/>
      <c r="AO118" s="32">
        <v>174</v>
      </c>
      <c r="AP118" s="32">
        <v>226</v>
      </c>
      <c r="AQ118" s="32">
        <v>131</v>
      </c>
      <c r="AR118" s="32">
        <v>343</v>
      </c>
      <c r="AS118" s="32"/>
      <c r="AT118" s="32"/>
      <c r="AU118" s="32"/>
      <c r="AV118" s="32"/>
      <c r="AW118" s="32"/>
      <c r="AX118" s="32"/>
      <c r="AY118" s="32"/>
      <c r="AZ118" s="32"/>
      <c r="BA118" s="32">
        <v>396</v>
      </c>
      <c r="BB118" s="32"/>
      <c r="BC118" s="32"/>
      <c r="BD118" s="32"/>
      <c r="BE118" s="32"/>
      <c r="BF118" s="32"/>
      <c r="BG118" s="32"/>
      <c r="BH118" s="32"/>
      <c r="BI118" s="32"/>
      <c r="BJ118" s="32"/>
      <c r="BK118" s="32"/>
      <c r="BL118" s="32"/>
      <c r="BM118" s="32">
        <v>289</v>
      </c>
      <c r="BN118" s="32">
        <v>165</v>
      </c>
      <c r="BO118" s="32">
        <v>309</v>
      </c>
      <c r="BP118" s="32">
        <v>148</v>
      </c>
      <c r="BQ118" s="32">
        <v>286</v>
      </c>
      <c r="BR118" s="32">
        <v>273</v>
      </c>
      <c r="BS118" s="32">
        <v>150</v>
      </c>
      <c r="BT118" s="32">
        <v>307</v>
      </c>
      <c r="BU118" s="32">
        <v>146</v>
      </c>
      <c r="BV118" s="32">
        <v>311</v>
      </c>
      <c r="BW118" s="32">
        <v>283</v>
      </c>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v>341</v>
      </c>
      <c r="CX118" s="32">
        <v>117</v>
      </c>
      <c r="CY118" s="32"/>
      <c r="CZ118" s="32"/>
      <c r="DA118" s="32"/>
      <c r="DB118" s="32"/>
      <c r="DC118" s="32"/>
      <c r="DD118" s="32"/>
      <c r="DE118" s="32"/>
      <c r="DF118" s="32"/>
      <c r="DG118" s="32"/>
      <c r="DH118" s="32"/>
      <c r="DI118" s="32"/>
      <c r="DJ118" s="32"/>
      <c r="DK118" s="32"/>
      <c r="DL118" s="32"/>
      <c r="DM118" s="32">
        <v>284</v>
      </c>
      <c r="DN118" s="32">
        <v>276</v>
      </c>
      <c r="DO118" s="32">
        <v>312</v>
      </c>
      <c r="DP118" s="32">
        <v>147</v>
      </c>
      <c r="DQ118" s="32">
        <v>96</v>
      </c>
      <c r="DR118" s="32">
        <v>286</v>
      </c>
      <c r="DS118" s="32">
        <v>101</v>
      </c>
      <c r="DT118" s="32">
        <v>279</v>
      </c>
      <c r="DU118" s="32">
        <v>116</v>
      </c>
      <c r="DV118" s="32">
        <v>346</v>
      </c>
      <c r="DW118" s="32"/>
      <c r="DX118" s="32"/>
      <c r="DY118" s="32"/>
      <c r="DZ118" s="32"/>
      <c r="EA118" s="32"/>
      <c r="EB118" s="32"/>
      <c r="EC118" s="32"/>
      <c r="ED118" s="32"/>
      <c r="EE118" s="32"/>
      <c r="EF118" s="32"/>
      <c r="EG118" s="32"/>
      <c r="EH118" s="32"/>
      <c r="EI118" s="32"/>
      <c r="EJ118" s="32"/>
      <c r="EK118" s="32"/>
      <c r="EL118" s="32"/>
    </row>
    <row r="119" spans="2:142">
      <c r="B119" s="32" t="s">
        <v>125</v>
      </c>
      <c r="C119" s="45" t="s">
        <v>107</v>
      </c>
      <c r="D119" s="46"/>
      <c r="E119" s="32">
        <v>966</v>
      </c>
      <c r="F119" s="32">
        <v>441</v>
      </c>
      <c r="G119" s="32">
        <v>45.65</v>
      </c>
      <c r="H119" s="45" t="s">
        <v>447</v>
      </c>
      <c r="I119" s="46"/>
      <c r="J119" s="32">
        <v>358</v>
      </c>
      <c r="K119" s="32">
        <v>0</v>
      </c>
      <c r="L119" s="32">
        <v>0</v>
      </c>
      <c r="M119" s="32">
        <v>0</v>
      </c>
      <c r="N119" s="32">
        <v>0</v>
      </c>
      <c r="O119" s="32">
        <v>0</v>
      </c>
      <c r="P119" s="32">
        <v>5</v>
      </c>
      <c r="Q119" s="32">
        <v>0</v>
      </c>
      <c r="R119" s="32">
        <v>5</v>
      </c>
      <c r="S119" s="32">
        <v>0</v>
      </c>
      <c r="T119" s="32">
        <v>0</v>
      </c>
      <c r="U119" s="32">
        <v>0</v>
      </c>
      <c r="V119" s="32">
        <v>0</v>
      </c>
      <c r="W119" s="32">
        <v>71</v>
      </c>
      <c r="X119" s="32">
        <v>0</v>
      </c>
      <c r="Y119" s="32">
        <v>0</v>
      </c>
      <c r="Z119" s="32">
        <v>0</v>
      </c>
      <c r="AA119" s="32">
        <v>0</v>
      </c>
      <c r="AB119" s="32">
        <v>0</v>
      </c>
      <c r="AC119" s="32">
        <v>0</v>
      </c>
      <c r="AD119" s="32">
        <v>0</v>
      </c>
      <c r="AE119" s="32">
        <v>0</v>
      </c>
      <c r="AF119" s="32"/>
      <c r="AG119" s="32"/>
      <c r="AH119" s="32">
        <v>90</v>
      </c>
      <c r="AI119" s="32">
        <v>319</v>
      </c>
      <c r="AJ119" s="32"/>
      <c r="AK119" s="32"/>
      <c r="AL119" s="32"/>
      <c r="AM119" s="32"/>
      <c r="AN119" s="32"/>
      <c r="AO119" s="32">
        <v>131</v>
      </c>
      <c r="AP119" s="32">
        <v>181</v>
      </c>
      <c r="AQ119" s="32">
        <v>72</v>
      </c>
      <c r="AR119" s="32">
        <v>322</v>
      </c>
      <c r="AS119" s="32"/>
      <c r="AT119" s="32"/>
      <c r="AU119" s="32"/>
      <c r="AV119" s="32"/>
      <c r="AW119" s="32"/>
      <c r="AX119" s="32"/>
      <c r="AY119" s="32"/>
      <c r="AZ119" s="32"/>
      <c r="BA119" s="32">
        <v>328</v>
      </c>
      <c r="BB119" s="32"/>
      <c r="BC119" s="32"/>
      <c r="BD119" s="32"/>
      <c r="BE119" s="32"/>
      <c r="BF119" s="32"/>
      <c r="BG119" s="32"/>
      <c r="BH119" s="32"/>
      <c r="BI119" s="32"/>
      <c r="BJ119" s="32"/>
      <c r="BK119" s="32"/>
      <c r="BL119" s="32"/>
      <c r="BM119" s="32">
        <v>281</v>
      </c>
      <c r="BN119" s="32">
        <v>89</v>
      </c>
      <c r="BO119" s="32">
        <v>289</v>
      </c>
      <c r="BP119" s="32">
        <v>90</v>
      </c>
      <c r="BQ119" s="32">
        <v>199</v>
      </c>
      <c r="BR119" s="32">
        <v>201</v>
      </c>
      <c r="BS119" s="32">
        <v>73</v>
      </c>
      <c r="BT119" s="32">
        <v>301</v>
      </c>
      <c r="BU119" s="32">
        <v>87</v>
      </c>
      <c r="BV119" s="32">
        <v>285</v>
      </c>
      <c r="BW119" s="32">
        <v>208</v>
      </c>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v>315</v>
      </c>
      <c r="CX119" s="32">
        <v>67</v>
      </c>
      <c r="CY119" s="32"/>
      <c r="CZ119" s="32"/>
      <c r="DA119" s="32"/>
      <c r="DB119" s="32"/>
      <c r="DC119" s="32"/>
      <c r="DD119" s="32"/>
      <c r="DE119" s="32"/>
      <c r="DF119" s="32"/>
      <c r="DG119" s="32"/>
      <c r="DH119" s="32"/>
      <c r="DI119" s="32"/>
      <c r="DJ119" s="32"/>
      <c r="DK119" s="32"/>
      <c r="DL119" s="32"/>
      <c r="DM119" s="32">
        <v>204</v>
      </c>
      <c r="DN119" s="32">
        <v>202</v>
      </c>
      <c r="DO119" s="32">
        <v>297</v>
      </c>
      <c r="DP119" s="32">
        <v>84</v>
      </c>
      <c r="DQ119" s="32">
        <v>76</v>
      </c>
      <c r="DR119" s="32">
        <v>227</v>
      </c>
      <c r="DS119" s="32">
        <v>66</v>
      </c>
      <c r="DT119" s="32">
        <v>246</v>
      </c>
      <c r="DU119" s="32">
        <v>118</v>
      </c>
      <c r="DV119" s="32">
        <v>237</v>
      </c>
      <c r="DW119" s="32"/>
      <c r="DX119" s="32"/>
      <c r="DY119" s="32"/>
      <c r="DZ119" s="32"/>
      <c r="EA119" s="32"/>
      <c r="EB119" s="32"/>
      <c r="EC119" s="32"/>
      <c r="ED119" s="32"/>
      <c r="EE119" s="32"/>
      <c r="EF119" s="32"/>
      <c r="EG119" s="32"/>
      <c r="EH119" s="32"/>
      <c r="EI119" s="32"/>
      <c r="EJ119" s="32"/>
      <c r="EK119" s="32"/>
      <c r="EL119" s="32"/>
    </row>
    <row r="120" spans="2:142">
      <c r="B120" s="32" t="s">
        <v>126</v>
      </c>
      <c r="C120" s="45" t="s">
        <v>107</v>
      </c>
      <c r="D120" s="46"/>
      <c r="E120" s="32">
        <v>825</v>
      </c>
      <c r="F120" s="32">
        <v>364</v>
      </c>
      <c r="G120" s="32">
        <v>44.12</v>
      </c>
      <c r="H120" s="45" t="s">
        <v>447</v>
      </c>
      <c r="I120" s="46"/>
      <c r="J120" s="32">
        <v>284</v>
      </c>
      <c r="K120" s="32">
        <v>0</v>
      </c>
      <c r="L120" s="32">
        <v>0</v>
      </c>
      <c r="M120" s="32">
        <v>0</v>
      </c>
      <c r="N120" s="32">
        <v>0</v>
      </c>
      <c r="O120" s="32">
        <v>0</v>
      </c>
      <c r="P120" s="32">
        <v>3</v>
      </c>
      <c r="Q120" s="32">
        <v>0</v>
      </c>
      <c r="R120" s="32">
        <v>2</v>
      </c>
      <c r="S120" s="32">
        <v>0</v>
      </c>
      <c r="T120" s="32">
        <v>0</v>
      </c>
      <c r="U120" s="32">
        <v>0</v>
      </c>
      <c r="V120" s="32">
        <v>0</v>
      </c>
      <c r="W120" s="32">
        <v>73</v>
      </c>
      <c r="X120" s="32">
        <v>0</v>
      </c>
      <c r="Y120" s="32">
        <v>0</v>
      </c>
      <c r="Z120" s="32">
        <v>0</v>
      </c>
      <c r="AA120" s="32">
        <v>0</v>
      </c>
      <c r="AB120" s="32">
        <v>0</v>
      </c>
      <c r="AC120" s="32">
        <v>0</v>
      </c>
      <c r="AD120" s="32">
        <v>0</v>
      </c>
      <c r="AE120" s="32">
        <v>0</v>
      </c>
      <c r="AF120" s="32"/>
      <c r="AG120" s="32"/>
      <c r="AH120" s="32">
        <v>96</v>
      </c>
      <c r="AI120" s="32">
        <v>245</v>
      </c>
      <c r="AJ120" s="32"/>
      <c r="AK120" s="32"/>
      <c r="AL120" s="32"/>
      <c r="AM120" s="32"/>
      <c r="AN120" s="32"/>
      <c r="AO120" s="32">
        <v>95</v>
      </c>
      <c r="AP120" s="32">
        <v>160</v>
      </c>
      <c r="AQ120" s="32">
        <v>67</v>
      </c>
      <c r="AR120" s="32">
        <v>260</v>
      </c>
      <c r="AS120" s="32"/>
      <c r="AT120" s="32"/>
      <c r="AU120" s="32"/>
      <c r="AV120" s="32"/>
      <c r="AW120" s="32"/>
      <c r="AX120" s="32"/>
      <c r="AY120" s="32"/>
      <c r="AZ120" s="32"/>
      <c r="BA120" s="32">
        <v>267</v>
      </c>
      <c r="BB120" s="32"/>
      <c r="BC120" s="32"/>
      <c r="BD120" s="32"/>
      <c r="BE120" s="32"/>
      <c r="BF120" s="32"/>
      <c r="BG120" s="32"/>
      <c r="BH120" s="32"/>
      <c r="BI120" s="32"/>
      <c r="BJ120" s="32"/>
      <c r="BK120" s="32"/>
      <c r="BL120" s="32"/>
      <c r="BM120" s="32">
        <v>224</v>
      </c>
      <c r="BN120" s="32">
        <v>85</v>
      </c>
      <c r="BO120" s="32">
        <v>218</v>
      </c>
      <c r="BP120" s="32">
        <v>93</v>
      </c>
      <c r="BQ120" s="32">
        <v>190</v>
      </c>
      <c r="BR120" s="32">
        <v>188</v>
      </c>
      <c r="BS120" s="32">
        <v>89</v>
      </c>
      <c r="BT120" s="32">
        <v>226</v>
      </c>
      <c r="BU120" s="32">
        <v>81</v>
      </c>
      <c r="BV120" s="32">
        <v>231</v>
      </c>
      <c r="BW120" s="32">
        <v>191</v>
      </c>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v>241</v>
      </c>
      <c r="CX120" s="32">
        <v>78</v>
      </c>
      <c r="CY120" s="32"/>
      <c r="CZ120" s="32"/>
      <c r="DA120" s="32"/>
      <c r="DB120" s="32"/>
      <c r="DC120" s="32"/>
      <c r="DD120" s="32"/>
      <c r="DE120" s="32"/>
      <c r="DF120" s="32"/>
      <c r="DG120" s="32"/>
      <c r="DH120" s="32"/>
      <c r="DI120" s="32"/>
      <c r="DJ120" s="32"/>
      <c r="DK120" s="32"/>
      <c r="DL120" s="32"/>
      <c r="DM120" s="32">
        <v>192</v>
      </c>
      <c r="DN120" s="32">
        <v>189</v>
      </c>
      <c r="DO120" s="32">
        <v>236</v>
      </c>
      <c r="DP120" s="32">
        <v>82</v>
      </c>
      <c r="DQ120" s="32">
        <v>71</v>
      </c>
      <c r="DR120" s="32">
        <v>184</v>
      </c>
      <c r="DS120" s="32">
        <v>58</v>
      </c>
      <c r="DT120" s="32">
        <v>198</v>
      </c>
      <c r="DU120" s="32">
        <v>91</v>
      </c>
      <c r="DV120" s="32">
        <v>214</v>
      </c>
      <c r="DW120" s="32"/>
      <c r="DX120" s="32"/>
      <c r="DY120" s="32"/>
      <c r="DZ120" s="32"/>
      <c r="EA120" s="32"/>
      <c r="EB120" s="32"/>
      <c r="EC120" s="32"/>
      <c r="ED120" s="32"/>
      <c r="EE120" s="32"/>
      <c r="EF120" s="32"/>
      <c r="EG120" s="32"/>
      <c r="EH120" s="32"/>
      <c r="EI120" s="32"/>
      <c r="EJ120" s="32"/>
      <c r="EK120" s="32"/>
      <c r="EL120" s="32"/>
    </row>
    <row r="121" spans="2:142">
      <c r="B121" s="32" t="s">
        <v>127</v>
      </c>
      <c r="C121" s="45" t="s">
        <v>107</v>
      </c>
      <c r="D121" s="46"/>
      <c r="E121" s="32">
        <v>627</v>
      </c>
      <c r="F121" s="32">
        <v>337</v>
      </c>
      <c r="G121" s="32">
        <v>53.75</v>
      </c>
      <c r="H121" s="45" t="s">
        <v>447</v>
      </c>
      <c r="I121" s="46"/>
      <c r="J121" s="32">
        <v>223</v>
      </c>
      <c r="K121" s="32">
        <v>0</v>
      </c>
      <c r="L121" s="32">
        <v>0</v>
      </c>
      <c r="M121" s="32">
        <v>0</v>
      </c>
      <c r="N121" s="32">
        <v>0</v>
      </c>
      <c r="O121" s="32">
        <v>0</v>
      </c>
      <c r="P121" s="32">
        <v>5</v>
      </c>
      <c r="Q121" s="32">
        <v>0</v>
      </c>
      <c r="R121" s="32">
        <v>2</v>
      </c>
      <c r="S121" s="32">
        <v>0</v>
      </c>
      <c r="T121" s="32">
        <v>0</v>
      </c>
      <c r="U121" s="32">
        <v>0</v>
      </c>
      <c r="V121" s="32">
        <v>0</v>
      </c>
      <c r="W121" s="32">
        <v>103</v>
      </c>
      <c r="X121" s="32">
        <v>0</v>
      </c>
      <c r="Y121" s="32">
        <v>0</v>
      </c>
      <c r="Z121" s="32">
        <v>0</v>
      </c>
      <c r="AA121" s="32">
        <v>0</v>
      </c>
      <c r="AB121" s="32">
        <v>0</v>
      </c>
      <c r="AC121" s="32">
        <v>0</v>
      </c>
      <c r="AD121" s="32">
        <v>0</v>
      </c>
      <c r="AE121" s="32">
        <v>0</v>
      </c>
      <c r="AF121" s="32"/>
      <c r="AG121" s="32"/>
      <c r="AH121" s="32">
        <v>105</v>
      </c>
      <c r="AI121" s="32">
        <v>217</v>
      </c>
      <c r="AJ121" s="32"/>
      <c r="AK121" s="32"/>
      <c r="AL121" s="32"/>
      <c r="AM121" s="32"/>
      <c r="AN121" s="32"/>
      <c r="AO121" s="32">
        <v>121</v>
      </c>
      <c r="AP121" s="32">
        <v>147</v>
      </c>
      <c r="AQ121" s="32"/>
      <c r="AR121" s="32"/>
      <c r="AS121" s="32"/>
      <c r="AT121" s="32"/>
      <c r="AU121" s="32"/>
      <c r="AV121" s="32"/>
      <c r="AW121" s="32">
        <v>185</v>
      </c>
      <c r="AX121" s="32"/>
      <c r="AY121" s="32"/>
      <c r="AZ121" s="32"/>
      <c r="BA121" s="32"/>
      <c r="BB121" s="32"/>
      <c r="BC121" s="32"/>
      <c r="BD121" s="32"/>
      <c r="BE121" s="32"/>
      <c r="BF121" s="32"/>
      <c r="BG121" s="32"/>
      <c r="BH121" s="32">
        <v>177</v>
      </c>
      <c r="BI121" s="32"/>
      <c r="BJ121" s="32"/>
      <c r="BK121" s="32"/>
      <c r="BL121" s="32"/>
      <c r="BM121" s="32">
        <v>182</v>
      </c>
      <c r="BN121" s="32">
        <v>114</v>
      </c>
      <c r="BO121" s="32">
        <v>195</v>
      </c>
      <c r="BP121" s="32">
        <v>110</v>
      </c>
      <c r="BQ121" s="32">
        <v>175</v>
      </c>
      <c r="BR121" s="32">
        <v>174</v>
      </c>
      <c r="BS121" s="32">
        <v>113</v>
      </c>
      <c r="BT121" s="32">
        <v>180</v>
      </c>
      <c r="BU121" s="32">
        <v>104</v>
      </c>
      <c r="BV121" s="32">
        <v>193</v>
      </c>
      <c r="BW121" s="32">
        <v>181</v>
      </c>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v>175</v>
      </c>
      <c r="DB121" s="32">
        <v>113</v>
      </c>
      <c r="DC121" s="32"/>
      <c r="DD121" s="32"/>
      <c r="DE121" s="32"/>
      <c r="DF121" s="32"/>
      <c r="DG121" s="32"/>
      <c r="DH121" s="32"/>
      <c r="DI121" s="32"/>
      <c r="DJ121" s="32"/>
      <c r="DK121" s="32"/>
      <c r="DL121" s="32"/>
      <c r="DM121" s="32">
        <v>175</v>
      </c>
      <c r="DN121" s="32">
        <v>177</v>
      </c>
      <c r="DO121" s="32">
        <v>189</v>
      </c>
      <c r="DP121" s="32">
        <v>113</v>
      </c>
      <c r="DQ121" s="32">
        <v>57</v>
      </c>
      <c r="DR121" s="32">
        <v>179</v>
      </c>
      <c r="DS121" s="32">
        <v>69</v>
      </c>
      <c r="DT121" s="32">
        <v>162</v>
      </c>
      <c r="DU121" s="32">
        <v>88</v>
      </c>
      <c r="DV121" s="32">
        <v>204</v>
      </c>
      <c r="DW121" s="32"/>
      <c r="DX121" s="32"/>
      <c r="DY121" s="32"/>
      <c r="DZ121" s="32"/>
      <c r="EA121" s="32"/>
      <c r="EB121" s="32"/>
      <c r="EC121" s="32"/>
      <c r="ED121" s="32"/>
      <c r="EE121" s="32"/>
      <c r="EF121" s="32"/>
      <c r="EG121" s="32"/>
      <c r="EH121" s="32"/>
      <c r="EI121" s="32"/>
      <c r="EJ121" s="32"/>
      <c r="EK121" s="32"/>
      <c r="EL121" s="32"/>
    </row>
    <row r="122" spans="2:142">
      <c r="B122" s="32" t="s">
        <v>128</v>
      </c>
      <c r="C122" s="45" t="s">
        <v>107</v>
      </c>
      <c r="D122" s="46"/>
      <c r="E122" s="32">
        <v>680</v>
      </c>
      <c r="F122" s="32">
        <v>379</v>
      </c>
      <c r="G122" s="32">
        <v>55.74</v>
      </c>
      <c r="H122" s="45" t="s">
        <v>447</v>
      </c>
      <c r="I122" s="46"/>
      <c r="J122" s="32">
        <v>204</v>
      </c>
      <c r="K122" s="32">
        <v>0</v>
      </c>
      <c r="L122" s="32">
        <v>0</v>
      </c>
      <c r="M122" s="32">
        <v>0</v>
      </c>
      <c r="N122" s="32">
        <v>0</v>
      </c>
      <c r="O122" s="32">
        <v>0</v>
      </c>
      <c r="P122" s="32">
        <v>3</v>
      </c>
      <c r="Q122" s="32">
        <v>0</v>
      </c>
      <c r="R122" s="32">
        <v>3</v>
      </c>
      <c r="S122" s="32">
        <v>0</v>
      </c>
      <c r="T122" s="32">
        <v>0</v>
      </c>
      <c r="U122" s="32">
        <v>0</v>
      </c>
      <c r="V122" s="32">
        <v>0</v>
      </c>
      <c r="W122" s="32">
        <v>164</v>
      </c>
      <c r="X122" s="32">
        <v>0</v>
      </c>
      <c r="Y122" s="32">
        <v>0</v>
      </c>
      <c r="Z122" s="32">
        <v>0</v>
      </c>
      <c r="AA122" s="32">
        <v>0</v>
      </c>
      <c r="AB122" s="32">
        <v>0</v>
      </c>
      <c r="AC122" s="32">
        <v>0</v>
      </c>
      <c r="AD122" s="32">
        <v>0</v>
      </c>
      <c r="AE122" s="32">
        <v>0</v>
      </c>
      <c r="AF122" s="32">
        <v>190</v>
      </c>
      <c r="AG122" s="32">
        <v>175</v>
      </c>
      <c r="AH122" s="32"/>
      <c r="AI122" s="32"/>
      <c r="AJ122" s="32"/>
      <c r="AK122" s="32"/>
      <c r="AL122" s="32"/>
      <c r="AM122" s="32"/>
      <c r="AN122" s="32"/>
      <c r="AO122" s="32">
        <v>144</v>
      </c>
      <c r="AP122" s="32">
        <v>154</v>
      </c>
      <c r="AQ122" s="32"/>
      <c r="AR122" s="32"/>
      <c r="AS122" s="32">
        <v>167</v>
      </c>
      <c r="AT122" s="32">
        <v>188</v>
      </c>
      <c r="AU122" s="32"/>
      <c r="AV122" s="32"/>
      <c r="AW122" s="32"/>
      <c r="AX122" s="32"/>
      <c r="AY122" s="32"/>
      <c r="AZ122" s="32"/>
      <c r="BA122" s="32"/>
      <c r="BB122" s="32">
        <v>259</v>
      </c>
      <c r="BC122" s="32"/>
      <c r="BD122" s="32"/>
      <c r="BE122" s="32"/>
      <c r="BF122" s="32"/>
      <c r="BG122" s="32"/>
      <c r="BH122" s="32"/>
      <c r="BI122" s="32"/>
      <c r="BJ122" s="32"/>
      <c r="BK122" s="32"/>
      <c r="BL122" s="32"/>
      <c r="BM122" s="32">
        <v>157</v>
      </c>
      <c r="BN122" s="32">
        <v>180</v>
      </c>
      <c r="BO122" s="32">
        <v>157</v>
      </c>
      <c r="BP122" s="32">
        <v>190</v>
      </c>
      <c r="BQ122" s="32">
        <v>254</v>
      </c>
      <c r="BR122" s="32">
        <v>253</v>
      </c>
      <c r="BS122" s="32">
        <v>186</v>
      </c>
      <c r="BT122" s="32">
        <v>155</v>
      </c>
      <c r="BU122" s="32">
        <v>167</v>
      </c>
      <c r="BV122" s="32">
        <v>177</v>
      </c>
      <c r="BW122" s="32">
        <v>254</v>
      </c>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v>145</v>
      </c>
      <c r="CV122" s="32">
        <v>207</v>
      </c>
      <c r="CW122" s="32"/>
      <c r="CX122" s="32"/>
      <c r="CY122" s="32"/>
      <c r="CZ122" s="32"/>
      <c r="DA122" s="32"/>
      <c r="DB122" s="32"/>
      <c r="DC122" s="32"/>
      <c r="DD122" s="32"/>
      <c r="DE122" s="32"/>
      <c r="DF122" s="32"/>
      <c r="DG122" s="32"/>
      <c r="DH122" s="32"/>
      <c r="DI122" s="32"/>
      <c r="DJ122" s="32"/>
      <c r="DK122" s="32"/>
      <c r="DL122" s="32"/>
      <c r="DM122" s="32">
        <v>265</v>
      </c>
      <c r="DN122" s="32">
        <v>258</v>
      </c>
      <c r="DO122" s="32"/>
      <c r="DP122" s="32"/>
      <c r="DQ122" s="32">
        <v>70</v>
      </c>
      <c r="DR122" s="32">
        <v>237</v>
      </c>
      <c r="DS122" s="32">
        <v>75</v>
      </c>
      <c r="DT122" s="32">
        <v>229</v>
      </c>
      <c r="DU122" s="32">
        <v>105</v>
      </c>
      <c r="DV122" s="32">
        <v>237</v>
      </c>
      <c r="DW122" s="32"/>
      <c r="DX122" s="32"/>
      <c r="DY122" s="32"/>
      <c r="DZ122" s="32"/>
      <c r="EA122" s="32"/>
      <c r="EB122" s="32"/>
      <c r="EC122" s="32"/>
      <c r="ED122" s="32"/>
      <c r="EE122" s="32"/>
      <c r="EF122" s="32"/>
      <c r="EG122" s="32"/>
      <c r="EH122" s="32"/>
      <c r="EI122" s="32"/>
      <c r="EJ122" s="32"/>
      <c r="EK122" s="32"/>
      <c r="EL122" s="32"/>
    </row>
    <row r="123" spans="2:142">
      <c r="B123" s="32" t="s">
        <v>129</v>
      </c>
      <c r="C123" s="45" t="s">
        <v>107</v>
      </c>
      <c r="D123" s="46"/>
      <c r="E123" s="32">
        <v>640</v>
      </c>
      <c r="F123" s="32">
        <v>284</v>
      </c>
      <c r="G123" s="32">
        <v>44.38</v>
      </c>
      <c r="H123" s="45" t="s">
        <v>447</v>
      </c>
      <c r="I123" s="46"/>
      <c r="J123" s="32">
        <v>206</v>
      </c>
      <c r="K123" s="32">
        <v>0</v>
      </c>
      <c r="L123" s="32">
        <v>0</v>
      </c>
      <c r="M123" s="32">
        <v>0</v>
      </c>
      <c r="N123" s="32">
        <v>0</v>
      </c>
      <c r="O123" s="32">
        <v>0</v>
      </c>
      <c r="P123" s="32">
        <v>4</v>
      </c>
      <c r="Q123" s="32">
        <v>0</v>
      </c>
      <c r="R123" s="32">
        <v>3</v>
      </c>
      <c r="S123" s="32">
        <v>0</v>
      </c>
      <c r="T123" s="32">
        <v>0</v>
      </c>
      <c r="U123" s="32">
        <v>0</v>
      </c>
      <c r="V123" s="32">
        <v>0</v>
      </c>
      <c r="W123" s="32">
        <v>69</v>
      </c>
      <c r="X123" s="32">
        <v>0</v>
      </c>
      <c r="Y123" s="32">
        <v>0</v>
      </c>
      <c r="Z123" s="32">
        <v>0</v>
      </c>
      <c r="AA123" s="32">
        <v>0</v>
      </c>
      <c r="AB123" s="32">
        <v>0</v>
      </c>
      <c r="AC123" s="32">
        <v>0</v>
      </c>
      <c r="AD123" s="32">
        <v>0</v>
      </c>
      <c r="AE123" s="32">
        <v>0</v>
      </c>
      <c r="AF123" s="32"/>
      <c r="AG123" s="32"/>
      <c r="AH123" s="32">
        <v>84</v>
      </c>
      <c r="AI123" s="32">
        <v>179</v>
      </c>
      <c r="AJ123" s="32"/>
      <c r="AK123" s="32"/>
      <c r="AL123" s="32"/>
      <c r="AM123" s="32"/>
      <c r="AN123" s="32"/>
      <c r="AO123" s="32">
        <v>88</v>
      </c>
      <c r="AP123" s="32">
        <v>114</v>
      </c>
      <c r="AQ123" s="32">
        <v>60</v>
      </c>
      <c r="AR123" s="32">
        <v>207</v>
      </c>
      <c r="AS123" s="32"/>
      <c r="AT123" s="32"/>
      <c r="AU123" s="32"/>
      <c r="AV123" s="32"/>
      <c r="AW123" s="32"/>
      <c r="AX123" s="32"/>
      <c r="AY123" s="32"/>
      <c r="AZ123" s="32"/>
      <c r="BA123" s="32">
        <v>224</v>
      </c>
      <c r="BB123" s="32"/>
      <c r="BC123" s="32"/>
      <c r="BD123" s="32"/>
      <c r="BE123" s="32"/>
      <c r="BF123" s="32"/>
      <c r="BG123" s="32"/>
      <c r="BH123" s="32"/>
      <c r="BI123" s="32"/>
      <c r="BJ123" s="32"/>
      <c r="BK123" s="32"/>
      <c r="BL123" s="32"/>
      <c r="BM123" s="32">
        <v>170</v>
      </c>
      <c r="BN123" s="32">
        <v>72</v>
      </c>
      <c r="BO123" s="32">
        <v>179</v>
      </c>
      <c r="BP123" s="32">
        <v>74</v>
      </c>
      <c r="BQ123" s="32">
        <v>148</v>
      </c>
      <c r="BR123" s="32">
        <v>148</v>
      </c>
      <c r="BS123" s="32">
        <v>73</v>
      </c>
      <c r="BT123" s="32">
        <v>181</v>
      </c>
      <c r="BU123" s="32">
        <v>68</v>
      </c>
      <c r="BV123" s="32">
        <v>181</v>
      </c>
      <c r="BW123" s="32">
        <v>151</v>
      </c>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v>190</v>
      </c>
      <c r="CX123" s="32">
        <v>66</v>
      </c>
      <c r="CY123" s="32"/>
      <c r="CZ123" s="32"/>
      <c r="DA123" s="32"/>
      <c r="DB123" s="32"/>
      <c r="DC123" s="32"/>
      <c r="DD123" s="32"/>
      <c r="DE123" s="32"/>
      <c r="DF123" s="32"/>
      <c r="DG123" s="32"/>
      <c r="DH123" s="32"/>
      <c r="DI123" s="32"/>
      <c r="DJ123" s="32"/>
      <c r="DK123" s="32"/>
      <c r="DL123" s="32"/>
      <c r="DM123" s="32">
        <v>143</v>
      </c>
      <c r="DN123" s="32">
        <v>149</v>
      </c>
      <c r="DO123" s="32">
        <v>173</v>
      </c>
      <c r="DP123" s="32">
        <v>76</v>
      </c>
      <c r="DQ123" s="32">
        <v>57</v>
      </c>
      <c r="DR123" s="32">
        <v>147</v>
      </c>
      <c r="DS123" s="32">
        <v>45</v>
      </c>
      <c r="DT123" s="32">
        <v>149</v>
      </c>
      <c r="DU123" s="32">
        <v>78</v>
      </c>
      <c r="DV123" s="32">
        <v>155</v>
      </c>
      <c r="DW123" s="32"/>
      <c r="DX123" s="32"/>
      <c r="DY123" s="32"/>
      <c r="DZ123" s="32"/>
      <c r="EA123" s="32"/>
      <c r="EB123" s="32"/>
      <c r="EC123" s="32"/>
      <c r="ED123" s="32"/>
      <c r="EE123" s="32"/>
      <c r="EF123" s="32"/>
      <c r="EG123" s="32"/>
      <c r="EH123" s="32"/>
      <c r="EI123" s="32"/>
      <c r="EJ123" s="32"/>
      <c r="EK123" s="32"/>
      <c r="EL123" s="32"/>
    </row>
    <row r="124" spans="2:142">
      <c r="B124" s="32" t="s">
        <v>130</v>
      </c>
      <c r="C124" s="45" t="s">
        <v>107</v>
      </c>
      <c r="D124" s="46"/>
      <c r="E124" s="32">
        <v>697</v>
      </c>
      <c r="F124" s="32">
        <v>389</v>
      </c>
      <c r="G124" s="32">
        <v>55.81</v>
      </c>
      <c r="H124" s="45" t="s">
        <v>447</v>
      </c>
      <c r="I124" s="46"/>
      <c r="J124" s="32">
        <v>277</v>
      </c>
      <c r="K124" s="32">
        <v>0</v>
      </c>
      <c r="L124" s="32">
        <v>0</v>
      </c>
      <c r="M124" s="32">
        <v>0</v>
      </c>
      <c r="N124" s="32">
        <v>0</v>
      </c>
      <c r="O124" s="32">
        <v>0</v>
      </c>
      <c r="P124" s="32">
        <v>9</v>
      </c>
      <c r="Q124" s="32">
        <v>0</v>
      </c>
      <c r="R124" s="32">
        <v>1</v>
      </c>
      <c r="S124" s="32">
        <v>0</v>
      </c>
      <c r="T124" s="32">
        <v>0</v>
      </c>
      <c r="U124" s="32">
        <v>0</v>
      </c>
      <c r="V124" s="32">
        <v>0</v>
      </c>
      <c r="W124" s="32">
        <v>96</v>
      </c>
      <c r="X124" s="32">
        <v>0</v>
      </c>
      <c r="Y124" s="32">
        <v>0</v>
      </c>
      <c r="Z124" s="32">
        <v>0</v>
      </c>
      <c r="AA124" s="32">
        <v>0</v>
      </c>
      <c r="AB124" s="32">
        <v>0</v>
      </c>
      <c r="AC124" s="32">
        <v>0</v>
      </c>
      <c r="AD124" s="32">
        <v>0</v>
      </c>
      <c r="AE124" s="32">
        <v>0</v>
      </c>
      <c r="AF124" s="32"/>
      <c r="AG124" s="32"/>
      <c r="AH124" s="32">
        <v>124</v>
      </c>
      <c r="AI124" s="32">
        <v>240</v>
      </c>
      <c r="AJ124" s="32"/>
      <c r="AK124" s="32"/>
      <c r="AL124" s="32"/>
      <c r="AM124" s="32"/>
      <c r="AN124" s="32"/>
      <c r="AO124" s="32">
        <v>132</v>
      </c>
      <c r="AP124" s="32">
        <v>175</v>
      </c>
      <c r="AQ124" s="32">
        <v>100</v>
      </c>
      <c r="AR124" s="32">
        <v>266</v>
      </c>
      <c r="AS124" s="32"/>
      <c r="AT124" s="32"/>
      <c r="AU124" s="32"/>
      <c r="AV124" s="32"/>
      <c r="AW124" s="32"/>
      <c r="AX124" s="32"/>
      <c r="AY124" s="32"/>
      <c r="AZ124" s="32"/>
      <c r="BA124" s="32">
        <v>305</v>
      </c>
      <c r="BB124" s="32"/>
      <c r="BC124" s="32"/>
      <c r="BD124" s="32"/>
      <c r="BE124" s="32"/>
      <c r="BF124" s="32"/>
      <c r="BG124" s="32"/>
      <c r="BH124" s="32"/>
      <c r="BI124" s="32"/>
      <c r="BJ124" s="32"/>
      <c r="BK124" s="32"/>
      <c r="BL124" s="32"/>
      <c r="BM124" s="32">
        <v>228</v>
      </c>
      <c r="BN124" s="32">
        <v>127</v>
      </c>
      <c r="BO124" s="32">
        <v>222</v>
      </c>
      <c r="BP124" s="32">
        <v>134</v>
      </c>
      <c r="BQ124" s="32">
        <v>215</v>
      </c>
      <c r="BR124" s="32">
        <v>217</v>
      </c>
      <c r="BS124" s="32">
        <v>128</v>
      </c>
      <c r="BT124" s="32">
        <v>228</v>
      </c>
      <c r="BU124" s="32">
        <v>126</v>
      </c>
      <c r="BV124" s="32">
        <v>230</v>
      </c>
      <c r="BW124" s="32">
        <v>219</v>
      </c>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v>254</v>
      </c>
      <c r="DD124" s="32">
        <v>97</v>
      </c>
      <c r="DE124" s="32"/>
      <c r="DF124" s="32"/>
      <c r="DG124" s="32"/>
      <c r="DH124" s="32"/>
      <c r="DI124" s="32"/>
      <c r="DJ124" s="32"/>
      <c r="DK124" s="32"/>
      <c r="DL124" s="32"/>
      <c r="DM124" s="32">
        <v>224</v>
      </c>
      <c r="DN124" s="32">
        <v>231</v>
      </c>
      <c r="DO124" s="32">
        <v>222</v>
      </c>
      <c r="DP124" s="32">
        <v>131</v>
      </c>
      <c r="DQ124" s="32">
        <v>74</v>
      </c>
      <c r="DR124" s="32">
        <v>225</v>
      </c>
      <c r="DS124" s="32">
        <v>70</v>
      </c>
      <c r="DT124" s="32">
        <v>229</v>
      </c>
      <c r="DU124" s="32">
        <v>102</v>
      </c>
      <c r="DV124" s="32">
        <v>242</v>
      </c>
      <c r="DW124" s="32"/>
      <c r="DX124" s="32"/>
      <c r="DY124" s="32"/>
      <c r="DZ124" s="32"/>
      <c r="EA124" s="32"/>
      <c r="EB124" s="32"/>
      <c r="EC124" s="32"/>
      <c r="ED124" s="32"/>
      <c r="EE124" s="32"/>
      <c r="EF124" s="32"/>
      <c r="EG124" s="32"/>
      <c r="EH124" s="32"/>
      <c r="EI124" s="32"/>
      <c r="EJ124" s="32"/>
      <c r="EK124" s="32"/>
      <c r="EL124" s="32"/>
    </row>
    <row r="125" spans="2:142">
      <c r="B125" s="32" t="s">
        <v>131</v>
      </c>
      <c r="C125" s="45" t="s">
        <v>107</v>
      </c>
      <c r="D125" s="46"/>
      <c r="E125" s="32">
        <v>1750</v>
      </c>
      <c r="F125" s="32">
        <v>1223</v>
      </c>
      <c r="G125" s="32">
        <v>69.89</v>
      </c>
      <c r="H125" s="45" t="s">
        <v>447</v>
      </c>
      <c r="I125" s="46"/>
      <c r="J125" s="32">
        <v>504</v>
      </c>
      <c r="K125" s="32">
        <v>0</v>
      </c>
      <c r="L125" s="32">
        <v>0</v>
      </c>
      <c r="M125" s="32">
        <v>0</v>
      </c>
      <c r="N125" s="32">
        <v>0</v>
      </c>
      <c r="O125" s="32">
        <v>0</v>
      </c>
      <c r="P125" s="32">
        <v>10</v>
      </c>
      <c r="Q125" s="32">
        <v>0</v>
      </c>
      <c r="R125" s="32">
        <v>6</v>
      </c>
      <c r="S125" s="32">
        <v>0</v>
      </c>
      <c r="T125" s="32">
        <v>0</v>
      </c>
      <c r="U125" s="32">
        <v>0</v>
      </c>
      <c r="V125" s="32">
        <v>0</v>
      </c>
      <c r="W125" s="32">
        <v>691</v>
      </c>
      <c r="X125" s="32">
        <v>0</v>
      </c>
      <c r="Y125" s="32">
        <v>0</v>
      </c>
      <c r="Z125" s="32">
        <v>0</v>
      </c>
      <c r="AA125" s="32">
        <v>0</v>
      </c>
      <c r="AB125" s="32">
        <v>0</v>
      </c>
      <c r="AC125" s="32">
        <v>0</v>
      </c>
      <c r="AD125" s="32">
        <v>0</v>
      </c>
      <c r="AE125" s="32">
        <v>0</v>
      </c>
      <c r="AF125" s="32">
        <v>437</v>
      </c>
      <c r="AG125" s="32">
        <v>730</v>
      </c>
      <c r="AH125" s="32"/>
      <c r="AI125" s="32"/>
      <c r="AJ125" s="32"/>
      <c r="AK125" s="32"/>
      <c r="AL125" s="32"/>
      <c r="AM125" s="32"/>
      <c r="AN125" s="32"/>
      <c r="AO125" s="32">
        <v>442</v>
      </c>
      <c r="AP125" s="32">
        <v>571</v>
      </c>
      <c r="AQ125" s="32"/>
      <c r="AR125" s="32"/>
      <c r="AS125" s="32"/>
      <c r="AT125" s="32"/>
      <c r="AU125" s="32"/>
      <c r="AV125" s="32"/>
      <c r="AW125" s="32">
        <v>911</v>
      </c>
      <c r="AX125" s="32"/>
      <c r="AY125" s="32"/>
      <c r="AZ125" s="32"/>
      <c r="BA125" s="32"/>
      <c r="BB125" s="32"/>
      <c r="BC125" s="32"/>
      <c r="BD125" s="32"/>
      <c r="BE125" s="32"/>
      <c r="BF125" s="32"/>
      <c r="BG125" s="32">
        <v>933</v>
      </c>
      <c r="BH125" s="32"/>
      <c r="BI125" s="32"/>
      <c r="BJ125" s="32"/>
      <c r="BK125" s="32"/>
      <c r="BL125" s="32"/>
      <c r="BM125" s="32">
        <v>389</v>
      </c>
      <c r="BN125" s="32">
        <v>725</v>
      </c>
      <c r="BO125" s="32">
        <v>393</v>
      </c>
      <c r="BP125" s="32">
        <v>719</v>
      </c>
      <c r="BQ125" s="32">
        <v>913</v>
      </c>
      <c r="BR125" s="32">
        <v>899</v>
      </c>
      <c r="BS125" s="32">
        <v>721</v>
      </c>
      <c r="BT125" s="32">
        <v>382</v>
      </c>
      <c r="BU125" s="32">
        <v>674</v>
      </c>
      <c r="BV125" s="32">
        <v>443</v>
      </c>
      <c r="BW125" s="32">
        <v>904</v>
      </c>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v>424</v>
      </c>
      <c r="CV125" s="32">
        <v>693</v>
      </c>
      <c r="CW125" s="32"/>
      <c r="CX125" s="32"/>
      <c r="CY125" s="32"/>
      <c r="CZ125" s="32"/>
      <c r="DA125" s="32"/>
      <c r="DB125" s="32"/>
      <c r="DC125" s="32"/>
      <c r="DD125" s="32"/>
      <c r="DE125" s="32"/>
      <c r="DF125" s="32"/>
      <c r="DG125" s="32"/>
      <c r="DH125" s="32"/>
      <c r="DI125" s="32"/>
      <c r="DJ125" s="32"/>
      <c r="DK125" s="32"/>
      <c r="DL125" s="32"/>
      <c r="DM125" s="32">
        <v>925</v>
      </c>
      <c r="DN125" s="32">
        <v>916</v>
      </c>
      <c r="DO125" s="32"/>
      <c r="DP125" s="32"/>
      <c r="DQ125" s="32">
        <v>166</v>
      </c>
      <c r="DR125" s="32">
        <v>782</v>
      </c>
      <c r="DS125" s="32">
        <v>165</v>
      </c>
      <c r="DT125" s="32">
        <v>781</v>
      </c>
      <c r="DU125" s="32">
        <v>301</v>
      </c>
      <c r="DV125" s="32">
        <v>814</v>
      </c>
      <c r="DW125" s="32"/>
      <c r="DX125" s="32"/>
      <c r="DY125" s="32"/>
      <c r="DZ125" s="32"/>
      <c r="EA125" s="32"/>
      <c r="EB125" s="32"/>
      <c r="EC125" s="32"/>
      <c r="ED125" s="32"/>
      <c r="EE125" s="32"/>
      <c r="EF125" s="32"/>
      <c r="EG125" s="32"/>
      <c r="EH125" s="32"/>
      <c r="EI125" s="32"/>
      <c r="EJ125" s="32"/>
      <c r="EK125" s="32"/>
      <c r="EL125" s="32"/>
    </row>
    <row r="126" spans="2:142">
      <c r="B126" s="32" t="s">
        <v>132</v>
      </c>
      <c r="C126" s="45" t="s">
        <v>107</v>
      </c>
      <c r="D126" s="46"/>
      <c r="E126" s="32">
        <v>978</v>
      </c>
      <c r="F126" s="32">
        <v>546</v>
      </c>
      <c r="G126" s="32">
        <v>55.83</v>
      </c>
      <c r="H126" s="45" t="s">
        <v>447</v>
      </c>
      <c r="I126" s="46"/>
      <c r="J126" s="32">
        <v>323</v>
      </c>
      <c r="K126" s="32">
        <v>0</v>
      </c>
      <c r="L126" s="32">
        <v>0</v>
      </c>
      <c r="M126" s="32">
        <v>0</v>
      </c>
      <c r="N126" s="32">
        <v>0</v>
      </c>
      <c r="O126" s="32">
        <v>0</v>
      </c>
      <c r="P126" s="32">
        <v>6</v>
      </c>
      <c r="Q126" s="32">
        <v>0</v>
      </c>
      <c r="R126" s="32">
        <v>6</v>
      </c>
      <c r="S126" s="32">
        <v>0</v>
      </c>
      <c r="T126" s="32">
        <v>0</v>
      </c>
      <c r="U126" s="32">
        <v>0</v>
      </c>
      <c r="V126" s="32">
        <v>0</v>
      </c>
      <c r="W126" s="32">
        <v>206</v>
      </c>
      <c r="X126" s="32">
        <v>0</v>
      </c>
      <c r="Y126" s="32">
        <v>0</v>
      </c>
      <c r="Z126" s="32">
        <v>0</v>
      </c>
      <c r="AA126" s="32">
        <v>0</v>
      </c>
      <c r="AB126" s="32">
        <v>0</v>
      </c>
      <c r="AC126" s="32">
        <v>0</v>
      </c>
      <c r="AD126" s="32">
        <v>0</v>
      </c>
      <c r="AE126" s="32">
        <v>0</v>
      </c>
      <c r="AF126" s="32"/>
      <c r="AG126" s="32"/>
      <c r="AH126" s="32">
        <v>218</v>
      </c>
      <c r="AI126" s="32">
        <v>306</v>
      </c>
      <c r="AJ126" s="32"/>
      <c r="AK126" s="32"/>
      <c r="AL126" s="32"/>
      <c r="AM126" s="32"/>
      <c r="AN126" s="32"/>
      <c r="AO126" s="32">
        <v>218</v>
      </c>
      <c r="AP126" s="32">
        <v>223</v>
      </c>
      <c r="AQ126" s="32">
        <v>195</v>
      </c>
      <c r="AR126" s="32">
        <v>316</v>
      </c>
      <c r="AS126" s="32"/>
      <c r="AT126" s="32"/>
      <c r="AU126" s="32"/>
      <c r="AV126" s="32"/>
      <c r="AW126" s="32"/>
      <c r="AX126" s="32"/>
      <c r="AY126" s="32"/>
      <c r="AZ126" s="32"/>
      <c r="BA126" s="32">
        <v>394</v>
      </c>
      <c r="BB126" s="32"/>
      <c r="BC126" s="32"/>
      <c r="BD126" s="32"/>
      <c r="BE126" s="32"/>
      <c r="BF126" s="32"/>
      <c r="BG126" s="32"/>
      <c r="BH126" s="32"/>
      <c r="BI126" s="32"/>
      <c r="BJ126" s="32"/>
      <c r="BK126" s="32"/>
      <c r="BL126" s="32"/>
      <c r="BM126" s="32">
        <v>253</v>
      </c>
      <c r="BN126" s="32">
        <v>222</v>
      </c>
      <c r="BO126" s="32">
        <v>269</v>
      </c>
      <c r="BP126" s="32">
        <v>225</v>
      </c>
      <c r="BQ126" s="32">
        <v>323</v>
      </c>
      <c r="BR126" s="32">
        <v>315</v>
      </c>
      <c r="BS126" s="32">
        <v>227</v>
      </c>
      <c r="BT126" s="32">
        <v>263</v>
      </c>
      <c r="BU126" s="32">
        <v>219</v>
      </c>
      <c r="BV126" s="32">
        <v>276</v>
      </c>
      <c r="BW126" s="32">
        <v>326</v>
      </c>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v>297</v>
      </c>
      <c r="DD126" s="32">
        <v>189</v>
      </c>
      <c r="DE126" s="32"/>
      <c r="DF126" s="32"/>
      <c r="DG126" s="32"/>
      <c r="DH126" s="32"/>
      <c r="DI126" s="32"/>
      <c r="DJ126" s="32"/>
      <c r="DK126" s="32"/>
      <c r="DL126" s="32"/>
      <c r="DM126" s="32">
        <v>316</v>
      </c>
      <c r="DN126" s="32">
        <v>318</v>
      </c>
      <c r="DO126" s="32">
        <v>276</v>
      </c>
      <c r="DP126" s="32">
        <v>219</v>
      </c>
      <c r="DQ126" s="32">
        <v>93</v>
      </c>
      <c r="DR126" s="32">
        <v>287</v>
      </c>
      <c r="DS126" s="32">
        <v>92</v>
      </c>
      <c r="DT126" s="32">
        <v>287</v>
      </c>
      <c r="DU126" s="32">
        <v>151</v>
      </c>
      <c r="DV126" s="32">
        <v>334</v>
      </c>
      <c r="DW126" s="32"/>
      <c r="DX126" s="32"/>
      <c r="DY126" s="32"/>
      <c r="DZ126" s="32"/>
      <c r="EA126" s="32"/>
      <c r="EB126" s="32"/>
      <c r="EC126" s="32"/>
      <c r="ED126" s="32"/>
      <c r="EE126" s="32"/>
      <c r="EF126" s="32"/>
      <c r="EG126" s="32"/>
      <c r="EH126" s="32"/>
      <c r="EI126" s="32"/>
      <c r="EJ126" s="32"/>
      <c r="EK126" s="32"/>
      <c r="EL126" s="32"/>
    </row>
    <row r="127" spans="2:142">
      <c r="B127" s="32" t="s">
        <v>133</v>
      </c>
      <c r="C127" s="45" t="s">
        <v>107</v>
      </c>
      <c r="D127" s="46"/>
      <c r="E127" s="32">
        <v>583</v>
      </c>
      <c r="F127" s="32">
        <v>304</v>
      </c>
      <c r="G127" s="32">
        <v>52.14</v>
      </c>
      <c r="H127" s="45" t="s">
        <v>447</v>
      </c>
      <c r="I127" s="46"/>
      <c r="J127" s="32">
        <v>232</v>
      </c>
      <c r="K127" s="32">
        <v>0</v>
      </c>
      <c r="L127" s="32">
        <v>0</v>
      </c>
      <c r="M127" s="32">
        <v>0</v>
      </c>
      <c r="N127" s="32">
        <v>0</v>
      </c>
      <c r="O127" s="32">
        <v>0</v>
      </c>
      <c r="P127" s="32">
        <v>3</v>
      </c>
      <c r="Q127" s="32">
        <v>0</v>
      </c>
      <c r="R127" s="32">
        <v>6</v>
      </c>
      <c r="S127" s="32">
        <v>0</v>
      </c>
      <c r="T127" s="32">
        <v>0</v>
      </c>
      <c r="U127" s="32">
        <v>0</v>
      </c>
      <c r="V127" s="32">
        <v>0</v>
      </c>
      <c r="W127" s="32">
        <v>60</v>
      </c>
      <c r="X127" s="32">
        <v>0</v>
      </c>
      <c r="Y127" s="32">
        <v>0</v>
      </c>
      <c r="Z127" s="32">
        <v>0</v>
      </c>
      <c r="AA127" s="32">
        <v>0</v>
      </c>
      <c r="AB127" s="32">
        <v>0</v>
      </c>
      <c r="AC127" s="32">
        <v>0</v>
      </c>
      <c r="AD127" s="32">
        <v>0</v>
      </c>
      <c r="AE127" s="32">
        <v>0</v>
      </c>
      <c r="AF127" s="32"/>
      <c r="AG127" s="32"/>
      <c r="AH127" s="32">
        <v>78</v>
      </c>
      <c r="AI127" s="32">
        <v>212</v>
      </c>
      <c r="AJ127" s="32"/>
      <c r="AK127" s="32"/>
      <c r="AL127" s="32"/>
      <c r="AM127" s="32"/>
      <c r="AN127" s="32"/>
      <c r="AO127" s="32">
        <v>97</v>
      </c>
      <c r="AP127" s="32">
        <v>134</v>
      </c>
      <c r="AQ127" s="32">
        <v>55</v>
      </c>
      <c r="AR127" s="32">
        <v>233</v>
      </c>
      <c r="AS127" s="32"/>
      <c r="AT127" s="32"/>
      <c r="AU127" s="32"/>
      <c r="AV127" s="32"/>
      <c r="AW127" s="32"/>
      <c r="AX127" s="32"/>
      <c r="AY127" s="32"/>
      <c r="AZ127" s="32"/>
      <c r="BA127" s="32">
        <v>256</v>
      </c>
      <c r="BB127" s="32"/>
      <c r="BC127" s="32"/>
      <c r="BD127" s="32"/>
      <c r="BE127" s="32"/>
      <c r="BF127" s="32"/>
      <c r="BG127" s="32"/>
      <c r="BH127" s="32"/>
      <c r="BI127" s="32"/>
      <c r="BJ127" s="32"/>
      <c r="BK127" s="32"/>
      <c r="BL127" s="32"/>
      <c r="BM127" s="32">
        <v>196</v>
      </c>
      <c r="BN127" s="32">
        <v>73</v>
      </c>
      <c r="BO127" s="32">
        <v>208</v>
      </c>
      <c r="BP127" s="32">
        <v>69</v>
      </c>
      <c r="BQ127" s="32">
        <v>167</v>
      </c>
      <c r="BR127" s="32">
        <v>162</v>
      </c>
      <c r="BS127" s="32">
        <v>70</v>
      </c>
      <c r="BT127" s="32">
        <v>207</v>
      </c>
      <c r="BU127" s="32">
        <v>63</v>
      </c>
      <c r="BV127" s="32">
        <v>211</v>
      </c>
      <c r="BW127" s="32">
        <v>169</v>
      </c>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v>212</v>
      </c>
      <c r="CX127" s="32">
        <v>68</v>
      </c>
      <c r="CY127" s="32"/>
      <c r="CZ127" s="32"/>
      <c r="DA127" s="32"/>
      <c r="DB127" s="32"/>
      <c r="DC127" s="32"/>
      <c r="DD127" s="32"/>
      <c r="DE127" s="32"/>
      <c r="DF127" s="32"/>
      <c r="DG127" s="32"/>
      <c r="DH127" s="32"/>
      <c r="DI127" s="32"/>
      <c r="DJ127" s="32"/>
      <c r="DK127" s="32"/>
      <c r="DL127" s="32"/>
      <c r="DM127" s="32">
        <v>166</v>
      </c>
      <c r="DN127" s="32">
        <v>171</v>
      </c>
      <c r="DO127" s="32">
        <v>217</v>
      </c>
      <c r="DP127" s="32">
        <v>65</v>
      </c>
      <c r="DQ127" s="32">
        <v>55</v>
      </c>
      <c r="DR127" s="32">
        <v>193</v>
      </c>
      <c r="DS127" s="32">
        <v>58</v>
      </c>
      <c r="DT127" s="32">
        <v>186</v>
      </c>
      <c r="DU127" s="32">
        <v>78</v>
      </c>
      <c r="DV127" s="32">
        <v>195</v>
      </c>
      <c r="DW127" s="32"/>
      <c r="DX127" s="32"/>
      <c r="DY127" s="32"/>
      <c r="DZ127" s="32"/>
      <c r="EA127" s="32"/>
      <c r="EB127" s="32"/>
      <c r="EC127" s="32"/>
      <c r="ED127" s="32"/>
      <c r="EE127" s="32"/>
      <c r="EF127" s="32"/>
      <c r="EG127" s="32"/>
      <c r="EH127" s="32"/>
      <c r="EI127" s="32"/>
      <c r="EJ127" s="32"/>
      <c r="EK127" s="32"/>
      <c r="EL127" s="32"/>
    </row>
    <row r="128" spans="2:142">
      <c r="B128" s="32" t="s">
        <v>134</v>
      </c>
      <c r="C128" s="45" t="s">
        <v>107</v>
      </c>
      <c r="D128" s="46"/>
      <c r="E128" s="32">
        <v>631</v>
      </c>
      <c r="F128" s="32">
        <v>397</v>
      </c>
      <c r="G128" s="32">
        <v>62.92</v>
      </c>
      <c r="H128" s="45" t="s">
        <v>447</v>
      </c>
      <c r="I128" s="46"/>
      <c r="J128" s="32">
        <v>260</v>
      </c>
      <c r="K128" s="32">
        <v>0</v>
      </c>
      <c r="L128" s="32">
        <v>0</v>
      </c>
      <c r="M128" s="32">
        <v>0</v>
      </c>
      <c r="N128" s="32">
        <v>0</v>
      </c>
      <c r="O128" s="32">
        <v>0</v>
      </c>
      <c r="P128" s="32">
        <v>7</v>
      </c>
      <c r="Q128" s="32">
        <v>0</v>
      </c>
      <c r="R128" s="32">
        <v>3</v>
      </c>
      <c r="S128" s="32">
        <v>0</v>
      </c>
      <c r="T128" s="32">
        <v>0</v>
      </c>
      <c r="U128" s="32">
        <v>0</v>
      </c>
      <c r="V128" s="32">
        <v>0</v>
      </c>
      <c r="W128" s="32">
        <v>124</v>
      </c>
      <c r="X128" s="32">
        <v>0</v>
      </c>
      <c r="Y128" s="32">
        <v>0</v>
      </c>
      <c r="Z128" s="32">
        <v>0</v>
      </c>
      <c r="AA128" s="32">
        <v>0</v>
      </c>
      <c r="AB128" s="32">
        <v>0</v>
      </c>
      <c r="AC128" s="32">
        <v>0</v>
      </c>
      <c r="AD128" s="32">
        <v>0</v>
      </c>
      <c r="AE128" s="32">
        <v>0</v>
      </c>
      <c r="AF128" s="32"/>
      <c r="AG128" s="32"/>
      <c r="AH128" s="32">
        <v>144</v>
      </c>
      <c r="AI128" s="32">
        <v>240</v>
      </c>
      <c r="AJ128" s="32"/>
      <c r="AK128" s="32"/>
      <c r="AL128" s="32"/>
      <c r="AM128" s="32"/>
      <c r="AN128" s="32"/>
      <c r="AO128" s="32">
        <v>172</v>
      </c>
      <c r="AP128" s="32">
        <v>161</v>
      </c>
      <c r="AQ128" s="32">
        <v>127</v>
      </c>
      <c r="AR128" s="32">
        <v>239</v>
      </c>
      <c r="AS128" s="32"/>
      <c r="AT128" s="32"/>
      <c r="AU128" s="32"/>
      <c r="AV128" s="32"/>
      <c r="AW128" s="32"/>
      <c r="AX128" s="32"/>
      <c r="AY128" s="32"/>
      <c r="AZ128" s="32"/>
      <c r="BA128" s="32">
        <v>308</v>
      </c>
      <c r="BB128" s="32"/>
      <c r="BC128" s="32"/>
      <c r="BD128" s="32"/>
      <c r="BE128" s="32"/>
      <c r="BF128" s="32"/>
      <c r="BG128" s="32"/>
      <c r="BH128" s="32"/>
      <c r="BI128" s="32"/>
      <c r="BJ128" s="32"/>
      <c r="BK128" s="32"/>
      <c r="BL128" s="32"/>
      <c r="BM128" s="32">
        <v>211</v>
      </c>
      <c r="BN128" s="32">
        <v>140</v>
      </c>
      <c r="BO128" s="32">
        <v>216</v>
      </c>
      <c r="BP128" s="32">
        <v>142</v>
      </c>
      <c r="BQ128" s="32">
        <v>256</v>
      </c>
      <c r="BR128" s="32">
        <v>250</v>
      </c>
      <c r="BS128" s="32">
        <v>153</v>
      </c>
      <c r="BT128" s="32">
        <v>201</v>
      </c>
      <c r="BU128" s="32">
        <v>142</v>
      </c>
      <c r="BV128" s="32">
        <v>213</v>
      </c>
      <c r="BW128" s="32">
        <v>259</v>
      </c>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v>213</v>
      </c>
      <c r="CX128" s="32">
        <v>144</v>
      </c>
      <c r="CY128" s="32"/>
      <c r="CZ128" s="32"/>
      <c r="DA128" s="32"/>
      <c r="DB128" s="32"/>
      <c r="DC128" s="32"/>
      <c r="DD128" s="32"/>
      <c r="DE128" s="32"/>
      <c r="DF128" s="32"/>
      <c r="DG128" s="32"/>
      <c r="DH128" s="32"/>
      <c r="DI128" s="32"/>
      <c r="DJ128" s="32"/>
      <c r="DK128" s="32"/>
      <c r="DL128" s="32"/>
      <c r="DM128" s="32">
        <v>263</v>
      </c>
      <c r="DN128" s="32">
        <v>263</v>
      </c>
      <c r="DO128" s="32">
        <v>178</v>
      </c>
      <c r="DP128" s="32">
        <v>179</v>
      </c>
      <c r="DQ128" s="32">
        <v>60</v>
      </c>
      <c r="DR128" s="32">
        <v>227</v>
      </c>
      <c r="DS128" s="32">
        <v>61</v>
      </c>
      <c r="DT128" s="32">
        <v>222</v>
      </c>
      <c r="DU128" s="32">
        <v>76</v>
      </c>
      <c r="DV128" s="32">
        <v>278</v>
      </c>
      <c r="DW128" s="32"/>
      <c r="DX128" s="32"/>
      <c r="DY128" s="32"/>
      <c r="DZ128" s="32"/>
      <c r="EA128" s="32"/>
      <c r="EB128" s="32"/>
      <c r="EC128" s="32"/>
      <c r="ED128" s="32"/>
      <c r="EE128" s="32"/>
      <c r="EF128" s="32"/>
      <c r="EG128" s="32"/>
      <c r="EH128" s="32"/>
      <c r="EI128" s="32"/>
      <c r="EJ128" s="32"/>
      <c r="EK128" s="32"/>
      <c r="EL128" s="32"/>
    </row>
    <row r="129" spans="2:142">
      <c r="B129" s="32" t="s">
        <v>135</v>
      </c>
      <c r="C129" s="45" t="s">
        <v>107</v>
      </c>
      <c r="D129" s="46"/>
      <c r="E129" s="32">
        <v>636</v>
      </c>
      <c r="F129" s="32">
        <v>343</v>
      </c>
      <c r="G129" s="32">
        <v>53.93</v>
      </c>
      <c r="H129" s="45" t="s">
        <v>447</v>
      </c>
      <c r="I129" s="46"/>
      <c r="J129" s="32">
        <v>253</v>
      </c>
      <c r="K129" s="32">
        <v>0</v>
      </c>
      <c r="L129" s="32">
        <v>0</v>
      </c>
      <c r="M129" s="32">
        <v>0</v>
      </c>
      <c r="N129" s="32">
        <v>0</v>
      </c>
      <c r="O129" s="32">
        <v>0</v>
      </c>
      <c r="P129" s="32">
        <v>2</v>
      </c>
      <c r="Q129" s="32">
        <v>0</v>
      </c>
      <c r="R129" s="32">
        <v>6</v>
      </c>
      <c r="S129" s="32">
        <v>0</v>
      </c>
      <c r="T129" s="32">
        <v>0</v>
      </c>
      <c r="U129" s="32">
        <v>0</v>
      </c>
      <c r="V129" s="32">
        <v>0</v>
      </c>
      <c r="W129" s="32">
        <v>75</v>
      </c>
      <c r="X129" s="32">
        <v>0</v>
      </c>
      <c r="Y129" s="32">
        <v>0</v>
      </c>
      <c r="Z129" s="32">
        <v>0</v>
      </c>
      <c r="AA129" s="32">
        <v>0</v>
      </c>
      <c r="AB129" s="32">
        <v>0</v>
      </c>
      <c r="AC129" s="32">
        <v>0</v>
      </c>
      <c r="AD129" s="32">
        <v>0</v>
      </c>
      <c r="AE129" s="32">
        <v>0</v>
      </c>
      <c r="AF129" s="32"/>
      <c r="AG129" s="32"/>
      <c r="AH129" s="32">
        <v>94</v>
      </c>
      <c r="AI129" s="32">
        <v>222</v>
      </c>
      <c r="AJ129" s="32"/>
      <c r="AK129" s="32"/>
      <c r="AL129" s="32"/>
      <c r="AM129" s="32"/>
      <c r="AN129" s="32"/>
      <c r="AO129" s="32">
        <v>95</v>
      </c>
      <c r="AP129" s="32">
        <v>146</v>
      </c>
      <c r="AQ129" s="32">
        <v>78</v>
      </c>
      <c r="AR129" s="32">
        <v>231</v>
      </c>
      <c r="AS129" s="32"/>
      <c r="AT129" s="32"/>
      <c r="AU129" s="32"/>
      <c r="AV129" s="32"/>
      <c r="AW129" s="32"/>
      <c r="AX129" s="32"/>
      <c r="AY129" s="32"/>
      <c r="AZ129" s="32"/>
      <c r="BA129" s="32">
        <v>258</v>
      </c>
      <c r="BB129" s="32"/>
      <c r="BC129" s="32"/>
      <c r="BD129" s="32"/>
      <c r="BE129" s="32"/>
      <c r="BF129" s="32"/>
      <c r="BG129" s="32"/>
      <c r="BH129" s="32"/>
      <c r="BI129" s="32"/>
      <c r="BJ129" s="32"/>
      <c r="BK129" s="32"/>
      <c r="BL129" s="32"/>
      <c r="BM129" s="32">
        <v>198</v>
      </c>
      <c r="BN129" s="32">
        <v>95</v>
      </c>
      <c r="BO129" s="32">
        <v>204</v>
      </c>
      <c r="BP129" s="32">
        <v>101</v>
      </c>
      <c r="BQ129" s="32">
        <v>172</v>
      </c>
      <c r="BR129" s="32">
        <v>169</v>
      </c>
      <c r="BS129" s="32">
        <v>92</v>
      </c>
      <c r="BT129" s="32">
        <v>211</v>
      </c>
      <c r="BU129" s="32">
        <v>88</v>
      </c>
      <c r="BV129" s="32">
        <v>209</v>
      </c>
      <c r="BW129" s="32">
        <v>176</v>
      </c>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v>216</v>
      </c>
      <c r="CX129" s="32">
        <v>84</v>
      </c>
      <c r="CY129" s="32"/>
      <c r="CZ129" s="32"/>
      <c r="DA129" s="32"/>
      <c r="DB129" s="32"/>
      <c r="DC129" s="32"/>
      <c r="DD129" s="32"/>
      <c r="DE129" s="32"/>
      <c r="DF129" s="32"/>
      <c r="DG129" s="32"/>
      <c r="DH129" s="32"/>
      <c r="DI129" s="32"/>
      <c r="DJ129" s="32"/>
      <c r="DK129" s="32"/>
      <c r="DL129" s="32"/>
      <c r="DM129" s="32">
        <v>176</v>
      </c>
      <c r="DN129" s="32">
        <v>173</v>
      </c>
      <c r="DO129" s="32">
        <v>211</v>
      </c>
      <c r="DP129" s="32">
        <v>86</v>
      </c>
      <c r="DQ129" s="32">
        <v>46</v>
      </c>
      <c r="DR129" s="32">
        <v>190</v>
      </c>
      <c r="DS129" s="32">
        <v>52</v>
      </c>
      <c r="DT129" s="32">
        <v>183</v>
      </c>
      <c r="DU129" s="32">
        <v>79</v>
      </c>
      <c r="DV129" s="32">
        <v>197</v>
      </c>
      <c r="DW129" s="32"/>
      <c r="DX129" s="32"/>
      <c r="DY129" s="32"/>
      <c r="DZ129" s="32"/>
      <c r="EA129" s="32"/>
      <c r="EB129" s="32"/>
      <c r="EC129" s="32"/>
      <c r="ED129" s="32"/>
      <c r="EE129" s="32"/>
      <c r="EF129" s="32"/>
      <c r="EG129" s="32"/>
      <c r="EH129" s="32"/>
      <c r="EI129" s="32"/>
      <c r="EJ129" s="32"/>
      <c r="EK129" s="32"/>
      <c r="EL129" s="32"/>
    </row>
    <row r="130" spans="2:142">
      <c r="B130" s="32" t="s">
        <v>136</v>
      </c>
      <c r="C130" s="45" t="s">
        <v>107</v>
      </c>
      <c r="D130" s="46"/>
      <c r="E130" s="32">
        <v>491</v>
      </c>
      <c r="F130" s="32">
        <v>292</v>
      </c>
      <c r="G130" s="32">
        <v>59.47</v>
      </c>
      <c r="H130" s="45" t="s">
        <v>447</v>
      </c>
      <c r="I130" s="46"/>
      <c r="J130" s="32">
        <v>161</v>
      </c>
      <c r="K130" s="32">
        <v>0</v>
      </c>
      <c r="L130" s="32">
        <v>0</v>
      </c>
      <c r="M130" s="32">
        <v>0</v>
      </c>
      <c r="N130" s="32">
        <v>0</v>
      </c>
      <c r="O130" s="32">
        <v>0</v>
      </c>
      <c r="P130" s="32">
        <v>4</v>
      </c>
      <c r="Q130" s="32">
        <v>0</v>
      </c>
      <c r="R130" s="32">
        <v>2</v>
      </c>
      <c r="S130" s="32">
        <v>0</v>
      </c>
      <c r="T130" s="32">
        <v>0</v>
      </c>
      <c r="U130" s="32">
        <v>0</v>
      </c>
      <c r="V130" s="32">
        <v>0</v>
      </c>
      <c r="W130" s="32">
        <v>122</v>
      </c>
      <c r="X130" s="32">
        <v>0</v>
      </c>
      <c r="Y130" s="32">
        <v>0</v>
      </c>
      <c r="Z130" s="32">
        <v>0</v>
      </c>
      <c r="AA130" s="32">
        <v>0</v>
      </c>
      <c r="AB130" s="32">
        <v>0</v>
      </c>
      <c r="AC130" s="32">
        <v>0</v>
      </c>
      <c r="AD130" s="32">
        <v>0</v>
      </c>
      <c r="AE130" s="32">
        <v>0</v>
      </c>
      <c r="AF130" s="32"/>
      <c r="AG130" s="32"/>
      <c r="AH130" s="32">
        <v>138</v>
      </c>
      <c r="AI130" s="32">
        <v>143</v>
      </c>
      <c r="AJ130" s="32"/>
      <c r="AK130" s="32"/>
      <c r="AL130" s="32"/>
      <c r="AM130" s="32"/>
      <c r="AN130" s="32"/>
      <c r="AO130" s="32">
        <v>113</v>
      </c>
      <c r="AP130" s="32">
        <v>126</v>
      </c>
      <c r="AQ130" s="32">
        <v>113</v>
      </c>
      <c r="AR130" s="32">
        <v>161</v>
      </c>
      <c r="AS130" s="32"/>
      <c r="AT130" s="32"/>
      <c r="AU130" s="32"/>
      <c r="AV130" s="32"/>
      <c r="AW130" s="32"/>
      <c r="AX130" s="32"/>
      <c r="AY130" s="32"/>
      <c r="AZ130" s="32"/>
      <c r="BA130" s="32">
        <v>215</v>
      </c>
      <c r="BB130" s="32"/>
      <c r="BC130" s="32"/>
      <c r="BD130" s="32"/>
      <c r="BE130" s="32"/>
      <c r="BF130" s="32"/>
      <c r="BG130" s="32"/>
      <c r="BH130" s="32"/>
      <c r="BI130" s="32"/>
      <c r="BJ130" s="32"/>
      <c r="BK130" s="32"/>
      <c r="BL130" s="32"/>
      <c r="BM130" s="32">
        <v>121</v>
      </c>
      <c r="BN130" s="32">
        <v>132</v>
      </c>
      <c r="BO130" s="32">
        <v>135</v>
      </c>
      <c r="BP130" s="32">
        <v>127</v>
      </c>
      <c r="BQ130" s="32">
        <v>206</v>
      </c>
      <c r="BR130" s="32">
        <v>201</v>
      </c>
      <c r="BS130" s="32">
        <v>140</v>
      </c>
      <c r="BT130" s="32">
        <v>117</v>
      </c>
      <c r="BU130" s="32">
        <v>130</v>
      </c>
      <c r="BV130" s="32">
        <v>129</v>
      </c>
      <c r="BW130" s="32">
        <v>194</v>
      </c>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v>112</v>
      </c>
      <c r="CX130" s="32">
        <v>158</v>
      </c>
      <c r="CY130" s="32"/>
      <c r="CZ130" s="32"/>
      <c r="DA130" s="32"/>
      <c r="DB130" s="32"/>
      <c r="DC130" s="32"/>
      <c r="DD130" s="32"/>
      <c r="DE130" s="32"/>
      <c r="DF130" s="32"/>
      <c r="DG130" s="32"/>
      <c r="DH130" s="32"/>
      <c r="DI130" s="32"/>
      <c r="DJ130" s="32"/>
      <c r="DK130" s="32"/>
      <c r="DL130" s="32"/>
      <c r="DM130" s="32">
        <v>209</v>
      </c>
      <c r="DN130" s="32">
        <v>202</v>
      </c>
      <c r="DO130" s="32">
        <v>108</v>
      </c>
      <c r="DP130" s="32">
        <v>166</v>
      </c>
      <c r="DQ130" s="32">
        <v>37</v>
      </c>
      <c r="DR130" s="32">
        <v>185</v>
      </c>
      <c r="DS130" s="32">
        <v>37</v>
      </c>
      <c r="DT130" s="32">
        <v>188</v>
      </c>
      <c r="DU130" s="32">
        <v>78</v>
      </c>
      <c r="DV130" s="32">
        <v>185</v>
      </c>
      <c r="DW130" s="32"/>
      <c r="DX130" s="32"/>
      <c r="DY130" s="32"/>
      <c r="DZ130" s="32"/>
      <c r="EA130" s="32"/>
      <c r="EB130" s="32"/>
      <c r="EC130" s="32"/>
      <c r="ED130" s="32"/>
      <c r="EE130" s="32"/>
      <c r="EF130" s="32"/>
      <c r="EG130" s="32"/>
      <c r="EH130" s="32"/>
      <c r="EI130" s="32"/>
      <c r="EJ130" s="32"/>
      <c r="EK130" s="32"/>
      <c r="EL130" s="32"/>
    </row>
    <row r="131" spans="2:142">
      <c r="B131" s="32" t="s">
        <v>137</v>
      </c>
      <c r="C131" s="45" t="s">
        <v>107</v>
      </c>
      <c r="D131" s="46"/>
      <c r="E131" s="32">
        <v>538</v>
      </c>
      <c r="F131" s="32">
        <v>334</v>
      </c>
      <c r="G131" s="32">
        <v>62.08</v>
      </c>
      <c r="H131" s="45" t="s">
        <v>447</v>
      </c>
      <c r="I131" s="46"/>
      <c r="J131" s="32">
        <v>108</v>
      </c>
      <c r="K131" s="32">
        <v>0</v>
      </c>
      <c r="L131" s="32">
        <v>0</v>
      </c>
      <c r="M131" s="32">
        <v>0</v>
      </c>
      <c r="N131" s="32">
        <v>0</v>
      </c>
      <c r="O131" s="32">
        <v>0</v>
      </c>
      <c r="P131" s="32">
        <v>5</v>
      </c>
      <c r="Q131" s="32">
        <v>0</v>
      </c>
      <c r="R131" s="32">
        <v>0</v>
      </c>
      <c r="S131" s="32">
        <v>0</v>
      </c>
      <c r="T131" s="32">
        <v>0</v>
      </c>
      <c r="U131" s="32">
        <v>0</v>
      </c>
      <c r="V131" s="32">
        <v>0</v>
      </c>
      <c r="W131" s="32">
        <v>218</v>
      </c>
      <c r="X131" s="32">
        <v>0</v>
      </c>
      <c r="Y131" s="32">
        <v>0</v>
      </c>
      <c r="Z131" s="32">
        <v>0</v>
      </c>
      <c r="AA131" s="32">
        <v>0</v>
      </c>
      <c r="AB131" s="32">
        <v>0</v>
      </c>
      <c r="AC131" s="32">
        <v>0</v>
      </c>
      <c r="AD131" s="32">
        <v>0</v>
      </c>
      <c r="AE131" s="32">
        <v>0</v>
      </c>
      <c r="AF131" s="32"/>
      <c r="AG131" s="32"/>
      <c r="AH131" s="32">
        <v>224</v>
      </c>
      <c r="AI131" s="32">
        <v>99</v>
      </c>
      <c r="AJ131" s="32"/>
      <c r="AK131" s="32"/>
      <c r="AL131" s="32"/>
      <c r="AM131" s="32"/>
      <c r="AN131" s="32"/>
      <c r="AO131" s="32">
        <v>118</v>
      </c>
      <c r="AP131" s="32">
        <v>155</v>
      </c>
      <c r="AQ131" s="32">
        <v>6</v>
      </c>
      <c r="AR131" s="32">
        <v>5</v>
      </c>
      <c r="AS131" s="32"/>
      <c r="AT131" s="32"/>
      <c r="AU131" s="32"/>
      <c r="AV131" s="32"/>
      <c r="AW131" s="32">
        <v>248</v>
      </c>
      <c r="AX131" s="32"/>
      <c r="AY131" s="32"/>
      <c r="AZ131" s="32"/>
      <c r="BA131" s="32">
        <v>7</v>
      </c>
      <c r="BB131" s="32"/>
      <c r="BC131" s="32"/>
      <c r="BD131" s="32"/>
      <c r="BE131" s="32"/>
      <c r="BF131" s="32"/>
      <c r="BG131" s="32"/>
      <c r="BH131" s="32">
        <v>244</v>
      </c>
      <c r="BI131" s="32"/>
      <c r="BJ131" s="32"/>
      <c r="BK131" s="32"/>
      <c r="BL131" s="32"/>
      <c r="BM131" s="32">
        <v>87</v>
      </c>
      <c r="BN131" s="32">
        <v>211</v>
      </c>
      <c r="BO131" s="32">
        <v>84</v>
      </c>
      <c r="BP131" s="32">
        <v>214</v>
      </c>
      <c r="BQ131" s="32">
        <v>249</v>
      </c>
      <c r="BR131" s="32">
        <v>243</v>
      </c>
      <c r="BS131" s="32">
        <v>211</v>
      </c>
      <c r="BT131" s="32">
        <v>84</v>
      </c>
      <c r="BU131" s="32">
        <v>209</v>
      </c>
      <c r="BV131" s="32">
        <v>84</v>
      </c>
      <c r="BW131" s="32">
        <v>239</v>
      </c>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v>75</v>
      </c>
      <c r="DB131" s="32">
        <v>211</v>
      </c>
      <c r="DC131" s="32"/>
      <c r="DD131" s="32"/>
      <c r="DE131" s="32"/>
      <c r="DF131" s="32"/>
      <c r="DG131" s="32"/>
      <c r="DH131" s="32"/>
      <c r="DI131" s="32"/>
      <c r="DJ131" s="32"/>
      <c r="DK131" s="32"/>
      <c r="DL131" s="32"/>
      <c r="DM131" s="32">
        <v>243</v>
      </c>
      <c r="DN131" s="32">
        <v>247</v>
      </c>
      <c r="DO131" s="32">
        <v>83</v>
      </c>
      <c r="DP131" s="32">
        <v>213</v>
      </c>
      <c r="DQ131" s="32">
        <v>38</v>
      </c>
      <c r="DR131" s="32">
        <v>202</v>
      </c>
      <c r="DS131" s="32">
        <v>44</v>
      </c>
      <c r="DT131" s="32">
        <v>200</v>
      </c>
      <c r="DU131" s="32">
        <v>92</v>
      </c>
      <c r="DV131" s="32">
        <v>194</v>
      </c>
      <c r="DW131" s="32"/>
      <c r="DX131" s="32"/>
      <c r="DY131" s="32"/>
      <c r="DZ131" s="32"/>
      <c r="EA131" s="32"/>
      <c r="EB131" s="32"/>
      <c r="EC131" s="32"/>
      <c r="ED131" s="32"/>
      <c r="EE131" s="32"/>
      <c r="EF131" s="32"/>
      <c r="EG131" s="32"/>
      <c r="EH131" s="32"/>
      <c r="EI131" s="32"/>
      <c r="EJ131" s="32"/>
      <c r="EK131" s="32"/>
      <c r="EL131" s="32"/>
    </row>
    <row r="132" spans="2:142">
      <c r="B132" s="32" t="s">
        <v>138</v>
      </c>
      <c r="C132" s="45" t="s">
        <v>107</v>
      </c>
      <c r="D132" s="46"/>
      <c r="E132" s="32">
        <v>511</v>
      </c>
      <c r="F132" s="32">
        <v>298</v>
      </c>
      <c r="G132" s="32">
        <v>58.32</v>
      </c>
      <c r="H132" s="45" t="s">
        <v>447</v>
      </c>
      <c r="I132" s="46"/>
      <c r="J132" s="32">
        <v>165</v>
      </c>
      <c r="K132" s="32">
        <v>0</v>
      </c>
      <c r="L132" s="32">
        <v>0</v>
      </c>
      <c r="M132" s="32">
        <v>0</v>
      </c>
      <c r="N132" s="32">
        <v>0</v>
      </c>
      <c r="O132" s="32">
        <v>0</v>
      </c>
      <c r="P132" s="32">
        <v>7</v>
      </c>
      <c r="Q132" s="32">
        <v>0</v>
      </c>
      <c r="R132" s="32">
        <v>3</v>
      </c>
      <c r="S132" s="32">
        <v>0</v>
      </c>
      <c r="T132" s="32">
        <v>0</v>
      </c>
      <c r="U132" s="32">
        <v>0</v>
      </c>
      <c r="V132" s="32">
        <v>0</v>
      </c>
      <c r="W132" s="32">
        <v>121</v>
      </c>
      <c r="X132" s="32">
        <v>0</v>
      </c>
      <c r="Y132" s="32">
        <v>0</v>
      </c>
      <c r="Z132" s="32">
        <v>0</v>
      </c>
      <c r="AA132" s="32">
        <v>0</v>
      </c>
      <c r="AB132" s="32">
        <v>0</v>
      </c>
      <c r="AC132" s="32">
        <v>0</v>
      </c>
      <c r="AD132" s="32">
        <v>0</v>
      </c>
      <c r="AE132" s="32">
        <v>0</v>
      </c>
      <c r="AF132" s="32"/>
      <c r="AG132" s="32"/>
      <c r="AH132" s="32">
        <v>138</v>
      </c>
      <c r="AI132" s="32">
        <v>142</v>
      </c>
      <c r="AJ132" s="32"/>
      <c r="AK132" s="32"/>
      <c r="AL132" s="32"/>
      <c r="AM132" s="32"/>
      <c r="AN132" s="32"/>
      <c r="AO132" s="32">
        <v>116</v>
      </c>
      <c r="AP132" s="32">
        <v>131</v>
      </c>
      <c r="AQ132" s="32">
        <v>107</v>
      </c>
      <c r="AR132" s="32">
        <v>167</v>
      </c>
      <c r="AS132" s="32"/>
      <c r="AT132" s="32"/>
      <c r="AU132" s="32"/>
      <c r="AV132" s="32"/>
      <c r="AW132" s="32"/>
      <c r="AX132" s="32"/>
      <c r="AY132" s="32"/>
      <c r="AZ132" s="32"/>
      <c r="BA132" s="32">
        <v>214</v>
      </c>
      <c r="BB132" s="32"/>
      <c r="BC132" s="32"/>
      <c r="BD132" s="32"/>
      <c r="BE132" s="32"/>
      <c r="BF132" s="32"/>
      <c r="BG132" s="32"/>
      <c r="BH132" s="32"/>
      <c r="BI132" s="32"/>
      <c r="BJ132" s="32"/>
      <c r="BK132" s="32"/>
      <c r="BL132" s="32"/>
      <c r="BM132" s="32">
        <v>121</v>
      </c>
      <c r="BN132" s="32">
        <v>139</v>
      </c>
      <c r="BO132" s="32">
        <v>134</v>
      </c>
      <c r="BP132" s="32">
        <v>139</v>
      </c>
      <c r="BQ132" s="32">
        <v>195</v>
      </c>
      <c r="BR132" s="32">
        <v>196</v>
      </c>
      <c r="BS132" s="32">
        <v>128</v>
      </c>
      <c r="BT132" s="32">
        <v>141</v>
      </c>
      <c r="BU132" s="32">
        <v>125</v>
      </c>
      <c r="BV132" s="32">
        <v>145</v>
      </c>
      <c r="BW132" s="32">
        <v>190</v>
      </c>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v>155</v>
      </c>
      <c r="CX132" s="32">
        <v>119</v>
      </c>
      <c r="CY132" s="32"/>
      <c r="CZ132" s="32"/>
      <c r="DA132" s="32"/>
      <c r="DB132" s="32"/>
      <c r="DC132" s="32"/>
      <c r="DD132" s="32"/>
      <c r="DE132" s="32"/>
      <c r="DF132" s="32"/>
      <c r="DG132" s="32"/>
      <c r="DH132" s="32"/>
      <c r="DI132" s="32"/>
      <c r="DJ132" s="32"/>
      <c r="DK132" s="32"/>
      <c r="DL132" s="32"/>
      <c r="DM132" s="32">
        <v>190</v>
      </c>
      <c r="DN132" s="32">
        <v>189</v>
      </c>
      <c r="DO132" s="32">
        <v>146</v>
      </c>
      <c r="DP132" s="32">
        <v>129</v>
      </c>
      <c r="DQ132" s="32">
        <v>52</v>
      </c>
      <c r="DR132" s="32">
        <v>170</v>
      </c>
      <c r="DS132" s="32">
        <v>54</v>
      </c>
      <c r="DT132" s="32">
        <v>169</v>
      </c>
      <c r="DU132" s="32">
        <v>68</v>
      </c>
      <c r="DV132" s="32">
        <v>203</v>
      </c>
      <c r="DW132" s="32"/>
      <c r="DX132" s="32"/>
      <c r="DY132" s="32"/>
      <c r="DZ132" s="32"/>
      <c r="EA132" s="32"/>
      <c r="EB132" s="32"/>
      <c r="EC132" s="32"/>
      <c r="ED132" s="32"/>
      <c r="EE132" s="32"/>
      <c r="EF132" s="32"/>
      <c r="EG132" s="32"/>
      <c r="EH132" s="32"/>
      <c r="EI132" s="32"/>
      <c r="EJ132" s="32"/>
      <c r="EK132" s="32"/>
      <c r="EL132" s="32"/>
    </row>
    <row r="133" spans="2:142">
      <c r="B133" s="32" t="s">
        <v>139</v>
      </c>
      <c r="C133" s="45" t="s">
        <v>107</v>
      </c>
      <c r="D133" s="46"/>
      <c r="E133" s="32">
        <v>467</v>
      </c>
      <c r="F133" s="32">
        <v>262</v>
      </c>
      <c r="G133" s="32">
        <v>56.1</v>
      </c>
      <c r="H133" s="45" t="s">
        <v>447</v>
      </c>
      <c r="I133" s="46"/>
      <c r="J133" s="32">
        <v>167</v>
      </c>
      <c r="K133" s="32">
        <v>0</v>
      </c>
      <c r="L133" s="32">
        <v>0</v>
      </c>
      <c r="M133" s="32">
        <v>0</v>
      </c>
      <c r="N133" s="32">
        <v>0</v>
      </c>
      <c r="O133" s="32">
        <v>0</v>
      </c>
      <c r="P133" s="32">
        <v>7</v>
      </c>
      <c r="Q133" s="32">
        <v>0</v>
      </c>
      <c r="R133" s="32">
        <v>1</v>
      </c>
      <c r="S133" s="32">
        <v>0</v>
      </c>
      <c r="T133" s="32">
        <v>0</v>
      </c>
      <c r="U133" s="32">
        <v>0</v>
      </c>
      <c r="V133" s="32">
        <v>0</v>
      </c>
      <c r="W133" s="32">
        <v>86</v>
      </c>
      <c r="X133" s="32">
        <v>0</v>
      </c>
      <c r="Y133" s="32">
        <v>0</v>
      </c>
      <c r="Z133" s="32">
        <v>0</v>
      </c>
      <c r="AA133" s="32">
        <v>0</v>
      </c>
      <c r="AB133" s="32">
        <v>0</v>
      </c>
      <c r="AC133" s="32">
        <v>0</v>
      </c>
      <c r="AD133" s="32">
        <v>0</v>
      </c>
      <c r="AE133" s="32">
        <v>0</v>
      </c>
      <c r="AF133" s="32"/>
      <c r="AG133" s="32"/>
      <c r="AH133" s="32">
        <v>100</v>
      </c>
      <c r="AI133" s="32">
        <v>149</v>
      </c>
      <c r="AJ133" s="32"/>
      <c r="AK133" s="32"/>
      <c r="AL133" s="32"/>
      <c r="AM133" s="32"/>
      <c r="AN133" s="32"/>
      <c r="AO133" s="32">
        <v>104</v>
      </c>
      <c r="AP133" s="32">
        <v>109</v>
      </c>
      <c r="AQ133" s="32">
        <v>79</v>
      </c>
      <c r="AR133" s="32">
        <v>170</v>
      </c>
      <c r="AS133" s="32"/>
      <c r="AT133" s="32"/>
      <c r="AU133" s="32"/>
      <c r="AV133" s="32"/>
      <c r="AW133" s="32"/>
      <c r="AX133" s="32"/>
      <c r="AY133" s="32"/>
      <c r="AZ133" s="32"/>
      <c r="BA133" s="32">
        <v>191</v>
      </c>
      <c r="BB133" s="32"/>
      <c r="BC133" s="32"/>
      <c r="BD133" s="32"/>
      <c r="BE133" s="32"/>
      <c r="BF133" s="32"/>
      <c r="BG133" s="32"/>
      <c r="BH133" s="32"/>
      <c r="BI133" s="32"/>
      <c r="BJ133" s="32"/>
      <c r="BK133" s="32"/>
      <c r="BL133" s="32"/>
      <c r="BM133" s="32">
        <v>136</v>
      </c>
      <c r="BN133" s="32">
        <v>98</v>
      </c>
      <c r="BO133" s="32">
        <v>140</v>
      </c>
      <c r="BP133" s="32">
        <v>95</v>
      </c>
      <c r="BQ133" s="32">
        <v>167</v>
      </c>
      <c r="BR133" s="32">
        <v>157</v>
      </c>
      <c r="BS133" s="32">
        <v>87</v>
      </c>
      <c r="BT133" s="32">
        <v>149</v>
      </c>
      <c r="BU133" s="32">
        <v>88</v>
      </c>
      <c r="BV133" s="32">
        <v>146</v>
      </c>
      <c r="BW133" s="32">
        <v>162</v>
      </c>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v>141</v>
      </c>
      <c r="CX133" s="32">
        <v>94</v>
      </c>
      <c r="CY133" s="32"/>
      <c r="CZ133" s="32"/>
      <c r="DA133" s="32"/>
      <c r="DB133" s="32"/>
      <c r="DC133" s="32"/>
      <c r="DD133" s="32"/>
      <c r="DE133" s="32"/>
      <c r="DF133" s="32"/>
      <c r="DG133" s="32"/>
      <c r="DH133" s="32"/>
      <c r="DI133" s="32"/>
      <c r="DJ133" s="32"/>
      <c r="DK133" s="32"/>
      <c r="DL133" s="32"/>
      <c r="DM133" s="32">
        <v>156</v>
      </c>
      <c r="DN133" s="32">
        <v>155</v>
      </c>
      <c r="DO133" s="32">
        <v>140</v>
      </c>
      <c r="DP133" s="32">
        <v>100</v>
      </c>
      <c r="DQ133" s="32">
        <v>52</v>
      </c>
      <c r="DR133" s="32">
        <v>139</v>
      </c>
      <c r="DS133" s="32">
        <v>53</v>
      </c>
      <c r="DT133" s="32">
        <v>135</v>
      </c>
      <c r="DU133" s="32">
        <v>67</v>
      </c>
      <c r="DV133" s="32">
        <v>174</v>
      </c>
      <c r="DW133" s="32"/>
      <c r="DX133" s="32"/>
      <c r="DY133" s="32"/>
      <c r="DZ133" s="32"/>
      <c r="EA133" s="32"/>
      <c r="EB133" s="32"/>
      <c r="EC133" s="32"/>
      <c r="ED133" s="32"/>
      <c r="EE133" s="32"/>
      <c r="EF133" s="32"/>
      <c r="EG133" s="32"/>
      <c r="EH133" s="32"/>
      <c r="EI133" s="32"/>
      <c r="EJ133" s="32"/>
      <c r="EK133" s="32"/>
      <c r="EL133" s="32"/>
    </row>
    <row r="134" spans="2:142">
      <c r="B134" s="32" t="s">
        <v>140</v>
      </c>
      <c r="C134" s="45" t="s">
        <v>107</v>
      </c>
      <c r="D134" s="46"/>
      <c r="E134" s="32">
        <v>448</v>
      </c>
      <c r="F134" s="32">
        <v>234</v>
      </c>
      <c r="G134" s="32">
        <v>52.23</v>
      </c>
      <c r="H134" s="45" t="s">
        <v>447</v>
      </c>
      <c r="I134" s="46"/>
      <c r="J134" s="32">
        <v>207</v>
      </c>
      <c r="K134" s="32">
        <v>0</v>
      </c>
      <c r="L134" s="32">
        <v>0</v>
      </c>
      <c r="M134" s="32">
        <v>0</v>
      </c>
      <c r="N134" s="32">
        <v>0</v>
      </c>
      <c r="O134" s="32">
        <v>0</v>
      </c>
      <c r="P134" s="32">
        <v>2</v>
      </c>
      <c r="Q134" s="32">
        <v>0</v>
      </c>
      <c r="R134" s="32">
        <v>1</v>
      </c>
      <c r="S134" s="32">
        <v>0</v>
      </c>
      <c r="T134" s="32">
        <v>0</v>
      </c>
      <c r="U134" s="32">
        <v>0</v>
      </c>
      <c r="V134" s="32">
        <v>0</v>
      </c>
      <c r="W134" s="32">
        <v>20</v>
      </c>
      <c r="X134" s="32">
        <v>0</v>
      </c>
      <c r="Y134" s="32">
        <v>0</v>
      </c>
      <c r="Z134" s="32">
        <v>0</v>
      </c>
      <c r="AA134" s="32">
        <v>0</v>
      </c>
      <c r="AB134" s="32">
        <v>0</v>
      </c>
      <c r="AC134" s="32">
        <v>0</v>
      </c>
      <c r="AD134" s="32">
        <v>0</v>
      </c>
      <c r="AE134" s="32">
        <v>0</v>
      </c>
      <c r="AF134" s="32"/>
      <c r="AG134" s="32"/>
      <c r="AH134" s="32">
        <v>36</v>
      </c>
      <c r="AI134" s="32">
        <v>181</v>
      </c>
      <c r="AJ134" s="32"/>
      <c r="AK134" s="32"/>
      <c r="AL134" s="32"/>
      <c r="AM134" s="32"/>
      <c r="AN134" s="32"/>
      <c r="AO134" s="32">
        <v>67</v>
      </c>
      <c r="AP134" s="32">
        <v>107</v>
      </c>
      <c r="AQ134" s="32">
        <v>27</v>
      </c>
      <c r="AR134" s="32">
        <v>188</v>
      </c>
      <c r="AS134" s="32"/>
      <c r="AT134" s="32"/>
      <c r="AU134" s="32"/>
      <c r="AV134" s="32"/>
      <c r="AW134" s="32"/>
      <c r="AX134" s="32"/>
      <c r="AY134" s="32"/>
      <c r="AZ134" s="32"/>
      <c r="BA134" s="32">
        <v>190</v>
      </c>
      <c r="BB134" s="32"/>
      <c r="BC134" s="32"/>
      <c r="BD134" s="32"/>
      <c r="BE134" s="32"/>
      <c r="BF134" s="32"/>
      <c r="BG134" s="32"/>
      <c r="BH134" s="32"/>
      <c r="BI134" s="32"/>
      <c r="BJ134" s="32"/>
      <c r="BK134" s="32"/>
      <c r="BL134" s="32"/>
      <c r="BM134" s="32">
        <v>174</v>
      </c>
      <c r="BN134" s="32">
        <v>33</v>
      </c>
      <c r="BO134" s="32">
        <v>190</v>
      </c>
      <c r="BP134" s="32">
        <v>24</v>
      </c>
      <c r="BQ134" s="32">
        <v>78</v>
      </c>
      <c r="BR134" s="32">
        <v>77</v>
      </c>
      <c r="BS134" s="32">
        <v>31</v>
      </c>
      <c r="BT134" s="32">
        <v>179</v>
      </c>
      <c r="BU134" s="32">
        <v>29</v>
      </c>
      <c r="BV134" s="32">
        <v>181</v>
      </c>
      <c r="BW134" s="32">
        <v>76</v>
      </c>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v>178</v>
      </c>
      <c r="CV134" s="32">
        <v>30</v>
      </c>
      <c r="CW134" s="32"/>
      <c r="CX134" s="32"/>
      <c r="CY134" s="32"/>
      <c r="CZ134" s="32"/>
      <c r="DA134" s="32"/>
      <c r="DB134" s="32"/>
      <c r="DC134" s="32"/>
      <c r="DD134" s="32"/>
      <c r="DE134" s="32"/>
      <c r="DF134" s="32"/>
      <c r="DG134" s="32"/>
      <c r="DH134" s="32"/>
      <c r="DI134" s="32"/>
      <c r="DJ134" s="32"/>
      <c r="DK134" s="32"/>
      <c r="DL134" s="32"/>
      <c r="DM134" s="32">
        <v>82</v>
      </c>
      <c r="DN134" s="32">
        <v>81</v>
      </c>
      <c r="DO134" s="32">
        <v>178</v>
      </c>
      <c r="DP134" s="32">
        <v>28</v>
      </c>
      <c r="DQ134" s="32">
        <v>60</v>
      </c>
      <c r="DR134" s="32">
        <v>112</v>
      </c>
      <c r="DS134" s="32">
        <v>51</v>
      </c>
      <c r="DT134" s="32">
        <v>118</v>
      </c>
      <c r="DU134" s="32">
        <v>82</v>
      </c>
      <c r="DV134" s="32">
        <v>101</v>
      </c>
      <c r="DW134" s="32"/>
      <c r="DX134" s="32"/>
      <c r="DY134" s="32"/>
      <c r="DZ134" s="32"/>
      <c r="EA134" s="32"/>
      <c r="EB134" s="32"/>
      <c r="EC134" s="32"/>
      <c r="ED134" s="32"/>
      <c r="EE134" s="32"/>
      <c r="EF134" s="32"/>
      <c r="EG134" s="32"/>
      <c r="EH134" s="32"/>
      <c r="EI134" s="32"/>
      <c r="EJ134" s="32"/>
      <c r="EK134" s="32"/>
      <c r="EL134" s="32"/>
    </row>
    <row r="135" spans="2:142">
      <c r="B135" s="32" t="s">
        <v>141</v>
      </c>
      <c r="C135" s="45" t="s">
        <v>107</v>
      </c>
      <c r="D135" s="46"/>
      <c r="E135" s="32">
        <v>493</v>
      </c>
      <c r="F135" s="32">
        <v>271</v>
      </c>
      <c r="G135" s="32">
        <v>54.97</v>
      </c>
      <c r="H135" s="45" t="s">
        <v>447</v>
      </c>
      <c r="I135" s="46"/>
      <c r="J135" s="32">
        <v>194</v>
      </c>
      <c r="K135" s="32">
        <v>0</v>
      </c>
      <c r="L135" s="32">
        <v>0</v>
      </c>
      <c r="M135" s="32">
        <v>0</v>
      </c>
      <c r="N135" s="32">
        <v>0</v>
      </c>
      <c r="O135" s="32">
        <v>0</v>
      </c>
      <c r="P135" s="32">
        <v>3</v>
      </c>
      <c r="Q135" s="32">
        <v>0</v>
      </c>
      <c r="R135" s="32">
        <v>3</v>
      </c>
      <c r="S135" s="32">
        <v>0</v>
      </c>
      <c r="T135" s="32">
        <v>0</v>
      </c>
      <c r="U135" s="32">
        <v>0</v>
      </c>
      <c r="V135" s="32">
        <v>0</v>
      </c>
      <c r="W135" s="32">
        <v>68</v>
      </c>
      <c r="X135" s="32">
        <v>0</v>
      </c>
      <c r="Y135" s="32">
        <v>0</v>
      </c>
      <c r="Z135" s="32">
        <v>0</v>
      </c>
      <c r="AA135" s="32">
        <v>0</v>
      </c>
      <c r="AB135" s="32">
        <v>0</v>
      </c>
      <c r="AC135" s="32">
        <v>0</v>
      </c>
      <c r="AD135" s="32">
        <v>0</v>
      </c>
      <c r="AE135" s="32">
        <v>0</v>
      </c>
      <c r="AF135" s="32"/>
      <c r="AG135" s="32"/>
      <c r="AH135" s="32">
        <v>95</v>
      </c>
      <c r="AI135" s="32">
        <v>163</v>
      </c>
      <c r="AJ135" s="32"/>
      <c r="AK135" s="32"/>
      <c r="AL135" s="32"/>
      <c r="AM135" s="32"/>
      <c r="AN135" s="32"/>
      <c r="AO135" s="32">
        <v>100</v>
      </c>
      <c r="AP135" s="32">
        <v>108</v>
      </c>
      <c r="AQ135" s="32">
        <v>64</v>
      </c>
      <c r="AR135" s="32">
        <v>187</v>
      </c>
      <c r="AS135" s="32"/>
      <c r="AT135" s="32"/>
      <c r="AU135" s="32"/>
      <c r="AV135" s="32"/>
      <c r="AW135" s="32"/>
      <c r="AX135" s="32"/>
      <c r="AY135" s="32"/>
      <c r="AZ135" s="32"/>
      <c r="BA135" s="32">
        <v>202</v>
      </c>
      <c r="BB135" s="32"/>
      <c r="BC135" s="32"/>
      <c r="BD135" s="32"/>
      <c r="BE135" s="32"/>
      <c r="BF135" s="32"/>
      <c r="BG135" s="32"/>
      <c r="BH135" s="32"/>
      <c r="BI135" s="32"/>
      <c r="BJ135" s="32"/>
      <c r="BK135" s="32"/>
      <c r="BL135" s="32"/>
      <c r="BM135" s="32">
        <v>146</v>
      </c>
      <c r="BN135" s="32">
        <v>95</v>
      </c>
      <c r="BO135" s="32">
        <v>145</v>
      </c>
      <c r="BP135" s="32">
        <v>97</v>
      </c>
      <c r="BQ135" s="32">
        <v>160</v>
      </c>
      <c r="BR135" s="32">
        <v>159</v>
      </c>
      <c r="BS135" s="32">
        <v>95</v>
      </c>
      <c r="BT135" s="32">
        <v>148</v>
      </c>
      <c r="BU135" s="32">
        <v>80</v>
      </c>
      <c r="BV135" s="32">
        <v>163</v>
      </c>
      <c r="BW135" s="32">
        <v>158</v>
      </c>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v>166</v>
      </c>
      <c r="CX135" s="32">
        <v>79</v>
      </c>
      <c r="CY135" s="32"/>
      <c r="CZ135" s="32"/>
      <c r="DA135" s="32"/>
      <c r="DB135" s="32"/>
      <c r="DC135" s="32"/>
      <c r="DD135" s="32"/>
      <c r="DE135" s="32"/>
      <c r="DF135" s="32"/>
      <c r="DG135" s="32"/>
      <c r="DH135" s="32"/>
      <c r="DI135" s="32"/>
      <c r="DJ135" s="32"/>
      <c r="DK135" s="32"/>
      <c r="DL135" s="32"/>
      <c r="DM135" s="32">
        <v>161</v>
      </c>
      <c r="DN135" s="32">
        <v>167</v>
      </c>
      <c r="DO135" s="32">
        <v>145</v>
      </c>
      <c r="DP135" s="32">
        <v>97</v>
      </c>
      <c r="DQ135" s="32">
        <v>43</v>
      </c>
      <c r="DR135" s="32">
        <v>159</v>
      </c>
      <c r="DS135" s="32">
        <v>45</v>
      </c>
      <c r="DT135" s="32">
        <v>151</v>
      </c>
      <c r="DU135" s="32">
        <v>60</v>
      </c>
      <c r="DV135" s="32">
        <v>180</v>
      </c>
      <c r="DW135" s="32"/>
      <c r="DX135" s="32"/>
      <c r="DY135" s="32"/>
      <c r="DZ135" s="32"/>
      <c r="EA135" s="32"/>
      <c r="EB135" s="32"/>
      <c r="EC135" s="32"/>
      <c r="ED135" s="32"/>
      <c r="EE135" s="32"/>
      <c r="EF135" s="32"/>
      <c r="EG135" s="32"/>
      <c r="EH135" s="32"/>
      <c r="EI135" s="32"/>
      <c r="EJ135" s="32"/>
      <c r="EK135" s="32"/>
      <c r="EL135" s="32"/>
    </row>
    <row r="136" spans="2:142">
      <c r="B136" s="32" t="s">
        <v>142</v>
      </c>
      <c r="C136" s="45" t="s">
        <v>107</v>
      </c>
      <c r="D136" s="46"/>
      <c r="E136" s="32">
        <v>589</v>
      </c>
      <c r="F136" s="32">
        <v>365</v>
      </c>
      <c r="G136" s="32">
        <v>61.97</v>
      </c>
      <c r="H136" s="45" t="s">
        <v>447</v>
      </c>
      <c r="I136" s="46"/>
      <c r="J136" s="32">
        <v>193</v>
      </c>
      <c r="K136" s="32">
        <v>0</v>
      </c>
      <c r="L136" s="32">
        <v>0</v>
      </c>
      <c r="M136" s="32">
        <v>0</v>
      </c>
      <c r="N136" s="32">
        <v>0</v>
      </c>
      <c r="O136" s="32">
        <v>0</v>
      </c>
      <c r="P136" s="32">
        <v>4</v>
      </c>
      <c r="Q136" s="32">
        <v>0</v>
      </c>
      <c r="R136" s="32">
        <v>2</v>
      </c>
      <c r="S136" s="32">
        <v>0</v>
      </c>
      <c r="T136" s="32">
        <v>0</v>
      </c>
      <c r="U136" s="32">
        <v>0</v>
      </c>
      <c r="V136" s="32">
        <v>0</v>
      </c>
      <c r="W136" s="32">
        <v>166</v>
      </c>
      <c r="X136" s="32">
        <v>0</v>
      </c>
      <c r="Y136" s="32">
        <v>0</v>
      </c>
      <c r="Z136" s="32">
        <v>0</v>
      </c>
      <c r="AA136" s="32">
        <v>0</v>
      </c>
      <c r="AB136" s="32">
        <v>0</v>
      </c>
      <c r="AC136" s="32">
        <v>0</v>
      </c>
      <c r="AD136" s="32">
        <v>0</v>
      </c>
      <c r="AE136" s="32">
        <v>0</v>
      </c>
      <c r="AF136" s="32"/>
      <c r="AG136" s="32"/>
      <c r="AH136" s="32">
        <v>167</v>
      </c>
      <c r="AI136" s="32">
        <v>186</v>
      </c>
      <c r="AJ136" s="32"/>
      <c r="AK136" s="32"/>
      <c r="AL136" s="32"/>
      <c r="AM136" s="32"/>
      <c r="AN136" s="32"/>
      <c r="AO136" s="32">
        <v>137</v>
      </c>
      <c r="AP136" s="32">
        <v>141</v>
      </c>
      <c r="AQ136" s="32">
        <v>144</v>
      </c>
      <c r="AR136" s="32">
        <v>189</v>
      </c>
      <c r="AS136" s="32"/>
      <c r="AT136" s="32"/>
      <c r="AU136" s="32"/>
      <c r="AV136" s="32"/>
      <c r="AW136" s="32"/>
      <c r="AX136" s="32"/>
      <c r="AY136" s="32"/>
      <c r="AZ136" s="32"/>
      <c r="BA136" s="32">
        <v>253</v>
      </c>
      <c r="BB136" s="32"/>
      <c r="BC136" s="32"/>
      <c r="BD136" s="32"/>
      <c r="BE136" s="32"/>
      <c r="BF136" s="32"/>
      <c r="BG136" s="32"/>
      <c r="BH136" s="32"/>
      <c r="BI136" s="32"/>
      <c r="BJ136" s="32"/>
      <c r="BK136" s="32"/>
      <c r="BL136" s="32"/>
      <c r="BM136" s="32">
        <v>145</v>
      </c>
      <c r="BN136" s="32">
        <v>171</v>
      </c>
      <c r="BO136" s="32">
        <v>156</v>
      </c>
      <c r="BP136" s="32">
        <v>171</v>
      </c>
      <c r="BQ136" s="32">
        <v>262</v>
      </c>
      <c r="BR136" s="32">
        <v>260</v>
      </c>
      <c r="BS136" s="32">
        <v>173</v>
      </c>
      <c r="BT136" s="32">
        <v>151</v>
      </c>
      <c r="BU136" s="32">
        <v>168</v>
      </c>
      <c r="BV136" s="32">
        <v>156</v>
      </c>
      <c r="BW136" s="32">
        <v>251</v>
      </c>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v>171</v>
      </c>
      <c r="DD136" s="32">
        <v>148</v>
      </c>
      <c r="DE136" s="32"/>
      <c r="DF136" s="32"/>
      <c r="DG136" s="32"/>
      <c r="DH136" s="32"/>
      <c r="DI136" s="32"/>
      <c r="DJ136" s="32"/>
      <c r="DK136" s="32"/>
      <c r="DL136" s="32"/>
      <c r="DM136" s="32">
        <v>257</v>
      </c>
      <c r="DN136" s="32">
        <v>254</v>
      </c>
      <c r="DO136" s="32">
        <v>148</v>
      </c>
      <c r="DP136" s="32">
        <v>186</v>
      </c>
      <c r="DQ136" s="32">
        <v>60</v>
      </c>
      <c r="DR136" s="32">
        <v>217</v>
      </c>
      <c r="DS136" s="32">
        <v>60</v>
      </c>
      <c r="DT136" s="32">
        <v>214</v>
      </c>
      <c r="DU136" s="32">
        <v>98</v>
      </c>
      <c r="DV136" s="32">
        <v>226</v>
      </c>
      <c r="DW136" s="32"/>
      <c r="DX136" s="32"/>
      <c r="DY136" s="32"/>
      <c r="DZ136" s="32"/>
      <c r="EA136" s="32"/>
      <c r="EB136" s="32"/>
      <c r="EC136" s="32"/>
      <c r="ED136" s="32"/>
      <c r="EE136" s="32"/>
      <c r="EF136" s="32"/>
      <c r="EG136" s="32"/>
      <c r="EH136" s="32"/>
      <c r="EI136" s="32"/>
      <c r="EJ136" s="32"/>
      <c r="EK136" s="32"/>
      <c r="EL136" s="32"/>
    </row>
    <row r="137" spans="2:142">
      <c r="B137" s="32" t="s">
        <v>143</v>
      </c>
      <c r="C137" s="45" t="s">
        <v>107</v>
      </c>
      <c r="D137" s="46"/>
      <c r="E137" s="32">
        <v>1107</v>
      </c>
      <c r="F137" s="32">
        <v>678</v>
      </c>
      <c r="G137" s="32">
        <v>61.25</v>
      </c>
      <c r="H137" s="45" t="s">
        <v>447</v>
      </c>
      <c r="I137" s="46"/>
      <c r="J137" s="32">
        <v>372</v>
      </c>
      <c r="K137" s="32">
        <v>0</v>
      </c>
      <c r="L137" s="32">
        <v>0</v>
      </c>
      <c r="M137" s="32">
        <v>0</v>
      </c>
      <c r="N137" s="32">
        <v>0</v>
      </c>
      <c r="O137" s="32">
        <v>0</v>
      </c>
      <c r="P137" s="32">
        <v>6</v>
      </c>
      <c r="Q137" s="32">
        <v>0</v>
      </c>
      <c r="R137" s="32">
        <v>3</v>
      </c>
      <c r="S137" s="32">
        <v>0</v>
      </c>
      <c r="T137" s="32">
        <v>0</v>
      </c>
      <c r="U137" s="32">
        <v>0</v>
      </c>
      <c r="V137" s="32">
        <v>0</v>
      </c>
      <c r="W137" s="32">
        <v>291</v>
      </c>
      <c r="X137" s="32">
        <v>0</v>
      </c>
      <c r="Y137" s="32">
        <v>0</v>
      </c>
      <c r="Z137" s="32">
        <v>0</v>
      </c>
      <c r="AA137" s="32">
        <v>0</v>
      </c>
      <c r="AB137" s="32">
        <v>0</v>
      </c>
      <c r="AC137" s="32">
        <v>0</v>
      </c>
      <c r="AD137" s="32">
        <v>0</v>
      </c>
      <c r="AE137" s="32">
        <v>0</v>
      </c>
      <c r="AF137" s="32">
        <v>336</v>
      </c>
      <c r="AG137" s="32">
        <v>305</v>
      </c>
      <c r="AH137" s="32"/>
      <c r="AI137" s="32"/>
      <c r="AJ137" s="32"/>
      <c r="AK137" s="32"/>
      <c r="AL137" s="32"/>
      <c r="AM137" s="32"/>
      <c r="AN137" s="32"/>
      <c r="AO137" s="32">
        <v>249</v>
      </c>
      <c r="AP137" s="32">
        <v>298</v>
      </c>
      <c r="AQ137" s="32">
        <v>14</v>
      </c>
      <c r="AR137" s="32">
        <v>13</v>
      </c>
      <c r="AS137" s="32">
        <v>84</v>
      </c>
      <c r="AT137" s="32">
        <v>81</v>
      </c>
      <c r="AU137" s="32"/>
      <c r="AV137" s="32"/>
      <c r="AW137" s="32">
        <v>319</v>
      </c>
      <c r="AX137" s="32"/>
      <c r="AY137" s="32"/>
      <c r="AZ137" s="32"/>
      <c r="BA137" s="32">
        <v>21</v>
      </c>
      <c r="BB137" s="32">
        <v>118</v>
      </c>
      <c r="BC137" s="32"/>
      <c r="BD137" s="32"/>
      <c r="BE137" s="32"/>
      <c r="BF137" s="32"/>
      <c r="BG137" s="32">
        <v>322</v>
      </c>
      <c r="BH137" s="32"/>
      <c r="BI137" s="32"/>
      <c r="BJ137" s="32"/>
      <c r="BK137" s="32"/>
      <c r="BL137" s="32"/>
      <c r="BM137" s="32">
        <v>283</v>
      </c>
      <c r="BN137" s="32">
        <v>331</v>
      </c>
      <c r="BO137" s="32">
        <v>287</v>
      </c>
      <c r="BP137" s="32">
        <v>331</v>
      </c>
      <c r="BQ137" s="32">
        <v>470</v>
      </c>
      <c r="BR137" s="32">
        <v>460</v>
      </c>
      <c r="BS137" s="32">
        <v>306</v>
      </c>
      <c r="BT137" s="32">
        <v>309</v>
      </c>
      <c r="BU137" s="32">
        <v>294</v>
      </c>
      <c r="BV137" s="32">
        <v>320</v>
      </c>
      <c r="BW137" s="32">
        <v>456</v>
      </c>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v>303</v>
      </c>
      <c r="CV137" s="32">
        <v>326</v>
      </c>
      <c r="CW137" s="32"/>
      <c r="CX137" s="32"/>
      <c r="CY137" s="32"/>
      <c r="CZ137" s="32"/>
      <c r="DA137" s="32"/>
      <c r="DB137" s="32"/>
      <c r="DC137" s="32"/>
      <c r="DD137" s="32"/>
      <c r="DE137" s="32"/>
      <c r="DF137" s="32"/>
      <c r="DG137" s="32"/>
      <c r="DH137" s="32"/>
      <c r="DI137" s="32"/>
      <c r="DJ137" s="32"/>
      <c r="DK137" s="32"/>
      <c r="DL137" s="32"/>
      <c r="DM137" s="32">
        <v>471</v>
      </c>
      <c r="DN137" s="32">
        <v>471</v>
      </c>
      <c r="DO137" s="32"/>
      <c r="DP137" s="32"/>
      <c r="DQ137" s="32">
        <v>108</v>
      </c>
      <c r="DR137" s="32">
        <v>421</v>
      </c>
      <c r="DS137" s="32">
        <v>108</v>
      </c>
      <c r="DT137" s="32">
        <v>417</v>
      </c>
      <c r="DU137" s="32">
        <v>145</v>
      </c>
      <c r="DV137" s="32">
        <v>464</v>
      </c>
      <c r="DW137" s="32"/>
      <c r="DX137" s="32"/>
      <c r="DY137" s="32"/>
      <c r="DZ137" s="32"/>
      <c r="EA137" s="32"/>
      <c r="EB137" s="32"/>
      <c r="EC137" s="32"/>
      <c r="ED137" s="32"/>
      <c r="EE137" s="32"/>
      <c r="EF137" s="32"/>
      <c r="EG137" s="32"/>
      <c r="EH137" s="32"/>
      <c r="EI137" s="32"/>
      <c r="EJ137" s="32"/>
      <c r="EK137" s="32"/>
      <c r="EL137" s="32"/>
    </row>
    <row r="138" spans="2:142">
      <c r="B138" s="32" t="s">
        <v>144</v>
      </c>
      <c r="C138" s="45" t="s">
        <v>107</v>
      </c>
      <c r="D138" s="46"/>
      <c r="E138" s="32">
        <v>804</v>
      </c>
      <c r="F138" s="32">
        <v>514</v>
      </c>
      <c r="G138" s="32">
        <v>63.93</v>
      </c>
      <c r="H138" s="45" t="s">
        <v>447</v>
      </c>
      <c r="I138" s="46"/>
      <c r="J138" s="32">
        <v>331</v>
      </c>
      <c r="K138" s="32">
        <v>0</v>
      </c>
      <c r="L138" s="32">
        <v>0</v>
      </c>
      <c r="M138" s="32">
        <v>0</v>
      </c>
      <c r="N138" s="32">
        <v>0</v>
      </c>
      <c r="O138" s="32">
        <v>0</v>
      </c>
      <c r="P138" s="32">
        <v>6</v>
      </c>
      <c r="Q138" s="32">
        <v>0</v>
      </c>
      <c r="R138" s="32">
        <v>3</v>
      </c>
      <c r="S138" s="32">
        <v>0</v>
      </c>
      <c r="T138" s="32">
        <v>0</v>
      </c>
      <c r="U138" s="32">
        <v>0</v>
      </c>
      <c r="V138" s="32">
        <v>0</v>
      </c>
      <c r="W138" s="32">
        <v>169</v>
      </c>
      <c r="X138" s="32">
        <v>0</v>
      </c>
      <c r="Y138" s="32">
        <v>0</v>
      </c>
      <c r="Z138" s="32">
        <v>0</v>
      </c>
      <c r="AA138" s="32">
        <v>0</v>
      </c>
      <c r="AB138" s="32">
        <v>0</v>
      </c>
      <c r="AC138" s="32">
        <v>0</v>
      </c>
      <c r="AD138" s="32">
        <v>0</v>
      </c>
      <c r="AE138" s="32">
        <v>0</v>
      </c>
      <c r="AF138" s="32"/>
      <c r="AG138" s="32"/>
      <c r="AH138" s="32">
        <v>179</v>
      </c>
      <c r="AI138" s="32">
        <v>299</v>
      </c>
      <c r="AJ138" s="32"/>
      <c r="AK138" s="32"/>
      <c r="AL138" s="32"/>
      <c r="AM138" s="32"/>
      <c r="AN138" s="32"/>
      <c r="AO138" s="32">
        <v>152</v>
      </c>
      <c r="AP138" s="32">
        <v>223</v>
      </c>
      <c r="AQ138" s="32">
        <v>150</v>
      </c>
      <c r="AR138" s="32">
        <v>306</v>
      </c>
      <c r="AS138" s="32"/>
      <c r="AT138" s="32"/>
      <c r="AU138" s="32"/>
      <c r="AV138" s="32"/>
      <c r="AW138" s="32">
        <v>6</v>
      </c>
      <c r="AX138" s="32"/>
      <c r="AY138" s="32"/>
      <c r="AZ138" s="32"/>
      <c r="BA138" s="32">
        <v>371</v>
      </c>
      <c r="BB138" s="32"/>
      <c r="BC138" s="32"/>
      <c r="BD138" s="32"/>
      <c r="BE138" s="32"/>
      <c r="BF138" s="32"/>
      <c r="BG138" s="32">
        <v>5</v>
      </c>
      <c r="BH138" s="32"/>
      <c r="BI138" s="32"/>
      <c r="BJ138" s="32"/>
      <c r="BK138" s="32"/>
      <c r="BL138" s="32"/>
      <c r="BM138" s="32">
        <v>266</v>
      </c>
      <c r="BN138" s="32">
        <v>181</v>
      </c>
      <c r="BO138" s="32">
        <v>273</v>
      </c>
      <c r="BP138" s="32">
        <v>178</v>
      </c>
      <c r="BQ138" s="32">
        <v>284</v>
      </c>
      <c r="BR138" s="32">
        <v>286</v>
      </c>
      <c r="BS138" s="32">
        <v>187</v>
      </c>
      <c r="BT138" s="32">
        <v>266</v>
      </c>
      <c r="BU138" s="32">
        <v>166</v>
      </c>
      <c r="BV138" s="32">
        <v>280</v>
      </c>
      <c r="BW138" s="32">
        <v>281</v>
      </c>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v>258</v>
      </c>
      <c r="DB138" s="32">
        <v>187</v>
      </c>
      <c r="DC138" s="32"/>
      <c r="DD138" s="32"/>
      <c r="DE138" s="32"/>
      <c r="DF138" s="32"/>
      <c r="DG138" s="32"/>
      <c r="DH138" s="32"/>
      <c r="DI138" s="32"/>
      <c r="DJ138" s="32"/>
      <c r="DK138" s="32"/>
      <c r="DL138" s="32"/>
      <c r="DM138" s="32">
        <v>286</v>
      </c>
      <c r="DN138" s="32">
        <v>291</v>
      </c>
      <c r="DO138" s="32">
        <v>261</v>
      </c>
      <c r="DP138" s="32">
        <v>187</v>
      </c>
      <c r="DQ138" s="32">
        <v>81</v>
      </c>
      <c r="DR138" s="32">
        <v>287</v>
      </c>
      <c r="DS138" s="32">
        <v>73</v>
      </c>
      <c r="DT138" s="32">
        <v>295</v>
      </c>
      <c r="DU138" s="32">
        <v>123</v>
      </c>
      <c r="DV138" s="32">
        <v>309</v>
      </c>
      <c r="DW138" s="32"/>
      <c r="DX138" s="32"/>
      <c r="DY138" s="32"/>
      <c r="DZ138" s="32"/>
      <c r="EA138" s="32"/>
      <c r="EB138" s="32"/>
      <c r="EC138" s="32"/>
      <c r="ED138" s="32"/>
      <c r="EE138" s="32"/>
      <c r="EF138" s="32"/>
      <c r="EG138" s="32"/>
      <c r="EH138" s="32"/>
      <c r="EI138" s="32"/>
      <c r="EJ138" s="32"/>
      <c r="EK138" s="32"/>
      <c r="EL138" s="32"/>
    </row>
    <row r="139" spans="2:142">
      <c r="B139" s="32" t="s">
        <v>145</v>
      </c>
      <c r="C139" s="45" t="s">
        <v>107</v>
      </c>
      <c r="D139" s="46"/>
      <c r="E139" s="32">
        <v>863</v>
      </c>
      <c r="F139" s="32">
        <v>520</v>
      </c>
      <c r="G139" s="32">
        <v>60.25</v>
      </c>
      <c r="H139" s="45" t="s">
        <v>447</v>
      </c>
      <c r="I139" s="46"/>
      <c r="J139" s="32">
        <v>237</v>
      </c>
      <c r="K139" s="32">
        <v>0</v>
      </c>
      <c r="L139" s="32">
        <v>0</v>
      </c>
      <c r="M139" s="32">
        <v>0</v>
      </c>
      <c r="N139" s="32">
        <v>0</v>
      </c>
      <c r="O139" s="32">
        <v>0</v>
      </c>
      <c r="P139" s="32">
        <v>7</v>
      </c>
      <c r="Q139" s="32">
        <v>0</v>
      </c>
      <c r="R139" s="32">
        <v>4</v>
      </c>
      <c r="S139" s="32">
        <v>0</v>
      </c>
      <c r="T139" s="32">
        <v>0</v>
      </c>
      <c r="U139" s="32">
        <v>0</v>
      </c>
      <c r="V139" s="32">
        <v>0</v>
      </c>
      <c r="W139" s="32">
        <v>269</v>
      </c>
      <c r="X139" s="32">
        <v>0</v>
      </c>
      <c r="Y139" s="32">
        <v>0</v>
      </c>
      <c r="Z139" s="32">
        <v>0</v>
      </c>
      <c r="AA139" s="32">
        <v>0</v>
      </c>
      <c r="AB139" s="32">
        <v>0</v>
      </c>
      <c r="AC139" s="32">
        <v>0</v>
      </c>
      <c r="AD139" s="32">
        <v>0</v>
      </c>
      <c r="AE139" s="32">
        <v>0</v>
      </c>
      <c r="AF139" s="32">
        <v>198</v>
      </c>
      <c r="AG139" s="32">
        <v>289</v>
      </c>
      <c r="AH139" s="32"/>
      <c r="AI139" s="32"/>
      <c r="AJ139" s="32"/>
      <c r="AK139" s="32"/>
      <c r="AL139" s="32"/>
      <c r="AM139" s="32"/>
      <c r="AN139" s="32"/>
      <c r="AO139" s="32">
        <v>167</v>
      </c>
      <c r="AP139" s="32">
        <v>262</v>
      </c>
      <c r="AQ139" s="32"/>
      <c r="AR139" s="32"/>
      <c r="AS139" s="32"/>
      <c r="AT139" s="32"/>
      <c r="AU139" s="32"/>
      <c r="AV139" s="32"/>
      <c r="AW139" s="32">
        <v>366</v>
      </c>
      <c r="AX139" s="32"/>
      <c r="AY139" s="32"/>
      <c r="AZ139" s="32"/>
      <c r="BA139" s="32"/>
      <c r="BB139" s="32"/>
      <c r="BC139" s="32"/>
      <c r="BD139" s="32"/>
      <c r="BE139" s="32"/>
      <c r="BF139" s="32"/>
      <c r="BG139" s="32">
        <v>364</v>
      </c>
      <c r="BH139" s="32"/>
      <c r="BI139" s="32"/>
      <c r="BJ139" s="32"/>
      <c r="BK139" s="32"/>
      <c r="BL139" s="32"/>
      <c r="BM139" s="32">
        <v>184</v>
      </c>
      <c r="BN139" s="32">
        <v>280</v>
      </c>
      <c r="BO139" s="32">
        <v>192</v>
      </c>
      <c r="BP139" s="32">
        <v>277</v>
      </c>
      <c r="BQ139" s="32">
        <v>360</v>
      </c>
      <c r="BR139" s="32">
        <v>359</v>
      </c>
      <c r="BS139" s="32">
        <v>299</v>
      </c>
      <c r="BT139" s="32">
        <v>172</v>
      </c>
      <c r="BU139" s="32">
        <v>270</v>
      </c>
      <c r="BV139" s="32">
        <v>195</v>
      </c>
      <c r="BW139" s="32">
        <v>350</v>
      </c>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v>214</v>
      </c>
      <c r="CV139" s="32">
        <v>272</v>
      </c>
      <c r="CW139" s="32"/>
      <c r="CX139" s="32"/>
      <c r="CY139" s="32"/>
      <c r="CZ139" s="32"/>
      <c r="DA139" s="32"/>
      <c r="DB139" s="32"/>
      <c r="DC139" s="32"/>
      <c r="DD139" s="32"/>
      <c r="DE139" s="32"/>
      <c r="DF139" s="32"/>
      <c r="DG139" s="32"/>
      <c r="DH139" s="32"/>
      <c r="DI139" s="32"/>
      <c r="DJ139" s="32"/>
      <c r="DK139" s="32"/>
      <c r="DL139" s="32"/>
      <c r="DM139" s="32">
        <v>362</v>
      </c>
      <c r="DN139" s="32">
        <v>361</v>
      </c>
      <c r="DO139" s="32"/>
      <c r="DP139" s="32"/>
      <c r="DQ139" s="32">
        <v>91</v>
      </c>
      <c r="DR139" s="32">
        <v>307</v>
      </c>
      <c r="DS139" s="32">
        <v>89</v>
      </c>
      <c r="DT139" s="32">
        <v>302</v>
      </c>
      <c r="DU139" s="32">
        <v>134</v>
      </c>
      <c r="DV139" s="32">
        <v>339</v>
      </c>
      <c r="DW139" s="32"/>
      <c r="DX139" s="32"/>
      <c r="DY139" s="32"/>
      <c r="DZ139" s="32"/>
      <c r="EA139" s="32"/>
      <c r="EB139" s="32"/>
      <c r="EC139" s="32"/>
      <c r="ED139" s="32"/>
      <c r="EE139" s="32"/>
      <c r="EF139" s="32"/>
      <c r="EG139" s="32"/>
      <c r="EH139" s="32"/>
      <c r="EI139" s="32"/>
      <c r="EJ139" s="32"/>
      <c r="EK139" s="32"/>
      <c r="EL139" s="32"/>
    </row>
    <row r="140" spans="2:142">
      <c r="B140" s="32" t="s">
        <v>146</v>
      </c>
      <c r="C140" s="45" t="s">
        <v>107</v>
      </c>
      <c r="D140" s="46"/>
      <c r="E140" s="32">
        <v>666</v>
      </c>
      <c r="F140" s="32">
        <v>422</v>
      </c>
      <c r="G140" s="32">
        <v>63.36</v>
      </c>
      <c r="H140" s="45" t="s">
        <v>447</v>
      </c>
      <c r="I140" s="46"/>
      <c r="J140" s="32">
        <v>198</v>
      </c>
      <c r="K140" s="32">
        <v>0</v>
      </c>
      <c r="L140" s="32">
        <v>0</v>
      </c>
      <c r="M140" s="32">
        <v>0</v>
      </c>
      <c r="N140" s="32">
        <v>0</v>
      </c>
      <c r="O140" s="32">
        <v>0</v>
      </c>
      <c r="P140" s="32">
        <v>4</v>
      </c>
      <c r="Q140" s="32">
        <v>0</v>
      </c>
      <c r="R140" s="32">
        <v>1</v>
      </c>
      <c r="S140" s="32">
        <v>0</v>
      </c>
      <c r="T140" s="32">
        <v>0</v>
      </c>
      <c r="U140" s="32">
        <v>0</v>
      </c>
      <c r="V140" s="32">
        <v>0</v>
      </c>
      <c r="W140" s="32">
        <v>216</v>
      </c>
      <c r="X140" s="32">
        <v>0</v>
      </c>
      <c r="Y140" s="32">
        <v>0</v>
      </c>
      <c r="Z140" s="32">
        <v>0</v>
      </c>
      <c r="AA140" s="32">
        <v>0</v>
      </c>
      <c r="AB140" s="32">
        <v>0</v>
      </c>
      <c r="AC140" s="32">
        <v>0</v>
      </c>
      <c r="AD140" s="32">
        <v>0</v>
      </c>
      <c r="AE140" s="32">
        <v>0</v>
      </c>
      <c r="AF140" s="32">
        <v>157</v>
      </c>
      <c r="AG140" s="32">
        <v>229</v>
      </c>
      <c r="AH140" s="32"/>
      <c r="AI140" s="32"/>
      <c r="AJ140" s="32"/>
      <c r="AK140" s="32"/>
      <c r="AL140" s="32"/>
      <c r="AM140" s="32"/>
      <c r="AN140" s="32"/>
      <c r="AO140" s="32">
        <v>151</v>
      </c>
      <c r="AP140" s="32">
        <v>184</v>
      </c>
      <c r="AQ140" s="32">
        <v>0</v>
      </c>
      <c r="AR140" s="32">
        <v>0</v>
      </c>
      <c r="AS140" s="32">
        <v>151</v>
      </c>
      <c r="AT140" s="32">
        <v>246</v>
      </c>
      <c r="AU140" s="32"/>
      <c r="AV140" s="32"/>
      <c r="AW140" s="32"/>
      <c r="AX140" s="32"/>
      <c r="AY140" s="32"/>
      <c r="AZ140" s="32"/>
      <c r="BA140" s="32">
        <v>0</v>
      </c>
      <c r="BB140" s="32">
        <v>301</v>
      </c>
      <c r="BC140" s="32"/>
      <c r="BD140" s="32"/>
      <c r="BE140" s="32"/>
      <c r="BF140" s="32"/>
      <c r="BG140" s="32"/>
      <c r="BH140" s="32"/>
      <c r="BI140" s="32"/>
      <c r="BJ140" s="32"/>
      <c r="BK140" s="32"/>
      <c r="BL140" s="32"/>
      <c r="BM140" s="32">
        <v>151</v>
      </c>
      <c r="BN140" s="32">
        <v>221</v>
      </c>
      <c r="BO140" s="32">
        <v>153</v>
      </c>
      <c r="BP140" s="32">
        <v>224</v>
      </c>
      <c r="BQ140" s="32">
        <v>299</v>
      </c>
      <c r="BR140" s="32">
        <v>297</v>
      </c>
      <c r="BS140" s="32">
        <v>240</v>
      </c>
      <c r="BT140" s="32">
        <v>144</v>
      </c>
      <c r="BU140" s="32">
        <v>214</v>
      </c>
      <c r="BV140" s="32">
        <v>165</v>
      </c>
      <c r="BW140" s="32">
        <v>299</v>
      </c>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v>147</v>
      </c>
      <c r="CV140" s="32">
        <v>249</v>
      </c>
      <c r="CW140" s="32"/>
      <c r="CX140" s="32"/>
      <c r="CY140" s="32"/>
      <c r="CZ140" s="32"/>
      <c r="DA140" s="32"/>
      <c r="DB140" s="32"/>
      <c r="DC140" s="32"/>
      <c r="DD140" s="32"/>
      <c r="DE140" s="32"/>
      <c r="DF140" s="32"/>
      <c r="DG140" s="32"/>
      <c r="DH140" s="32"/>
      <c r="DI140" s="32"/>
      <c r="DJ140" s="32"/>
      <c r="DK140" s="32"/>
      <c r="DL140" s="32"/>
      <c r="DM140" s="32">
        <v>305</v>
      </c>
      <c r="DN140" s="32">
        <v>303</v>
      </c>
      <c r="DO140" s="32"/>
      <c r="DP140" s="32"/>
      <c r="DQ140" s="32">
        <v>71</v>
      </c>
      <c r="DR140" s="32">
        <v>248</v>
      </c>
      <c r="DS140" s="32">
        <v>69</v>
      </c>
      <c r="DT140" s="32">
        <v>246</v>
      </c>
      <c r="DU140" s="32">
        <v>99</v>
      </c>
      <c r="DV140" s="32">
        <v>275</v>
      </c>
      <c r="DW140" s="32"/>
      <c r="DX140" s="32"/>
      <c r="DY140" s="32"/>
      <c r="DZ140" s="32"/>
      <c r="EA140" s="32"/>
      <c r="EB140" s="32"/>
      <c r="EC140" s="32"/>
      <c r="ED140" s="32"/>
      <c r="EE140" s="32"/>
      <c r="EF140" s="32"/>
      <c r="EG140" s="32"/>
      <c r="EH140" s="32"/>
      <c r="EI140" s="32"/>
      <c r="EJ140" s="32"/>
      <c r="EK140" s="32"/>
      <c r="EL140" s="32"/>
    </row>
    <row r="141" spans="2:142">
      <c r="B141" s="32" t="s">
        <v>147</v>
      </c>
      <c r="C141" s="45" t="s">
        <v>107</v>
      </c>
      <c r="D141" s="46"/>
      <c r="E141" s="32">
        <v>500</v>
      </c>
      <c r="F141" s="32">
        <v>331</v>
      </c>
      <c r="G141" s="32">
        <v>66.2</v>
      </c>
      <c r="H141" s="45" t="s">
        <v>447</v>
      </c>
      <c r="I141" s="46"/>
      <c r="J141" s="32">
        <v>222</v>
      </c>
      <c r="K141" s="32">
        <v>0</v>
      </c>
      <c r="L141" s="32">
        <v>0</v>
      </c>
      <c r="M141" s="32">
        <v>0</v>
      </c>
      <c r="N141" s="32">
        <v>0</v>
      </c>
      <c r="O141" s="32">
        <v>0</v>
      </c>
      <c r="P141" s="32">
        <v>2</v>
      </c>
      <c r="Q141" s="32">
        <v>0</v>
      </c>
      <c r="R141" s="32">
        <v>2</v>
      </c>
      <c r="S141" s="32">
        <v>0</v>
      </c>
      <c r="T141" s="32">
        <v>0</v>
      </c>
      <c r="U141" s="32">
        <v>0</v>
      </c>
      <c r="V141" s="32">
        <v>0</v>
      </c>
      <c r="W141" s="32">
        <v>102</v>
      </c>
      <c r="X141" s="32">
        <v>0</v>
      </c>
      <c r="Y141" s="32">
        <v>0</v>
      </c>
      <c r="Z141" s="32">
        <v>0</v>
      </c>
      <c r="AA141" s="32">
        <v>0</v>
      </c>
      <c r="AB141" s="32">
        <v>0</v>
      </c>
      <c r="AC141" s="32">
        <v>0</v>
      </c>
      <c r="AD141" s="32">
        <v>0</v>
      </c>
      <c r="AE141" s="32">
        <v>0</v>
      </c>
      <c r="AF141" s="32"/>
      <c r="AG141" s="32"/>
      <c r="AH141" s="32">
        <v>107</v>
      </c>
      <c r="AI141" s="32">
        <v>218</v>
      </c>
      <c r="AJ141" s="32"/>
      <c r="AK141" s="32"/>
      <c r="AL141" s="32"/>
      <c r="AM141" s="32"/>
      <c r="AN141" s="32"/>
      <c r="AO141" s="32">
        <v>138</v>
      </c>
      <c r="AP141" s="32">
        <v>146</v>
      </c>
      <c r="AQ141" s="32">
        <v>104</v>
      </c>
      <c r="AR141" s="32">
        <v>218</v>
      </c>
      <c r="AS141" s="32"/>
      <c r="AT141" s="32"/>
      <c r="AU141" s="32"/>
      <c r="AV141" s="32"/>
      <c r="AW141" s="32"/>
      <c r="AX141" s="32"/>
      <c r="AY141" s="32"/>
      <c r="AZ141" s="32"/>
      <c r="BA141" s="32">
        <v>268</v>
      </c>
      <c r="BB141" s="32"/>
      <c r="BC141" s="32"/>
      <c r="BD141" s="32"/>
      <c r="BE141" s="32"/>
      <c r="BF141" s="32"/>
      <c r="BG141" s="32"/>
      <c r="BH141" s="32"/>
      <c r="BI141" s="32"/>
      <c r="BJ141" s="32"/>
      <c r="BK141" s="32"/>
      <c r="BL141" s="32"/>
      <c r="BM141" s="32">
        <v>179</v>
      </c>
      <c r="BN141" s="32">
        <v>124</v>
      </c>
      <c r="BO141" s="32">
        <v>181</v>
      </c>
      <c r="BP141" s="32">
        <v>128</v>
      </c>
      <c r="BQ141" s="32">
        <v>197</v>
      </c>
      <c r="BR141" s="32">
        <v>188</v>
      </c>
      <c r="BS141" s="32">
        <v>122</v>
      </c>
      <c r="BT141" s="32">
        <v>186</v>
      </c>
      <c r="BU141" s="32">
        <v>120</v>
      </c>
      <c r="BV141" s="32">
        <v>187</v>
      </c>
      <c r="BW141" s="32">
        <v>196</v>
      </c>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v>215</v>
      </c>
      <c r="DD141" s="32">
        <v>95</v>
      </c>
      <c r="DE141" s="32"/>
      <c r="DF141" s="32"/>
      <c r="DG141" s="32"/>
      <c r="DH141" s="32"/>
      <c r="DI141" s="32"/>
      <c r="DJ141" s="32"/>
      <c r="DK141" s="32"/>
      <c r="DL141" s="32"/>
      <c r="DM141" s="32">
        <v>199</v>
      </c>
      <c r="DN141" s="32">
        <v>199</v>
      </c>
      <c r="DO141" s="32">
        <v>173</v>
      </c>
      <c r="DP141" s="32">
        <v>138</v>
      </c>
      <c r="DQ141" s="32">
        <v>68</v>
      </c>
      <c r="DR141" s="32">
        <v>179</v>
      </c>
      <c r="DS141" s="32">
        <v>63</v>
      </c>
      <c r="DT141" s="32">
        <v>181</v>
      </c>
      <c r="DU141" s="32">
        <v>76</v>
      </c>
      <c r="DV141" s="32">
        <v>228</v>
      </c>
      <c r="DW141" s="32"/>
      <c r="DX141" s="32"/>
      <c r="DY141" s="32"/>
      <c r="DZ141" s="32"/>
      <c r="EA141" s="32"/>
      <c r="EB141" s="32"/>
      <c r="EC141" s="32"/>
      <c r="ED141" s="32"/>
      <c r="EE141" s="32"/>
      <c r="EF141" s="32"/>
      <c r="EG141" s="32"/>
      <c r="EH141" s="32"/>
      <c r="EI141" s="32"/>
      <c r="EJ141" s="32"/>
      <c r="EK141" s="32"/>
      <c r="EL141" s="32"/>
    </row>
    <row r="142" spans="2:142">
      <c r="B142" s="32" t="s">
        <v>148</v>
      </c>
      <c r="C142" s="45" t="s">
        <v>107</v>
      </c>
      <c r="D142" s="46"/>
      <c r="E142" s="32">
        <v>749</v>
      </c>
      <c r="F142" s="32">
        <v>496</v>
      </c>
      <c r="G142" s="32">
        <v>66.22</v>
      </c>
      <c r="H142" s="45" t="s">
        <v>447</v>
      </c>
      <c r="I142" s="46"/>
      <c r="J142" s="32">
        <v>284</v>
      </c>
      <c r="K142" s="32">
        <v>0</v>
      </c>
      <c r="L142" s="32">
        <v>0</v>
      </c>
      <c r="M142" s="32">
        <v>0</v>
      </c>
      <c r="N142" s="32">
        <v>0</v>
      </c>
      <c r="O142" s="32">
        <v>0</v>
      </c>
      <c r="P142" s="32">
        <v>6</v>
      </c>
      <c r="Q142" s="32">
        <v>0</v>
      </c>
      <c r="R142" s="32">
        <v>4</v>
      </c>
      <c r="S142" s="32">
        <v>0</v>
      </c>
      <c r="T142" s="32">
        <v>0</v>
      </c>
      <c r="U142" s="32">
        <v>0</v>
      </c>
      <c r="V142" s="32">
        <v>0</v>
      </c>
      <c r="W142" s="32">
        <v>197</v>
      </c>
      <c r="X142" s="32">
        <v>0</v>
      </c>
      <c r="Y142" s="32">
        <v>0</v>
      </c>
      <c r="Z142" s="32">
        <v>0</v>
      </c>
      <c r="AA142" s="32">
        <v>0</v>
      </c>
      <c r="AB142" s="32">
        <v>0</v>
      </c>
      <c r="AC142" s="32">
        <v>0</v>
      </c>
      <c r="AD142" s="32">
        <v>0</v>
      </c>
      <c r="AE142" s="32">
        <v>0</v>
      </c>
      <c r="AF142" s="32"/>
      <c r="AG142" s="32"/>
      <c r="AH142" s="32">
        <v>199</v>
      </c>
      <c r="AI142" s="32">
        <v>280</v>
      </c>
      <c r="AJ142" s="32"/>
      <c r="AK142" s="32"/>
      <c r="AL142" s="32"/>
      <c r="AM142" s="32"/>
      <c r="AN142" s="32"/>
      <c r="AO142" s="32">
        <v>194</v>
      </c>
      <c r="AP142" s="32">
        <v>208</v>
      </c>
      <c r="AQ142" s="32"/>
      <c r="AR142" s="32"/>
      <c r="AS142" s="32"/>
      <c r="AT142" s="32"/>
      <c r="AU142" s="32"/>
      <c r="AV142" s="32"/>
      <c r="AW142" s="32">
        <v>307</v>
      </c>
      <c r="AX142" s="32"/>
      <c r="AY142" s="32"/>
      <c r="AZ142" s="32"/>
      <c r="BA142" s="32"/>
      <c r="BB142" s="32"/>
      <c r="BC142" s="32"/>
      <c r="BD142" s="32"/>
      <c r="BE142" s="32"/>
      <c r="BF142" s="32"/>
      <c r="BG142" s="32"/>
      <c r="BH142" s="32">
        <v>295</v>
      </c>
      <c r="BI142" s="32"/>
      <c r="BJ142" s="32"/>
      <c r="BK142" s="32"/>
      <c r="BL142" s="32"/>
      <c r="BM142" s="32">
        <v>231</v>
      </c>
      <c r="BN142" s="32">
        <v>209</v>
      </c>
      <c r="BO142" s="32">
        <v>239</v>
      </c>
      <c r="BP142" s="32">
        <v>207</v>
      </c>
      <c r="BQ142" s="32">
        <v>292</v>
      </c>
      <c r="BR142" s="32">
        <v>293</v>
      </c>
      <c r="BS142" s="32">
        <v>216</v>
      </c>
      <c r="BT142" s="32">
        <v>226</v>
      </c>
      <c r="BU142" s="32">
        <v>207</v>
      </c>
      <c r="BV142" s="32">
        <v>240</v>
      </c>
      <c r="BW142" s="32">
        <v>304</v>
      </c>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v>218</v>
      </c>
      <c r="DB142" s="32">
        <v>218</v>
      </c>
      <c r="DC142" s="32"/>
      <c r="DD142" s="32"/>
      <c r="DE142" s="32"/>
      <c r="DF142" s="32"/>
      <c r="DG142" s="32"/>
      <c r="DH142" s="32"/>
      <c r="DI142" s="32"/>
      <c r="DJ142" s="32"/>
      <c r="DK142" s="32"/>
      <c r="DL142" s="32"/>
      <c r="DM142" s="32">
        <v>304</v>
      </c>
      <c r="DN142" s="32">
        <v>308</v>
      </c>
      <c r="DO142" s="32">
        <v>226</v>
      </c>
      <c r="DP142" s="32">
        <v>218</v>
      </c>
      <c r="DQ142" s="32">
        <v>75</v>
      </c>
      <c r="DR142" s="32">
        <v>286</v>
      </c>
      <c r="DS142" s="32">
        <v>74</v>
      </c>
      <c r="DT142" s="32">
        <v>287</v>
      </c>
      <c r="DU142" s="32">
        <v>111</v>
      </c>
      <c r="DV142" s="32">
        <v>337</v>
      </c>
      <c r="DW142" s="32"/>
      <c r="DX142" s="32"/>
      <c r="DY142" s="32"/>
      <c r="DZ142" s="32"/>
      <c r="EA142" s="32"/>
      <c r="EB142" s="32"/>
      <c r="EC142" s="32"/>
      <c r="ED142" s="32"/>
      <c r="EE142" s="32"/>
      <c r="EF142" s="32"/>
      <c r="EG142" s="32"/>
      <c r="EH142" s="32"/>
      <c r="EI142" s="32"/>
      <c r="EJ142" s="32"/>
      <c r="EK142" s="32"/>
      <c r="EL142" s="32"/>
    </row>
    <row r="143" spans="2:142">
      <c r="B143" s="32" t="s">
        <v>149</v>
      </c>
      <c r="C143" s="45" t="s">
        <v>107</v>
      </c>
      <c r="D143" s="46"/>
      <c r="E143" s="32">
        <v>655</v>
      </c>
      <c r="F143" s="32">
        <v>382</v>
      </c>
      <c r="G143" s="32">
        <v>58.32</v>
      </c>
      <c r="H143" s="45" t="s">
        <v>447</v>
      </c>
      <c r="I143" s="46"/>
      <c r="J143" s="32">
        <v>227</v>
      </c>
      <c r="K143" s="32">
        <v>0</v>
      </c>
      <c r="L143" s="32">
        <v>0</v>
      </c>
      <c r="M143" s="32">
        <v>0</v>
      </c>
      <c r="N143" s="32">
        <v>0</v>
      </c>
      <c r="O143" s="32">
        <v>0</v>
      </c>
      <c r="P143" s="32">
        <v>3</v>
      </c>
      <c r="Q143" s="32">
        <v>0</v>
      </c>
      <c r="R143" s="32">
        <v>2</v>
      </c>
      <c r="S143" s="32">
        <v>0</v>
      </c>
      <c r="T143" s="32">
        <v>0</v>
      </c>
      <c r="U143" s="32">
        <v>0</v>
      </c>
      <c r="V143" s="32">
        <v>0</v>
      </c>
      <c r="W143" s="32">
        <v>148</v>
      </c>
      <c r="X143" s="32">
        <v>0</v>
      </c>
      <c r="Y143" s="32">
        <v>0</v>
      </c>
      <c r="Z143" s="32">
        <v>0</v>
      </c>
      <c r="AA143" s="32">
        <v>0</v>
      </c>
      <c r="AB143" s="32">
        <v>0</v>
      </c>
      <c r="AC143" s="32">
        <v>0</v>
      </c>
      <c r="AD143" s="32">
        <v>0</v>
      </c>
      <c r="AE143" s="32">
        <v>0</v>
      </c>
      <c r="AF143" s="32"/>
      <c r="AG143" s="32"/>
      <c r="AH143" s="32">
        <v>168</v>
      </c>
      <c r="AI143" s="32">
        <v>200</v>
      </c>
      <c r="AJ143" s="32"/>
      <c r="AK143" s="32"/>
      <c r="AL143" s="32"/>
      <c r="AM143" s="32"/>
      <c r="AN143" s="32"/>
      <c r="AO143" s="32">
        <v>132</v>
      </c>
      <c r="AP143" s="32">
        <v>186</v>
      </c>
      <c r="AQ143" s="32">
        <v>137</v>
      </c>
      <c r="AR143" s="32">
        <v>223</v>
      </c>
      <c r="AS143" s="32"/>
      <c r="AT143" s="32"/>
      <c r="AU143" s="32"/>
      <c r="AV143" s="32"/>
      <c r="AW143" s="32"/>
      <c r="AX143" s="32"/>
      <c r="AY143" s="32"/>
      <c r="AZ143" s="32"/>
      <c r="BA143" s="32">
        <v>290</v>
      </c>
      <c r="BB143" s="32"/>
      <c r="BC143" s="32"/>
      <c r="BD143" s="32"/>
      <c r="BE143" s="32"/>
      <c r="BF143" s="32"/>
      <c r="BG143" s="32"/>
      <c r="BH143" s="32"/>
      <c r="BI143" s="32"/>
      <c r="BJ143" s="32"/>
      <c r="BK143" s="32"/>
      <c r="BL143" s="32"/>
      <c r="BM143" s="32">
        <v>175</v>
      </c>
      <c r="BN143" s="32">
        <v>164</v>
      </c>
      <c r="BO143" s="32">
        <v>184</v>
      </c>
      <c r="BP143" s="32">
        <v>163</v>
      </c>
      <c r="BQ143" s="32">
        <v>257</v>
      </c>
      <c r="BR143" s="32">
        <v>247</v>
      </c>
      <c r="BS143" s="32">
        <v>168</v>
      </c>
      <c r="BT143" s="32">
        <v>179</v>
      </c>
      <c r="BU143" s="32">
        <v>147</v>
      </c>
      <c r="BV143" s="32">
        <v>196</v>
      </c>
      <c r="BW143" s="32">
        <v>252</v>
      </c>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v>187</v>
      </c>
      <c r="DH143" s="32">
        <v>156</v>
      </c>
      <c r="DI143" s="32"/>
      <c r="DJ143" s="32"/>
      <c r="DK143" s="32"/>
      <c r="DL143" s="32"/>
      <c r="DM143" s="32">
        <v>246</v>
      </c>
      <c r="DN143" s="32">
        <v>254</v>
      </c>
      <c r="DO143" s="32">
        <v>173</v>
      </c>
      <c r="DP143" s="32">
        <v>174</v>
      </c>
      <c r="DQ143" s="32">
        <v>66</v>
      </c>
      <c r="DR143" s="32">
        <v>233</v>
      </c>
      <c r="DS143" s="32">
        <v>69</v>
      </c>
      <c r="DT143" s="32">
        <v>229</v>
      </c>
      <c r="DU143" s="32">
        <v>93</v>
      </c>
      <c r="DV143" s="32">
        <v>245</v>
      </c>
      <c r="DW143" s="32"/>
      <c r="DX143" s="32"/>
      <c r="DY143" s="32"/>
      <c r="DZ143" s="32"/>
      <c r="EA143" s="32"/>
      <c r="EB143" s="32"/>
      <c r="EC143" s="32"/>
      <c r="ED143" s="32"/>
      <c r="EE143" s="32"/>
      <c r="EF143" s="32"/>
      <c r="EG143" s="32"/>
      <c r="EH143" s="32"/>
      <c r="EI143" s="32"/>
      <c r="EJ143" s="32"/>
      <c r="EK143" s="32"/>
      <c r="EL143" s="32"/>
    </row>
    <row r="144" spans="2:142">
      <c r="B144" s="32" t="s">
        <v>150</v>
      </c>
      <c r="C144" s="45" t="s">
        <v>107</v>
      </c>
      <c r="D144" s="46"/>
      <c r="E144" s="32">
        <v>889</v>
      </c>
      <c r="F144" s="32">
        <v>508</v>
      </c>
      <c r="G144" s="32">
        <v>57.14</v>
      </c>
      <c r="H144" s="45" t="s">
        <v>447</v>
      </c>
      <c r="I144" s="46"/>
      <c r="J144" s="32">
        <v>335</v>
      </c>
      <c r="K144" s="32">
        <v>0</v>
      </c>
      <c r="L144" s="32">
        <v>0</v>
      </c>
      <c r="M144" s="32">
        <v>0</v>
      </c>
      <c r="N144" s="32">
        <v>0</v>
      </c>
      <c r="O144" s="32">
        <v>0</v>
      </c>
      <c r="P144" s="32">
        <v>8</v>
      </c>
      <c r="Q144" s="32">
        <v>0</v>
      </c>
      <c r="R144" s="32">
        <v>1</v>
      </c>
      <c r="S144" s="32">
        <v>0</v>
      </c>
      <c r="T144" s="32">
        <v>0</v>
      </c>
      <c r="U144" s="32">
        <v>0</v>
      </c>
      <c r="V144" s="32">
        <v>0</v>
      </c>
      <c r="W144" s="32">
        <v>159</v>
      </c>
      <c r="X144" s="32">
        <v>0</v>
      </c>
      <c r="Y144" s="32">
        <v>0</v>
      </c>
      <c r="Z144" s="32">
        <v>0</v>
      </c>
      <c r="AA144" s="32">
        <v>0</v>
      </c>
      <c r="AB144" s="32">
        <v>0</v>
      </c>
      <c r="AC144" s="32">
        <v>0</v>
      </c>
      <c r="AD144" s="32">
        <v>0</v>
      </c>
      <c r="AE144" s="32">
        <v>0</v>
      </c>
      <c r="AF144" s="32"/>
      <c r="AG144" s="32"/>
      <c r="AH144" s="32">
        <v>184</v>
      </c>
      <c r="AI144" s="32">
        <v>307</v>
      </c>
      <c r="AJ144" s="32"/>
      <c r="AK144" s="32"/>
      <c r="AL144" s="32"/>
      <c r="AM144" s="32"/>
      <c r="AN144" s="32"/>
      <c r="AO144" s="32">
        <v>175</v>
      </c>
      <c r="AP144" s="32">
        <v>198</v>
      </c>
      <c r="AQ144" s="32">
        <v>143</v>
      </c>
      <c r="AR144" s="32">
        <v>324</v>
      </c>
      <c r="AS144" s="32"/>
      <c r="AT144" s="32"/>
      <c r="AU144" s="32"/>
      <c r="AV144" s="32"/>
      <c r="AW144" s="32"/>
      <c r="AX144" s="32"/>
      <c r="AY144" s="32"/>
      <c r="AZ144" s="32"/>
      <c r="BA144" s="32">
        <v>370</v>
      </c>
      <c r="BB144" s="32"/>
      <c r="BC144" s="32"/>
      <c r="BD144" s="32"/>
      <c r="BE144" s="32"/>
      <c r="BF144" s="32"/>
      <c r="BG144" s="32"/>
      <c r="BH144" s="32"/>
      <c r="BI144" s="32"/>
      <c r="BJ144" s="32"/>
      <c r="BK144" s="32"/>
      <c r="BL144" s="32"/>
      <c r="BM144" s="32">
        <v>276</v>
      </c>
      <c r="BN144" s="32">
        <v>180</v>
      </c>
      <c r="BO144" s="32">
        <v>275</v>
      </c>
      <c r="BP144" s="32">
        <v>180</v>
      </c>
      <c r="BQ144" s="32">
        <v>281</v>
      </c>
      <c r="BR144" s="32">
        <v>271</v>
      </c>
      <c r="BS144" s="32">
        <v>185</v>
      </c>
      <c r="BT144" s="32">
        <v>279</v>
      </c>
      <c r="BU144" s="32">
        <v>181</v>
      </c>
      <c r="BV144" s="32">
        <v>281</v>
      </c>
      <c r="BW144" s="32">
        <v>275</v>
      </c>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v>285</v>
      </c>
      <c r="DH144" s="32">
        <v>173</v>
      </c>
      <c r="DI144" s="32"/>
      <c r="DJ144" s="32"/>
      <c r="DK144" s="32"/>
      <c r="DL144" s="32"/>
      <c r="DM144" s="32">
        <v>279</v>
      </c>
      <c r="DN144" s="32">
        <v>282</v>
      </c>
      <c r="DO144" s="32">
        <v>275</v>
      </c>
      <c r="DP144" s="32">
        <v>191</v>
      </c>
      <c r="DQ144" s="32">
        <v>74</v>
      </c>
      <c r="DR144" s="32">
        <v>277</v>
      </c>
      <c r="DS144" s="32">
        <v>82</v>
      </c>
      <c r="DT144" s="32">
        <v>276</v>
      </c>
      <c r="DU144" s="32">
        <v>131</v>
      </c>
      <c r="DV144" s="32">
        <v>301</v>
      </c>
      <c r="DW144" s="32"/>
      <c r="DX144" s="32"/>
      <c r="DY144" s="32"/>
      <c r="DZ144" s="32"/>
      <c r="EA144" s="32"/>
      <c r="EB144" s="32"/>
      <c r="EC144" s="32"/>
      <c r="ED144" s="32"/>
      <c r="EE144" s="32"/>
      <c r="EF144" s="32"/>
      <c r="EG144" s="32"/>
      <c r="EH144" s="32"/>
      <c r="EI144" s="32"/>
      <c r="EJ144" s="32"/>
      <c r="EK144" s="32"/>
      <c r="EL144" s="32"/>
    </row>
    <row r="145" spans="2:142">
      <c r="B145" s="32" t="s">
        <v>151</v>
      </c>
      <c r="C145" s="45" t="s">
        <v>107</v>
      </c>
      <c r="D145" s="46"/>
      <c r="E145" s="32">
        <v>811</v>
      </c>
      <c r="F145" s="32">
        <v>497</v>
      </c>
      <c r="G145" s="32">
        <v>61.28</v>
      </c>
      <c r="H145" s="45" t="s">
        <v>447</v>
      </c>
      <c r="I145" s="46"/>
      <c r="J145" s="32">
        <v>304</v>
      </c>
      <c r="K145" s="32">
        <v>0</v>
      </c>
      <c r="L145" s="32">
        <v>0</v>
      </c>
      <c r="M145" s="32">
        <v>0</v>
      </c>
      <c r="N145" s="32">
        <v>0</v>
      </c>
      <c r="O145" s="32">
        <v>0</v>
      </c>
      <c r="P145" s="32">
        <v>9</v>
      </c>
      <c r="Q145" s="32">
        <v>0</v>
      </c>
      <c r="R145" s="32">
        <v>3</v>
      </c>
      <c r="S145" s="32">
        <v>0</v>
      </c>
      <c r="T145" s="32">
        <v>0</v>
      </c>
      <c r="U145" s="32">
        <v>0</v>
      </c>
      <c r="V145" s="32">
        <v>0</v>
      </c>
      <c r="W145" s="32">
        <v>180</v>
      </c>
      <c r="X145" s="32">
        <v>0</v>
      </c>
      <c r="Y145" s="32">
        <v>0</v>
      </c>
      <c r="Z145" s="32">
        <v>0</v>
      </c>
      <c r="AA145" s="32">
        <v>0</v>
      </c>
      <c r="AB145" s="32">
        <v>0</v>
      </c>
      <c r="AC145" s="32">
        <v>0</v>
      </c>
      <c r="AD145" s="32">
        <v>0</v>
      </c>
      <c r="AE145" s="32">
        <v>0</v>
      </c>
      <c r="AF145" s="32"/>
      <c r="AG145" s="32"/>
      <c r="AH145" s="32">
        <v>205</v>
      </c>
      <c r="AI145" s="32">
        <v>278</v>
      </c>
      <c r="AJ145" s="32"/>
      <c r="AK145" s="32"/>
      <c r="AL145" s="32"/>
      <c r="AM145" s="32"/>
      <c r="AN145" s="32"/>
      <c r="AO145" s="32">
        <v>197</v>
      </c>
      <c r="AP145" s="32">
        <v>198</v>
      </c>
      <c r="AQ145" s="32">
        <v>180</v>
      </c>
      <c r="AR145" s="32">
        <v>284</v>
      </c>
      <c r="AS145" s="32"/>
      <c r="AT145" s="32"/>
      <c r="AU145" s="32"/>
      <c r="AV145" s="32"/>
      <c r="AW145" s="32"/>
      <c r="AX145" s="32"/>
      <c r="AY145" s="32"/>
      <c r="AZ145" s="32"/>
      <c r="BA145" s="32">
        <v>371</v>
      </c>
      <c r="BB145" s="32"/>
      <c r="BC145" s="32"/>
      <c r="BD145" s="32"/>
      <c r="BE145" s="32"/>
      <c r="BF145" s="32"/>
      <c r="BG145" s="32"/>
      <c r="BH145" s="32"/>
      <c r="BI145" s="32"/>
      <c r="BJ145" s="32"/>
      <c r="BK145" s="32"/>
      <c r="BL145" s="32"/>
      <c r="BM145" s="32">
        <v>226</v>
      </c>
      <c r="BN145" s="32">
        <v>219</v>
      </c>
      <c r="BO145" s="32">
        <v>255</v>
      </c>
      <c r="BP145" s="32">
        <v>196</v>
      </c>
      <c r="BQ145" s="32">
        <v>324</v>
      </c>
      <c r="BR145" s="32">
        <v>315</v>
      </c>
      <c r="BS145" s="32">
        <v>219</v>
      </c>
      <c r="BT145" s="32">
        <v>236</v>
      </c>
      <c r="BU145" s="32">
        <v>196</v>
      </c>
      <c r="BV145" s="32">
        <v>250</v>
      </c>
      <c r="BW145" s="32">
        <v>319</v>
      </c>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v>226</v>
      </c>
      <c r="CX145" s="32">
        <v>216</v>
      </c>
      <c r="CY145" s="32"/>
      <c r="CZ145" s="32"/>
      <c r="DA145" s="32"/>
      <c r="DB145" s="32"/>
      <c r="DC145" s="32"/>
      <c r="DD145" s="32"/>
      <c r="DE145" s="32"/>
      <c r="DF145" s="32"/>
      <c r="DG145" s="32"/>
      <c r="DH145" s="32"/>
      <c r="DI145" s="32"/>
      <c r="DJ145" s="32"/>
      <c r="DK145" s="32"/>
      <c r="DL145" s="32"/>
      <c r="DM145" s="32">
        <v>320</v>
      </c>
      <c r="DN145" s="32">
        <v>325</v>
      </c>
      <c r="DO145" s="32">
        <v>228</v>
      </c>
      <c r="DP145" s="32">
        <v>230</v>
      </c>
      <c r="DQ145" s="32">
        <v>85</v>
      </c>
      <c r="DR145" s="32">
        <v>317</v>
      </c>
      <c r="DS145" s="32">
        <v>81</v>
      </c>
      <c r="DT145" s="32">
        <v>319</v>
      </c>
      <c r="DU145" s="32">
        <v>109</v>
      </c>
      <c r="DV145" s="32">
        <v>343</v>
      </c>
      <c r="DW145" s="32"/>
      <c r="DX145" s="32"/>
      <c r="DY145" s="32"/>
      <c r="DZ145" s="32"/>
      <c r="EA145" s="32"/>
      <c r="EB145" s="32"/>
      <c r="EC145" s="32"/>
      <c r="ED145" s="32"/>
      <c r="EE145" s="32"/>
      <c r="EF145" s="32"/>
      <c r="EG145" s="32"/>
      <c r="EH145" s="32"/>
      <c r="EI145" s="32"/>
      <c r="EJ145" s="32"/>
      <c r="EK145" s="32"/>
      <c r="EL145" s="32"/>
    </row>
    <row r="146" spans="2:142">
      <c r="B146" s="32" t="s">
        <v>152</v>
      </c>
      <c r="C146" s="45" t="s">
        <v>107</v>
      </c>
      <c r="D146" s="46"/>
      <c r="E146" s="32">
        <v>434</v>
      </c>
      <c r="F146" s="32">
        <v>257</v>
      </c>
      <c r="G146" s="32">
        <v>59.22</v>
      </c>
      <c r="H146" s="45" t="s">
        <v>447</v>
      </c>
      <c r="I146" s="46"/>
      <c r="J146" s="32">
        <v>169</v>
      </c>
      <c r="K146" s="32">
        <v>0</v>
      </c>
      <c r="L146" s="32">
        <v>0</v>
      </c>
      <c r="M146" s="32">
        <v>0</v>
      </c>
      <c r="N146" s="32">
        <v>0</v>
      </c>
      <c r="O146" s="32">
        <v>0</v>
      </c>
      <c r="P146" s="32">
        <v>6</v>
      </c>
      <c r="Q146" s="32">
        <v>0</v>
      </c>
      <c r="R146" s="32">
        <v>3</v>
      </c>
      <c r="S146" s="32">
        <v>0</v>
      </c>
      <c r="T146" s="32">
        <v>0</v>
      </c>
      <c r="U146" s="32">
        <v>0</v>
      </c>
      <c r="V146" s="32">
        <v>0</v>
      </c>
      <c r="W146" s="32">
        <v>74</v>
      </c>
      <c r="X146" s="32">
        <v>0</v>
      </c>
      <c r="Y146" s="32">
        <v>0</v>
      </c>
      <c r="Z146" s="32">
        <v>0</v>
      </c>
      <c r="AA146" s="32">
        <v>0</v>
      </c>
      <c r="AB146" s="32">
        <v>0</v>
      </c>
      <c r="AC146" s="32">
        <v>0</v>
      </c>
      <c r="AD146" s="32">
        <v>0</v>
      </c>
      <c r="AE146" s="32">
        <v>0</v>
      </c>
      <c r="AF146" s="32"/>
      <c r="AG146" s="32"/>
      <c r="AH146" s="32">
        <v>87</v>
      </c>
      <c r="AI146" s="32">
        <v>152</v>
      </c>
      <c r="AJ146" s="32"/>
      <c r="AK146" s="32"/>
      <c r="AL146" s="32"/>
      <c r="AM146" s="32"/>
      <c r="AN146" s="32"/>
      <c r="AO146" s="32">
        <v>91</v>
      </c>
      <c r="AP146" s="32">
        <v>111</v>
      </c>
      <c r="AQ146" s="32">
        <v>65</v>
      </c>
      <c r="AR146" s="32">
        <v>175</v>
      </c>
      <c r="AS146" s="32"/>
      <c r="AT146" s="32"/>
      <c r="AU146" s="32"/>
      <c r="AV146" s="32"/>
      <c r="AW146" s="32"/>
      <c r="AX146" s="32"/>
      <c r="AY146" s="32"/>
      <c r="AZ146" s="32"/>
      <c r="BA146" s="32">
        <v>193</v>
      </c>
      <c r="BB146" s="32"/>
      <c r="BC146" s="32"/>
      <c r="BD146" s="32"/>
      <c r="BE146" s="32"/>
      <c r="BF146" s="32"/>
      <c r="BG146" s="32"/>
      <c r="BH146" s="32"/>
      <c r="BI146" s="32"/>
      <c r="BJ146" s="32"/>
      <c r="BK146" s="32"/>
      <c r="BL146" s="32"/>
      <c r="BM146" s="32">
        <v>131</v>
      </c>
      <c r="BN146" s="32">
        <v>93</v>
      </c>
      <c r="BO146" s="32">
        <v>145</v>
      </c>
      <c r="BP146" s="32">
        <v>89</v>
      </c>
      <c r="BQ146" s="32">
        <v>145</v>
      </c>
      <c r="BR146" s="32">
        <v>138</v>
      </c>
      <c r="BS146" s="32">
        <v>97</v>
      </c>
      <c r="BT146" s="32">
        <v>140</v>
      </c>
      <c r="BU146" s="32">
        <v>77</v>
      </c>
      <c r="BV146" s="32">
        <v>149</v>
      </c>
      <c r="BW146" s="32">
        <v>136</v>
      </c>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v>146</v>
      </c>
      <c r="CX146" s="32">
        <v>86</v>
      </c>
      <c r="CY146" s="32"/>
      <c r="CZ146" s="32"/>
      <c r="DA146" s="32"/>
      <c r="DB146" s="32"/>
      <c r="DC146" s="32"/>
      <c r="DD146" s="32"/>
      <c r="DE146" s="32"/>
      <c r="DF146" s="32"/>
      <c r="DG146" s="32"/>
      <c r="DH146" s="32"/>
      <c r="DI146" s="32"/>
      <c r="DJ146" s="32"/>
      <c r="DK146" s="32"/>
      <c r="DL146" s="32"/>
      <c r="DM146" s="32">
        <v>141</v>
      </c>
      <c r="DN146" s="32">
        <v>137</v>
      </c>
      <c r="DO146" s="32">
        <v>145</v>
      </c>
      <c r="DP146" s="32">
        <v>83</v>
      </c>
      <c r="DQ146" s="32">
        <v>42</v>
      </c>
      <c r="DR146" s="32">
        <v>141</v>
      </c>
      <c r="DS146" s="32">
        <v>46</v>
      </c>
      <c r="DT146" s="32">
        <v>138</v>
      </c>
      <c r="DU146" s="32">
        <v>63</v>
      </c>
      <c r="DV146" s="32">
        <v>168</v>
      </c>
      <c r="DW146" s="32"/>
      <c r="DX146" s="32"/>
      <c r="DY146" s="32"/>
      <c r="DZ146" s="32"/>
      <c r="EA146" s="32"/>
      <c r="EB146" s="32"/>
      <c r="EC146" s="32"/>
      <c r="ED146" s="32"/>
      <c r="EE146" s="32"/>
      <c r="EF146" s="32"/>
      <c r="EG146" s="32"/>
      <c r="EH146" s="32"/>
      <c r="EI146" s="32"/>
      <c r="EJ146" s="32"/>
      <c r="EK146" s="32"/>
      <c r="EL146" s="32"/>
    </row>
    <row r="147" spans="2:142">
      <c r="B147" s="32" t="s">
        <v>153</v>
      </c>
      <c r="C147" s="45" t="s">
        <v>107</v>
      </c>
      <c r="D147" s="46"/>
      <c r="E147" s="32">
        <v>511</v>
      </c>
      <c r="F147" s="32">
        <v>302</v>
      </c>
      <c r="G147" s="32">
        <v>59.1</v>
      </c>
      <c r="H147" s="45" t="s">
        <v>447</v>
      </c>
      <c r="I147" s="46"/>
      <c r="J147" s="32">
        <v>156</v>
      </c>
      <c r="K147" s="32">
        <v>0</v>
      </c>
      <c r="L147" s="32">
        <v>0</v>
      </c>
      <c r="M147" s="32">
        <v>0</v>
      </c>
      <c r="N147" s="32">
        <v>0</v>
      </c>
      <c r="O147" s="32">
        <v>0</v>
      </c>
      <c r="P147" s="32">
        <v>6</v>
      </c>
      <c r="Q147" s="32">
        <v>0</v>
      </c>
      <c r="R147" s="32">
        <v>1</v>
      </c>
      <c r="S147" s="32">
        <v>0</v>
      </c>
      <c r="T147" s="32">
        <v>0</v>
      </c>
      <c r="U147" s="32">
        <v>0</v>
      </c>
      <c r="V147" s="32">
        <v>0</v>
      </c>
      <c r="W147" s="32">
        <v>135</v>
      </c>
      <c r="X147" s="32">
        <v>0</v>
      </c>
      <c r="Y147" s="32">
        <v>0</v>
      </c>
      <c r="Z147" s="32">
        <v>0</v>
      </c>
      <c r="AA147" s="32">
        <v>0</v>
      </c>
      <c r="AB147" s="32">
        <v>0</v>
      </c>
      <c r="AC147" s="32">
        <v>0</v>
      </c>
      <c r="AD147" s="32">
        <v>0</v>
      </c>
      <c r="AE147" s="32">
        <v>0</v>
      </c>
      <c r="AF147" s="32"/>
      <c r="AG147" s="32"/>
      <c r="AH147" s="32">
        <v>146</v>
      </c>
      <c r="AI147" s="32">
        <v>147</v>
      </c>
      <c r="AJ147" s="32"/>
      <c r="AK147" s="32"/>
      <c r="AL147" s="32"/>
      <c r="AM147" s="32"/>
      <c r="AN147" s="32"/>
      <c r="AO147" s="32">
        <v>107</v>
      </c>
      <c r="AP147" s="32">
        <v>125</v>
      </c>
      <c r="AQ147" s="32">
        <v>29</v>
      </c>
      <c r="AR147" s="32">
        <v>64</v>
      </c>
      <c r="AS147" s="32"/>
      <c r="AT147" s="32"/>
      <c r="AU147" s="32"/>
      <c r="AV147" s="32"/>
      <c r="AW147" s="32">
        <v>148</v>
      </c>
      <c r="AX147" s="32"/>
      <c r="AY147" s="32"/>
      <c r="AZ147" s="32"/>
      <c r="BA147" s="32">
        <v>72</v>
      </c>
      <c r="BB147" s="32"/>
      <c r="BC147" s="32"/>
      <c r="BD147" s="32"/>
      <c r="BE147" s="32"/>
      <c r="BF147" s="32"/>
      <c r="BG147" s="32">
        <v>150</v>
      </c>
      <c r="BH147" s="32"/>
      <c r="BI147" s="32"/>
      <c r="BJ147" s="32"/>
      <c r="BK147" s="32"/>
      <c r="BL147" s="32"/>
      <c r="BM147" s="32">
        <v>117</v>
      </c>
      <c r="BN147" s="32">
        <v>146</v>
      </c>
      <c r="BO147" s="32">
        <v>120</v>
      </c>
      <c r="BP147" s="32">
        <v>147</v>
      </c>
      <c r="BQ147" s="32">
        <v>201</v>
      </c>
      <c r="BR147" s="32">
        <v>196</v>
      </c>
      <c r="BS147" s="32">
        <v>168</v>
      </c>
      <c r="BT147" s="32">
        <v>96</v>
      </c>
      <c r="BU147" s="32">
        <v>150</v>
      </c>
      <c r="BV147" s="32">
        <v>119</v>
      </c>
      <c r="BW147" s="32">
        <v>193</v>
      </c>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v>105</v>
      </c>
      <c r="DB147" s="32">
        <v>155</v>
      </c>
      <c r="DC147" s="32"/>
      <c r="DD147" s="32"/>
      <c r="DE147" s="32"/>
      <c r="DF147" s="32"/>
      <c r="DG147" s="32"/>
      <c r="DH147" s="32"/>
      <c r="DI147" s="32"/>
      <c r="DJ147" s="32"/>
      <c r="DK147" s="32"/>
      <c r="DL147" s="32"/>
      <c r="DM147" s="32">
        <v>203</v>
      </c>
      <c r="DN147" s="32">
        <v>201</v>
      </c>
      <c r="DO147" s="32">
        <v>118</v>
      </c>
      <c r="DP147" s="32">
        <v>156</v>
      </c>
      <c r="DQ147" s="32">
        <v>42</v>
      </c>
      <c r="DR147" s="32">
        <v>191</v>
      </c>
      <c r="DS147" s="32">
        <v>46</v>
      </c>
      <c r="DT147" s="32">
        <v>176</v>
      </c>
      <c r="DU147" s="32">
        <v>76</v>
      </c>
      <c r="DV147" s="32">
        <v>194</v>
      </c>
      <c r="DW147" s="32"/>
      <c r="DX147" s="32"/>
      <c r="DY147" s="32"/>
      <c r="DZ147" s="32"/>
      <c r="EA147" s="32"/>
      <c r="EB147" s="32"/>
      <c r="EC147" s="32"/>
      <c r="ED147" s="32"/>
      <c r="EE147" s="32"/>
      <c r="EF147" s="32"/>
      <c r="EG147" s="32"/>
      <c r="EH147" s="32"/>
      <c r="EI147" s="32"/>
      <c r="EJ147" s="32"/>
      <c r="EK147" s="32"/>
      <c r="EL147" s="32"/>
    </row>
    <row r="148" spans="2:142">
      <c r="B148" s="32" t="s">
        <v>154</v>
      </c>
      <c r="C148" s="45" t="s">
        <v>107</v>
      </c>
      <c r="D148" s="46"/>
      <c r="E148" s="32">
        <v>1767</v>
      </c>
      <c r="F148" s="32">
        <v>1095</v>
      </c>
      <c r="G148" s="32">
        <v>61.97</v>
      </c>
      <c r="H148" s="45" t="s">
        <v>447</v>
      </c>
      <c r="I148" s="46"/>
      <c r="J148" s="32">
        <v>485</v>
      </c>
      <c r="K148" s="32">
        <v>0</v>
      </c>
      <c r="L148" s="32">
        <v>0</v>
      </c>
      <c r="M148" s="32">
        <v>0</v>
      </c>
      <c r="N148" s="32">
        <v>0</v>
      </c>
      <c r="O148" s="32">
        <v>0</v>
      </c>
      <c r="P148" s="32">
        <v>11</v>
      </c>
      <c r="Q148" s="32">
        <v>0</v>
      </c>
      <c r="R148" s="32">
        <v>2</v>
      </c>
      <c r="S148" s="32">
        <v>0</v>
      </c>
      <c r="T148" s="32">
        <v>0</v>
      </c>
      <c r="U148" s="32">
        <v>0</v>
      </c>
      <c r="V148" s="32">
        <v>0</v>
      </c>
      <c r="W148" s="32">
        <v>597</v>
      </c>
      <c r="X148" s="32">
        <v>0</v>
      </c>
      <c r="Y148" s="32">
        <v>0</v>
      </c>
      <c r="Z148" s="32">
        <v>0</v>
      </c>
      <c r="AA148" s="32">
        <v>0</v>
      </c>
      <c r="AB148" s="32">
        <v>0</v>
      </c>
      <c r="AC148" s="32">
        <v>0</v>
      </c>
      <c r="AD148" s="32">
        <v>0</v>
      </c>
      <c r="AE148" s="32">
        <v>0</v>
      </c>
      <c r="AF148" s="32">
        <v>421</v>
      </c>
      <c r="AG148" s="32">
        <v>624</v>
      </c>
      <c r="AH148" s="32"/>
      <c r="AI148" s="32"/>
      <c r="AJ148" s="32"/>
      <c r="AK148" s="32"/>
      <c r="AL148" s="32"/>
      <c r="AM148" s="32"/>
      <c r="AN148" s="32"/>
      <c r="AO148" s="32">
        <v>375</v>
      </c>
      <c r="AP148" s="32">
        <v>557</v>
      </c>
      <c r="AQ148" s="32"/>
      <c r="AR148" s="32"/>
      <c r="AS148" s="32"/>
      <c r="AT148" s="32"/>
      <c r="AU148" s="32"/>
      <c r="AV148" s="32"/>
      <c r="AW148" s="32">
        <v>803</v>
      </c>
      <c r="AX148" s="32"/>
      <c r="AY148" s="32"/>
      <c r="AZ148" s="32"/>
      <c r="BA148" s="32"/>
      <c r="BB148" s="32"/>
      <c r="BC148" s="32"/>
      <c r="BD148" s="32"/>
      <c r="BE148" s="32"/>
      <c r="BF148" s="32"/>
      <c r="BG148" s="32">
        <v>802</v>
      </c>
      <c r="BH148" s="32"/>
      <c r="BI148" s="32"/>
      <c r="BJ148" s="32"/>
      <c r="BK148" s="32"/>
      <c r="BL148" s="32"/>
      <c r="BM148" s="32">
        <v>351</v>
      </c>
      <c r="BN148" s="32">
        <v>650</v>
      </c>
      <c r="BO148" s="32">
        <v>371</v>
      </c>
      <c r="BP148" s="32">
        <v>624</v>
      </c>
      <c r="BQ148" s="32">
        <v>784</v>
      </c>
      <c r="BR148" s="32">
        <v>775</v>
      </c>
      <c r="BS148" s="32">
        <v>637</v>
      </c>
      <c r="BT148" s="32">
        <v>353</v>
      </c>
      <c r="BU148" s="32">
        <v>612</v>
      </c>
      <c r="BV148" s="32">
        <v>383</v>
      </c>
      <c r="BW148" s="32">
        <v>781</v>
      </c>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v>426</v>
      </c>
      <c r="DH148" s="32">
        <v>570</v>
      </c>
      <c r="DI148" s="32"/>
      <c r="DJ148" s="32"/>
      <c r="DK148" s="32"/>
      <c r="DL148" s="32"/>
      <c r="DM148" s="32">
        <v>802</v>
      </c>
      <c r="DN148" s="32">
        <v>789</v>
      </c>
      <c r="DO148" s="32"/>
      <c r="DP148" s="32"/>
      <c r="DQ148" s="32">
        <v>165</v>
      </c>
      <c r="DR148" s="32">
        <v>661</v>
      </c>
      <c r="DS148" s="32">
        <v>158</v>
      </c>
      <c r="DT148" s="32">
        <v>673</v>
      </c>
      <c r="DU148" s="32">
        <v>262</v>
      </c>
      <c r="DV148" s="32">
        <v>723</v>
      </c>
      <c r="DW148" s="32"/>
      <c r="DX148" s="32"/>
      <c r="DY148" s="32"/>
      <c r="DZ148" s="32"/>
      <c r="EA148" s="32"/>
      <c r="EB148" s="32"/>
      <c r="EC148" s="32"/>
      <c r="ED148" s="32"/>
      <c r="EE148" s="32"/>
      <c r="EF148" s="32"/>
      <c r="EG148" s="32"/>
      <c r="EH148" s="32"/>
      <c r="EI148" s="32"/>
      <c r="EJ148" s="32"/>
      <c r="EK148" s="32"/>
      <c r="EL148" s="32"/>
    </row>
    <row r="149" spans="2:142">
      <c r="B149" s="32" t="s">
        <v>155</v>
      </c>
      <c r="C149" s="45" t="s">
        <v>107</v>
      </c>
      <c r="D149" s="46"/>
      <c r="E149" s="32">
        <v>1110</v>
      </c>
      <c r="F149" s="32">
        <v>730</v>
      </c>
      <c r="G149" s="32">
        <v>65.77</v>
      </c>
      <c r="H149" s="45" t="s">
        <v>447</v>
      </c>
      <c r="I149" s="46"/>
      <c r="J149" s="32">
        <v>365</v>
      </c>
      <c r="K149" s="32">
        <v>0</v>
      </c>
      <c r="L149" s="32">
        <v>0</v>
      </c>
      <c r="M149" s="32">
        <v>0</v>
      </c>
      <c r="N149" s="32">
        <v>0</v>
      </c>
      <c r="O149" s="32">
        <v>0</v>
      </c>
      <c r="P149" s="32">
        <v>10</v>
      </c>
      <c r="Q149" s="32">
        <v>0</v>
      </c>
      <c r="R149" s="32">
        <v>4</v>
      </c>
      <c r="S149" s="32">
        <v>0</v>
      </c>
      <c r="T149" s="32">
        <v>0</v>
      </c>
      <c r="U149" s="32">
        <v>0</v>
      </c>
      <c r="V149" s="32">
        <v>0</v>
      </c>
      <c r="W149" s="32">
        <v>344</v>
      </c>
      <c r="X149" s="32">
        <v>0</v>
      </c>
      <c r="Y149" s="32">
        <v>0</v>
      </c>
      <c r="Z149" s="32">
        <v>0</v>
      </c>
      <c r="AA149" s="32">
        <v>0</v>
      </c>
      <c r="AB149" s="32">
        <v>0</v>
      </c>
      <c r="AC149" s="32">
        <v>0</v>
      </c>
      <c r="AD149" s="32">
        <v>0</v>
      </c>
      <c r="AE149" s="32">
        <v>0</v>
      </c>
      <c r="AF149" s="32">
        <v>324</v>
      </c>
      <c r="AG149" s="32">
        <v>367</v>
      </c>
      <c r="AH149" s="32"/>
      <c r="AI149" s="32"/>
      <c r="AJ149" s="32"/>
      <c r="AK149" s="32"/>
      <c r="AL149" s="32"/>
      <c r="AM149" s="32"/>
      <c r="AN149" s="32"/>
      <c r="AO149" s="32">
        <v>302</v>
      </c>
      <c r="AP149" s="32">
        <v>287</v>
      </c>
      <c r="AQ149" s="32"/>
      <c r="AR149" s="32"/>
      <c r="AS149" s="32"/>
      <c r="AT149" s="32"/>
      <c r="AU149" s="32"/>
      <c r="AV149" s="32"/>
      <c r="AW149" s="32">
        <v>494</v>
      </c>
      <c r="AX149" s="32"/>
      <c r="AY149" s="32"/>
      <c r="AZ149" s="32"/>
      <c r="BA149" s="32"/>
      <c r="BB149" s="32"/>
      <c r="BC149" s="32"/>
      <c r="BD149" s="32"/>
      <c r="BE149" s="32"/>
      <c r="BF149" s="32"/>
      <c r="BG149" s="32">
        <v>483</v>
      </c>
      <c r="BH149" s="32"/>
      <c r="BI149" s="32"/>
      <c r="BJ149" s="32"/>
      <c r="BK149" s="32"/>
      <c r="BL149" s="32"/>
      <c r="BM149" s="32">
        <v>277</v>
      </c>
      <c r="BN149" s="32">
        <v>379</v>
      </c>
      <c r="BO149" s="32">
        <v>290</v>
      </c>
      <c r="BP149" s="32">
        <v>371</v>
      </c>
      <c r="BQ149" s="32">
        <v>485</v>
      </c>
      <c r="BR149" s="32">
        <v>475</v>
      </c>
      <c r="BS149" s="32">
        <v>374</v>
      </c>
      <c r="BT149" s="32">
        <v>279</v>
      </c>
      <c r="BU149" s="32">
        <v>374</v>
      </c>
      <c r="BV149" s="32">
        <v>288</v>
      </c>
      <c r="BW149" s="32">
        <v>471</v>
      </c>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v>264</v>
      </c>
      <c r="DB149" s="32">
        <v>380</v>
      </c>
      <c r="DC149" s="32"/>
      <c r="DD149" s="32"/>
      <c r="DE149" s="32"/>
      <c r="DF149" s="32"/>
      <c r="DG149" s="32"/>
      <c r="DH149" s="32"/>
      <c r="DI149" s="32"/>
      <c r="DJ149" s="32"/>
      <c r="DK149" s="32"/>
      <c r="DL149" s="32"/>
      <c r="DM149" s="32">
        <v>481</v>
      </c>
      <c r="DN149" s="32">
        <v>487</v>
      </c>
      <c r="DO149" s="32"/>
      <c r="DP149" s="32"/>
      <c r="DQ149" s="32">
        <v>107</v>
      </c>
      <c r="DR149" s="32">
        <v>439</v>
      </c>
      <c r="DS149" s="32">
        <v>105</v>
      </c>
      <c r="DT149" s="32">
        <v>433</v>
      </c>
      <c r="DU149" s="32">
        <v>173</v>
      </c>
      <c r="DV149" s="32">
        <v>467</v>
      </c>
      <c r="DW149" s="32"/>
      <c r="DX149" s="32"/>
      <c r="DY149" s="32"/>
      <c r="DZ149" s="32"/>
      <c r="EA149" s="32"/>
      <c r="EB149" s="32"/>
      <c r="EC149" s="32"/>
      <c r="ED149" s="32"/>
      <c r="EE149" s="32"/>
      <c r="EF149" s="32"/>
      <c r="EG149" s="32"/>
      <c r="EH149" s="32"/>
      <c r="EI149" s="32"/>
      <c r="EJ149" s="32"/>
      <c r="EK149" s="32"/>
      <c r="EL149" s="32"/>
    </row>
    <row r="150" spans="2:142">
      <c r="B150" s="32" t="s">
        <v>156</v>
      </c>
      <c r="C150" s="45" t="s">
        <v>107</v>
      </c>
      <c r="D150" s="46"/>
      <c r="E150" s="32">
        <v>1177</v>
      </c>
      <c r="F150" s="32">
        <v>698</v>
      </c>
      <c r="G150" s="32">
        <v>59.3</v>
      </c>
      <c r="H150" s="45" t="s">
        <v>447</v>
      </c>
      <c r="I150" s="46"/>
      <c r="J150" s="32">
        <v>378</v>
      </c>
      <c r="K150" s="32">
        <v>0</v>
      </c>
      <c r="L150" s="32">
        <v>0</v>
      </c>
      <c r="M150" s="32">
        <v>0</v>
      </c>
      <c r="N150" s="32">
        <v>0</v>
      </c>
      <c r="O150" s="32">
        <v>0</v>
      </c>
      <c r="P150" s="32">
        <v>15</v>
      </c>
      <c r="Q150" s="32">
        <v>0</v>
      </c>
      <c r="R150" s="32">
        <v>3</v>
      </c>
      <c r="S150" s="32">
        <v>0</v>
      </c>
      <c r="T150" s="32">
        <v>0</v>
      </c>
      <c r="U150" s="32">
        <v>0</v>
      </c>
      <c r="V150" s="32">
        <v>0</v>
      </c>
      <c r="W150" s="32">
        <v>300</v>
      </c>
      <c r="X150" s="32">
        <v>0</v>
      </c>
      <c r="Y150" s="32">
        <v>0</v>
      </c>
      <c r="Z150" s="32">
        <v>0</v>
      </c>
      <c r="AA150" s="32">
        <v>0</v>
      </c>
      <c r="AB150" s="32">
        <v>0</v>
      </c>
      <c r="AC150" s="32">
        <v>0</v>
      </c>
      <c r="AD150" s="32">
        <v>0</v>
      </c>
      <c r="AE150" s="32">
        <v>0</v>
      </c>
      <c r="AF150" s="32"/>
      <c r="AG150" s="32"/>
      <c r="AH150" s="32">
        <v>331</v>
      </c>
      <c r="AI150" s="32">
        <v>340</v>
      </c>
      <c r="AJ150" s="32"/>
      <c r="AK150" s="32"/>
      <c r="AL150" s="32"/>
      <c r="AM150" s="32"/>
      <c r="AN150" s="32"/>
      <c r="AO150" s="32">
        <v>254</v>
      </c>
      <c r="AP150" s="32">
        <v>302</v>
      </c>
      <c r="AQ150" s="32">
        <v>275</v>
      </c>
      <c r="AR150" s="32">
        <v>351</v>
      </c>
      <c r="AS150" s="32"/>
      <c r="AT150" s="32"/>
      <c r="AU150" s="32"/>
      <c r="AV150" s="32"/>
      <c r="AW150" s="32">
        <v>17</v>
      </c>
      <c r="AX150" s="32"/>
      <c r="AY150" s="32"/>
      <c r="AZ150" s="32"/>
      <c r="BA150" s="32">
        <v>496</v>
      </c>
      <c r="BB150" s="32"/>
      <c r="BC150" s="32"/>
      <c r="BD150" s="32"/>
      <c r="BE150" s="32"/>
      <c r="BF150" s="32"/>
      <c r="BG150" s="32">
        <v>17</v>
      </c>
      <c r="BH150" s="32"/>
      <c r="BI150" s="32"/>
      <c r="BJ150" s="32"/>
      <c r="BK150" s="32"/>
      <c r="BL150" s="32"/>
      <c r="BM150" s="32">
        <v>295</v>
      </c>
      <c r="BN150" s="32">
        <v>333</v>
      </c>
      <c r="BO150" s="32">
        <v>297</v>
      </c>
      <c r="BP150" s="32">
        <v>344</v>
      </c>
      <c r="BQ150" s="32">
        <v>477</v>
      </c>
      <c r="BR150" s="32">
        <v>476</v>
      </c>
      <c r="BS150" s="32">
        <v>325</v>
      </c>
      <c r="BT150" s="32">
        <v>302</v>
      </c>
      <c r="BU150" s="32">
        <v>305</v>
      </c>
      <c r="BV150" s="32">
        <v>325</v>
      </c>
      <c r="BW150" s="32">
        <v>461</v>
      </c>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v>324</v>
      </c>
      <c r="CV150" s="32">
        <v>321</v>
      </c>
      <c r="CW150" s="32"/>
      <c r="CX150" s="32"/>
      <c r="CY150" s="32"/>
      <c r="CZ150" s="32"/>
      <c r="DA150" s="32"/>
      <c r="DB150" s="32"/>
      <c r="DC150" s="32"/>
      <c r="DD150" s="32"/>
      <c r="DE150" s="32"/>
      <c r="DF150" s="32"/>
      <c r="DG150" s="32"/>
      <c r="DH150" s="32"/>
      <c r="DI150" s="32"/>
      <c r="DJ150" s="32"/>
      <c r="DK150" s="32"/>
      <c r="DL150" s="32"/>
      <c r="DM150" s="32">
        <v>474</v>
      </c>
      <c r="DN150" s="32">
        <v>464</v>
      </c>
      <c r="DO150" s="32"/>
      <c r="DP150" s="32"/>
      <c r="DQ150" s="32">
        <v>134</v>
      </c>
      <c r="DR150" s="32">
        <v>409</v>
      </c>
      <c r="DS150" s="32">
        <v>134</v>
      </c>
      <c r="DT150" s="32">
        <v>407</v>
      </c>
      <c r="DU150" s="32">
        <v>174</v>
      </c>
      <c r="DV150" s="32">
        <v>438</v>
      </c>
      <c r="DW150" s="32"/>
      <c r="DX150" s="32"/>
      <c r="DY150" s="32"/>
      <c r="DZ150" s="32"/>
      <c r="EA150" s="32"/>
      <c r="EB150" s="32"/>
      <c r="EC150" s="32"/>
      <c r="ED150" s="32"/>
      <c r="EE150" s="32"/>
      <c r="EF150" s="32"/>
      <c r="EG150" s="32"/>
      <c r="EH150" s="32"/>
      <c r="EI150" s="32"/>
      <c r="EJ150" s="32"/>
      <c r="EK150" s="32"/>
      <c r="EL150" s="32"/>
    </row>
    <row r="151" spans="2:142">
      <c r="B151" s="32" t="s">
        <v>157</v>
      </c>
      <c r="C151" s="45" t="s">
        <v>107</v>
      </c>
      <c r="D151" s="46"/>
      <c r="E151" s="32">
        <v>485</v>
      </c>
      <c r="F151" s="32">
        <v>307</v>
      </c>
      <c r="G151" s="32">
        <v>63.3</v>
      </c>
      <c r="H151" s="45" t="s">
        <v>447</v>
      </c>
      <c r="I151" s="46"/>
      <c r="J151" s="32">
        <v>159</v>
      </c>
      <c r="K151" s="32">
        <v>0</v>
      </c>
      <c r="L151" s="32">
        <v>0</v>
      </c>
      <c r="M151" s="32">
        <v>0</v>
      </c>
      <c r="N151" s="32">
        <v>0</v>
      </c>
      <c r="O151" s="32">
        <v>0</v>
      </c>
      <c r="P151" s="32">
        <v>5</v>
      </c>
      <c r="Q151" s="32">
        <v>0</v>
      </c>
      <c r="R151" s="32">
        <v>1</v>
      </c>
      <c r="S151" s="32">
        <v>0</v>
      </c>
      <c r="T151" s="32">
        <v>0</v>
      </c>
      <c r="U151" s="32">
        <v>0</v>
      </c>
      <c r="V151" s="32">
        <v>0</v>
      </c>
      <c r="W151" s="32">
        <v>140</v>
      </c>
      <c r="X151" s="32">
        <v>0</v>
      </c>
      <c r="Y151" s="32">
        <v>0</v>
      </c>
      <c r="Z151" s="32">
        <v>0</v>
      </c>
      <c r="AA151" s="32">
        <v>0</v>
      </c>
      <c r="AB151" s="32">
        <v>0</v>
      </c>
      <c r="AC151" s="32">
        <v>0</v>
      </c>
      <c r="AD151" s="32">
        <v>0</v>
      </c>
      <c r="AE151" s="32">
        <v>0</v>
      </c>
      <c r="AF151" s="32">
        <v>138</v>
      </c>
      <c r="AG151" s="32">
        <v>152</v>
      </c>
      <c r="AH151" s="32"/>
      <c r="AI151" s="32"/>
      <c r="AJ151" s="32"/>
      <c r="AK151" s="32"/>
      <c r="AL151" s="32"/>
      <c r="AM151" s="32"/>
      <c r="AN151" s="32"/>
      <c r="AO151" s="32">
        <v>123</v>
      </c>
      <c r="AP151" s="32">
        <v>130</v>
      </c>
      <c r="AQ151" s="32"/>
      <c r="AR151" s="32"/>
      <c r="AS151" s="32"/>
      <c r="AT151" s="32"/>
      <c r="AU151" s="32"/>
      <c r="AV151" s="32"/>
      <c r="AW151" s="32">
        <v>202</v>
      </c>
      <c r="AX151" s="32"/>
      <c r="AY151" s="32"/>
      <c r="AZ151" s="32"/>
      <c r="BA151" s="32"/>
      <c r="BB151" s="32"/>
      <c r="BC151" s="32"/>
      <c r="BD151" s="32"/>
      <c r="BE151" s="32"/>
      <c r="BF151" s="32"/>
      <c r="BG151" s="32">
        <v>206</v>
      </c>
      <c r="BH151" s="32"/>
      <c r="BI151" s="32"/>
      <c r="BJ151" s="32"/>
      <c r="BK151" s="32"/>
      <c r="BL151" s="32"/>
      <c r="BM151" s="32">
        <v>125</v>
      </c>
      <c r="BN151" s="32">
        <v>154</v>
      </c>
      <c r="BO151" s="32">
        <v>135</v>
      </c>
      <c r="BP151" s="32">
        <v>149</v>
      </c>
      <c r="BQ151" s="32">
        <v>211</v>
      </c>
      <c r="BR151" s="32">
        <v>204</v>
      </c>
      <c r="BS151" s="32">
        <v>154</v>
      </c>
      <c r="BT151" s="32">
        <v>123</v>
      </c>
      <c r="BU151" s="32">
        <v>156</v>
      </c>
      <c r="BV151" s="32">
        <v>125</v>
      </c>
      <c r="BW151" s="32">
        <v>205</v>
      </c>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v>125</v>
      </c>
      <c r="DH151" s="32">
        <v>156</v>
      </c>
      <c r="DI151" s="32"/>
      <c r="DJ151" s="32"/>
      <c r="DK151" s="32"/>
      <c r="DL151" s="32"/>
      <c r="DM151" s="32">
        <v>209</v>
      </c>
      <c r="DN151" s="32">
        <v>211</v>
      </c>
      <c r="DO151" s="32">
        <v>130</v>
      </c>
      <c r="DP151" s="32">
        <v>150</v>
      </c>
      <c r="DQ151" s="32">
        <v>69</v>
      </c>
      <c r="DR151" s="32">
        <v>171</v>
      </c>
      <c r="DS151" s="32">
        <v>65</v>
      </c>
      <c r="DT151" s="32">
        <v>173</v>
      </c>
      <c r="DU151" s="32">
        <v>68</v>
      </c>
      <c r="DV151" s="32">
        <v>203</v>
      </c>
      <c r="DW151" s="32"/>
      <c r="DX151" s="32"/>
      <c r="DY151" s="32"/>
      <c r="DZ151" s="32"/>
      <c r="EA151" s="32"/>
      <c r="EB151" s="32"/>
      <c r="EC151" s="32"/>
      <c r="ED151" s="32"/>
      <c r="EE151" s="32"/>
      <c r="EF151" s="32"/>
      <c r="EG151" s="32"/>
      <c r="EH151" s="32"/>
      <c r="EI151" s="32"/>
      <c r="EJ151" s="32"/>
      <c r="EK151" s="32"/>
      <c r="EL151" s="32"/>
    </row>
    <row r="152" spans="2:142">
      <c r="B152" s="32" t="s">
        <v>158</v>
      </c>
      <c r="C152" s="45" t="s">
        <v>107</v>
      </c>
      <c r="D152" s="46"/>
      <c r="E152" s="32">
        <v>897</v>
      </c>
      <c r="F152" s="32">
        <v>626</v>
      </c>
      <c r="G152" s="32">
        <v>69.790000000000006</v>
      </c>
      <c r="H152" s="45" t="s">
        <v>447</v>
      </c>
      <c r="I152" s="46"/>
      <c r="J152" s="32">
        <v>246</v>
      </c>
      <c r="K152" s="32">
        <v>0</v>
      </c>
      <c r="L152" s="32">
        <v>0</v>
      </c>
      <c r="M152" s="32">
        <v>0</v>
      </c>
      <c r="N152" s="32">
        <v>0</v>
      </c>
      <c r="O152" s="32">
        <v>0</v>
      </c>
      <c r="P152" s="32">
        <v>7</v>
      </c>
      <c r="Q152" s="32">
        <v>0</v>
      </c>
      <c r="R152" s="32">
        <v>6</v>
      </c>
      <c r="S152" s="32">
        <v>0</v>
      </c>
      <c r="T152" s="32">
        <v>0</v>
      </c>
      <c r="U152" s="32">
        <v>0</v>
      </c>
      <c r="V152" s="32">
        <v>0</v>
      </c>
      <c r="W152" s="32">
        <v>361</v>
      </c>
      <c r="X152" s="32">
        <v>0</v>
      </c>
      <c r="Y152" s="32">
        <v>0</v>
      </c>
      <c r="Z152" s="32">
        <v>0</v>
      </c>
      <c r="AA152" s="32">
        <v>0</v>
      </c>
      <c r="AB152" s="32">
        <v>0</v>
      </c>
      <c r="AC152" s="32">
        <v>0</v>
      </c>
      <c r="AD152" s="32">
        <v>0</v>
      </c>
      <c r="AE152" s="32">
        <v>0</v>
      </c>
      <c r="AF152" s="32">
        <v>216</v>
      </c>
      <c r="AG152" s="32">
        <v>376</v>
      </c>
      <c r="AH152" s="32"/>
      <c r="AI152" s="32"/>
      <c r="AJ152" s="32"/>
      <c r="AK152" s="32"/>
      <c r="AL152" s="32"/>
      <c r="AM152" s="32"/>
      <c r="AN152" s="32"/>
      <c r="AO152" s="32">
        <v>253</v>
      </c>
      <c r="AP152" s="32">
        <v>267</v>
      </c>
      <c r="AQ152" s="32"/>
      <c r="AR152" s="32"/>
      <c r="AS152" s="32"/>
      <c r="AT152" s="32"/>
      <c r="AU152" s="32"/>
      <c r="AV152" s="32"/>
      <c r="AW152" s="32">
        <v>449</v>
      </c>
      <c r="AX152" s="32"/>
      <c r="AY152" s="32"/>
      <c r="AZ152" s="32"/>
      <c r="BA152" s="32"/>
      <c r="BB152" s="32"/>
      <c r="BC152" s="32"/>
      <c r="BD152" s="32"/>
      <c r="BE152" s="32"/>
      <c r="BF152" s="32"/>
      <c r="BG152" s="32">
        <v>453</v>
      </c>
      <c r="BH152" s="32"/>
      <c r="BI152" s="32"/>
      <c r="BJ152" s="32"/>
      <c r="BK152" s="32"/>
      <c r="BL152" s="32"/>
      <c r="BM152" s="32">
        <v>179</v>
      </c>
      <c r="BN152" s="32">
        <v>391</v>
      </c>
      <c r="BO152" s="32">
        <v>191</v>
      </c>
      <c r="BP152" s="32">
        <v>380</v>
      </c>
      <c r="BQ152" s="32">
        <v>455</v>
      </c>
      <c r="BR152" s="32">
        <v>439</v>
      </c>
      <c r="BS152" s="32">
        <v>393</v>
      </c>
      <c r="BT152" s="32">
        <v>177</v>
      </c>
      <c r="BU152" s="32">
        <v>369</v>
      </c>
      <c r="BV152" s="32">
        <v>206</v>
      </c>
      <c r="BW152" s="32">
        <v>435</v>
      </c>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v>169</v>
      </c>
      <c r="DB152" s="32">
        <v>396</v>
      </c>
      <c r="DC152" s="32"/>
      <c r="DD152" s="32"/>
      <c r="DE152" s="32"/>
      <c r="DF152" s="32"/>
      <c r="DG152" s="32"/>
      <c r="DH152" s="32"/>
      <c r="DI152" s="32"/>
      <c r="DJ152" s="32"/>
      <c r="DK152" s="32"/>
      <c r="DL152" s="32"/>
      <c r="DM152" s="32">
        <v>456</v>
      </c>
      <c r="DN152" s="32">
        <v>467</v>
      </c>
      <c r="DO152" s="32"/>
      <c r="DP152" s="32"/>
      <c r="DQ152" s="32">
        <v>106</v>
      </c>
      <c r="DR152" s="32">
        <v>370</v>
      </c>
      <c r="DS152" s="32">
        <v>98</v>
      </c>
      <c r="DT152" s="32">
        <v>371</v>
      </c>
      <c r="DU152" s="32">
        <v>146</v>
      </c>
      <c r="DV152" s="32">
        <v>418</v>
      </c>
      <c r="DW152" s="32"/>
      <c r="DX152" s="32"/>
      <c r="DY152" s="32"/>
      <c r="DZ152" s="32"/>
      <c r="EA152" s="32"/>
      <c r="EB152" s="32"/>
      <c r="EC152" s="32"/>
      <c r="ED152" s="32"/>
      <c r="EE152" s="32"/>
      <c r="EF152" s="32"/>
      <c r="EG152" s="32"/>
      <c r="EH152" s="32"/>
      <c r="EI152" s="32"/>
      <c r="EJ152" s="32"/>
      <c r="EK152" s="32"/>
      <c r="EL152" s="32"/>
    </row>
    <row r="153" spans="2:142">
      <c r="B153" s="32" t="s">
        <v>159</v>
      </c>
      <c r="C153" s="45" t="s">
        <v>107</v>
      </c>
      <c r="D153" s="46"/>
      <c r="E153" s="32">
        <v>1175</v>
      </c>
      <c r="F153" s="32">
        <v>669</v>
      </c>
      <c r="G153" s="32">
        <v>56.94</v>
      </c>
      <c r="H153" s="45" t="s">
        <v>447</v>
      </c>
      <c r="I153" s="46"/>
      <c r="J153" s="32">
        <v>393</v>
      </c>
      <c r="K153" s="32">
        <v>0</v>
      </c>
      <c r="L153" s="32">
        <v>0</v>
      </c>
      <c r="M153" s="32">
        <v>0</v>
      </c>
      <c r="N153" s="32">
        <v>0</v>
      </c>
      <c r="O153" s="32">
        <v>0</v>
      </c>
      <c r="P153" s="32">
        <v>14</v>
      </c>
      <c r="Q153" s="32">
        <v>0</v>
      </c>
      <c r="R153" s="32">
        <v>1</v>
      </c>
      <c r="S153" s="32">
        <v>0</v>
      </c>
      <c r="T153" s="32">
        <v>0</v>
      </c>
      <c r="U153" s="32">
        <v>0</v>
      </c>
      <c r="V153" s="32">
        <v>0</v>
      </c>
      <c r="W153" s="32">
        <v>256</v>
      </c>
      <c r="X153" s="32">
        <v>0</v>
      </c>
      <c r="Y153" s="32">
        <v>0</v>
      </c>
      <c r="Z153" s="32">
        <v>0</v>
      </c>
      <c r="AA153" s="32">
        <v>0</v>
      </c>
      <c r="AB153" s="32">
        <v>0</v>
      </c>
      <c r="AC153" s="32">
        <v>0</v>
      </c>
      <c r="AD153" s="32">
        <v>0</v>
      </c>
      <c r="AE153" s="32">
        <v>0</v>
      </c>
      <c r="AF153" s="32"/>
      <c r="AG153" s="32"/>
      <c r="AH153" s="32">
        <v>289</v>
      </c>
      <c r="AI153" s="32">
        <v>359</v>
      </c>
      <c r="AJ153" s="32"/>
      <c r="AK153" s="32"/>
      <c r="AL153" s="32"/>
      <c r="AM153" s="32"/>
      <c r="AN153" s="32"/>
      <c r="AO153" s="32">
        <v>219</v>
      </c>
      <c r="AP153" s="32">
        <v>331</v>
      </c>
      <c r="AQ153" s="32">
        <v>254</v>
      </c>
      <c r="AR153" s="32">
        <v>379</v>
      </c>
      <c r="AS153" s="32"/>
      <c r="AT153" s="32"/>
      <c r="AU153" s="32"/>
      <c r="AV153" s="32"/>
      <c r="AW153" s="32"/>
      <c r="AX153" s="32"/>
      <c r="AY153" s="32"/>
      <c r="AZ153" s="32"/>
      <c r="BA153" s="32">
        <v>495</v>
      </c>
      <c r="BB153" s="32"/>
      <c r="BC153" s="32"/>
      <c r="BD153" s="32"/>
      <c r="BE153" s="32"/>
      <c r="BF153" s="32"/>
      <c r="BG153" s="32"/>
      <c r="BH153" s="32"/>
      <c r="BI153" s="32"/>
      <c r="BJ153" s="32"/>
      <c r="BK153" s="32"/>
      <c r="BL153" s="32"/>
      <c r="BM153" s="32">
        <v>320</v>
      </c>
      <c r="BN153" s="32">
        <v>290</v>
      </c>
      <c r="BO153" s="32">
        <v>332</v>
      </c>
      <c r="BP153" s="32">
        <v>285</v>
      </c>
      <c r="BQ153" s="32">
        <v>444</v>
      </c>
      <c r="BR153" s="32">
        <v>447</v>
      </c>
      <c r="BS153" s="32">
        <v>295</v>
      </c>
      <c r="BT153" s="32">
        <v>312</v>
      </c>
      <c r="BU153" s="32">
        <v>288</v>
      </c>
      <c r="BV153" s="32">
        <v>321</v>
      </c>
      <c r="BW153" s="32">
        <v>450</v>
      </c>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v>343</v>
      </c>
      <c r="DH153" s="32">
        <v>260</v>
      </c>
      <c r="DI153" s="32"/>
      <c r="DJ153" s="32"/>
      <c r="DK153" s="32"/>
      <c r="DL153" s="32"/>
      <c r="DM153" s="32">
        <v>463</v>
      </c>
      <c r="DN153" s="32">
        <v>453</v>
      </c>
      <c r="DO153" s="32"/>
      <c r="DP153" s="32"/>
      <c r="DQ153" s="32">
        <v>112</v>
      </c>
      <c r="DR153" s="32">
        <v>394</v>
      </c>
      <c r="DS153" s="32">
        <v>111</v>
      </c>
      <c r="DT153" s="32">
        <v>394</v>
      </c>
      <c r="DU153" s="32">
        <v>156</v>
      </c>
      <c r="DV153" s="32">
        <v>440</v>
      </c>
      <c r="DW153" s="32"/>
      <c r="DX153" s="32"/>
      <c r="DY153" s="32"/>
      <c r="DZ153" s="32"/>
      <c r="EA153" s="32"/>
      <c r="EB153" s="32"/>
      <c r="EC153" s="32"/>
      <c r="ED153" s="32"/>
      <c r="EE153" s="32"/>
      <c r="EF153" s="32"/>
      <c r="EG153" s="32"/>
      <c r="EH153" s="32"/>
      <c r="EI153" s="32"/>
      <c r="EJ153" s="32"/>
      <c r="EK153" s="32"/>
      <c r="EL153" s="32"/>
    </row>
    <row r="154" spans="2:142">
      <c r="B154" s="32" t="s">
        <v>160</v>
      </c>
      <c r="C154" s="45" t="s">
        <v>107</v>
      </c>
      <c r="D154" s="46"/>
      <c r="E154" s="32">
        <v>1905</v>
      </c>
      <c r="F154" s="32">
        <v>1188</v>
      </c>
      <c r="G154" s="32">
        <v>62.36</v>
      </c>
      <c r="H154" s="45" t="s">
        <v>447</v>
      </c>
      <c r="I154" s="46"/>
      <c r="J154" s="32">
        <v>581</v>
      </c>
      <c r="K154" s="32">
        <v>0</v>
      </c>
      <c r="L154" s="32">
        <v>0</v>
      </c>
      <c r="M154" s="32">
        <v>0</v>
      </c>
      <c r="N154" s="32">
        <v>0</v>
      </c>
      <c r="O154" s="32">
        <v>0</v>
      </c>
      <c r="P154" s="32">
        <v>9</v>
      </c>
      <c r="Q154" s="32">
        <v>0</v>
      </c>
      <c r="R154" s="32">
        <v>4</v>
      </c>
      <c r="S154" s="32">
        <v>0</v>
      </c>
      <c r="T154" s="32">
        <v>0</v>
      </c>
      <c r="U154" s="32">
        <v>0</v>
      </c>
      <c r="V154" s="32">
        <v>0</v>
      </c>
      <c r="W154" s="32">
        <v>586</v>
      </c>
      <c r="X154" s="32">
        <v>0</v>
      </c>
      <c r="Y154" s="32">
        <v>0</v>
      </c>
      <c r="Z154" s="32">
        <v>0</v>
      </c>
      <c r="AA154" s="32">
        <v>0</v>
      </c>
      <c r="AB154" s="32">
        <v>0</v>
      </c>
      <c r="AC154" s="32">
        <v>0</v>
      </c>
      <c r="AD154" s="32">
        <v>0</v>
      </c>
      <c r="AE154" s="32">
        <v>0</v>
      </c>
      <c r="AF154" s="32">
        <v>517</v>
      </c>
      <c r="AG154" s="32">
        <v>621</v>
      </c>
      <c r="AH154" s="32"/>
      <c r="AI154" s="32"/>
      <c r="AJ154" s="32"/>
      <c r="AK154" s="32"/>
      <c r="AL154" s="32"/>
      <c r="AM154" s="32"/>
      <c r="AN154" s="32"/>
      <c r="AO154" s="32">
        <v>429</v>
      </c>
      <c r="AP154" s="32">
        <v>542</v>
      </c>
      <c r="AQ154" s="32"/>
      <c r="AR154" s="32"/>
      <c r="AS154" s="32"/>
      <c r="AT154" s="32"/>
      <c r="AU154" s="32"/>
      <c r="AV154" s="32"/>
      <c r="AW154" s="32">
        <v>830</v>
      </c>
      <c r="AX154" s="32"/>
      <c r="AY154" s="32"/>
      <c r="AZ154" s="32"/>
      <c r="BA154" s="32"/>
      <c r="BB154" s="32"/>
      <c r="BC154" s="32"/>
      <c r="BD154" s="32"/>
      <c r="BE154" s="32"/>
      <c r="BF154" s="32"/>
      <c r="BG154" s="32">
        <v>812</v>
      </c>
      <c r="BH154" s="32"/>
      <c r="BI154" s="32"/>
      <c r="BJ154" s="32"/>
      <c r="BK154" s="32"/>
      <c r="BL154" s="32"/>
      <c r="BM154" s="32">
        <v>488</v>
      </c>
      <c r="BN154" s="32">
        <v>580</v>
      </c>
      <c r="BO154" s="32">
        <v>474</v>
      </c>
      <c r="BP154" s="32">
        <v>604</v>
      </c>
      <c r="BQ154" s="32">
        <v>795</v>
      </c>
      <c r="BR154" s="32">
        <v>789</v>
      </c>
      <c r="BS154" s="32">
        <v>605</v>
      </c>
      <c r="BT154" s="32">
        <v>460</v>
      </c>
      <c r="BU154" s="32">
        <v>580</v>
      </c>
      <c r="BV154" s="32">
        <v>493</v>
      </c>
      <c r="BW154" s="32">
        <v>791</v>
      </c>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v>538</v>
      </c>
      <c r="CV154" s="32">
        <v>553</v>
      </c>
      <c r="CW154" s="32"/>
      <c r="CX154" s="32"/>
      <c r="CY154" s="32"/>
      <c r="CZ154" s="32"/>
      <c r="DA154" s="32"/>
      <c r="DB154" s="32"/>
      <c r="DC154" s="32"/>
      <c r="DD154" s="32"/>
      <c r="DE154" s="32"/>
      <c r="DF154" s="32"/>
      <c r="DG154" s="32"/>
      <c r="DH154" s="32"/>
      <c r="DI154" s="32"/>
      <c r="DJ154" s="32"/>
      <c r="DK154" s="32"/>
      <c r="DL154" s="32"/>
      <c r="DM154" s="32">
        <v>812</v>
      </c>
      <c r="DN154" s="32">
        <v>800</v>
      </c>
      <c r="DO154" s="32"/>
      <c r="DP154" s="32"/>
      <c r="DQ154" s="32">
        <v>167</v>
      </c>
      <c r="DR154" s="32">
        <v>735</v>
      </c>
      <c r="DS154" s="32">
        <v>172</v>
      </c>
      <c r="DT154" s="32">
        <v>739</v>
      </c>
      <c r="DU154" s="32">
        <v>275</v>
      </c>
      <c r="DV154" s="32">
        <v>781</v>
      </c>
      <c r="DW154" s="32"/>
      <c r="DX154" s="32"/>
      <c r="DY154" s="32"/>
      <c r="DZ154" s="32"/>
      <c r="EA154" s="32"/>
      <c r="EB154" s="32"/>
      <c r="EC154" s="32"/>
      <c r="ED154" s="32"/>
      <c r="EE154" s="32"/>
      <c r="EF154" s="32"/>
      <c r="EG154" s="32"/>
      <c r="EH154" s="32"/>
      <c r="EI154" s="32"/>
      <c r="EJ154" s="32"/>
      <c r="EK154" s="32"/>
      <c r="EL154" s="32"/>
    </row>
    <row r="155" spans="2:142">
      <c r="B155" s="32" t="s">
        <v>161</v>
      </c>
      <c r="C155" s="45" t="s">
        <v>107</v>
      </c>
      <c r="D155" s="46"/>
      <c r="E155" s="32">
        <v>981</v>
      </c>
      <c r="F155" s="32">
        <v>652</v>
      </c>
      <c r="G155" s="32">
        <v>66.459999999999994</v>
      </c>
      <c r="H155" s="45" t="s">
        <v>447</v>
      </c>
      <c r="I155" s="46"/>
      <c r="J155" s="32">
        <v>360</v>
      </c>
      <c r="K155" s="32">
        <v>0</v>
      </c>
      <c r="L155" s="32">
        <v>0</v>
      </c>
      <c r="M155" s="32">
        <v>0</v>
      </c>
      <c r="N155" s="32">
        <v>0</v>
      </c>
      <c r="O155" s="32">
        <v>0</v>
      </c>
      <c r="P155" s="32">
        <v>10</v>
      </c>
      <c r="Q155" s="32">
        <v>0</v>
      </c>
      <c r="R155" s="32">
        <v>1</v>
      </c>
      <c r="S155" s="32">
        <v>0</v>
      </c>
      <c r="T155" s="32">
        <v>0</v>
      </c>
      <c r="U155" s="32">
        <v>0</v>
      </c>
      <c r="V155" s="32">
        <v>0</v>
      </c>
      <c r="W155" s="32">
        <v>277</v>
      </c>
      <c r="X155" s="32">
        <v>0</v>
      </c>
      <c r="Y155" s="32">
        <v>0</v>
      </c>
      <c r="Z155" s="32">
        <v>0</v>
      </c>
      <c r="AA155" s="32">
        <v>0</v>
      </c>
      <c r="AB155" s="32">
        <v>0</v>
      </c>
      <c r="AC155" s="32">
        <v>0</v>
      </c>
      <c r="AD155" s="32">
        <v>0</v>
      </c>
      <c r="AE155" s="32">
        <v>0</v>
      </c>
      <c r="AF155" s="32">
        <v>306</v>
      </c>
      <c r="AG155" s="32">
        <v>313</v>
      </c>
      <c r="AH155" s="32"/>
      <c r="AI155" s="32"/>
      <c r="AJ155" s="32"/>
      <c r="AK155" s="32"/>
      <c r="AL155" s="32"/>
      <c r="AM155" s="32"/>
      <c r="AN155" s="32"/>
      <c r="AO155" s="32">
        <v>255</v>
      </c>
      <c r="AP155" s="32">
        <v>279</v>
      </c>
      <c r="AQ155" s="32"/>
      <c r="AR155" s="32"/>
      <c r="AS155" s="32"/>
      <c r="AT155" s="32"/>
      <c r="AU155" s="32"/>
      <c r="AV155" s="32"/>
      <c r="AW155" s="32">
        <v>420</v>
      </c>
      <c r="AX155" s="32"/>
      <c r="AY155" s="32"/>
      <c r="AZ155" s="32"/>
      <c r="BA155" s="32"/>
      <c r="BB155" s="32"/>
      <c r="BC155" s="32"/>
      <c r="BD155" s="32"/>
      <c r="BE155" s="32"/>
      <c r="BF155" s="32"/>
      <c r="BG155" s="32">
        <v>419</v>
      </c>
      <c r="BH155" s="32"/>
      <c r="BI155" s="32"/>
      <c r="BJ155" s="32"/>
      <c r="BK155" s="32"/>
      <c r="BL155" s="32"/>
      <c r="BM155" s="32">
        <v>283</v>
      </c>
      <c r="BN155" s="32">
        <v>297</v>
      </c>
      <c r="BO155" s="32">
        <v>294</v>
      </c>
      <c r="BP155" s="32">
        <v>299</v>
      </c>
      <c r="BQ155" s="32">
        <v>415</v>
      </c>
      <c r="BR155" s="32">
        <v>397</v>
      </c>
      <c r="BS155" s="32">
        <v>299</v>
      </c>
      <c r="BT155" s="32">
        <v>276</v>
      </c>
      <c r="BU155" s="32">
        <v>300</v>
      </c>
      <c r="BV155" s="32">
        <v>286</v>
      </c>
      <c r="BW155" s="32">
        <v>397</v>
      </c>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v>268</v>
      </c>
      <c r="DB155" s="32">
        <v>304</v>
      </c>
      <c r="DC155" s="32"/>
      <c r="DD155" s="32"/>
      <c r="DE155" s="32"/>
      <c r="DF155" s="32"/>
      <c r="DG155" s="32"/>
      <c r="DH155" s="32"/>
      <c r="DI155" s="32"/>
      <c r="DJ155" s="32"/>
      <c r="DK155" s="32"/>
      <c r="DL155" s="32"/>
      <c r="DM155" s="32">
        <v>424</v>
      </c>
      <c r="DN155" s="32">
        <v>417</v>
      </c>
      <c r="DO155" s="32"/>
      <c r="DP155" s="32"/>
      <c r="DQ155" s="32">
        <v>111</v>
      </c>
      <c r="DR155" s="32">
        <v>366</v>
      </c>
      <c r="DS155" s="32">
        <v>109</v>
      </c>
      <c r="DT155" s="32">
        <v>372</v>
      </c>
      <c r="DU155" s="32">
        <v>171</v>
      </c>
      <c r="DV155" s="32">
        <v>411</v>
      </c>
      <c r="DW155" s="32"/>
      <c r="DX155" s="32"/>
      <c r="DY155" s="32"/>
      <c r="DZ155" s="32"/>
      <c r="EA155" s="32"/>
      <c r="EB155" s="32"/>
      <c r="EC155" s="32"/>
      <c r="ED155" s="32"/>
      <c r="EE155" s="32"/>
      <c r="EF155" s="32"/>
      <c r="EG155" s="32"/>
      <c r="EH155" s="32"/>
      <c r="EI155" s="32"/>
      <c r="EJ155" s="32"/>
      <c r="EK155" s="32"/>
      <c r="EL155" s="32"/>
    </row>
    <row r="156" spans="2:142">
      <c r="B156" s="32" t="s">
        <v>162</v>
      </c>
      <c r="C156" s="45" t="s">
        <v>107</v>
      </c>
      <c r="D156" s="46"/>
      <c r="E156" s="32">
        <v>1295</v>
      </c>
      <c r="F156" s="32">
        <v>819</v>
      </c>
      <c r="G156" s="32">
        <v>63.24</v>
      </c>
      <c r="H156" s="45" t="s">
        <v>447</v>
      </c>
      <c r="I156" s="46"/>
      <c r="J156" s="32">
        <v>393</v>
      </c>
      <c r="K156" s="32">
        <v>0</v>
      </c>
      <c r="L156" s="32">
        <v>0</v>
      </c>
      <c r="M156" s="32">
        <v>0</v>
      </c>
      <c r="N156" s="32">
        <v>0</v>
      </c>
      <c r="O156" s="32">
        <v>0</v>
      </c>
      <c r="P156" s="32">
        <v>14</v>
      </c>
      <c r="Q156" s="32">
        <v>0</v>
      </c>
      <c r="R156" s="32">
        <v>6</v>
      </c>
      <c r="S156" s="32">
        <v>0</v>
      </c>
      <c r="T156" s="32">
        <v>0</v>
      </c>
      <c r="U156" s="32">
        <v>0</v>
      </c>
      <c r="V156" s="32">
        <v>0</v>
      </c>
      <c r="W156" s="32">
        <v>396</v>
      </c>
      <c r="X156" s="32">
        <v>0</v>
      </c>
      <c r="Y156" s="32">
        <v>0</v>
      </c>
      <c r="Z156" s="32">
        <v>0</v>
      </c>
      <c r="AA156" s="32">
        <v>1</v>
      </c>
      <c r="AB156" s="32">
        <v>0</v>
      </c>
      <c r="AC156" s="32">
        <v>0</v>
      </c>
      <c r="AD156" s="32">
        <v>0</v>
      </c>
      <c r="AE156" s="32">
        <v>0</v>
      </c>
      <c r="AF156" s="32">
        <v>352</v>
      </c>
      <c r="AG156" s="32">
        <v>425</v>
      </c>
      <c r="AH156" s="32"/>
      <c r="AI156" s="32"/>
      <c r="AJ156" s="32"/>
      <c r="AK156" s="32"/>
      <c r="AL156" s="32"/>
      <c r="AM156" s="32"/>
      <c r="AN156" s="32"/>
      <c r="AO156" s="32">
        <v>286</v>
      </c>
      <c r="AP156" s="32">
        <v>410</v>
      </c>
      <c r="AQ156" s="32"/>
      <c r="AR156" s="32"/>
      <c r="AS156" s="32"/>
      <c r="AT156" s="32"/>
      <c r="AU156" s="32"/>
      <c r="AV156" s="32"/>
      <c r="AW156" s="32">
        <v>577</v>
      </c>
      <c r="AX156" s="32"/>
      <c r="AY156" s="32"/>
      <c r="AZ156" s="32"/>
      <c r="BA156" s="32"/>
      <c r="BB156" s="32"/>
      <c r="BC156" s="32"/>
      <c r="BD156" s="32"/>
      <c r="BE156" s="32"/>
      <c r="BF156" s="32"/>
      <c r="BG156" s="32">
        <v>583</v>
      </c>
      <c r="BH156" s="32"/>
      <c r="BI156" s="32"/>
      <c r="BJ156" s="32"/>
      <c r="BK156" s="32"/>
      <c r="BL156" s="32"/>
      <c r="BM156" s="32">
        <v>304</v>
      </c>
      <c r="BN156" s="32">
        <v>438</v>
      </c>
      <c r="BO156" s="32">
        <v>310</v>
      </c>
      <c r="BP156" s="32">
        <v>432</v>
      </c>
      <c r="BQ156" s="32">
        <v>586</v>
      </c>
      <c r="BR156" s="32">
        <v>579</v>
      </c>
      <c r="BS156" s="32">
        <v>440</v>
      </c>
      <c r="BT156" s="32">
        <v>295</v>
      </c>
      <c r="BU156" s="32">
        <v>413</v>
      </c>
      <c r="BV156" s="32">
        <v>331</v>
      </c>
      <c r="BW156" s="32">
        <v>578</v>
      </c>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v>335</v>
      </c>
      <c r="CV156" s="32">
        <v>419</v>
      </c>
      <c r="CW156" s="32"/>
      <c r="CX156" s="32"/>
      <c r="CY156" s="32"/>
      <c r="CZ156" s="32"/>
      <c r="DA156" s="32"/>
      <c r="DB156" s="32"/>
      <c r="DC156" s="32"/>
      <c r="DD156" s="32"/>
      <c r="DE156" s="32"/>
      <c r="DF156" s="32"/>
      <c r="DG156" s="32"/>
      <c r="DH156" s="32"/>
      <c r="DI156" s="32"/>
      <c r="DJ156" s="32"/>
      <c r="DK156" s="32"/>
      <c r="DL156" s="32"/>
      <c r="DM156" s="32">
        <v>585</v>
      </c>
      <c r="DN156" s="32">
        <v>591</v>
      </c>
      <c r="DO156" s="32"/>
      <c r="DP156" s="32"/>
      <c r="DQ156" s="32">
        <v>135</v>
      </c>
      <c r="DR156" s="32">
        <v>498</v>
      </c>
      <c r="DS156" s="32">
        <v>130</v>
      </c>
      <c r="DT156" s="32">
        <v>501</v>
      </c>
      <c r="DU156" s="32">
        <v>196</v>
      </c>
      <c r="DV156" s="32">
        <v>546</v>
      </c>
      <c r="DW156" s="32"/>
      <c r="DX156" s="32"/>
      <c r="DY156" s="32"/>
      <c r="DZ156" s="32"/>
      <c r="EA156" s="32"/>
      <c r="EB156" s="32"/>
      <c r="EC156" s="32"/>
      <c r="ED156" s="32"/>
      <c r="EE156" s="32"/>
      <c r="EF156" s="32"/>
      <c r="EG156" s="32"/>
      <c r="EH156" s="32"/>
      <c r="EI156" s="32"/>
      <c r="EJ156" s="32"/>
      <c r="EK156" s="32"/>
      <c r="EL156" s="32"/>
    </row>
    <row r="157" spans="2:142">
      <c r="B157" s="32" t="s">
        <v>163</v>
      </c>
      <c r="C157" s="45" t="s">
        <v>107</v>
      </c>
      <c r="D157" s="46"/>
      <c r="E157" s="32">
        <v>1105</v>
      </c>
      <c r="F157" s="32">
        <v>714</v>
      </c>
      <c r="G157" s="32">
        <v>64.62</v>
      </c>
      <c r="H157" s="45" t="s">
        <v>447</v>
      </c>
      <c r="I157" s="46"/>
      <c r="J157" s="32">
        <v>385</v>
      </c>
      <c r="K157" s="32">
        <v>0</v>
      </c>
      <c r="L157" s="32">
        <v>0</v>
      </c>
      <c r="M157" s="32">
        <v>0</v>
      </c>
      <c r="N157" s="32">
        <v>0</v>
      </c>
      <c r="O157" s="32">
        <v>0</v>
      </c>
      <c r="P157" s="32">
        <v>8</v>
      </c>
      <c r="Q157" s="32">
        <v>0</v>
      </c>
      <c r="R157" s="32">
        <v>5</v>
      </c>
      <c r="S157" s="32">
        <v>0</v>
      </c>
      <c r="T157" s="32">
        <v>0</v>
      </c>
      <c r="U157" s="32">
        <v>0</v>
      </c>
      <c r="V157" s="32">
        <v>0</v>
      </c>
      <c r="W157" s="32">
        <v>311</v>
      </c>
      <c r="X157" s="32">
        <v>0</v>
      </c>
      <c r="Y157" s="32">
        <v>0</v>
      </c>
      <c r="Z157" s="32">
        <v>0</v>
      </c>
      <c r="AA157" s="32">
        <v>0</v>
      </c>
      <c r="AB157" s="32">
        <v>0</v>
      </c>
      <c r="AC157" s="32">
        <v>0</v>
      </c>
      <c r="AD157" s="32">
        <v>0</v>
      </c>
      <c r="AE157" s="32">
        <v>0</v>
      </c>
      <c r="AF157" s="32">
        <v>347</v>
      </c>
      <c r="AG157" s="32">
        <v>335</v>
      </c>
      <c r="AH157" s="32"/>
      <c r="AI157" s="32"/>
      <c r="AJ157" s="32"/>
      <c r="AK157" s="32"/>
      <c r="AL157" s="32"/>
      <c r="AM157" s="32"/>
      <c r="AN157" s="32"/>
      <c r="AO157" s="32">
        <v>238</v>
      </c>
      <c r="AP157" s="32">
        <v>347</v>
      </c>
      <c r="AQ157" s="32"/>
      <c r="AR157" s="32"/>
      <c r="AS157" s="32"/>
      <c r="AT157" s="32"/>
      <c r="AU157" s="32"/>
      <c r="AV157" s="32"/>
      <c r="AW157" s="32">
        <v>471</v>
      </c>
      <c r="AX157" s="32"/>
      <c r="AY157" s="32"/>
      <c r="AZ157" s="32"/>
      <c r="BA157" s="32"/>
      <c r="BB157" s="32"/>
      <c r="BC157" s="32"/>
      <c r="BD157" s="32"/>
      <c r="BE157" s="32"/>
      <c r="BF157" s="32"/>
      <c r="BG157" s="32">
        <v>457</v>
      </c>
      <c r="BH157" s="32"/>
      <c r="BI157" s="32"/>
      <c r="BJ157" s="32"/>
      <c r="BK157" s="32"/>
      <c r="BL157" s="32"/>
      <c r="BM157" s="32">
        <v>314</v>
      </c>
      <c r="BN157" s="32">
        <v>324</v>
      </c>
      <c r="BO157" s="32">
        <v>322</v>
      </c>
      <c r="BP157" s="32">
        <v>323</v>
      </c>
      <c r="BQ157" s="32">
        <v>459</v>
      </c>
      <c r="BR157" s="32">
        <v>455</v>
      </c>
      <c r="BS157" s="32">
        <v>333</v>
      </c>
      <c r="BT157" s="32">
        <v>307</v>
      </c>
      <c r="BU157" s="32">
        <v>319</v>
      </c>
      <c r="BV157" s="32">
        <v>326</v>
      </c>
      <c r="BW157" s="32">
        <v>459</v>
      </c>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v>339</v>
      </c>
      <c r="CV157" s="32">
        <v>322</v>
      </c>
      <c r="CW157" s="32"/>
      <c r="CX157" s="32"/>
      <c r="CY157" s="32"/>
      <c r="CZ157" s="32"/>
      <c r="DA157" s="32"/>
      <c r="DB157" s="32"/>
      <c r="DC157" s="32"/>
      <c r="DD157" s="32"/>
      <c r="DE157" s="32"/>
      <c r="DF157" s="32"/>
      <c r="DG157" s="32"/>
      <c r="DH157" s="32"/>
      <c r="DI157" s="32"/>
      <c r="DJ157" s="32"/>
      <c r="DK157" s="32"/>
      <c r="DL157" s="32"/>
      <c r="DM157" s="32">
        <v>471</v>
      </c>
      <c r="DN157" s="32">
        <v>468</v>
      </c>
      <c r="DO157" s="32"/>
      <c r="DP157" s="32"/>
      <c r="DQ157" s="32">
        <v>126</v>
      </c>
      <c r="DR157" s="32">
        <v>405</v>
      </c>
      <c r="DS157" s="32">
        <v>126</v>
      </c>
      <c r="DT157" s="32">
        <v>412</v>
      </c>
      <c r="DU157" s="32">
        <v>179</v>
      </c>
      <c r="DV157" s="32">
        <v>454</v>
      </c>
      <c r="DW157" s="32"/>
      <c r="DX157" s="32"/>
      <c r="DY157" s="32"/>
      <c r="DZ157" s="32"/>
      <c r="EA157" s="32"/>
      <c r="EB157" s="32"/>
      <c r="EC157" s="32"/>
      <c r="ED157" s="32"/>
      <c r="EE157" s="32"/>
      <c r="EF157" s="32"/>
      <c r="EG157" s="32"/>
      <c r="EH157" s="32"/>
      <c r="EI157" s="32"/>
      <c r="EJ157" s="32"/>
      <c r="EK157" s="32"/>
      <c r="EL157" s="32"/>
    </row>
    <row r="158" spans="2:142">
      <c r="B158" s="32" t="s">
        <v>164</v>
      </c>
      <c r="C158" s="45" t="s">
        <v>107</v>
      </c>
      <c r="D158" s="46"/>
      <c r="E158" s="32">
        <v>1148</v>
      </c>
      <c r="F158" s="32">
        <v>669</v>
      </c>
      <c r="G158" s="32">
        <v>58.28</v>
      </c>
      <c r="H158" s="45" t="s">
        <v>447</v>
      </c>
      <c r="I158" s="46"/>
      <c r="J158" s="32">
        <v>374</v>
      </c>
      <c r="K158" s="32">
        <v>0</v>
      </c>
      <c r="L158" s="32">
        <v>0</v>
      </c>
      <c r="M158" s="32">
        <v>0</v>
      </c>
      <c r="N158" s="32">
        <v>0</v>
      </c>
      <c r="O158" s="32">
        <v>0</v>
      </c>
      <c r="P158" s="32">
        <v>7</v>
      </c>
      <c r="Q158" s="32">
        <v>0</v>
      </c>
      <c r="R158" s="32">
        <v>3</v>
      </c>
      <c r="S158" s="32">
        <v>0</v>
      </c>
      <c r="T158" s="32">
        <v>0</v>
      </c>
      <c r="U158" s="32">
        <v>0</v>
      </c>
      <c r="V158" s="32">
        <v>0</v>
      </c>
      <c r="W158" s="32">
        <v>282</v>
      </c>
      <c r="X158" s="32">
        <v>0</v>
      </c>
      <c r="Y158" s="32">
        <v>0</v>
      </c>
      <c r="Z158" s="32">
        <v>0</v>
      </c>
      <c r="AA158" s="32">
        <v>0</v>
      </c>
      <c r="AB158" s="32">
        <v>0</v>
      </c>
      <c r="AC158" s="32">
        <v>0</v>
      </c>
      <c r="AD158" s="32">
        <v>0</v>
      </c>
      <c r="AE158" s="32">
        <v>1</v>
      </c>
      <c r="AF158" s="32">
        <v>15</v>
      </c>
      <c r="AG158" s="32">
        <v>10</v>
      </c>
      <c r="AH158" s="32">
        <v>285</v>
      </c>
      <c r="AI158" s="32">
        <v>329</v>
      </c>
      <c r="AJ158" s="32"/>
      <c r="AK158" s="32"/>
      <c r="AL158" s="32"/>
      <c r="AM158" s="32"/>
      <c r="AN158" s="32"/>
      <c r="AO158" s="32">
        <v>243</v>
      </c>
      <c r="AP158" s="32">
        <v>311</v>
      </c>
      <c r="AQ158" s="32">
        <v>59</v>
      </c>
      <c r="AR158" s="32">
        <v>66</v>
      </c>
      <c r="AS158" s="32"/>
      <c r="AT158" s="32"/>
      <c r="AU158" s="32"/>
      <c r="AV158" s="32"/>
      <c r="AW158" s="32">
        <v>350</v>
      </c>
      <c r="AX158" s="32"/>
      <c r="AY158" s="32"/>
      <c r="AZ158" s="32"/>
      <c r="BA158" s="32">
        <v>91</v>
      </c>
      <c r="BB158" s="32"/>
      <c r="BC158" s="32"/>
      <c r="BD158" s="32"/>
      <c r="BE158" s="32"/>
      <c r="BF158" s="32"/>
      <c r="BG158" s="32">
        <v>344</v>
      </c>
      <c r="BH158" s="32"/>
      <c r="BI158" s="32"/>
      <c r="BJ158" s="32"/>
      <c r="BK158" s="32"/>
      <c r="BL158" s="32"/>
      <c r="BM158" s="32">
        <v>294</v>
      </c>
      <c r="BN158" s="32">
        <v>303</v>
      </c>
      <c r="BO158" s="32">
        <v>290</v>
      </c>
      <c r="BP158" s="32">
        <v>307</v>
      </c>
      <c r="BQ158" s="32">
        <v>418</v>
      </c>
      <c r="BR158" s="32">
        <v>411</v>
      </c>
      <c r="BS158" s="32">
        <v>307</v>
      </c>
      <c r="BT158" s="32">
        <v>291</v>
      </c>
      <c r="BU158" s="32">
        <v>287</v>
      </c>
      <c r="BV158" s="32">
        <v>309</v>
      </c>
      <c r="BW158" s="32">
        <v>427</v>
      </c>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v>336</v>
      </c>
      <c r="CV158" s="32">
        <v>273</v>
      </c>
      <c r="CW158" s="32"/>
      <c r="CX158" s="32"/>
      <c r="CY158" s="32"/>
      <c r="CZ158" s="32"/>
      <c r="DA158" s="32"/>
      <c r="DB158" s="32"/>
      <c r="DC158" s="32"/>
      <c r="DD158" s="32"/>
      <c r="DE158" s="32"/>
      <c r="DF158" s="32"/>
      <c r="DG158" s="32"/>
      <c r="DH158" s="32"/>
      <c r="DI158" s="32"/>
      <c r="DJ158" s="32"/>
      <c r="DK158" s="32"/>
      <c r="DL158" s="32"/>
      <c r="DM158" s="32">
        <v>429</v>
      </c>
      <c r="DN158" s="32">
        <v>426</v>
      </c>
      <c r="DO158" s="32"/>
      <c r="DP158" s="32"/>
      <c r="DQ158" s="32">
        <v>104</v>
      </c>
      <c r="DR158" s="32">
        <v>407</v>
      </c>
      <c r="DS158" s="32">
        <v>97</v>
      </c>
      <c r="DT158" s="32">
        <v>403</v>
      </c>
      <c r="DU158" s="32">
        <v>162</v>
      </c>
      <c r="DV158" s="32">
        <v>423</v>
      </c>
      <c r="DW158" s="32"/>
      <c r="DX158" s="32"/>
      <c r="DY158" s="32"/>
      <c r="DZ158" s="32"/>
      <c r="EA158" s="32"/>
      <c r="EB158" s="32"/>
      <c r="EC158" s="32"/>
      <c r="ED158" s="32"/>
      <c r="EE158" s="32"/>
      <c r="EF158" s="32"/>
      <c r="EG158" s="32"/>
      <c r="EH158" s="32"/>
      <c r="EI158" s="32"/>
      <c r="EJ158" s="32"/>
      <c r="EK158" s="32"/>
      <c r="EL158" s="32"/>
    </row>
    <row r="159" spans="2:142">
      <c r="B159" s="32" t="s">
        <v>165</v>
      </c>
      <c r="C159" s="45" t="s">
        <v>107</v>
      </c>
      <c r="D159" s="46"/>
      <c r="E159" s="32">
        <v>1958</v>
      </c>
      <c r="F159" s="32">
        <v>1250</v>
      </c>
      <c r="G159" s="32">
        <v>63.84</v>
      </c>
      <c r="H159" s="45" t="s">
        <v>447</v>
      </c>
      <c r="I159" s="46"/>
      <c r="J159" s="32">
        <v>623</v>
      </c>
      <c r="K159" s="32">
        <v>0</v>
      </c>
      <c r="L159" s="32">
        <v>0</v>
      </c>
      <c r="M159" s="32">
        <v>0</v>
      </c>
      <c r="N159" s="32">
        <v>0</v>
      </c>
      <c r="O159" s="32">
        <v>0</v>
      </c>
      <c r="P159" s="32">
        <v>12</v>
      </c>
      <c r="Q159" s="32">
        <v>0</v>
      </c>
      <c r="R159" s="32">
        <v>3</v>
      </c>
      <c r="S159" s="32">
        <v>0</v>
      </c>
      <c r="T159" s="32">
        <v>0</v>
      </c>
      <c r="U159" s="32">
        <v>0</v>
      </c>
      <c r="V159" s="32">
        <v>0</v>
      </c>
      <c r="W159" s="32">
        <v>607</v>
      </c>
      <c r="X159" s="32">
        <v>0</v>
      </c>
      <c r="Y159" s="32">
        <v>0</v>
      </c>
      <c r="Z159" s="32">
        <v>0</v>
      </c>
      <c r="AA159" s="32">
        <v>0</v>
      </c>
      <c r="AB159" s="32">
        <v>0</v>
      </c>
      <c r="AC159" s="32">
        <v>0</v>
      </c>
      <c r="AD159" s="32">
        <v>0</v>
      </c>
      <c r="AE159" s="32">
        <v>0</v>
      </c>
      <c r="AF159" s="32">
        <v>558</v>
      </c>
      <c r="AG159" s="32">
        <v>634</v>
      </c>
      <c r="AH159" s="32"/>
      <c r="AI159" s="32"/>
      <c r="AJ159" s="32"/>
      <c r="AK159" s="32"/>
      <c r="AL159" s="32"/>
      <c r="AM159" s="32"/>
      <c r="AN159" s="32"/>
      <c r="AO159" s="32">
        <v>438</v>
      </c>
      <c r="AP159" s="32">
        <v>608</v>
      </c>
      <c r="AQ159" s="32"/>
      <c r="AR159" s="32"/>
      <c r="AS159" s="32"/>
      <c r="AT159" s="32"/>
      <c r="AU159" s="32"/>
      <c r="AV159" s="32"/>
      <c r="AW159" s="32">
        <v>856</v>
      </c>
      <c r="AX159" s="32"/>
      <c r="AY159" s="32"/>
      <c r="AZ159" s="32"/>
      <c r="BA159" s="32"/>
      <c r="BB159" s="32"/>
      <c r="BC159" s="32"/>
      <c r="BD159" s="32"/>
      <c r="BE159" s="32"/>
      <c r="BF159" s="32"/>
      <c r="BG159" s="32">
        <v>848</v>
      </c>
      <c r="BH159" s="32"/>
      <c r="BI159" s="32"/>
      <c r="BJ159" s="32"/>
      <c r="BK159" s="32"/>
      <c r="BL159" s="32"/>
      <c r="BM159" s="32">
        <v>495</v>
      </c>
      <c r="BN159" s="32">
        <v>619</v>
      </c>
      <c r="BO159" s="32">
        <v>518</v>
      </c>
      <c r="BP159" s="32">
        <v>602</v>
      </c>
      <c r="BQ159" s="32">
        <v>824</v>
      </c>
      <c r="BR159" s="32">
        <v>829</v>
      </c>
      <c r="BS159" s="32">
        <v>650</v>
      </c>
      <c r="BT159" s="32">
        <v>464</v>
      </c>
      <c r="BU159" s="32">
        <v>599</v>
      </c>
      <c r="BV159" s="32">
        <v>518</v>
      </c>
      <c r="BW159" s="32">
        <v>828</v>
      </c>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v>554</v>
      </c>
      <c r="DH159" s="32">
        <v>570</v>
      </c>
      <c r="DI159" s="32"/>
      <c r="DJ159" s="32"/>
      <c r="DK159" s="32"/>
      <c r="DL159" s="32"/>
      <c r="DM159" s="32">
        <v>843</v>
      </c>
      <c r="DN159" s="32">
        <v>841</v>
      </c>
      <c r="DO159" s="32"/>
      <c r="DP159" s="32"/>
      <c r="DQ159" s="32">
        <v>197</v>
      </c>
      <c r="DR159" s="32">
        <v>712</v>
      </c>
      <c r="DS159" s="32">
        <v>188</v>
      </c>
      <c r="DT159" s="32">
        <v>714</v>
      </c>
      <c r="DU159" s="32">
        <v>313</v>
      </c>
      <c r="DV159" s="32">
        <v>784</v>
      </c>
      <c r="DW159" s="32"/>
      <c r="DX159" s="32"/>
      <c r="DY159" s="32"/>
      <c r="DZ159" s="32"/>
      <c r="EA159" s="32"/>
      <c r="EB159" s="32"/>
      <c r="EC159" s="32"/>
      <c r="ED159" s="32"/>
      <c r="EE159" s="32"/>
      <c r="EF159" s="32"/>
      <c r="EG159" s="32"/>
      <c r="EH159" s="32"/>
      <c r="EI159" s="32"/>
      <c r="EJ159" s="32"/>
      <c r="EK159" s="32"/>
      <c r="EL159" s="32"/>
    </row>
    <row r="160" spans="2:142" ht="15.75" thickBot="1">
      <c r="B160" s="32" t="s">
        <v>166</v>
      </c>
      <c r="C160" s="45" t="s">
        <v>107</v>
      </c>
      <c r="D160" s="46"/>
      <c r="E160" s="32">
        <v>2073</v>
      </c>
      <c r="F160" s="32">
        <v>1583</v>
      </c>
      <c r="G160" s="32">
        <v>76.36</v>
      </c>
      <c r="H160" s="45" t="s">
        <v>447</v>
      </c>
      <c r="I160" s="46"/>
      <c r="J160" s="32">
        <v>756</v>
      </c>
      <c r="K160" s="32">
        <v>0</v>
      </c>
      <c r="L160" s="32">
        <v>0</v>
      </c>
      <c r="M160" s="32">
        <v>0</v>
      </c>
      <c r="N160" s="32">
        <v>0</v>
      </c>
      <c r="O160" s="32">
        <v>0</v>
      </c>
      <c r="P160" s="32">
        <v>5</v>
      </c>
      <c r="Q160" s="32">
        <v>0</v>
      </c>
      <c r="R160" s="32">
        <v>3</v>
      </c>
      <c r="S160" s="32">
        <v>0</v>
      </c>
      <c r="T160" s="32">
        <v>0</v>
      </c>
      <c r="U160" s="32">
        <v>0</v>
      </c>
      <c r="V160" s="32">
        <v>0</v>
      </c>
      <c r="W160" s="32">
        <v>805</v>
      </c>
      <c r="X160" s="32">
        <v>0</v>
      </c>
      <c r="Y160" s="32">
        <v>0</v>
      </c>
      <c r="Z160" s="32">
        <v>0</v>
      </c>
      <c r="AA160" s="32">
        <v>0</v>
      </c>
      <c r="AB160" s="32">
        <v>0</v>
      </c>
      <c r="AC160" s="32">
        <v>0</v>
      </c>
      <c r="AD160" s="32">
        <v>0</v>
      </c>
      <c r="AE160" s="32">
        <v>0</v>
      </c>
      <c r="AF160" s="32">
        <v>670</v>
      </c>
      <c r="AG160" s="32">
        <v>838</v>
      </c>
      <c r="AH160" s="32"/>
      <c r="AI160" s="32"/>
      <c r="AJ160" s="32"/>
      <c r="AK160" s="32"/>
      <c r="AL160" s="32"/>
      <c r="AM160" s="32"/>
      <c r="AN160" s="32"/>
      <c r="AO160" s="32">
        <v>557</v>
      </c>
      <c r="AP160" s="32">
        <v>730</v>
      </c>
      <c r="AQ160" s="32"/>
      <c r="AR160" s="32"/>
      <c r="AS160" s="32"/>
      <c r="AT160" s="32"/>
      <c r="AU160" s="32"/>
      <c r="AV160" s="32"/>
      <c r="AW160" s="32">
        <v>1114</v>
      </c>
      <c r="AX160" s="32"/>
      <c r="AY160" s="32"/>
      <c r="AZ160" s="32"/>
      <c r="BA160" s="32"/>
      <c r="BB160" s="32"/>
      <c r="BC160" s="32"/>
      <c r="BD160" s="32"/>
      <c r="BE160" s="32"/>
      <c r="BF160" s="32"/>
      <c r="BG160" s="32">
        <v>1098</v>
      </c>
      <c r="BH160" s="32"/>
      <c r="BI160" s="32"/>
      <c r="BJ160" s="32"/>
      <c r="BK160" s="32"/>
      <c r="BL160" s="32"/>
      <c r="BM160" s="32">
        <v>586</v>
      </c>
      <c r="BN160" s="32">
        <v>828</v>
      </c>
      <c r="BO160" s="32">
        <v>583</v>
      </c>
      <c r="BP160" s="32">
        <v>837</v>
      </c>
      <c r="BQ160" s="32">
        <v>1092</v>
      </c>
      <c r="BR160" s="32">
        <v>1082</v>
      </c>
      <c r="BS160" s="32">
        <v>858</v>
      </c>
      <c r="BT160" s="32">
        <v>577</v>
      </c>
      <c r="BU160" s="32">
        <v>805</v>
      </c>
      <c r="BV160" s="32">
        <v>640</v>
      </c>
      <c r="BW160" s="32">
        <v>1074</v>
      </c>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v>758</v>
      </c>
      <c r="DH160" s="32">
        <v>689</v>
      </c>
      <c r="DI160" s="32"/>
      <c r="DJ160" s="32"/>
      <c r="DK160" s="32"/>
      <c r="DL160" s="32"/>
      <c r="DM160" s="32">
        <v>1118</v>
      </c>
      <c r="DN160" s="32">
        <v>1103</v>
      </c>
      <c r="DO160" s="32"/>
      <c r="DP160" s="32"/>
      <c r="DQ160" s="32">
        <v>248</v>
      </c>
      <c r="DR160" s="32">
        <v>941</v>
      </c>
      <c r="DS160" s="32">
        <v>252</v>
      </c>
      <c r="DT160" s="32">
        <v>928</v>
      </c>
      <c r="DU160" s="32">
        <v>349</v>
      </c>
      <c r="DV160" s="32">
        <v>1063</v>
      </c>
      <c r="DW160" s="32"/>
      <c r="DX160" s="32"/>
      <c r="DY160" s="32"/>
      <c r="DZ160" s="32"/>
      <c r="EA160" s="32"/>
      <c r="EB160" s="32"/>
      <c r="EC160" s="32"/>
      <c r="ED160" s="32"/>
      <c r="EE160" s="32"/>
      <c r="EF160" s="32"/>
      <c r="EG160" s="32"/>
      <c r="EH160" s="32"/>
      <c r="EI160" s="32"/>
      <c r="EJ160" s="32"/>
      <c r="EK160" s="32"/>
      <c r="EL160" s="32"/>
    </row>
    <row r="161" spans="2:142" ht="16.5" thickTop="1" thickBot="1">
      <c r="B161" s="31" t="s">
        <v>448</v>
      </c>
      <c r="C161" s="43" t="s">
        <v>447</v>
      </c>
      <c r="D161" s="44"/>
      <c r="E161" s="31" t="s">
        <v>447</v>
      </c>
      <c r="F161" s="31" t="s">
        <v>447</v>
      </c>
      <c r="G161" s="31" t="s">
        <v>447</v>
      </c>
      <c r="H161" s="43" t="s">
        <v>447</v>
      </c>
      <c r="I161" s="44"/>
      <c r="J161" s="31">
        <v>17561</v>
      </c>
      <c r="K161" s="31">
        <v>0</v>
      </c>
      <c r="L161" s="31">
        <v>0</v>
      </c>
      <c r="M161" s="31">
        <v>0</v>
      </c>
      <c r="N161" s="31">
        <v>0</v>
      </c>
      <c r="O161" s="31">
        <v>0</v>
      </c>
      <c r="P161" s="31">
        <v>368</v>
      </c>
      <c r="Q161" s="31">
        <v>0</v>
      </c>
      <c r="R161" s="31">
        <v>177</v>
      </c>
      <c r="S161" s="31">
        <v>0</v>
      </c>
      <c r="T161" s="31">
        <v>0</v>
      </c>
      <c r="U161" s="31">
        <v>0</v>
      </c>
      <c r="V161" s="31">
        <v>0</v>
      </c>
      <c r="W161" s="31">
        <v>12589</v>
      </c>
      <c r="X161" s="31">
        <v>0</v>
      </c>
      <c r="Y161" s="31">
        <v>0</v>
      </c>
      <c r="Z161" s="31">
        <v>0</v>
      </c>
      <c r="AA161" s="31">
        <v>2</v>
      </c>
      <c r="AB161" s="31">
        <v>0</v>
      </c>
      <c r="AC161" s="31">
        <v>0</v>
      </c>
      <c r="AD161" s="31">
        <v>0</v>
      </c>
      <c r="AE161" s="31">
        <v>1</v>
      </c>
      <c r="AF161" s="31">
        <v>6390</v>
      </c>
      <c r="AG161" s="31">
        <v>7869</v>
      </c>
      <c r="AH161" s="31">
        <v>5847</v>
      </c>
      <c r="AI161" s="31">
        <v>9530</v>
      </c>
      <c r="AJ161" s="31"/>
      <c r="AK161" s="31"/>
      <c r="AL161" s="31"/>
      <c r="AM161" s="31"/>
      <c r="AN161" s="31"/>
      <c r="AO161" s="31">
        <v>11157</v>
      </c>
      <c r="AP161" s="31">
        <v>13757</v>
      </c>
      <c r="AQ161" s="31">
        <v>4166</v>
      </c>
      <c r="AR161" s="31">
        <v>8913</v>
      </c>
      <c r="AS161" s="31">
        <v>402</v>
      </c>
      <c r="AT161" s="31">
        <v>515</v>
      </c>
      <c r="AU161" s="31"/>
      <c r="AV161" s="31"/>
      <c r="AW161" s="31">
        <v>10986</v>
      </c>
      <c r="AX161" s="31"/>
      <c r="AY161" s="31"/>
      <c r="AZ161" s="31"/>
      <c r="BA161" s="31">
        <v>10579</v>
      </c>
      <c r="BB161" s="31">
        <v>678</v>
      </c>
      <c r="BC161" s="31"/>
      <c r="BD161" s="31"/>
      <c r="BE161" s="31"/>
      <c r="BF161" s="31"/>
      <c r="BG161" s="31">
        <v>10226</v>
      </c>
      <c r="BH161" s="31">
        <v>726</v>
      </c>
      <c r="BI161" s="31"/>
      <c r="BJ161" s="31"/>
      <c r="BK161" s="31"/>
      <c r="BL161" s="31"/>
      <c r="BM161" s="31">
        <v>13898</v>
      </c>
      <c r="BN161" s="31">
        <v>13732</v>
      </c>
      <c r="BO161" s="31">
        <v>14338</v>
      </c>
      <c r="BP161" s="31">
        <v>13657</v>
      </c>
      <c r="BQ161" s="31">
        <v>19753</v>
      </c>
      <c r="BR161" s="31">
        <v>19452</v>
      </c>
      <c r="BS161" s="31">
        <v>13827</v>
      </c>
      <c r="BT161" s="31">
        <v>13988</v>
      </c>
      <c r="BU161" s="31">
        <v>13115</v>
      </c>
      <c r="BV161" s="31">
        <v>14756</v>
      </c>
      <c r="BW161" s="31">
        <v>19493</v>
      </c>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c r="CT161" s="31"/>
      <c r="CU161" s="31">
        <v>3283</v>
      </c>
      <c r="CV161" s="31">
        <v>3665</v>
      </c>
      <c r="CW161" s="31">
        <v>2674</v>
      </c>
      <c r="CX161" s="31">
        <v>1376</v>
      </c>
      <c r="CY161" s="31"/>
      <c r="CZ161" s="31"/>
      <c r="DA161" s="31">
        <v>2351</v>
      </c>
      <c r="DB161" s="31">
        <v>2860</v>
      </c>
      <c r="DC161" s="31">
        <v>3277</v>
      </c>
      <c r="DD161" s="31">
        <v>1448</v>
      </c>
      <c r="DE161" s="31"/>
      <c r="DF161" s="31"/>
      <c r="DG161" s="31">
        <v>3515</v>
      </c>
      <c r="DH161" s="31">
        <v>3528</v>
      </c>
      <c r="DI161" s="31"/>
      <c r="DJ161" s="31"/>
      <c r="DK161" s="31"/>
      <c r="DL161" s="31"/>
      <c r="DM161" s="31">
        <v>19895</v>
      </c>
      <c r="DN161" s="31">
        <v>19866</v>
      </c>
      <c r="DO161" s="31">
        <v>8316</v>
      </c>
      <c r="DP161" s="31">
        <v>5945</v>
      </c>
      <c r="DQ161" s="31">
        <v>5116</v>
      </c>
      <c r="DR161" s="31">
        <v>18021</v>
      </c>
      <c r="DS161" s="31">
        <v>5034</v>
      </c>
      <c r="DT161" s="31">
        <v>18050</v>
      </c>
      <c r="DU161" s="31">
        <v>7571</v>
      </c>
      <c r="DV161" s="31">
        <v>19911</v>
      </c>
      <c r="DW161" s="31"/>
      <c r="DX161" s="31"/>
      <c r="DY161" s="31"/>
      <c r="DZ161" s="31"/>
      <c r="EA161" s="31"/>
      <c r="EB161" s="31"/>
      <c r="EC161" s="31"/>
      <c r="ED161" s="31"/>
      <c r="EE161" s="31"/>
      <c r="EF161" s="31"/>
      <c r="EG161" s="31"/>
      <c r="EH161" s="31"/>
      <c r="EI161" s="31"/>
      <c r="EJ161" s="31"/>
      <c r="EK161" s="31"/>
      <c r="EL161" s="31"/>
    </row>
    <row r="162" spans="2:142" ht="15.75" thickTop="1">
      <c r="B162" s="32" t="s">
        <v>168</v>
      </c>
      <c r="C162" s="45" t="s">
        <v>167</v>
      </c>
      <c r="D162" s="46"/>
      <c r="E162" s="32">
        <v>813</v>
      </c>
      <c r="F162" s="32">
        <v>616</v>
      </c>
      <c r="G162" s="32">
        <v>75.77</v>
      </c>
      <c r="H162" s="45" t="s">
        <v>447</v>
      </c>
      <c r="I162" s="46"/>
      <c r="J162" s="32">
        <v>302</v>
      </c>
      <c r="K162" s="32">
        <v>0</v>
      </c>
      <c r="L162" s="32">
        <v>0</v>
      </c>
      <c r="M162" s="32">
        <v>0</v>
      </c>
      <c r="N162" s="32">
        <v>0</v>
      </c>
      <c r="O162" s="32">
        <v>0</v>
      </c>
      <c r="P162" s="32">
        <v>10</v>
      </c>
      <c r="Q162" s="32">
        <v>0</v>
      </c>
      <c r="R162" s="32">
        <v>3</v>
      </c>
      <c r="S162" s="32">
        <v>0</v>
      </c>
      <c r="T162" s="32">
        <v>0</v>
      </c>
      <c r="U162" s="32">
        <v>0</v>
      </c>
      <c r="V162" s="32">
        <v>0</v>
      </c>
      <c r="W162" s="32">
        <v>299</v>
      </c>
      <c r="X162" s="32">
        <v>0</v>
      </c>
      <c r="Y162" s="32">
        <v>0</v>
      </c>
      <c r="Z162" s="32">
        <v>0</v>
      </c>
      <c r="AA162" s="32">
        <v>0</v>
      </c>
      <c r="AB162" s="32">
        <v>0</v>
      </c>
      <c r="AC162" s="32">
        <v>0</v>
      </c>
      <c r="AD162" s="32">
        <v>0</v>
      </c>
      <c r="AE162" s="32">
        <v>0</v>
      </c>
      <c r="AF162" s="32">
        <v>103</v>
      </c>
      <c r="AG162" s="32">
        <v>115</v>
      </c>
      <c r="AH162" s="32"/>
      <c r="AI162" s="32"/>
      <c r="AJ162" s="32"/>
      <c r="AK162" s="32"/>
      <c r="AL162" s="32"/>
      <c r="AM162" s="32">
        <v>258</v>
      </c>
      <c r="AN162" s="32">
        <v>340</v>
      </c>
      <c r="AO162" s="32">
        <v>225</v>
      </c>
      <c r="AP162" s="32">
        <v>320</v>
      </c>
      <c r="AQ162" s="32"/>
      <c r="AR162" s="32"/>
      <c r="AS162" s="32"/>
      <c r="AT162" s="32"/>
      <c r="AU162" s="32"/>
      <c r="AV162" s="32"/>
      <c r="AW162" s="32">
        <v>427</v>
      </c>
      <c r="AX162" s="32"/>
      <c r="AY162" s="32"/>
      <c r="AZ162" s="32"/>
      <c r="BA162" s="32"/>
      <c r="BB162" s="32"/>
      <c r="BC162" s="32"/>
      <c r="BD162" s="32"/>
      <c r="BE162" s="32"/>
      <c r="BF162" s="32"/>
      <c r="BG162" s="32">
        <v>436</v>
      </c>
      <c r="BH162" s="32"/>
      <c r="BI162" s="32"/>
      <c r="BJ162" s="32"/>
      <c r="BK162" s="32"/>
      <c r="BL162" s="32"/>
      <c r="BM162" s="32">
        <v>222</v>
      </c>
      <c r="BN162" s="32">
        <v>339</v>
      </c>
      <c r="BO162" s="32">
        <v>225</v>
      </c>
      <c r="BP162" s="32">
        <v>345</v>
      </c>
      <c r="BQ162" s="32">
        <v>438</v>
      </c>
      <c r="BR162" s="32">
        <v>432</v>
      </c>
      <c r="BS162" s="32">
        <v>326</v>
      </c>
      <c r="BT162" s="32">
        <v>240</v>
      </c>
      <c r="BU162" s="32">
        <v>328</v>
      </c>
      <c r="BV162" s="32">
        <v>253</v>
      </c>
      <c r="BW162" s="32">
        <v>431</v>
      </c>
      <c r="BX162" s="32"/>
      <c r="BY162" s="32"/>
      <c r="BZ162" s="32"/>
      <c r="CA162" s="32"/>
      <c r="CB162" s="32"/>
      <c r="CC162" s="32"/>
      <c r="CD162" s="32"/>
      <c r="CE162" s="32"/>
      <c r="CF162" s="32"/>
      <c r="CG162" s="32"/>
      <c r="CH162" s="32"/>
      <c r="CI162" s="32"/>
      <c r="CJ162" s="32"/>
      <c r="CK162" s="32"/>
      <c r="CL162" s="32"/>
      <c r="CM162" s="32"/>
      <c r="CN162" s="32">
        <v>219</v>
      </c>
      <c r="CO162" s="32">
        <v>355</v>
      </c>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v>451</v>
      </c>
      <c r="DN162" s="32">
        <v>436</v>
      </c>
      <c r="DO162" s="32"/>
      <c r="DP162" s="32"/>
      <c r="DQ162" s="32">
        <v>71</v>
      </c>
      <c r="DR162" s="32">
        <v>380</v>
      </c>
      <c r="DS162" s="32">
        <v>72</v>
      </c>
      <c r="DT162" s="32">
        <v>374</v>
      </c>
      <c r="DU162" s="32">
        <v>136</v>
      </c>
      <c r="DV162" s="32">
        <v>430</v>
      </c>
      <c r="DW162" s="32"/>
      <c r="DX162" s="32"/>
      <c r="DY162" s="32"/>
      <c r="DZ162" s="32"/>
      <c r="EA162" s="32"/>
      <c r="EB162" s="32"/>
      <c r="EC162" s="32"/>
      <c r="ED162" s="32"/>
      <c r="EE162" s="32"/>
      <c r="EF162" s="32"/>
      <c r="EG162" s="32"/>
      <c r="EH162" s="32"/>
      <c r="EI162" s="32"/>
      <c r="EJ162" s="32"/>
      <c r="EK162" s="32"/>
      <c r="EL162" s="32"/>
    </row>
    <row r="163" spans="2:142">
      <c r="B163" s="32" t="s">
        <v>169</v>
      </c>
      <c r="C163" s="45" t="s">
        <v>167</v>
      </c>
      <c r="D163" s="46"/>
      <c r="E163" s="32">
        <v>761</v>
      </c>
      <c r="F163" s="32">
        <v>544</v>
      </c>
      <c r="G163" s="32">
        <v>71.48</v>
      </c>
      <c r="H163" s="45" t="s">
        <v>447</v>
      </c>
      <c r="I163" s="46"/>
      <c r="J163" s="32">
        <v>293</v>
      </c>
      <c r="K163" s="32">
        <v>0</v>
      </c>
      <c r="L163" s="32">
        <v>0</v>
      </c>
      <c r="M163" s="32">
        <v>0</v>
      </c>
      <c r="N163" s="32">
        <v>0</v>
      </c>
      <c r="O163" s="32">
        <v>0</v>
      </c>
      <c r="P163" s="32">
        <v>9</v>
      </c>
      <c r="Q163" s="32">
        <v>0</v>
      </c>
      <c r="R163" s="32">
        <v>5</v>
      </c>
      <c r="S163" s="32">
        <v>0</v>
      </c>
      <c r="T163" s="32">
        <v>0</v>
      </c>
      <c r="U163" s="32">
        <v>0</v>
      </c>
      <c r="V163" s="32">
        <v>0</v>
      </c>
      <c r="W163" s="32">
        <v>233</v>
      </c>
      <c r="X163" s="32">
        <v>0</v>
      </c>
      <c r="Y163" s="32">
        <v>0</v>
      </c>
      <c r="Z163" s="32">
        <v>0</v>
      </c>
      <c r="AA163" s="32">
        <v>0</v>
      </c>
      <c r="AB163" s="32">
        <v>0</v>
      </c>
      <c r="AC163" s="32">
        <v>0</v>
      </c>
      <c r="AD163" s="32">
        <v>0</v>
      </c>
      <c r="AE163" s="32">
        <v>0</v>
      </c>
      <c r="AF163" s="32"/>
      <c r="AG163" s="32"/>
      <c r="AH163" s="32"/>
      <c r="AI163" s="32"/>
      <c r="AJ163" s="32"/>
      <c r="AK163" s="32"/>
      <c r="AL163" s="32"/>
      <c r="AM163" s="32">
        <v>254</v>
      </c>
      <c r="AN163" s="32">
        <v>275</v>
      </c>
      <c r="AO163" s="32">
        <v>210</v>
      </c>
      <c r="AP163" s="32">
        <v>267</v>
      </c>
      <c r="AQ163" s="32"/>
      <c r="AR163" s="32"/>
      <c r="AS163" s="32"/>
      <c r="AT163" s="32"/>
      <c r="AU163" s="32"/>
      <c r="AV163" s="32"/>
      <c r="AW163" s="32">
        <v>348</v>
      </c>
      <c r="AX163" s="32"/>
      <c r="AY163" s="32"/>
      <c r="AZ163" s="32"/>
      <c r="BA163" s="32"/>
      <c r="BB163" s="32"/>
      <c r="BC163" s="32"/>
      <c r="BD163" s="32"/>
      <c r="BE163" s="32"/>
      <c r="BF163" s="32"/>
      <c r="BG163" s="32">
        <v>361</v>
      </c>
      <c r="BH163" s="32"/>
      <c r="BI163" s="32"/>
      <c r="BJ163" s="32"/>
      <c r="BK163" s="32"/>
      <c r="BL163" s="32"/>
      <c r="BM163" s="32">
        <v>220</v>
      </c>
      <c r="BN163" s="32">
        <v>267</v>
      </c>
      <c r="BO163" s="32">
        <v>215</v>
      </c>
      <c r="BP163" s="32">
        <v>269</v>
      </c>
      <c r="BQ163" s="32">
        <v>351</v>
      </c>
      <c r="BR163" s="32">
        <v>344</v>
      </c>
      <c r="BS163" s="32">
        <v>255</v>
      </c>
      <c r="BT163" s="32">
        <v>233</v>
      </c>
      <c r="BU163" s="32">
        <v>268</v>
      </c>
      <c r="BV163" s="32">
        <v>235</v>
      </c>
      <c r="BW163" s="32">
        <v>343</v>
      </c>
      <c r="BX163" s="32"/>
      <c r="BY163" s="32"/>
      <c r="BZ163" s="32"/>
      <c r="CA163" s="32"/>
      <c r="CB163" s="32"/>
      <c r="CC163" s="32"/>
      <c r="CD163" s="32"/>
      <c r="CE163" s="32"/>
      <c r="CF163" s="32"/>
      <c r="CG163" s="32"/>
      <c r="CH163" s="32"/>
      <c r="CI163" s="32"/>
      <c r="CJ163" s="32"/>
      <c r="CK163" s="32"/>
      <c r="CL163" s="32"/>
      <c r="CM163" s="32"/>
      <c r="CN163" s="32">
        <v>231</v>
      </c>
      <c r="CO163" s="32">
        <v>255</v>
      </c>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v>361</v>
      </c>
      <c r="DN163" s="32">
        <v>352</v>
      </c>
      <c r="DO163" s="32"/>
      <c r="DP163" s="32"/>
      <c r="DQ163" s="32">
        <v>68</v>
      </c>
      <c r="DR163" s="32">
        <v>344</v>
      </c>
      <c r="DS163" s="32">
        <v>69</v>
      </c>
      <c r="DT163" s="32">
        <v>338</v>
      </c>
      <c r="DU163" s="32">
        <v>110</v>
      </c>
      <c r="DV163" s="32">
        <v>390</v>
      </c>
      <c r="DW163" s="32"/>
      <c r="DX163" s="32"/>
      <c r="DY163" s="32"/>
      <c r="DZ163" s="32"/>
      <c r="EA163" s="32"/>
      <c r="EB163" s="32"/>
      <c r="EC163" s="32"/>
      <c r="ED163" s="32"/>
      <c r="EE163" s="32"/>
      <c r="EF163" s="32"/>
      <c r="EG163" s="32"/>
      <c r="EH163" s="32"/>
      <c r="EI163" s="32"/>
      <c r="EJ163" s="32"/>
      <c r="EK163" s="32"/>
      <c r="EL163" s="32"/>
    </row>
    <row r="164" spans="2:142">
      <c r="B164" s="32" t="s">
        <v>170</v>
      </c>
      <c r="C164" s="45" t="s">
        <v>167</v>
      </c>
      <c r="D164" s="46"/>
      <c r="E164" s="32">
        <v>752</v>
      </c>
      <c r="F164" s="32">
        <v>550</v>
      </c>
      <c r="G164" s="32">
        <v>73.14</v>
      </c>
      <c r="H164" s="45" t="s">
        <v>447</v>
      </c>
      <c r="I164" s="46"/>
      <c r="J164" s="32">
        <v>217</v>
      </c>
      <c r="K164" s="32">
        <v>0</v>
      </c>
      <c r="L164" s="32">
        <v>0</v>
      </c>
      <c r="M164" s="32">
        <v>0</v>
      </c>
      <c r="N164" s="32">
        <v>0</v>
      </c>
      <c r="O164" s="32">
        <v>0</v>
      </c>
      <c r="P164" s="32">
        <v>2</v>
      </c>
      <c r="Q164" s="32">
        <v>0</v>
      </c>
      <c r="R164" s="32">
        <v>4</v>
      </c>
      <c r="S164" s="32">
        <v>0</v>
      </c>
      <c r="T164" s="32">
        <v>0</v>
      </c>
      <c r="U164" s="32">
        <v>0</v>
      </c>
      <c r="V164" s="32">
        <v>0</v>
      </c>
      <c r="W164" s="32">
        <v>326</v>
      </c>
      <c r="X164" s="32">
        <v>0</v>
      </c>
      <c r="Y164" s="32">
        <v>0</v>
      </c>
      <c r="Z164" s="32">
        <v>0</v>
      </c>
      <c r="AA164" s="32">
        <v>0</v>
      </c>
      <c r="AB164" s="32">
        <v>0</v>
      </c>
      <c r="AC164" s="32">
        <v>0</v>
      </c>
      <c r="AD164" s="32">
        <v>0</v>
      </c>
      <c r="AE164" s="32">
        <v>0</v>
      </c>
      <c r="AF164" s="32"/>
      <c r="AG164" s="32"/>
      <c r="AH164" s="32"/>
      <c r="AI164" s="32"/>
      <c r="AJ164" s="32"/>
      <c r="AK164" s="32"/>
      <c r="AL164" s="32"/>
      <c r="AM164" s="32">
        <v>171</v>
      </c>
      <c r="AN164" s="32">
        <v>359</v>
      </c>
      <c r="AO164" s="32">
        <v>189</v>
      </c>
      <c r="AP164" s="32">
        <v>265</v>
      </c>
      <c r="AQ164" s="32"/>
      <c r="AR164" s="32"/>
      <c r="AS164" s="32"/>
      <c r="AT164" s="32"/>
      <c r="AU164" s="32"/>
      <c r="AV164" s="32"/>
      <c r="AW164" s="32">
        <v>414</v>
      </c>
      <c r="AX164" s="32"/>
      <c r="AY164" s="32"/>
      <c r="AZ164" s="32"/>
      <c r="BA164" s="32"/>
      <c r="BB164" s="32"/>
      <c r="BC164" s="32"/>
      <c r="BD164" s="32"/>
      <c r="BE164" s="32"/>
      <c r="BF164" s="32"/>
      <c r="BG164" s="32">
        <v>426</v>
      </c>
      <c r="BH164" s="32"/>
      <c r="BI164" s="32"/>
      <c r="BJ164" s="32"/>
      <c r="BK164" s="32"/>
      <c r="BL164" s="32"/>
      <c r="BM164" s="32">
        <v>157</v>
      </c>
      <c r="BN164" s="32">
        <v>330</v>
      </c>
      <c r="BO164" s="32">
        <v>156</v>
      </c>
      <c r="BP164" s="32">
        <v>340</v>
      </c>
      <c r="BQ164" s="32">
        <v>411</v>
      </c>
      <c r="BR164" s="32">
        <v>406</v>
      </c>
      <c r="BS164" s="32">
        <v>322</v>
      </c>
      <c r="BT164" s="32">
        <v>171</v>
      </c>
      <c r="BU164" s="32">
        <v>341</v>
      </c>
      <c r="BV164" s="32">
        <v>173</v>
      </c>
      <c r="BW164" s="32">
        <v>403</v>
      </c>
      <c r="BX164" s="32"/>
      <c r="BY164" s="32"/>
      <c r="BZ164" s="32"/>
      <c r="CA164" s="32"/>
      <c r="CB164" s="32"/>
      <c r="CC164" s="32"/>
      <c r="CD164" s="32"/>
      <c r="CE164" s="32"/>
      <c r="CF164" s="32"/>
      <c r="CG164" s="32"/>
      <c r="CH164" s="32"/>
      <c r="CI164" s="32"/>
      <c r="CJ164" s="32"/>
      <c r="CK164" s="32"/>
      <c r="CL164" s="32"/>
      <c r="CM164" s="32"/>
      <c r="CN164" s="32"/>
      <c r="CO164" s="32"/>
      <c r="CP164" s="32"/>
      <c r="CQ164" s="32">
        <v>387</v>
      </c>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v>408</v>
      </c>
      <c r="DN164" s="32">
        <v>409</v>
      </c>
      <c r="DO164" s="32"/>
      <c r="DP164" s="32"/>
      <c r="DQ164" s="32">
        <v>67</v>
      </c>
      <c r="DR164" s="32">
        <v>350</v>
      </c>
      <c r="DS164" s="32">
        <v>65</v>
      </c>
      <c r="DT164" s="32">
        <v>357</v>
      </c>
      <c r="DU164" s="32">
        <v>121</v>
      </c>
      <c r="DV164" s="32">
        <v>385</v>
      </c>
      <c r="DW164" s="32"/>
      <c r="DX164" s="32"/>
      <c r="DY164" s="32"/>
      <c r="DZ164" s="32"/>
      <c r="EA164" s="32"/>
      <c r="EB164" s="32"/>
      <c r="EC164" s="32"/>
      <c r="ED164" s="32"/>
      <c r="EE164" s="32"/>
      <c r="EF164" s="32"/>
      <c r="EG164" s="32"/>
      <c r="EH164" s="32"/>
      <c r="EI164" s="32"/>
      <c r="EJ164" s="32"/>
      <c r="EK164" s="32"/>
      <c r="EL164" s="32"/>
    </row>
    <row r="165" spans="2:142">
      <c r="B165" s="32" t="s">
        <v>171</v>
      </c>
      <c r="C165" s="45" t="s">
        <v>167</v>
      </c>
      <c r="D165" s="46"/>
      <c r="E165" s="32">
        <v>815</v>
      </c>
      <c r="F165" s="32">
        <v>654</v>
      </c>
      <c r="G165" s="32">
        <v>80.25</v>
      </c>
      <c r="H165" s="45" t="s">
        <v>447</v>
      </c>
      <c r="I165" s="46"/>
      <c r="J165" s="32">
        <v>271</v>
      </c>
      <c r="K165" s="32">
        <v>0</v>
      </c>
      <c r="L165" s="32">
        <v>0</v>
      </c>
      <c r="M165" s="32">
        <v>0</v>
      </c>
      <c r="N165" s="32">
        <v>0</v>
      </c>
      <c r="O165" s="32">
        <v>0</v>
      </c>
      <c r="P165" s="32">
        <v>4</v>
      </c>
      <c r="Q165" s="32">
        <v>0</v>
      </c>
      <c r="R165" s="32">
        <v>3</v>
      </c>
      <c r="S165" s="32">
        <v>0</v>
      </c>
      <c r="T165" s="32">
        <v>0</v>
      </c>
      <c r="U165" s="32">
        <v>0</v>
      </c>
      <c r="V165" s="32">
        <v>0</v>
      </c>
      <c r="W165" s="32">
        <v>375</v>
      </c>
      <c r="X165" s="32">
        <v>0</v>
      </c>
      <c r="Y165" s="32">
        <v>0</v>
      </c>
      <c r="Z165" s="32">
        <v>0</v>
      </c>
      <c r="AA165" s="32">
        <v>0</v>
      </c>
      <c r="AB165" s="32">
        <v>0</v>
      </c>
      <c r="AC165" s="32">
        <v>0</v>
      </c>
      <c r="AD165" s="32">
        <v>0</v>
      </c>
      <c r="AE165" s="32">
        <v>0</v>
      </c>
      <c r="AF165" s="32"/>
      <c r="AG165" s="32"/>
      <c r="AH165" s="32"/>
      <c r="AI165" s="32"/>
      <c r="AJ165" s="32"/>
      <c r="AK165" s="32"/>
      <c r="AL165" s="32"/>
      <c r="AM165" s="32">
        <v>218</v>
      </c>
      <c r="AN165" s="32">
        <v>412</v>
      </c>
      <c r="AO165" s="32">
        <v>209</v>
      </c>
      <c r="AP165" s="32">
        <v>346</v>
      </c>
      <c r="AQ165" s="32"/>
      <c r="AR165" s="32"/>
      <c r="AS165" s="32"/>
      <c r="AT165" s="32"/>
      <c r="AU165" s="32"/>
      <c r="AV165" s="32"/>
      <c r="AW165" s="32">
        <v>472</v>
      </c>
      <c r="AX165" s="32"/>
      <c r="AY165" s="32"/>
      <c r="AZ165" s="32"/>
      <c r="BA165" s="32"/>
      <c r="BB165" s="32"/>
      <c r="BC165" s="32"/>
      <c r="BD165" s="32"/>
      <c r="BE165" s="32"/>
      <c r="BF165" s="32"/>
      <c r="BG165" s="32">
        <v>475</v>
      </c>
      <c r="BH165" s="32"/>
      <c r="BI165" s="32"/>
      <c r="BJ165" s="32"/>
      <c r="BK165" s="32"/>
      <c r="BL165" s="32"/>
      <c r="BM165" s="32">
        <v>183</v>
      </c>
      <c r="BN165" s="32">
        <v>405</v>
      </c>
      <c r="BO165" s="32">
        <v>178</v>
      </c>
      <c r="BP165" s="32">
        <v>421</v>
      </c>
      <c r="BQ165" s="32">
        <v>471</v>
      </c>
      <c r="BR165" s="32">
        <v>464</v>
      </c>
      <c r="BS165" s="32">
        <v>408</v>
      </c>
      <c r="BT165" s="32">
        <v>188</v>
      </c>
      <c r="BU165" s="32">
        <v>387</v>
      </c>
      <c r="BV165" s="32">
        <v>230</v>
      </c>
      <c r="BW165" s="32">
        <v>454</v>
      </c>
      <c r="BX165" s="32"/>
      <c r="BY165" s="32"/>
      <c r="BZ165" s="32"/>
      <c r="CA165" s="32"/>
      <c r="CB165" s="32"/>
      <c r="CC165" s="32"/>
      <c r="CD165" s="32"/>
      <c r="CE165" s="32"/>
      <c r="CF165" s="32"/>
      <c r="CG165" s="32"/>
      <c r="CH165" s="32"/>
      <c r="CI165" s="32"/>
      <c r="CJ165" s="32"/>
      <c r="CK165" s="32"/>
      <c r="CL165" s="32"/>
      <c r="CM165" s="32"/>
      <c r="CN165" s="32">
        <v>196</v>
      </c>
      <c r="CO165" s="32">
        <v>410</v>
      </c>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v>469</v>
      </c>
      <c r="DN165" s="32">
        <v>483</v>
      </c>
      <c r="DO165" s="32"/>
      <c r="DP165" s="32"/>
      <c r="DQ165" s="32">
        <v>88</v>
      </c>
      <c r="DR165" s="32">
        <v>399</v>
      </c>
      <c r="DS165" s="32">
        <v>90</v>
      </c>
      <c r="DT165" s="32">
        <v>395</v>
      </c>
      <c r="DU165" s="32">
        <v>146</v>
      </c>
      <c r="DV165" s="32">
        <v>456</v>
      </c>
      <c r="DW165" s="32"/>
      <c r="DX165" s="32"/>
      <c r="DY165" s="32"/>
      <c r="DZ165" s="32"/>
      <c r="EA165" s="32"/>
      <c r="EB165" s="32"/>
      <c r="EC165" s="32"/>
      <c r="ED165" s="32"/>
      <c r="EE165" s="32"/>
      <c r="EF165" s="32"/>
      <c r="EG165" s="32"/>
      <c r="EH165" s="32"/>
      <c r="EI165" s="32"/>
      <c r="EJ165" s="32"/>
      <c r="EK165" s="32"/>
      <c r="EL165" s="32"/>
    </row>
    <row r="166" spans="2:142">
      <c r="B166" s="32" t="s">
        <v>172</v>
      </c>
      <c r="C166" s="45" t="s">
        <v>167</v>
      </c>
      <c r="D166" s="46"/>
      <c r="E166" s="32">
        <v>1313</v>
      </c>
      <c r="F166" s="32">
        <v>998</v>
      </c>
      <c r="G166" s="32">
        <v>76.010000000000005</v>
      </c>
      <c r="H166" s="45" t="s">
        <v>447</v>
      </c>
      <c r="I166" s="46"/>
      <c r="J166" s="32">
        <v>407</v>
      </c>
      <c r="K166" s="32">
        <v>0</v>
      </c>
      <c r="L166" s="32">
        <v>0</v>
      </c>
      <c r="M166" s="32">
        <v>0</v>
      </c>
      <c r="N166" s="32">
        <v>0</v>
      </c>
      <c r="O166" s="32">
        <v>0</v>
      </c>
      <c r="P166" s="32">
        <v>8</v>
      </c>
      <c r="Q166" s="32">
        <v>0</v>
      </c>
      <c r="R166" s="32">
        <v>2</v>
      </c>
      <c r="S166" s="32">
        <v>0</v>
      </c>
      <c r="T166" s="32">
        <v>0</v>
      </c>
      <c r="U166" s="32">
        <v>0</v>
      </c>
      <c r="V166" s="32">
        <v>0</v>
      </c>
      <c r="W166" s="32">
        <v>575</v>
      </c>
      <c r="X166" s="32">
        <v>0</v>
      </c>
      <c r="Y166" s="32">
        <v>0</v>
      </c>
      <c r="Z166" s="32">
        <v>0</v>
      </c>
      <c r="AA166" s="32">
        <v>0</v>
      </c>
      <c r="AB166" s="32">
        <v>0</v>
      </c>
      <c r="AC166" s="32">
        <v>0</v>
      </c>
      <c r="AD166" s="32">
        <v>0</v>
      </c>
      <c r="AE166" s="32">
        <v>0</v>
      </c>
      <c r="AF166" s="32"/>
      <c r="AG166" s="32"/>
      <c r="AH166" s="32"/>
      <c r="AI166" s="32"/>
      <c r="AJ166" s="32"/>
      <c r="AK166" s="32"/>
      <c r="AL166" s="32"/>
      <c r="AM166" s="32">
        <v>332</v>
      </c>
      <c r="AN166" s="32">
        <v>626</v>
      </c>
      <c r="AO166" s="32">
        <v>366</v>
      </c>
      <c r="AP166" s="32">
        <v>484</v>
      </c>
      <c r="AQ166" s="32"/>
      <c r="AR166" s="32"/>
      <c r="AS166" s="32"/>
      <c r="AT166" s="32"/>
      <c r="AU166" s="32"/>
      <c r="AV166" s="32"/>
      <c r="AW166" s="32">
        <v>732</v>
      </c>
      <c r="AX166" s="32"/>
      <c r="AY166" s="32"/>
      <c r="AZ166" s="32"/>
      <c r="BA166" s="32"/>
      <c r="BB166" s="32"/>
      <c r="BC166" s="32"/>
      <c r="BD166" s="32"/>
      <c r="BE166" s="32"/>
      <c r="BF166" s="32"/>
      <c r="BG166" s="32">
        <v>745</v>
      </c>
      <c r="BH166" s="32"/>
      <c r="BI166" s="32"/>
      <c r="BJ166" s="32"/>
      <c r="BK166" s="32"/>
      <c r="BL166" s="32"/>
      <c r="BM166" s="32">
        <v>301</v>
      </c>
      <c r="BN166" s="32">
        <v>605</v>
      </c>
      <c r="BO166" s="32">
        <v>300</v>
      </c>
      <c r="BP166" s="32">
        <v>607</v>
      </c>
      <c r="BQ166" s="32">
        <v>739</v>
      </c>
      <c r="BR166" s="32">
        <v>730</v>
      </c>
      <c r="BS166" s="32">
        <v>589</v>
      </c>
      <c r="BT166" s="32">
        <v>312</v>
      </c>
      <c r="BU166" s="32">
        <v>618</v>
      </c>
      <c r="BV166" s="32">
        <v>320</v>
      </c>
      <c r="BW166" s="32">
        <v>735</v>
      </c>
      <c r="BX166" s="32"/>
      <c r="BY166" s="32"/>
      <c r="BZ166" s="32"/>
      <c r="CA166" s="32"/>
      <c r="CB166" s="32"/>
      <c r="CC166" s="32"/>
      <c r="CD166" s="32"/>
      <c r="CE166" s="32"/>
      <c r="CF166" s="32"/>
      <c r="CG166" s="32"/>
      <c r="CH166" s="32"/>
      <c r="CI166" s="32"/>
      <c r="CJ166" s="32"/>
      <c r="CK166" s="32"/>
      <c r="CL166" s="32"/>
      <c r="CM166" s="32"/>
      <c r="CN166" s="32"/>
      <c r="CO166" s="32"/>
      <c r="CP166" s="32"/>
      <c r="CQ166" s="32">
        <v>723</v>
      </c>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v>746</v>
      </c>
      <c r="DN166" s="32">
        <v>751</v>
      </c>
      <c r="DO166" s="32"/>
      <c r="DP166" s="32"/>
      <c r="DQ166" s="32">
        <v>130</v>
      </c>
      <c r="DR166" s="32">
        <v>617</v>
      </c>
      <c r="DS166" s="32">
        <v>128</v>
      </c>
      <c r="DT166" s="32">
        <v>615</v>
      </c>
      <c r="DU166" s="32">
        <v>239</v>
      </c>
      <c r="DV166" s="32">
        <v>659</v>
      </c>
      <c r="DW166" s="32"/>
      <c r="DX166" s="32"/>
      <c r="DY166" s="32"/>
      <c r="DZ166" s="32"/>
      <c r="EA166" s="32"/>
      <c r="EB166" s="32"/>
      <c r="EC166" s="32"/>
      <c r="ED166" s="32"/>
      <c r="EE166" s="32"/>
      <c r="EF166" s="32"/>
      <c r="EG166" s="32"/>
      <c r="EH166" s="32"/>
      <c r="EI166" s="32"/>
      <c r="EJ166" s="32"/>
      <c r="EK166" s="32"/>
      <c r="EL166" s="32"/>
    </row>
    <row r="167" spans="2:142">
      <c r="B167" s="32" t="s">
        <v>173</v>
      </c>
      <c r="C167" s="45" t="s">
        <v>167</v>
      </c>
      <c r="D167" s="46"/>
      <c r="E167" s="32">
        <v>683</v>
      </c>
      <c r="F167" s="32">
        <v>514</v>
      </c>
      <c r="G167" s="32">
        <v>75.260000000000005</v>
      </c>
      <c r="H167" s="45" t="s">
        <v>447</v>
      </c>
      <c r="I167" s="46"/>
      <c r="J167" s="32">
        <v>235</v>
      </c>
      <c r="K167" s="32">
        <v>0</v>
      </c>
      <c r="L167" s="32">
        <v>0</v>
      </c>
      <c r="M167" s="32">
        <v>0</v>
      </c>
      <c r="N167" s="32">
        <v>0</v>
      </c>
      <c r="O167" s="32">
        <v>0</v>
      </c>
      <c r="P167" s="32">
        <v>7</v>
      </c>
      <c r="Q167" s="32">
        <v>0</v>
      </c>
      <c r="R167" s="32">
        <v>1</v>
      </c>
      <c r="S167" s="32">
        <v>0</v>
      </c>
      <c r="T167" s="32">
        <v>0</v>
      </c>
      <c r="U167" s="32">
        <v>0</v>
      </c>
      <c r="V167" s="32">
        <v>0</v>
      </c>
      <c r="W167" s="32">
        <v>270</v>
      </c>
      <c r="X167" s="32">
        <v>0</v>
      </c>
      <c r="Y167" s="32">
        <v>0</v>
      </c>
      <c r="Z167" s="32">
        <v>0</v>
      </c>
      <c r="AA167" s="32">
        <v>0</v>
      </c>
      <c r="AB167" s="32">
        <v>0</v>
      </c>
      <c r="AC167" s="32">
        <v>0</v>
      </c>
      <c r="AD167" s="32">
        <v>0</v>
      </c>
      <c r="AE167" s="32">
        <v>0</v>
      </c>
      <c r="AF167" s="32"/>
      <c r="AG167" s="32"/>
      <c r="AH167" s="32"/>
      <c r="AI167" s="32"/>
      <c r="AJ167" s="32"/>
      <c r="AK167" s="32"/>
      <c r="AL167" s="32"/>
      <c r="AM167" s="32">
        <v>203</v>
      </c>
      <c r="AN167" s="32">
        <v>299</v>
      </c>
      <c r="AO167" s="32">
        <v>188</v>
      </c>
      <c r="AP167" s="32">
        <v>245</v>
      </c>
      <c r="AQ167" s="32"/>
      <c r="AR167" s="32"/>
      <c r="AS167" s="32"/>
      <c r="AT167" s="32"/>
      <c r="AU167" s="32"/>
      <c r="AV167" s="32"/>
      <c r="AW167" s="32">
        <v>356</v>
      </c>
      <c r="AX167" s="32"/>
      <c r="AY167" s="32"/>
      <c r="AZ167" s="32"/>
      <c r="BA167" s="32"/>
      <c r="BB167" s="32"/>
      <c r="BC167" s="32"/>
      <c r="BD167" s="32"/>
      <c r="BE167" s="32"/>
      <c r="BF167" s="32"/>
      <c r="BG167" s="32">
        <v>374</v>
      </c>
      <c r="BH167" s="32"/>
      <c r="BI167" s="32"/>
      <c r="BJ167" s="32"/>
      <c r="BK167" s="32"/>
      <c r="BL167" s="32"/>
      <c r="BM167" s="32">
        <v>182</v>
      </c>
      <c r="BN167" s="32">
        <v>280</v>
      </c>
      <c r="BO167" s="32">
        <v>184</v>
      </c>
      <c r="BP167" s="32">
        <v>283</v>
      </c>
      <c r="BQ167" s="32">
        <v>363</v>
      </c>
      <c r="BR167" s="32">
        <v>358</v>
      </c>
      <c r="BS167" s="32">
        <v>284</v>
      </c>
      <c r="BT167" s="32">
        <v>181</v>
      </c>
      <c r="BU167" s="32">
        <v>288</v>
      </c>
      <c r="BV167" s="32">
        <v>186</v>
      </c>
      <c r="BW167" s="32">
        <v>354</v>
      </c>
      <c r="BX167" s="32"/>
      <c r="BY167" s="32"/>
      <c r="BZ167" s="32"/>
      <c r="CA167" s="32"/>
      <c r="CB167" s="32"/>
      <c r="CC167" s="32"/>
      <c r="CD167" s="32"/>
      <c r="CE167" s="32"/>
      <c r="CF167" s="32"/>
      <c r="CG167" s="32"/>
      <c r="CH167" s="32"/>
      <c r="CI167" s="32"/>
      <c r="CJ167" s="32"/>
      <c r="CK167" s="32"/>
      <c r="CL167" s="32"/>
      <c r="CM167" s="32"/>
      <c r="CN167" s="32">
        <v>176</v>
      </c>
      <c r="CO167" s="32">
        <v>293</v>
      </c>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v>364</v>
      </c>
      <c r="DN167" s="32">
        <v>364</v>
      </c>
      <c r="DO167" s="32"/>
      <c r="DP167" s="32"/>
      <c r="DQ167" s="32">
        <v>68</v>
      </c>
      <c r="DR167" s="32">
        <v>321</v>
      </c>
      <c r="DS167" s="32">
        <v>73</v>
      </c>
      <c r="DT167" s="32">
        <v>314</v>
      </c>
      <c r="DU167" s="32">
        <v>106</v>
      </c>
      <c r="DV167" s="32">
        <v>369</v>
      </c>
      <c r="DW167" s="32"/>
      <c r="DX167" s="32"/>
      <c r="DY167" s="32"/>
      <c r="DZ167" s="32"/>
      <c r="EA167" s="32"/>
      <c r="EB167" s="32"/>
      <c r="EC167" s="32"/>
      <c r="ED167" s="32"/>
      <c r="EE167" s="32"/>
      <c r="EF167" s="32"/>
      <c r="EG167" s="32"/>
      <c r="EH167" s="32"/>
      <c r="EI167" s="32"/>
      <c r="EJ167" s="32"/>
      <c r="EK167" s="32"/>
      <c r="EL167" s="32"/>
    </row>
    <row r="168" spans="2:142">
      <c r="B168" s="32" t="s">
        <v>174</v>
      </c>
      <c r="C168" s="45" t="s">
        <v>167</v>
      </c>
      <c r="D168" s="46"/>
      <c r="E168" s="32">
        <v>851</v>
      </c>
      <c r="F168" s="32">
        <v>662</v>
      </c>
      <c r="G168" s="32">
        <v>77.790000000000006</v>
      </c>
      <c r="H168" s="45" t="s">
        <v>447</v>
      </c>
      <c r="I168" s="46"/>
      <c r="J168" s="32">
        <v>316</v>
      </c>
      <c r="K168" s="32">
        <v>0</v>
      </c>
      <c r="L168" s="32">
        <v>0</v>
      </c>
      <c r="M168" s="32">
        <v>0</v>
      </c>
      <c r="N168" s="32">
        <v>0</v>
      </c>
      <c r="O168" s="32">
        <v>0</v>
      </c>
      <c r="P168" s="32">
        <v>6</v>
      </c>
      <c r="Q168" s="32">
        <v>0</v>
      </c>
      <c r="R168" s="32">
        <v>3</v>
      </c>
      <c r="S168" s="32">
        <v>0</v>
      </c>
      <c r="T168" s="32">
        <v>0</v>
      </c>
      <c r="U168" s="32">
        <v>0</v>
      </c>
      <c r="V168" s="32">
        <v>0</v>
      </c>
      <c r="W168" s="32">
        <v>330</v>
      </c>
      <c r="X168" s="32">
        <v>0</v>
      </c>
      <c r="Y168" s="32">
        <v>0</v>
      </c>
      <c r="Z168" s="32">
        <v>0</v>
      </c>
      <c r="AA168" s="32">
        <v>0</v>
      </c>
      <c r="AB168" s="32">
        <v>0</v>
      </c>
      <c r="AC168" s="32">
        <v>0</v>
      </c>
      <c r="AD168" s="32">
        <v>0</v>
      </c>
      <c r="AE168" s="32">
        <v>0</v>
      </c>
      <c r="AF168" s="32"/>
      <c r="AG168" s="32"/>
      <c r="AH168" s="32"/>
      <c r="AI168" s="32"/>
      <c r="AJ168" s="32"/>
      <c r="AK168" s="32"/>
      <c r="AL168" s="32"/>
      <c r="AM168" s="32">
        <v>289</v>
      </c>
      <c r="AN168" s="32">
        <v>358</v>
      </c>
      <c r="AO168" s="32">
        <v>251</v>
      </c>
      <c r="AP168" s="32">
        <v>307</v>
      </c>
      <c r="AQ168" s="32"/>
      <c r="AR168" s="32"/>
      <c r="AS168" s="32"/>
      <c r="AT168" s="32"/>
      <c r="AU168" s="32"/>
      <c r="AV168" s="32"/>
      <c r="AW168" s="32">
        <v>495</v>
      </c>
      <c r="AX168" s="32"/>
      <c r="AY168" s="32"/>
      <c r="AZ168" s="32"/>
      <c r="BA168" s="32"/>
      <c r="BB168" s="32"/>
      <c r="BC168" s="32"/>
      <c r="BD168" s="32"/>
      <c r="BE168" s="32"/>
      <c r="BF168" s="32"/>
      <c r="BG168" s="32">
        <v>512</v>
      </c>
      <c r="BH168" s="32"/>
      <c r="BI168" s="32"/>
      <c r="BJ168" s="32"/>
      <c r="BK168" s="32"/>
      <c r="BL168" s="32"/>
      <c r="BM168" s="32">
        <v>237</v>
      </c>
      <c r="BN168" s="32">
        <v>368</v>
      </c>
      <c r="BO168" s="32">
        <v>238</v>
      </c>
      <c r="BP168" s="32">
        <v>371</v>
      </c>
      <c r="BQ168" s="32">
        <v>495</v>
      </c>
      <c r="BR168" s="32">
        <v>486</v>
      </c>
      <c r="BS168" s="32">
        <v>363</v>
      </c>
      <c r="BT168" s="32">
        <v>248</v>
      </c>
      <c r="BU168" s="32">
        <v>377</v>
      </c>
      <c r="BV168" s="32">
        <v>250</v>
      </c>
      <c r="BW168" s="32">
        <v>486</v>
      </c>
      <c r="BX168" s="32"/>
      <c r="BY168" s="32"/>
      <c r="BZ168" s="32"/>
      <c r="CA168" s="32"/>
      <c r="CB168" s="32"/>
      <c r="CC168" s="32"/>
      <c r="CD168" s="32"/>
      <c r="CE168" s="32"/>
      <c r="CF168" s="32"/>
      <c r="CG168" s="32"/>
      <c r="CH168" s="32"/>
      <c r="CI168" s="32"/>
      <c r="CJ168" s="32"/>
      <c r="CK168" s="32"/>
      <c r="CL168" s="32"/>
      <c r="CM168" s="32"/>
      <c r="CN168" s="32"/>
      <c r="CO168" s="32"/>
      <c r="CP168" s="32"/>
      <c r="CQ168" s="32">
        <v>483</v>
      </c>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v>491</v>
      </c>
      <c r="DN168" s="32">
        <v>501</v>
      </c>
      <c r="DO168" s="32"/>
      <c r="DP168" s="32"/>
      <c r="DQ168" s="32">
        <v>69</v>
      </c>
      <c r="DR168" s="32">
        <v>459</v>
      </c>
      <c r="DS168" s="32">
        <v>72</v>
      </c>
      <c r="DT168" s="32">
        <v>453</v>
      </c>
      <c r="DU168" s="32">
        <v>147</v>
      </c>
      <c r="DV168" s="32">
        <v>465</v>
      </c>
      <c r="DW168" s="32"/>
      <c r="DX168" s="32"/>
      <c r="DY168" s="32"/>
      <c r="DZ168" s="32"/>
      <c r="EA168" s="32"/>
      <c r="EB168" s="32"/>
      <c r="EC168" s="32"/>
      <c r="ED168" s="32"/>
      <c r="EE168" s="32"/>
      <c r="EF168" s="32"/>
      <c r="EG168" s="32"/>
      <c r="EH168" s="32"/>
      <c r="EI168" s="32"/>
      <c r="EJ168" s="32"/>
      <c r="EK168" s="32"/>
      <c r="EL168" s="32"/>
    </row>
    <row r="169" spans="2:142">
      <c r="B169" s="32" t="s">
        <v>175</v>
      </c>
      <c r="C169" s="45" t="s">
        <v>167</v>
      </c>
      <c r="D169" s="46"/>
      <c r="E169" s="32">
        <v>474</v>
      </c>
      <c r="F169" s="32">
        <v>384</v>
      </c>
      <c r="G169" s="32">
        <v>81.010000000000005</v>
      </c>
      <c r="H169" s="45" t="s">
        <v>447</v>
      </c>
      <c r="I169" s="46"/>
      <c r="J169" s="32">
        <v>145</v>
      </c>
      <c r="K169" s="32">
        <v>0</v>
      </c>
      <c r="L169" s="32">
        <v>0</v>
      </c>
      <c r="M169" s="32">
        <v>0</v>
      </c>
      <c r="N169" s="32">
        <v>0</v>
      </c>
      <c r="O169" s="32">
        <v>0</v>
      </c>
      <c r="P169" s="32">
        <v>3</v>
      </c>
      <c r="Q169" s="32">
        <v>0</v>
      </c>
      <c r="R169" s="32">
        <v>4</v>
      </c>
      <c r="S169" s="32">
        <v>0</v>
      </c>
      <c r="T169" s="32">
        <v>0</v>
      </c>
      <c r="U169" s="32">
        <v>0</v>
      </c>
      <c r="V169" s="32">
        <v>0</v>
      </c>
      <c r="W169" s="32">
        <v>230</v>
      </c>
      <c r="X169" s="32">
        <v>0</v>
      </c>
      <c r="Y169" s="32">
        <v>0</v>
      </c>
      <c r="Z169" s="32">
        <v>0</v>
      </c>
      <c r="AA169" s="32">
        <v>0</v>
      </c>
      <c r="AB169" s="32">
        <v>0</v>
      </c>
      <c r="AC169" s="32">
        <v>0</v>
      </c>
      <c r="AD169" s="32">
        <v>0</v>
      </c>
      <c r="AE169" s="32">
        <v>0</v>
      </c>
      <c r="AF169" s="32"/>
      <c r="AG169" s="32"/>
      <c r="AH169" s="32"/>
      <c r="AI169" s="32"/>
      <c r="AJ169" s="32"/>
      <c r="AK169" s="32"/>
      <c r="AL169" s="32"/>
      <c r="AM169" s="32">
        <v>131</v>
      </c>
      <c r="AN169" s="32">
        <v>249</v>
      </c>
      <c r="AO169" s="32">
        <v>117</v>
      </c>
      <c r="AP169" s="32">
        <v>212</v>
      </c>
      <c r="AQ169" s="32"/>
      <c r="AR169" s="32"/>
      <c r="AS169" s="32"/>
      <c r="AT169" s="32"/>
      <c r="AU169" s="32"/>
      <c r="AV169" s="32"/>
      <c r="AW169" s="32">
        <v>291</v>
      </c>
      <c r="AX169" s="32"/>
      <c r="AY169" s="32"/>
      <c r="AZ169" s="32"/>
      <c r="BA169" s="32"/>
      <c r="BB169" s="32"/>
      <c r="BC169" s="32"/>
      <c r="BD169" s="32"/>
      <c r="BE169" s="32"/>
      <c r="BF169" s="32"/>
      <c r="BG169" s="32">
        <v>294</v>
      </c>
      <c r="BH169" s="32"/>
      <c r="BI169" s="32"/>
      <c r="BJ169" s="32"/>
      <c r="BK169" s="32"/>
      <c r="BL169" s="32"/>
      <c r="BM169" s="32">
        <v>109</v>
      </c>
      <c r="BN169" s="32">
        <v>238</v>
      </c>
      <c r="BO169" s="32">
        <v>111</v>
      </c>
      <c r="BP169" s="32">
        <v>238</v>
      </c>
      <c r="BQ169" s="32">
        <v>280</v>
      </c>
      <c r="BR169" s="32">
        <v>282</v>
      </c>
      <c r="BS169" s="32">
        <v>228</v>
      </c>
      <c r="BT169" s="32">
        <v>118</v>
      </c>
      <c r="BU169" s="32">
        <v>232</v>
      </c>
      <c r="BV169" s="32">
        <v>129</v>
      </c>
      <c r="BW169" s="32">
        <v>280</v>
      </c>
      <c r="BX169" s="32"/>
      <c r="BY169" s="32"/>
      <c r="BZ169" s="32"/>
      <c r="CA169" s="32"/>
      <c r="CB169" s="32"/>
      <c r="CC169" s="32"/>
      <c r="CD169" s="32"/>
      <c r="CE169" s="32"/>
      <c r="CF169" s="32"/>
      <c r="CG169" s="32"/>
      <c r="CH169" s="32"/>
      <c r="CI169" s="32"/>
      <c r="CJ169" s="32"/>
      <c r="CK169" s="32"/>
      <c r="CL169" s="32"/>
      <c r="CM169" s="32"/>
      <c r="CN169" s="32">
        <v>113</v>
      </c>
      <c r="CO169" s="32">
        <v>237</v>
      </c>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v>283</v>
      </c>
      <c r="DN169" s="32">
        <v>290</v>
      </c>
      <c r="DO169" s="32"/>
      <c r="DP169" s="32"/>
      <c r="DQ169" s="32">
        <v>37</v>
      </c>
      <c r="DR169" s="32">
        <v>233</v>
      </c>
      <c r="DS169" s="32">
        <v>42</v>
      </c>
      <c r="DT169" s="32">
        <v>228</v>
      </c>
      <c r="DU169" s="32">
        <v>94</v>
      </c>
      <c r="DV169" s="32">
        <v>259</v>
      </c>
      <c r="DW169" s="32"/>
      <c r="DX169" s="32"/>
      <c r="DY169" s="32"/>
      <c r="DZ169" s="32"/>
      <c r="EA169" s="32"/>
      <c r="EB169" s="32"/>
      <c r="EC169" s="32"/>
      <c r="ED169" s="32"/>
      <c r="EE169" s="32"/>
      <c r="EF169" s="32"/>
      <c r="EG169" s="32"/>
      <c r="EH169" s="32"/>
      <c r="EI169" s="32"/>
      <c r="EJ169" s="32"/>
      <c r="EK169" s="32"/>
      <c r="EL169" s="32"/>
    </row>
    <row r="170" spans="2:142">
      <c r="B170" s="32" t="s">
        <v>176</v>
      </c>
      <c r="C170" s="45" t="s">
        <v>167</v>
      </c>
      <c r="D170" s="46"/>
      <c r="E170" s="32">
        <v>789</v>
      </c>
      <c r="F170" s="32">
        <v>569</v>
      </c>
      <c r="G170" s="32">
        <v>72.12</v>
      </c>
      <c r="H170" s="45" t="s">
        <v>447</v>
      </c>
      <c r="I170" s="46"/>
      <c r="J170" s="32">
        <v>309</v>
      </c>
      <c r="K170" s="32">
        <v>0</v>
      </c>
      <c r="L170" s="32">
        <v>0</v>
      </c>
      <c r="M170" s="32">
        <v>0</v>
      </c>
      <c r="N170" s="32">
        <v>0</v>
      </c>
      <c r="O170" s="32">
        <v>0</v>
      </c>
      <c r="P170" s="32">
        <v>4</v>
      </c>
      <c r="Q170" s="32">
        <v>0</v>
      </c>
      <c r="R170" s="32">
        <v>4</v>
      </c>
      <c r="S170" s="32">
        <v>0</v>
      </c>
      <c r="T170" s="32">
        <v>0</v>
      </c>
      <c r="U170" s="32">
        <v>0</v>
      </c>
      <c r="V170" s="32">
        <v>0</v>
      </c>
      <c r="W170" s="32">
        <v>247</v>
      </c>
      <c r="X170" s="32">
        <v>0</v>
      </c>
      <c r="Y170" s="32">
        <v>0</v>
      </c>
      <c r="Z170" s="32">
        <v>0</v>
      </c>
      <c r="AA170" s="32">
        <v>0</v>
      </c>
      <c r="AB170" s="32">
        <v>0</v>
      </c>
      <c r="AC170" s="32">
        <v>0</v>
      </c>
      <c r="AD170" s="32">
        <v>0</v>
      </c>
      <c r="AE170" s="32">
        <v>0</v>
      </c>
      <c r="AF170" s="32"/>
      <c r="AG170" s="32"/>
      <c r="AH170" s="32"/>
      <c r="AI170" s="32"/>
      <c r="AJ170" s="32"/>
      <c r="AK170" s="32"/>
      <c r="AL170" s="32"/>
      <c r="AM170" s="32">
        <v>264</v>
      </c>
      <c r="AN170" s="32">
        <v>279</v>
      </c>
      <c r="AO170" s="32">
        <v>226</v>
      </c>
      <c r="AP170" s="32">
        <v>246</v>
      </c>
      <c r="AQ170" s="32"/>
      <c r="AR170" s="32"/>
      <c r="AS170" s="32">
        <v>292</v>
      </c>
      <c r="AT170" s="32">
        <v>245</v>
      </c>
      <c r="AU170" s="32"/>
      <c r="AV170" s="32"/>
      <c r="AW170" s="32"/>
      <c r="AX170" s="32"/>
      <c r="AY170" s="32"/>
      <c r="AZ170" s="32"/>
      <c r="BA170" s="32"/>
      <c r="BB170" s="32">
        <v>387</v>
      </c>
      <c r="BC170" s="32"/>
      <c r="BD170" s="32"/>
      <c r="BE170" s="32"/>
      <c r="BF170" s="32"/>
      <c r="BG170" s="32"/>
      <c r="BH170" s="32"/>
      <c r="BI170" s="32"/>
      <c r="BJ170" s="32"/>
      <c r="BK170" s="32"/>
      <c r="BL170" s="32"/>
      <c r="BM170" s="32">
        <v>235</v>
      </c>
      <c r="BN170" s="32">
        <v>273</v>
      </c>
      <c r="BO170" s="32">
        <v>238</v>
      </c>
      <c r="BP170" s="32">
        <v>275</v>
      </c>
      <c r="BQ170" s="32">
        <v>376</v>
      </c>
      <c r="BR170" s="32">
        <v>368</v>
      </c>
      <c r="BS170" s="32">
        <v>271</v>
      </c>
      <c r="BT170" s="32">
        <v>243</v>
      </c>
      <c r="BU170" s="32">
        <v>268</v>
      </c>
      <c r="BV170" s="32">
        <v>256</v>
      </c>
      <c r="BW170" s="32">
        <v>367</v>
      </c>
      <c r="BX170" s="32"/>
      <c r="BY170" s="32"/>
      <c r="BZ170" s="32"/>
      <c r="CA170" s="32"/>
      <c r="CB170" s="32"/>
      <c r="CC170" s="32"/>
      <c r="CD170" s="32"/>
      <c r="CE170" s="32"/>
      <c r="CF170" s="32"/>
      <c r="CG170" s="32"/>
      <c r="CH170" s="32"/>
      <c r="CI170" s="32"/>
      <c r="CJ170" s="32"/>
      <c r="CK170" s="32"/>
      <c r="CL170" s="32"/>
      <c r="CM170" s="32"/>
      <c r="CN170" s="32">
        <v>237</v>
      </c>
      <c r="CO170" s="32">
        <v>276</v>
      </c>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v>370</v>
      </c>
      <c r="DN170" s="32">
        <v>390</v>
      </c>
      <c r="DO170" s="32"/>
      <c r="DP170" s="32"/>
      <c r="DQ170" s="32">
        <v>79</v>
      </c>
      <c r="DR170" s="32">
        <v>344</v>
      </c>
      <c r="DS170" s="32">
        <v>78</v>
      </c>
      <c r="DT170" s="32">
        <v>348</v>
      </c>
      <c r="DU170" s="32">
        <v>117</v>
      </c>
      <c r="DV170" s="32">
        <v>397</v>
      </c>
      <c r="DW170" s="32"/>
      <c r="DX170" s="32"/>
      <c r="DY170" s="32"/>
      <c r="DZ170" s="32"/>
      <c r="EA170" s="32"/>
      <c r="EB170" s="32"/>
      <c r="EC170" s="32"/>
      <c r="ED170" s="32"/>
      <c r="EE170" s="32"/>
      <c r="EF170" s="32"/>
      <c r="EG170" s="32"/>
      <c r="EH170" s="32"/>
      <c r="EI170" s="32"/>
      <c r="EJ170" s="32"/>
      <c r="EK170" s="32"/>
      <c r="EL170" s="32"/>
    </row>
    <row r="171" spans="2:142">
      <c r="B171" s="32" t="s">
        <v>177</v>
      </c>
      <c r="C171" s="45" t="s">
        <v>167</v>
      </c>
      <c r="D171" s="46"/>
      <c r="E171" s="32">
        <v>409</v>
      </c>
      <c r="F171" s="32">
        <v>260</v>
      </c>
      <c r="G171" s="32">
        <v>63.57</v>
      </c>
      <c r="H171" s="45" t="s">
        <v>447</v>
      </c>
      <c r="I171" s="46"/>
      <c r="J171" s="32">
        <v>130</v>
      </c>
      <c r="K171" s="32">
        <v>0</v>
      </c>
      <c r="L171" s="32">
        <v>0</v>
      </c>
      <c r="M171" s="32">
        <v>0</v>
      </c>
      <c r="N171" s="32">
        <v>0</v>
      </c>
      <c r="O171" s="32">
        <v>0</v>
      </c>
      <c r="P171" s="32">
        <v>4</v>
      </c>
      <c r="Q171" s="32">
        <v>0</v>
      </c>
      <c r="R171" s="32">
        <v>1</v>
      </c>
      <c r="S171" s="32">
        <v>0</v>
      </c>
      <c r="T171" s="32">
        <v>0</v>
      </c>
      <c r="U171" s="32">
        <v>0</v>
      </c>
      <c r="V171" s="32">
        <v>0</v>
      </c>
      <c r="W171" s="32">
        <v>123</v>
      </c>
      <c r="X171" s="32">
        <v>0</v>
      </c>
      <c r="Y171" s="32">
        <v>0</v>
      </c>
      <c r="Z171" s="32">
        <v>0</v>
      </c>
      <c r="AA171" s="32">
        <v>0</v>
      </c>
      <c r="AB171" s="32">
        <v>0</v>
      </c>
      <c r="AC171" s="32">
        <v>0</v>
      </c>
      <c r="AD171" s="32">
        <v>0</v>
      </c>
      <c r="AE171" s="32">
        <v>0</v>
      </c>
      <c r="AF171" s="32"/>
      <c r="AG171" s="32"/>
      <c r="AH171" s="32"/>
      <c r="AI171" s="32"/>
      <c r="AJ171" s="32"/>
      <c r="AK171" s="32"/>
      <c r="AL171" s="32"/>
      <c r="AM171" s="32">
        <v>126</v>
      </c>
      <c r="AN171" s="32">
        <v>123</v>
      </c>
      <c r="AO171" s="32">
        <v>89</v>
      </c>
      <c r="AP171" s="32">
        <v>113</v>
      </c>
      <c r="AQ171" s="32"/>
      <c r="AR171" s="32"/>
      <c r="AS171" s="32">
        <v>118</v>
      </c>
      <c r="AT171" s="32">
        <v>130</v>
      </c>
      <c r="AU171" s="32"/>
      <c r="AV171" s="32"/>
      <c r="AW171" s="32"/>
      <c r="AX171" s="32"/>
      <c r="AY171" s="32"/>
      <c r="AZ171" s="32"/>
      <c r="BA171" s="32"/>
      <c r="BB171" s="32">
        <v>191</v>
      </c>
      <c r="BC171" s="32"/>
      <c r="BD171" s="32"/>
      <c r="BE171" s="32"/>
      <c r="BF171" s="32"/>
      <c r="BG171" s="32"/>
      <c r="BH171" s="32"/>
      <c r="BI171" s="32"/>
      <c r="BJ171" s="32"/>
      <c r="BK171" s="32"/>
      <c r="BL171" s="32"/>
      <c r="BM171" s="32">
        <v>103</v>
      </c>
      <c r="BN171" s="32">
        <v>134</v>
      </c>
      <c r="BO171" s="32">
        <v>108</v>
      </c>
      <c r="BP171" s="32">
        <v>130</v>
      </c>
      <c r="BQ171" s="32">
        <v>191</v>
      </c>
      <c r="BR171" s="32">
        <v>188</v>
      </c>
      <c r="BS171" s="32">
        <v>136</v>
      </c>
      <c r="BT171" s="32">
        <v>105</v>
      </c>
      <c r="BU171" s="32">
        <v>142</v>
      </c>
      <c r="BV171" s="32">
        <v>100</v>
      </c>
      <c r="BW171" s="32">
        <v>184</v>
      </c>
      <c r="BX171" s="32"/>
      <c r="BY171" s="32"/>
      <c r="BZ171" s="32"/>
      <c r="CA171" s="32"/>
      <c r="CB171" s="32"/>
      <c r="CC171" s="32"/>
      <c r="CD171" s="32"/>
      <c r="CE171" s="32"/>
      <c r="CF171" s="32"/>
      <c r="CG171" s="32"/>
      <c r="CH171" s="32"/>
      <c r="CI171" s="32"/>
      <c r="CJ171" s="32"/>
      <c r="CK171" s="32"/>
      <c r="CL171" s="32"/>
      <c r="CM171" s="32"/>
      <c r="CN171" s="32">
        <v>109</v>
      </c>
      <c r="CO171" s="32">
        <v>129</v>
      </c>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v>194</v>
      </c>
      <c r="DN171" s="32">
        <v>194</v>
      </c>
      <c r="DO171" s="32"/>
      <c r="DP171" s="32"/>
      <c r="DQ171" s="32">
        <v>44</v>
      </c>
      <c r="DR171" s="32">
        <v>169</v>
      </c>
      <c r="DS171" s="32">
        <v>42</v>
      </c>
      <c r="DT171" s="32">
        <v>169</v>
      </c>
      <c r="DU171" s="32">
        <v>69</v>
      </c>
      <c r="DV171" s="32">
        <v>170</v>
      </c>
      <c r="DW171" s="32"/>
      <c r="DX171" s="32"/>
      <c r="DY171" s="32"/>
      <c r="DZ171" s="32"/>
      <c r="EA171" s="32"/>
      <c r="EB171" s="32"/>
      <c r="EC171" s="32"/>
      <c r="ED171" s="32"/>
      <c r="EE171" s="32"/>
      <c r="EF171" s="32"/>
      <c r="EG171" s="32"/>
      <c r="EH171" s="32"/>
      <c r="EI171" s="32"/>
      <c r="EJ171" s="32"/>
      <c r="EK171" s="32"/>
      <c r="EL171" s="32"/>
    </row>
    <row r="172" spans="2:142">
      <c r="B172" s="32" t="s">
        <v>178</v>
      </c>
      <c r="C172" s="45" t="s">
        <v>167</v>
      </c>
      <c r="D172" s="46"/>
      <c r="E172" s="32">
        <v>900</v>
      </c>
      <c r="F172" s="32">
        <v>626</v>
      </c>
      <c r="G172" s="32">
        <v>69.56</v>
      </c>
      <c r="H172" s="45" t="s">
        <v>447</v>
      </c>
      <c r="I172" s="46"/>
      <c r="J172" s="32">
        <v>264</v>
      </c>
      <c r="K172" s="32">
        <v>0</v>
      </c>
      <c r="L172" s="32">
        <v>0</v>
      </c>
      <c r="M172" s="32">
        <v>0</v>
      </c>
      <c r="N172" s="32">
        <v>0</v>
      </c>
      <c r="O172" s="32">
        <v>0</v>
      </c>
      <c r="P172" s="32">
        <v>17</v>
      </c>
      <c r="Q172" s="32">
        <v>0</v>
      </c>
      <c r="R172" s="32">
        <v>7</v>
      </c>
      <c r="S172" s="32">
        <v>0</v>
      </c>
      <c r="T172" s="32">
        <v>0</v>
      </c>
      <c r="U172" s="32">
        <v>0</v>
      </c>
      <c r="V172" s="32">
        <v>0</v>
      </c>
      <c r="W172" s="32">
        <v>334</v>
      </c>
      <c r="X172" s="32">
        <v>0</v>
      </c>
      <c r="Y172" s="32">
        <v>0</v>
      </c>
      <c r="Z172" s="32">
        <v>0</v>
      </c>
      <c r="AA172" s="32">
        <v>0</v>
      </c>
      <c r="AB172" s="32">
        <v>0</v>
      </c>
      <c r="AC172" s="32">
        <v>0</v>
      </c>
      <c r="AD172" s="32">
        <v>0</v>
      </c>
      <c r="AE172" s="32">
        <v>0</v>
      </c>
      <c r="AF172" s="32"/>
      <c r="AG172" s="32"/>
      <c r="AH172" s="32"/>
      <c r="AI172" s="32"/>
      <c r="AJ172" s="32"/>
      <c r="AK172" s="32"/>
      <c r="AL172" s="32"/>
      <c r="AM172" s="32">
        <v>237</v>
      </c>
      <c r="AN172" s="32">
        <v>369</v>
      </c>
      <c r="AO172" s="32">
        <v>197</v>
      </c>
      <c r="AP172" s="32">
        <v>336</v>
      </c>
      <c r="AQ172" s="32"/>
      <c r="AR172" s="32"/>
      <c r="AS172" s="32">
        <v>262</v>
      </c>
      <c r="AT172" s="32">
        <v>342</v>
      </c>
      <c r="AU172" s="32"/>
      <c r="AV172" s="32"/>
      <c r="AW172" s="32"/>
      <c r="AX172" s="32"/>
      <c r="AY172" s="32"/>
      <c r="AZ172" s="32"/>
      <c r="BA172" s="32"/>
      <c r="BB172" s="32">
        <v>459</v>
      </c>
      <c r="BC172" s="32"/>
      <c r="BD172" s="32"/>
      <c r="BE172" s="32"/>
      <c r="BF172" s="32"/>
      <c r="BG172" s="32"/>
      <c r="BH172" s="32"/>
      <c r="BI172" s="32"/>
      <c r="BJ172" s="32"/>
      <c r="BK172" s="32"/>
      <c r="BL172" s="32"/>
      <c r="BM172" s="32">
        <v>230</v>
      </c>
      <c r="BN172" s="32">
        <v>349</v>
      </c>
      <c r="BO172" s="32">
        <v>222</v>
      </c>
      <c r="BP172" s="32">
        <v>358</v>
      </c>
      <c r="BQ172" s="32">
        <v>449</v>
      </c>
      <c r="BR172" s="32">
        <v>443</v>
      </c>
      <c r="BS172" s="32">
        <v>348</v>
      </c>
      <c r="BT172" s="32">
        <v>228</v>
      </c>
      <c r="BU172" s="32">
        <v>349</v>
      </c>
      <c r="BV172" s="32">
        <v>240</v>
      </c>
      <c r="BW172" s="32">
        <v>440</v>
      </c>
      <c r="BX172" s="32"/>
      <c r="BY172" s="32"/>
      <c r="BZ172" s="32"/>
      <c r="CA172" s="32"/>
      <c r="CB172" s="32"/>
      <c r="CC172" s="32"/>
      <c r="CD172" s="32"/>
      <c r="CE172" s="32"/>
      <c r="CF172" s="32"/>
      <c r="CG172" s="32"/>
      <c r="CH172" s="32"/>
      <c r="CI172" s="32"/>
      <c r="CJ172" s="32"/>
      <c r="CK172" s="32"/>
      <c r="CL172" s="32"/>
      <c r="CM172" s="32"/>
      <c r="CN172" s="32">
        <v>235</v>
      </c>
      <c r="CO172" s="32">
        <v>340</v>
      </c>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v>449</v>
      </c>
      <c r="DN172" s="32">
        <v>448</v>
      </c>
      <c r="DO172" s="32"/>
      <c r="DP172" s="32"/>
      <c r="DQ172" s="32">
        <v>73</v>
      </c>
      <c r="DR172" s="32">
        <v>420</v>
      </c>
      <c r="DS172" s="32">
        <v>80</v>
      </c>
      <c r="DT172" s="32">
        <v>408</v>
      </c>
      <c r="DU172" s="32">
        <v>135</v>
      </c>
      <c r="DV172" s="32">
        <v>442</v>
      </c>
      <c r="DW172" s="32"/>
      <c r="DX172" s="32"/>
      <c r="DY172" s="32"/>
      <c r="DZ172" s="32"/>
      <c r="EA172" s="32"/>
      <c r="EB172" s="32"/>
      <c r="EC172" s="32"/>
      <c r="ED172" s="32"/>
      <c r="EE172" s="32"/>
      <c r="EF172" s="32"/>
      <c r="EG172" s="32"/>
      <c r="EH172" s="32"/>
      <c r="EI172" s="32"/>
      <c r="EJ172" s="32"/>
      <c r="EK172" s="32"/>
      <c r="EL172" s="32"/>
    </row>
    <row r="173" spans="2:142">
      <c r="B173" s="32" t="s">
        <v>179</v>
      </c>
      <c r="C173" s="45" t="s">
        <v>167</v>
      </c>
      <c r="D173" s="46"/>
      <c r="E173" s="32">
        <v>774</v>
      </c>
      <c r="F173" s="32">
        <v>563</v>
      </c>
      <c r="G173" s="32">
        <v>72.739999999999995</v>
      </c>
      <c r="H173" s="45" t="s">
        <v>447</v>
      </c>
      <c r="I173" s="46"/>
      <c r="J173" s="32">
        <v>266</v>
      </c>
      <c r="K173" s="32">
        <v>0</v>
      </c>
      <c r="L173" s="32">
        <v>0</v>
      </c>
      <c r="M173" s="32">
        <v>0</v>
      </c>
      <c r="N173" s="32">
        <v>0</v>
      </c>
      <c r="O173" s="32">
        <v>0</v>
      </c>
      <c r="P173" s="32">
        <v>9</v>
      </c>
      <c r="Q173" s="32">
        <v>0</v>
      </c>
      <c r="R173" s="32">
        <v>2</v>
      </c>
      <c r="S173" s="32">
        <v>0</v>
      </c>
      <c r="T173" s="32">
        <v>0</v>
      </c>
      <c r="U173" s="32">
        <v>0</v>
      </c>
      <c r="V173" s="32">
        <v>0</v>
      </c>
      <c r="W173" s="32">
        <v>283</v>
      </c>
      <c r="X173" s="32">
        <v>0</v>
      </c>
      <c r="Y173" s="32">
        <v>0</v>
      </c>
      <c r="Z173" s="32">
        <v>0</v>
      </c>
      <c r="AA173" s="32">
        <v>0</v>
      </c>
      <c r="AB173" s="32">
        <v>0</v>
      </c>
      <c r="AC173" s="32">
        <v>0</v>
      </c>
      <c r="AD173" s="32">
        <v>0</v>
      </c>
      <c r="AE173" s="32">
        <v>0</v>
      </c>
      <c r="AF173" s="32"/>
      <c r="AG173" s="32"/>
      <c r="AH173" s="32"/>
      <c r="AI173" s="32"/>
      <c r="AJ173" s="32"/>
      <c r="AK173" s="32"/>
      <c r="AL173" s="32"/>
      <c r="AM173" s="32">
        <v>230</v>
      </c>
      <c r="AN173" s="32">
        <v>313</v>
      </c>
      <c r="AO173" s="32">
        <v>204</v>
      </c>
      <c r="AP173" s="32">
        <v>268</v>
      </c>
      <c r="AQ173" s="32"/>
      <c r="AR173" s="32"/>
      <c r="AS173" s="32">
        <v>245</v>
      </c>
      <c r="AT173" s="32">
        <v>291</v>
      </c>
      <c r="AU173" s="32"/>
      <c r="AV173" s="32"/>
      <c r="AW173" s="32"/>
      <c r="AX173" s="32"/>
      <c r="AY173" s="32"/>
      <c r="AZ173" s="32"/>
      <c r="BA173" s="32"/>
      <c r="BB173" s="32">
        <v>390</v>
      </c>
      <c r="BC173" s="32"/>
      <c r="BD173" s="32"/>
      <c r="BE173" s="32"/>
      <c r="BF173" s="32"/>
      <c r="BG173" s="32"/>
      <c r="BH173" s="32"/>
      <c r="BI173" s="32"/>
      <c r="BJ173" s="32"/>
      <c r="BK173" s="32"/>
      <c r="BL173" s="32"/>
      <c r="BM173" s="32">
        <v>201</v>
      </c>
      <c r="BN173" s="32">
        <v>302</v>
      </c>
      <c r="BO173" s="32">
        <v>194</v>
      </c>
      <c r="BP173" s="32">
        <v>318</v>
      </c>
      <c r="BQ173" s="32">
        <v>378</v>
      </c>
      <c r="BR173" s="32">
        <v>374</v>
      </c>
      <c r="BS173" s="32">
        <v>286</v>
      </c>
      <c r="BT173" s="32">
        <v>217</v>
      </c>
      <c r="BU173" s="32">
        <v>299</v>
      </c>
      <c r="BV173" s="32">
        <v>223</v>
      </c>
      <c r="BW173" s="32">
        <v>387</v>
      </c>
      <c r="BX173" s="32"/>
      <c r="BY173" s="32"/>
      <c r="BZ173" s="32"/>
      <c r="CA173" s="32"/>
      <c r="CB173" s="32"/>
      <c r="CC173" s="32"/>
      <c r="CD173" s="32"/>
      <c r="CE173" s="32"/>
      <c r="CF173" s="32"/>
      <c r="CG173" s="32"/>
      <c r="CH173" s="32"/>
      <c r="CI173" s="32"/>
      <c r="CJ173" s="32"/>
      <c r="CK173" s="32"/>
      <c r="CL173" s="32"/>
      <c r="CM173" s="32"/>
      <c r="CN173" s="32">
        <v>208</v>
      </c>
      <c r="CO173" s="32">
        <v>302</v>
      </c>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v>387</v>
      </c>
      <c r="DN173" s="32">
        <v>391</v>
      </c>
      <c r="DO173" s="32"/>
      <c r="DP173" s="32"/>
      <c r="DQ173" s="32">
        <v>72</v>
      </c>
      <c r="DR173" s="32">
        <v>347</v>
      </c>
      <c r="DS173" s="32">
        <v>75</v>
      </c>
      <c r="DT173" s="32">
        <v>348</v>
      </c>
      <c r="DU173" s="32">
        <v>113</v>
      </c>
      <c r="DV173" s="32">
        <v>396</v>
      </c>
      <c r="DW173" s="32"/>
      <c r="DX173" s="32"/>
      <c r="DY173" s="32"/>
      <c r="DZ173" s="32"/>
      <c r="EA173" s="32"/>
      <c r="EB173" s="32"/>
      <c r="EC173" s="32"/>
      <c r="ED173" s="32"/>
      <c r="EE173" s="32"/>
      <c r="EF173" s="32"/>
      <c r="EG173" s="32"/>
      <c r="EH173" s="32"/>
      <c r="EI173" s="32"/>
      <c r="EJ173" s="32"/>
      <c r="EK173" s="32"/>
      <c r="EL173" s="32"/>
    </row>
    <row r="174" spans="2:142">
      <c r="B174" s="32" t="s">
        <v>180</v>
      </c>
      <c r="C174" s="45" t="s">
        <v>167</v>
      </c>
      <c r="D174" s="46"/>
      <c r="E174" s="32">
        <v>923</v>
      </c>
      <c r="F174" s="32">
        <v>691</v>
      </c>
      <c r="G174" s="32">
        <v>74.86</v>
      </c>
      <c r="H174" s="45" t="s">
        <v>447</v>
      </c>
      <c r="I174" s="46"/>
      <c r="J174" s="32">
        <v>256</v>
      </c>
      <c r="K174" s="32">
        <v>0</v>
      </c>
      <c r="L174" s="32">
        <v>0</v>
      </c>
      <c r="M174" s="32">
        <v>0</v>
      </c>
      <c r="N174" s="32">
        <v>0</v>
      </c>
      <c r="O174" s="32">
        <v>0</v>
      </c>
      <c r="P174" s="32">
        <v>5</v>
      </c>
      <c r="Q174" s="32">
        <v>0</v>
      </c>
      <c r="R174" s="32">
        <v>4</v>
      </c>
      <c r="S174" s="32">
        <v>0</v>
      </c>
      <c r="T174" s="32">
        <v>0</v>
      </c>
      <c r="U174" s="32">
        <v>0</v>
      </c>
      <c r="V174" s="32">
        <v>0</v>
      </c>
      <c r="W174" s="32">
        <v>411</v>
      </c>
      <c r="X174" s="32">
        <v>0</v>
      </c>
      <c r="Y174" s="32">
        <v>0</v>
      </c>
      <c r="Z174" s="32">
        <v>0</v>
      </c>
      <c r="AA174" s="32">
        <v>0</v>
      </c>
      <c r="AB174" s="32">
        <v>0</v>
      </c>
      <c r="AC174" s="32">
        <v>0</v>
      </c>
      <c r="AD174" s="32">
        <v>0</v>
      </c>
      <c r="AE174" s="32">
        <v>0</v>
      </c>
      <c r="AF174" s="32"/>
      <c r="AG174" s="32"/>
      <c r="AH174" s="32"/>
      <c r="AI174" s="32"/>
      <c r="AJ174" s="32"/>
      <c r="AK174" s="32"/>
      <c r="AL174" s="32"/>
      <c r="AM174" s="32">
        <v>173</v>
      </c>
      <c r="AN174" s="32">
        <v>462</v>
      </c>
      <c r="AO174" s="32">
        <v>218</v>
      </c>
      <c r="AP174" s="32">
        <v>277</v>
      </c>
      <c r="AQ174" s="32"/>
      <c r="AR174" s="32"/>
      <c r="AS174" s="32"/>
      <c r="AT174" s="32"/>
      <c r="AU174" s="32"/>
      <c r="AV174" s="32"/>
      <c r="AW174" s="32">
        <v>486</v>
      </c>
      <c r="AX174" s="32"/>
      <c r="AY174" s="32"/>
      <c r="AZ174" s="32"/>
      <c r="BA174" s="32"/>
      <c r="BB174" s="32"/>
      <c r="BC174" s="32"/>
      <c r="BD174" s="32"/>
      <c r="BE174" s="32"/>
      <c r="BF174" s="32"/>
      <c r="BG174" s="32">
        <v>496</v>
      </c>
      <c r="BH174" s="32"/>
      <c r="BI174" s="32"/>
      <c r="BJ174" s="32"/>
      <c r="BK174" s="32"/>
      <c r="BL174" s="32"/>
      <c r="BM174" s="32">
        <v>146</v>
      </c>
      <c r="BN174" s="32">
        <v>398</v>
      </c>
      <c r="BO174" s="32">
        <v>158</v>
      </c>
      <c r="BP174" s="32">
        <v>394</v>
      </c>
      <c r="BQ174" s="32">
        <v>457</v>
      </c>
      <c r="BR174" s="32">
        <v>459</v>
      </c>
      <c r="BS174" s="32">
        <v>387</v>
      </c>
      <c r="BT174" s="32">
        <v>174</v>
      </c>
      <c r="BU174" s="32">
        <v>428</v>
      </c>
      <c r="BV174" s="32">
        <v>152</v>
      </c>
      <c r="BW174" s="32">
        <v>461</v>
      </c>
      <c r="BX174" s="32"/>
      <c r="BY174" s="32"/>
      <c r="BZ174" s="32"/>
      <c r="CA174" s="32"/>
      <c r="CB174" s="32"/>
      <c r="CC174" s="32"/>
      <c r="CD174" s="32"/>
      <c r="CE174" s="32"/>
      <c r="CF174" s="32"/>
      <c r="CG174" s="32"/>
      <c r="CH174" s="32"/>
      <c r="CI174" s="32"/>
      <c r="CJ174" s="32"/>
      <c r="CK174" s="32"/>
      <c r="CL174" s="32"/>
      <c r="CM174" s="32"/>
      <c r="CN174" s="32">
        <v>175</v>
      </c>
      <c r="CO174" s="32">
        <v>376</v>
      </c>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v>477</v>
      </c>
      <c r="DN174" s="32">
        <v>475</v>
      </c>
      <c r="DO174" s="32"/>
      <c r="DP174" s="32"/>
      <c r="DQ174" s="32">
        <v>61</v>
      </c>
      <c r="DR174" s="32">
        <v>396</v>
      </c>
      <c r="DS174" s="32">
        <v>57</v>
      </c>
      <c r="DT174" s="32">
        <v>385</v>
      </c>
      <c r="DU174" s="32">
        <v>161</v>
      </c>
      <c r="DV174" s="32">
        <v>399</v>
      </c>
      <c r="DW174" s="32"/>
      <c r="DX174" s="32"/>
      <c r="DY174" s="32"/>
      <c r="DZ174" s="32"/>
      <c r="EA174" s="32"/>
      <c r="EB174" s="32"/>
      <c r="EC174" s="32"/>
      <c r="ED174" s="32"/>
      <c r="EE174" s="32"/>
      <c r="EF174" s="32"/>
      <c r="EG174" s="32"/>
      <c r="EH174" s="32"/>
      <c r="EI174" s="32"/>
      <c r="EJ174" s="32"/>
      <c r="EK174" s="32"/>
      <c r="EL174" s="32"/>
    </row>
    <row r="175" spans="2:142">
      <c r="B175" s="32" t="s">
        <v>181</v>
      </c>
      <c r="C175" s="45" t="s">
        <v>167</v>
      </c>
      <c r="D175" s="46"/>
      <c r="E175" s="32">
        <v>784</v>
      </c>
      <c r="F175" s="32">
        <v>585</v>
      </c>
      <c r="G175" s="32">
        <v>74.62</v>
      </c>
      <c r="H175" s="45" t="s">
        <v>447</v>
      </c>
      <c r="I175" s="46"/>
      <c r="J175" s="32">
        <v>221</v>
      </c>
      <c r="K175" s="32">
        <v>0</v>
      </c>
      <c r="L175" s="32">
        <v>0</v>
      </c>
      <c r="M175" s="32">
        <v>0</v>
      </c>
      <c r="N175" s="32">
        <v>0</v>
      </c>
      <c r="O175" s="32">
        <v>0</v>
      </c>
      <c r="P175" s="32">
        <v>7</v>
      </c>
      <c r="Q175" s="32">
        <v>0</v>
      </c>
      <c r="R175" s="32">
        <v>3</v>
      </c>
      <c r="S175" s="32">
        <v>0</v>
      </c>
      <c r="T175" s="32">
        <v>0</v>
      </c>
      <c r="U175" s="32">
        <v>0</v>
      </c>
      <c r="V175" s="32">
        <v>0</v>
      </c>
      <c r="W175" s="32">
        <v>349</v>
      </c>
      <c r="X175" s="32">
        <v>0</v>
      </c>
      <c r="Y175" s="32">
        <v>0</v>
      </c>
      <c r="Z175" s="32">
        <v>0</v>
      </c>
      <c r="AA175" s="32">
        <v>0</v>
      </c>
      <c r="AB175" s="32">
        <v>0</v>
      </c>
      <c r="AC175" s="32">
        <v>0</v>
      </c>
      <c r="AD175" s="32">
        <v>0</v>
      </c>
      <c r="AE175" s="32">
        <v>0</v>
      </c>
      <c r="AF175" s="32"/>
      <c r="AG175" s="32"/>
      <c r="AH175" s="32"/>
      <c r="AI175" s="32"/>
      <c r="AJ175" s="32"/>
      <c r="AK175" s="32"/>
      <c r="AL175" s="32"/>
      <c r="AM175" s="32">
        <v>176</v>
      </c>
      <c r="AN175" s="32">
        <v>393</v>
      </c>
      <c r="AO175" s="32">
        <v>161</v>
      </c>
      <c r="AP175" s="32">
        <v>357</v>
      </c>
      <c r="AQ175" s="32"/>
      <c r="AR175" s="32"/>
      <c r="AS175" s="32"/>
      <c r="AT175" s="32"/>
      <c r="AU175" s="32"/>
      <c r="AV175" s="32"/>
      <c r="AW175" s="32">
        <v>464</v>
      </c>
      <c r="AX175" s="32"/>
      <c r="AY175" s="32"/>
      <c r="AZ175" s="32"/>
      <c r="BA175" s="32"/>
      <c r="BB175" s="32"/>
      <c r="BC175" s="32"/>
      <c r="BD175" s="32"/>
      <c r="BE175" s="32"/>
      <c r="BF175" s="32"/>
      <c r="BG175" s="32">
        <v>477</v>
      </c>
      <c r="BH175" s="32"/>
      <c r="BI175" s="32"/>
      <c r="BJ175" s="32"/>
      <c r="BK175" s="32"/>
      <c r="BL175" s="32"/>
      <c r="BM175" s="32">
        <v>157</v>
      </c>
      <c r="BN175" s="32">
        <v>378</v>
      </c>
      <c r="BO175" s="32">
        <v>158</v>
      </c>
      <c r="BP175" s="32">
        <v>378</v>
      </c>
      <c r="BQ175" s="32">
        <v>459</v>
      </c>
      <c r="BR175" s="32">
        <v>452</v>
      </c>
      <c r="BS175" s="32">
        <v>372</v>
      </c>
      <c r="BT175" s="32">
        <v>163</v>
      </c>
      <c r="BU175" s="32">
        <v>373</v>
      </c>
      <c r="BV175" s="32">
        <v>181</v>
      </c>
      <c r="BW175" s="32">
        <v>457</v>
      </c>
      <c r="BX175" s="32"/>
      <c r="BY175" s="32"/>
      <c r="BZ175" s="32"/>
      <c r="CA175" s="32"/>
      <c r="CB175" s="32"/>
      <c r="CC175" s="32"/>
      <c r="CD175" s="32"/>
      <c r="CE175" s="32"/>
      <c r="CF175" s="32"/>
      <c r="CG175" s="32"/>
      <c r="CH175" s="32"/>
      <c r="CI175" s="32"/>
      <c r="CJ175" s="32"/>
      <c r="CK175" s="32"/>
      <c r="CL175" s="32"/>
      <c r="CM175" s="32"/>
      <c r="CN175" s="32">
        <v>154</v>
      </c>
      <c r="CO175" s="32">
        <v>389</v>
      </c>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v>473</v>
      </c>
      <c r="DN175" s="32">
        <v>467</v>
      </c>
      <c r="DO175" s="32"/>
      <c r="DP175" s="32"/>
      <c r="DQ175" s="32">
        <v>69</v>
      </c>
      <c r="DR175" s="32">
        <v>364</v>
      </c>
      <c r="DS175" s="32">
        <v>73</v>
      </c>
      <c r="DT175" s="32">
        <v>359</v>
      </c>
      <c r="DU175" s="32">
        <v>126</v>
      </c>
      <c r="DV175" s="32">
        <v>413</v>
      </c>
      <c r="DW175" s="32"/>
      <c r="DX175" s="32"/>
      <c r="DY175" s="32"/>
      <c r="DZ175" s="32"/>
      <c r="EA175" s="32"/>
      <c r="EB175" s="32"/>
      <c r="EC175" s="32"/>
      <c r="ED175" s="32"/>
      <c r="EE175" s="32"/>
      <c r="EF175" s="32"/>
      <c r="EG175" s="32"/>
      <c r="EH175" s="32"/>
      <c r="EI175" s="32"/>
      <c r="EJ175" s="32"/>
      <c r="EK175" s="32"/>
      <c r="EL175" s="32"/>
    </row>
    <row r="176" spans="2:142">
      <c r="B176" s="32" t="s">
        <v>182</v>
      </c>
      <c r="C176" s="45" t="s">
        <v>167</v>
      </c>
      <c r="D176" s="46"/>
      <c r="E176" s="32">
        <v>637</v>
      </c>
      <c r="F176" s="32">
        <v>440</v>
      </c>
      <c r="G176" s="32">
        <v>69.069999999999993</v>
      </c>
      <c r="H176" s="45" t="s">
        <v>447</v>
      </c>
      <c r="I176" s="46"/>
      <c r="J176" s="32">
        <v>237</v>
      </c>
      <c r="K176" s="32">
        <v>0</v>
      </c>
      <c r="L176" s="32">
        <v>0</v>
      </c>
      <c r="M176" s="32">
        <v>0</v>
      </c>
      <c r="N176" s="32">
        <v>0</v>
      </c>
      <c r="O176" s="32">
        <v>0</v>
      </c>
      <c r="P176" s="32">
        <v>8</v>
      </c>
      <c r="Q176" s="32">
        <v>0</v>
      </c>
      <c r="R176" s="32">
        <v>3</v>
      </c>
      <c r="S176" s="32">
        <v>0</v>
      </c>
      <c r="T176" s="32">
        <v>0</v>
      </c>
      <c r="U176" s="32">
        <v>0</v>
      </c>
      <c r="V176" s="32">
        <v>0</v>
      </c>
      <c r="W176" s="32">
        <v>188</v>
      </c>
      <c r="X176" s="32">
        <v>0</v>
      </c>
      <c r="Y176" s="32">
        <v>0</v>
      </c>
      <c r="Z176" s="32">
        <v>0</v>
      </c>
      <c r="AA176" s="32">
        <v>0</v>
      </c>
      <c r="AB176" s="32">
        <v>0</v>
      </c>
      <c r="AC176" s="32">
        <v>0</v>
      </c>
      <c r="AD176" s="32">
        <v>0</v>
      </c>
      <c r="AE176" s="32">
        <v>0</v>
      </c>
      <c r="AF176" s="32"/>
      <c r="AG176" s="32"/>
      <c r="AH176" s="32"/>
      <c r="AI176" s="32"/>
      <c r="AJ176" s="32"/>
      <c r="AK176" s="32"/>
      <c r="AL176" s="32"/>
      <c r="AM176" s="32">
        <v>209</v>
      </c>
      <c r="AN176" s="32">
        <v>209</v>
      </c>
      <c r="AO176" s="32">
        <v>139</v>
      </c>
      <c r="AP176" s="32">
        <v>213</v>
      </c>
      <c r="AQ176" s="32"/>
      <c r="AR176" s="32"/>
      <c r="AS176" s="32">
        <v>216</v>
      </c>
      <c r="AT176" s="32">
        <v>199</v>
      </c>
      <c r="AU176" s="32"/>
      <c r="AV176" s="32"/>
      <c r="AW176" s="32"/>
      <c r="AX176" s="32"/>
      <c r="AY176" s="32"/>
      <c r="AZ176" s="32"/>
      <c r="BA176" s="32"/>
      <c r="BB176" s="32">
        <v>295</v>
      </c>
      <c r="BC176" s="32"/>
      <c r="BD176" s="32"/>
      <c r="BE176" s="32"/>
      <c r="BF176" s="32"/>
      <c r="BG176" s="32"/>
      <c r="BH176" s="32"/>
      <c r="BI176" s="32"/>
      <c r="BJ176" s="32"/>
      <c r="BK176" s="32"/>
      <c r="BL176" s="32"/>
      <c r="BM176" s="32">
        <v>199</v>
      </c>
      <c r="BN176" s="32">
        <v>192</v>
      </c>
      <c r="BO176" s="32">
        <v>199</v>
      </c>
      <c r="BP176" s="32">
        <v>192</v>
      </c>
      <c r="BQ176" s="32">
        <v>285</v>
      </c>
      <c r="BR176" s="32">
        <v>280</v>
      </c>
      <c r="BS176" s="32">
        <v>201</v>
      </c>
      <c r="BT176" s="32">
        <v>188</v>
      </c>
      <c r="BU176" s="32">
        <v>211</v>
      </c>
      <c r="BV176" s="32">
        <v>187</v>
      </c>
      <c r="BW176" s="32">
        <v>279</v>
      </c>
      <c r="BX176" s="32"/>
      <c r="BY176" s="32"/>
      <c r="BZ176" s="32"/>
      <c r="CA176" s="32"/>
      <c r="CB176" s="32"/>
      <c r="CC176" s="32"/>
      <c r="CD176" s="32"/>
      <c r="CE176" s="32"/>
      <c r="CF176" s="32"/>
      <c r="CG176" s="32"/>
      <c r="CH176" s="32"/>
      <c r="CI176" s="32"/>
      <c r="CJ176" s="32"/>
      <c r="CK176" s="32"/>
      <c r="CL176" s="32"/>
      <c r="CM176" s="32"/>
      <c r="CN176" s="32">
        <v>43</v>
      </c>
      <c r="CO176" s="32">
        <v>61</v>
      </c>
      <c r="CP176" s="32">
        <v>205</v>
      </c>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v>284</v>
      </c>
      <c r="DN176" s="32">
        <v>285</v>
      </c>
      <c r="DO176" s="32"/>
      <c r="DP176" s="32"/>
      <c r="DQ176" s="32">
        <v>59</v>
      </c>
      <c r="DR176" s="32">
        <v>265</v>
      </c>
      <c r="DS176" s="32">
        <v>62</v>
      </c>
      <c r="DT176" s="32">
        <v>257</v>
      </c>
      <c r="DU176" s="32">
        <v>91</v>
      </c>
      <c r="DV176" s="32">
        <v>301</v>
      </c>
      <c r="DW176" s="32"/>
      <c r="DX176" s="32"/>
      <c r="DY176" s="32"/>
      <c r="DZ176" s="32"/>
      <c r="EA176" s="32"/>
      <c r="EB176" s="32"/>
      <c r="EC176" s="32"/>
      <c r="ED176" s="32"/>
      <c r="EE176" s="32"/>
      <c r="EF176" s="32"/>
      <c r="EG176" s="32"/>
      <c r="EH176" s="32"/>
      <c r="EI176" s="32"/>
      <c r="EJ176" s="32"/>
      <c r="EK176" s="32"/>
      <c r="EL176" s="32"/>
    </row>
    <row r="177" spans="2:142">
      <c r="B177" s="32" t="s">
        <v>183</v>
      </c>
      <c r="C177" s="45" t="s">
        <v>167</v>
      </c>
      <c r="D177" s="46"/>
      <c r="E177" s="32">
        <v>782</v>
      </c>
      <c r="F177" s="32">
        <v>609</v>
      </c>
      <c r="G177" s="32">
        <v>77.88</v>
      </c>
      <c r="H177" s="45" t="s">
        <v>447</v>
      </c>
      <c r="I177" s="46"/>
      <c r="J177" s="32">
        <v>233</v>
      </c>
      <c r="K177" s="32">
        <v>0</v>
      </c>
      <c r="L177" s="32">
        <v>0</v>
      </c>
      <c r="M177" s="32">
        <v>0</v>
      </c>
      <c r="N177" s="32">
        <v>0</v>
      </c>
      <c r="O177" s="32">
        <v>0</v>
      </c>
      <c r="P177" s="32">
        <v>5</v>
      </c>
      <c r="Q177" s="32">
        <v>0</v>
      </c>
      <c r="R177" s="32">
        <v>3</v>
      </c>
      <c r="S177" s="32">
        <v>0</v>
      </c>
      <c r="T177" s="32">
        <v>0</v>
      </c>
      <c r="U177" s="32">
        <v>0</v>
      </c>
      <c r="V177" s="32">
        <v>0</v>
      </c>
      <c r="W177" s="32">
        <v>366</v>
      </c>
      <c r="X177" s="32">
        <v>0</v>
      </c>
      <c r="Y177" s="32">
        <v>0</v>
      </c>
      <c r="Z177" s="32">
        <v>0</v>
      </c>
      <c r="AA177" s="32">
        <v>0</v>
      </c>
      <c r="AB177" s="32">
        <v>0</v>
      </c>
      <c r="AC177" s="32">
        <v>0</v>
      </c>
      <c r="AD177" s="32">
        <v>0</v>
      </c>
      <c r="AE177" s="32">
        <v>0</v>
      </c>
      <c r="AF177" s="32"/>
      <c r="AG177" s="32"/>
      <c r="AH177" s="32"/>
      <c r="AI177" s="32"/>
      <c r="AJ177" s="32"/>
      <c r="AK177" s="32"/>
      <c r="AL177" s="32"/>
      <c r="AM177" s="32">
        <v>184</v>
      </c>
      <c r="AN177" s="32">
        <v>401</v>
      </c>
      <c r="AO177" s="32">
        <v>211</v>
      </c>
      <c r="AP177" s="32">
        <v>308</v>
      </c>
      <c r="AQ177" s="32"/>
      <c r="AR177" s="32"/>
      <c r="AS177" s="32">
        <v>205</v>
      </c>
      <c r="AT177" s="32">
        <v>375</v>
      </c>
      <c r="AU177" s="32"/>
      <c r="AV177" s="32"/>
      <c r="AW177" s="32"/>
      <c r="AX177" s="32"/>
      <c r="AY177" s="32"/>
      <c r="AZ177" s="32"/>
      <c r="BA177" s="32"/>
      <c r="BB177" s="32"/>
      <c r="BC177" s="32">
        <v>177</v>
      </c>
      <c r="BD177" s="32">
        <v>388</v>
      </c>
      <c r="BE177" s="32"/>
      <c r="BF177" s="32"/>
      <c r="BG177" s="32"/>
      <c r="BH177" s="32"/>
      <c r="BI177" s="32"/>
      <c r="BJ177" s="32"/>
      <c r="BK177" s="32"/>
      <c r="BL177" s="32"/>
      <c r="BM177" s="32">
        <v>178</v>
      </c>
      <c r="BN177" s="32">
        <v>378</v>
      </c>
      <c r="BO177" s="32">
        <v>169</v>
      </c>
      <c r="BP177" s="32">
        <v>391</v>
      </c>
      <c r="BQ177" s="32">
        <v>485</v>
      </c>
      <c r="BR177" s="32">
        <v>473</v>
      </c>
      <c r="BS177" s="32">
        <v>381</v>
      </c>
      <c r="BT177" s="32">
        <v>171</v>
      </c>
      <c r="BU177" s="32">
        <v>372</v>
      </c>
      <c r="BV177" s="32">
        <v>200</v>
      </c>
      <c r="BW177" s="32">
        <v>475</v>
      </c>
      <c r="BX177" s="32"/>
      <c r="BY177" s="32"/>
      <c r="BZ177" s="32"/>
      <c r="CA177" s="32"/>
      <c r="CB177" s="32"/>
      <c r="CC177" s="32"/>
      <c r="CD177" s="32"/>
      <c r="CE177" s="32"/>
      <c r="CF177" s="32"/>
      <c r="CG177" s="32"/>
      <c r="CH177" s="32"/>
      <c r="CI177" s="32"/>
      <c r="CJ177" s="32"/>
      <c r="CK177" s="32"/>
      <c r="CL177" s="32"/>
      <c r="CM177" s="32"/>
      <c r="CN177" s="32"/>
      <c r="CO177" s="32"/>
      <c r="CP177" s="32"/>
      <c r="CQ177" s="32">
        <v>473</v>
      </c>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v>482</v>
      </c>
      <c r="DN177" s="32">
        <v>482</v>
      </c>
      <c r="DO177" s="32"/>
      <c r="DP177" s="32"/>
      <c r="DQ177" s="32">
        <v>70</v>
      </c>
      <c r="DR177" s="32">
        <v>430</v>
      </c>
      <c r="DS177" s="32">
        <v>67</v>
      </c>
      <c r="DT177" s="32">
        <v>417</v>
      </c>
      <c r="DU177" s="32">
        <v>140</v>
      </c>
      <c r="DV177" s="32">
        <v>422</v>
      </c>
      <c r="DW177" s="32"/>
      <c r="DX177" s="32"/>
      <c r="DY177" s="32"/>
      <c r="DZ177" s="32"/>
      <c r="EA177" s="32"/>
      <c r="EB177" s="32"/>
      <c r="EC177" s="32"/>
      <c r="ED177" s="32"/>
      <c r="EE177" s="32"/>
      <c r="EF177" s="32"/>
      <c r="EG177" s="32"/>
      <c r="EH177" s="32"/>
      <c r="EI177" s="32"/>
      <c r="EJ177" s="32"/>
      <c r="EK177" s="32"/>
      <c r="EL177" s="32"/>
    </row>
    <row r="178" spans="2:142">
      <c r="B178" s="32" t="s">
        <v>184</v>
      </c>
      <c r="C178" s="45" t="s">
        <v>167</v>
      </c>
      <c r="D178" s="46"/>
      <c r="E178" s="32">
        <v>1599</v>
      </c>
      <c r="F178" s="32">
        <v>1259</v>
      </c>
      <c r="G178" s="32">
        <v>78.739999999999995</v>
      </c>
      <c r="H178" s="45" t="s">
        <v>447</v>
      </c>
      <c r="I178" s="46"/>
      <c r="J178" s="32">
        <v>421</v>
      </c>
      <c r="K178" s="32">
        <v>0</v>
      </c>
      <c r="L178" s="32">
        <v>0</v>
      </c>
      <c r="M178" s="32">
        <v>0</v>
      </c>
      <c r="N178" s="32">
        <v>0</v>
      </c>
      <c r="O178" s="32">
        <v>0</v>
      </c>
      <c r="P178" s="32">
        <v>16</v>
      </c>
      <c r="Q178" s="32">
        <v>0</v>
      </c>
      <c r="R178" s="32">
        <v>4</v>
      </c>
      <c r="S178" s="32">
        <v>0</v>
      </c>
      <c r="T178" s="32">
        <v>0</v>
      </c>
      <c r="U178" s="32">
        <v>0</v>
      </c>
      <c r="V178" s="32">
        <v>0</v>
      </c>
      <c r="W178" s="32">
        <v>814</v>
      </c>
      <c r="X178" s="32">
        <v>0</v>
      </c>
      <c r="Y178" s="32">
        <v>0</v>
      </c>
      <c r="Z178" s="32">
        <v>0</v>
      </c>
      <c r="AA178" s="32">
        <v>0</v>
      </c>
      <c r="AB178" s="32">
        <v>0</v>
      </c>
      <c r="AC178" s="32">
        <v>0</v>
      </c>
      <c r="AD178" s="32">
        <v>0</v>
      </c>
      <c r="AE178" s="32">
        <v>0</v>
      </c>
      <c r="AF178" s="32"/>
      <c r="AG178" s="32"/>
      <c r="AH178" s="32"/>
      <c r="AI178" s="32"/>
      <c r="AJ178" s="32"/>
      <c r="AK178" s="32"/>
      <c r="AL178" s="32"/>
      <c r="AM178" s="32">
        <v>344</v>
      </c>
      <c r="AN178" s="32">
        <v>885</v>
      </c>
      <c r="AO178" s="32">
        <v>407</v>
      </c>
      <c r="AP178" s="32">
        <v>670</v>
      </c>
      <c r="AQ178" s="32"/>
      <c r="AR178" s="32"/>
      <c r="AS178" s="32">
        <v>377</v>
      </c>
      <c r="AT178" s="32">
        <v>836</v>
      </c>
      <c r="AU178" s="32"/>
      <c r="AV178" s="32"/>
      <c r="AW178" s="32"/>
      <c r="AX178" s="32"/>
      <c r="AY178" s="32"/>
      <c r="AZ178" s="32"/>
      <c r="BA178" s="32"/>
      <c r="BB178" s="32"/>
      <c r="BC178" s="32">
        <v>318</v>
      </c>
      <c r="BD178" s="32">
        <v>821</v>
      </c>
      <c r="BE178" s="32"/>
      <c r="BF178" s="32"/>
      <c r="BG178" s="32"/>
      <c r="BH178" s="32"/>
      <c r="BI178" s="32"/>
      <c r="BJ178" s="32"/>
      <c r="BK178" s="32"/>
      <c r="BL178" s="32"/>
      <c r="BM178" s="32">
        <v>314</v>
      </c>
      <c r="BN178" s="32">
        <v>877</v>
      </c>
      <c r="BO178" s="32">
        <v>312</v>
      </c>
      <c r="BP178" s="32">
        <v>875</v>
      </c>
      <c r="BQ178" s="32">
        <v>1039</v>
      </c>
      <c r="BR178" s="32">
        <v>1034</v>
      </c>
      <c r="BS178" s="32">
        <v>864</v>
      </c>
      <c r="BT178" s="32">
        <v>314</v>
      </c>
      <c r="BU178" s="32">
        <v>881</v>
      </c>
      <c r="BV178" s="32">
        <v>328</v>
      </c>
      <c r="BW178" s="32">
        <v>1039</v>
      </c>
      <c r="BX178" s="32"/>
      <c r="BY178" s="32"/>
      <c r="BZ178" s="32"/>
      <c r="CA178" s="32"/>
      <c r="CB178" s="32"/>
      <c r="CC178" s="32"/>
      <c r="CD178" s="32"/>
      <c r="CE178" s="32"/>
      <c r="CF178" s="32"/>
      <c r="CG178" s="32"/>
      <c r="CH178" s="32"/>
      <c r="CI178" s="32"/>
      <c r="CJ178" s="32"/>
      <c r="CK178" s="32"/>
      <c r="CL178" s="32"/>
      <c r="CM178" s="32"/>
      <c r="CN178" s="32">
        <v>172</v>
      </c>
      <c r="CO178" s="32">
        <v>485</v>
      </c>
      <c r="CP178" s="32"/>
      <c r="CQ178" s="32">
        <v>156</v>
      </c>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v>1050</v>
      </c>
      <c r="DN178" s="32">
        <v>1057</v>
      </c>
      <c r="DO178" s="32"/>
      <c r="DP178" s="32"/>
      <c r="DQ178" s="32">
        <v>154</v>
      </c>
      <c r="DR178" s="32">
        <v>879</v>
      </c>
      <c r="DS178" s="32">
        <v>153</v>
      </c>
      <c r="DT178" s="32">
        <v>864</v>
      </c>
      <c r="DU178" s="32">
        <v>297</v>
      </c>
      <c r="DV178" s="32">
        <v>883</v>
      </c>
      <c r="DW178" s="32"/>
      <c r="DX178" s="32"/>
      <c r="DY178" s="32"/>
      <c r="DZ178" s="32"/>
      <c r="EA178" s="32"/>
      <c r="EB178" s="32"/>
      <c r="EC178" s="32"/>
      <c r="ED178" s="32"/>
      <c r="EE178" s="32"/>
      <c r="EF178" s="32"/>
      <c r="EG178" s="32"/>
      <c r="EH178" s="32"/>
      <c r="EI178" s="32"/>
      <c r="EJ178" s="32"/>
      <c r="EK178" s="32"/>
      <c r="EL178" s="32"/>
    </row>
    <row r="179" spans="2:142">
      <c r="B179" s="32" t="s">
        <v>185</v>
      </c>
      <c r="C179" s="45" t="s">
        <v>167</v>
      </c>
      <c r="D179" s="46"/>
      <c r="E179" s="32">
        <v>942</v>
      </c>
      <c r="F179" s="32">
        <v>687</v>
      </c>
      <c r="G179" s="32">
        <v>72.930000000000007</v>
      </c>
      <c r="H179" s="45" t="s">
        <v>447</v>
      </c>
      <c r="I179" s="46"/>
      <c r="J179" s="32">
        <v>342</v>
      </c>
      <c r="K179" s="32">
        <v>0</v>
      </c>
      <c r="L179" s="32">
        <v>0</v>
      </c>
      <c r="M179" s="32">
        <v>0</v>
      </c>
      <c r="N179" s="32">
        <v>0</v>
      </c>
      <c r="O179" s="32">
        <v>0</v>
      </c>
      <c r="P179" s="32">
        <v>9</v>
      </c>
      <c r="Q179" s="32">
        <v>0</v>
      </c>
      <c r="R179" s="32">
        <v>4</v>
      </c>
      <c r="S179" s="32">
        <v>0</v>
      </c>
      <c r="T179" s="32">
        <v>0</v>
      </c>
      <c r="U179" s="32">
        <v>0</v>
      </c>
      <c r="V179" s="32">
        <v>0</v>
      </c>
      <c r="W179" s="32">
        <v>330</v>
      </c>
      <c r="X179" s="32">
        <v>0</v>
      </c>
      <c r="Y179" s="32">
        <v>0</v>
      </c>
      <c r="Z179" s="32">
        <v>0</v>
      </c>
      <c r="AA179" s="32">
        <v>0</v>
      </c>
      <c r="AB179" s="32">
        <v>0</v>
      </c>
      <c r="AC179" s="32">
        <v>0</v>
      </c>
      <c r="AD179" s="32">
        <v>0</v>
      </c>
      <c r="AE179" s="32">
        <v>0</v>
      </c>
      <c r="AF179" s="32"/>
      <c r="AG179" s="32"/>
      <c r="AH179" s="32"/>
      <c r="AI179" s="32"/>
      <c r="AJ179" s="32"/>
      <c r="AK179" s="32"/>
      <c r="AL179" s="32"/>
      <c r="AM179" s="32">
        <v>298</v>
      </c>
      <c r="AN179" s="32">
        <v>369</v>
      </c>
      <c r="AO179" s="32">
        <v>250</v>
      </c>
      <c r="AP179" s="32">
        <v>350</v>
      </c>
      <c r="AQ179" s="32"/>
      <c r="AR179" s="32"/>
      <c r="AS179" s="32">
        <v>310</v>
      </c>
      <c r="AT179" s="32">
        <v>349</v>
      </c>
      <c r="AU179" s="32"/>
      <c r="AV179" s="32"/>
      <c r="AW179" s="32"/>
      <c r="AX179" s="32"/>
      <c r="AY179" s="32"/>
      <c r="AZ179" s="32"/>
      <c r="BA179" s="32"/>
      <c r="BB179" s="32">
        <v>503</v>
      </c>
      <c r="BC179" s="32"/>
      <c r="BD179" s="32"/>
      <c r="BE179" s="32"/>
      <c r="BF179" s="32"/>
      <c r="BG179" s="32"/>
      <c r="BH179" s="32"/>
      <c r="BI179" s="32"/>
      <c r="BJ179" s="32"/>
      <c r="BK179" s="32"/>
      <c r="BL179" s="32"/>
      <c r="BM179" s="32">
        <v>264</v>
      </c>
      <c r="BN179" s="32">
        <v>355</v>
      </c>
      <c r="BO179" s="32">
        <v>266</v>
      </c>
      <c r="BP179" s="32">
        <v>361</v>
      </c>
      <c r="BQ179" s="32">
        <v>490</v>
      </c>
      <c r="BR179" s="32">
        <v>485</v>
      </c>
      <c r="BS179" s="32">
        <v>354</v>
      </c>
      <c r="BT179" s="32">
        <v>268</v>
      </c>
      <c r="BU179" s="32">
        <v>349</v>
      </c>
      <c r="BV179" s="32">
        <v>294</v>
      </c>
      <c r="BW179" s="32">
        <v>478</v>
      </c>
      <c r="BX179" s="32"/>
      <c r="BY179" s="32"/>
      <c r="BZ179" s="32"/>
      <c r="CA179" s="32"/>
      <c r="CB179" s="32"/>
      <c r="CC179" s="32"/>
      <c r="CD179" s="32"/>
      <c r="CE179" s="32"/>
      <c r="CF179" s="32"/>
      <c r="CG179" s="32"/>
      <c r="CH179" s="32"/>
      <c r="CI179" s="32"/>
      <c r="CJ179" s="32"/>
      <c r="CK179" s="32"/>
      <c r="CL179" s="32"/>
      <c r="CM179" s="32"/>
      <c r="CN179" s="32"/>
      <c r="CO179" s="32"/>
      <c r="CP179" s="32">
        <v>480</v>
      </c>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v>495</v>
      </c>
      <c r="DN179" s="32">
        <v>486</v>
      </c>
      <c r="DO179" s="32"/>
      <c r="DP179" s="32"/>
      <c r="DQ179" s="32">
        <v>87</v>
      </c>
      <c r="DR179" s="32">
        <v>437</v>
      </c>
      <c r="DS179" s="32">
        <v>85</v>
      </c>
      <c r="DT179" s="32">
        <v>440</v>
      </c>
      <c r="DU179" s="32">
        <v>160</v>
      </c>
      <c r="DV179" s="32">
        <v>461</v>
      </c>
      <c r="DW179" s="32"/>
      <c r="DX179" s="32"/>
      <c r="DY179" s="32"/>
      <c r="DZ179" s="32"/>
      <c r="EA179" s="32"/>
      <c r="EB179" s="32"/>
      <c r="EC179" s="32"/>
      <c r="ED179" s="32"/>
      <c r="EE179" s="32"/>
      <c r="EF179" s="32"/>
      <c r="EG179" s="32"/>
      <c r="EH179" s="32"/>
      <c r="EI179" s="32"/>
      <c r="EJ179" s="32"/>
      <c r="EK179" s="32"/>
      <c r="EL179" s="32"/>
    </row>
    <row r="180" spans="2:142">
      <c r="B180" s="32" t="s">
        <v>186</v>
      </c>
      <c r="C180" s="45" t="s">
        <v>167</v>
      </c>
      <c r="D180" s="46"/>
      <c r="E180" s="32">
        <v>938</v>
      </c>
      <c r="F180" s="32">
        <v>750</v>
      </c>
      <c r="G180" s="32">
        <v>79.959999999999994</v>
      </c>
      <c r="H180" s="45" t="s">
        <v>447</v>
      </c>
      <c r="I180" s="46"/>
      <c r="J180" s="32">
        <v>213</v>
      </c>
      <c r="K180" s="32">
        <v>0</v>
      </c>
      <c r="L180" s="32">
        <v>0</v>
      </c>
      <c r="M180" s="32">
        <v>0</v>
      </c>
      <c r="N180" s="32">
        <v>0</v>
      </c>
      <c r="O180" s="32">
        <v>0</v>
      </c>
      <c r="P180" s="32">
        <v>6</v>
      </c>
      <c r="Q180" s="32">
        <v>0</v>
      </c>
      <c r="R180" s="32">
        <v>2</v>
      </c>
      <c r="S180" s="32">
        <v>0</v>
      </c>
      <c r="T180" s="32">
        <v>0</v>
      </c>
      <c r="U180" s="32">
        <v>0</v>
      </c>
      <c r="V180" s="32">
        <v>0</v>
      </c>
      <c r="W180" s="32">
        <v>527</v>
      </c>
      <c r="X180" s="32">
        <v>0</v>
      </c>
      <c r="Y180" s="32">
        <v>0</v>
      </c>
      <c r="Z180" s="32">
        <v>0</v>
      </c>
      <c r="AA180" s="32">
        <v>0</v>
      </c>
      <c r="AB180" s="32">
        <v>0</v>
      </c>
      <c r="AC180" s="32">
        <v>0</v>
      </c>
      <c r="AD180" s="32">
        <v>0</v>
      </c>
      <c r="AE180" s="32">
        <v>0</v>
      </c>
      <c r="AF180" s="32"/>
      <c r="AG180" s="32"/>
      <c r="AH180" s="32"/>
      <c r="AI180" s="32"/>
      <c r="AJ180" s="32"/>
      <c r="AK180" s="32"/>
      <c r="AL180" s="32"/>
      <c r="AM180" s="32">
        <v>174</v>
      </c>
      <c r="AN180" s="32">
        <v>561</v>
      </c>
      <c r="AO180" s="32">
        <v>203</v>
      </c>
      <c r="AP180" s="32">
        <v>450</v>
      </c>
      <c r="AQ180" s="32"/>
      <c r="AR180" s="32"/>
      <c r="AS180" s="32"/>
      <c r="AT180" s="32"/>
      <c r="AU180" s="32"/>
      <c r="AV180" s="32"/>
      <c r="AW180" s="32">
        <v>606</v>
      </c>
      <c r="AX180" s="32"/>
      <c r="AY180" s="32"/>
      <c r="AZ180" s="32"/>
      <c r="BA180" s="32"/>
      <c r="BB180" s="32"/>
      <c r="BC180" s="32"/>
      <c r="BD180" s="32"/>
      <c r="BE180" s="32"/>
      <c r="BF180" s="32"/>
      <c r="BG180" s="32">
        <v>610</v>
      </c>
      <c r="BH180" s="32"/>
      <c r="BI180" s="32"/>
      <c r="BJ180" s="32"/>
      <c r="BK180" s="32"/>
      <c r="BL180" s="32"/>
      <c r="BM180" s="32">
        <v>148</v>
      </c>
      <c r="BN180" s="32">
        <v>541</v>
      </c>
      <c r="BO180" s="32">
        <v>157</v>
      </c>
      <c r="BP180" s="32">
        <v>534</v>
      </c>
      <c r="BQ180" s="32">
        <v>610</v>
      </c>
      <c r="BR180" s="32">
        <v>596</v>
      </c>
      <c r="BS180" s="32">
        <v>523</v>
      </c>
      <c r="BT180" s="32">
        <v>165</v>
      </c>
      <c r="BU180" s="32">
        <v>541</v>
      </c>
      <c r="BV180" s="32">
        <v>172</v>
      </c>
      <c r="BW180" s="32">
        <v>593</v>
      </c>
      <c r="BX180" s="32"/>
      <c r="BY180" s="32"/>
      <c r="BZ180" s="32"/>
      <c r="CA180" s="32"/>
      <c r="CB180" s="32"/>
      <c r="CC180" s="32"/>
      <c r="CD180" s="32"/>
      <c r="CE180" s="32"/>
      <c r="CF180" s="32"/>
      <c r="CG180" s="32"/>
      <c r="CH180" s="32"/>
      <c r="CI180" s="32"/>
      <c r="CJ180" s="32"/>
      <c r="CK180" s="32"/>
      <c r="CL180" s="32"/>
      <c r="CM180" s="32"/>
      <c r="CN180" s="32">
        <v>156</v>
      </c>
      <c r="CO180" s="32">
        <v>540</v>
      </c>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v>605</v>
      </c>
      <c r="DN180" s="32">
        <v>613</v>
      </c>
      <c r="DO180" s="32"/>
      <c r="DP180" s="32"/>
      <c r="DQ180" s="32">
        <v>92</v>
      </c>
      <c r="DR180" s="32">
        <v>482</v>
      </c>
      <c r="DS180" s="32">
        <v>98</v>
      </c>
      <c r="DT180" s="32">
        <v>476</v>
      </c>
      <c r="DU180" s="32">
        <v>185</v>
      </c>
      <c r="DV180" s="32">
        <v>505</v>
      </c>
      <c r="DW180" s="32"/>
      <c r="DX180" s="32"/>
      <c r="DY180" s="32"/>
      <c r="DZ180" s="32"/>
      <c r="EA180" s="32"/>
      <c r="EB180" s="32"/>
      <c r="EC180" s="32"/>
      <c r="ED180" s="32"/>
      <c r="EE180" s="32"/>
      <c r="EF180" s="32"/>
      <c r="EG180" s="32"/>
      <c r="EH180" s="32"/>
      <c r="EI180" s="32"/>
      <c r="EJ180" s="32"/>
      <c r="EK180" s="32"/>
      <c r="EL180" s="32"/>
    </row>
    <row r="181" spans="2:142">
      <c r="B181" s="32" t="s">
        <v>187</v>
      </c>
      <c r="C181" s="45" t="s">
        <v>167</v>
      </c>
      <c r="D181" s="46"/>
      <c r="E181" s="32">
        <v>1118</v>
      </c>
      <c r="F181" s="32">
        <v>862</v>
      </c>
      <c r="G181" s="32">
        <v>77.099999999999994</v>
      </c>
      <c r="H181" s="45" t="s">
        <v>447</v>
      </c>
      <c r="I181" s="46"/>
      <c r="J181" s="32">
        <v>332</v>
      </c>
      <c r="K181" s="32">
        <v>0</v>
      </c>
      <c r="L181" s="32">
        <v>0</v>
      </c>
      <c r="M181" s="32">
        <v>0</v>
      </c>
      <c r="N181" s="32">
        <v>0</v>
      </c>
      <c r="O181" s="32">
        <v>0</v>
      </c>
      <c r="P181" s="32">
        <v>6</v>
      </c>
      <c r="Q181" s="32">
        <v>0</v>
      </c>
      <c r="R181" s="32">
        <v>0</v>
      </c>
      <c r="S181" s="32">
        <v>0</v>
      </c>
      <c r="T181" s="32">
        <v>0</v>
      </c>
      <c r="U181" s="32">
        <v>0</v>
      </c>
      <c r="V181" s="32">
        <v>0</v>
      </c>
      <c r="W181" s="32">
        <v>520</v>
      </c>
      <c r="X181" s="32">
        <v>0</v>
      </c>
      <c r="Y181" s="32">
        <v>0</v>
      </c>
      <c r="Z181" s="32">
        <v>0</v>
      </c>
      <c r="AA181" s="32">
        <v>0</v>
      </c>
      <c r="AB181" s="32">
        <v>0</v>
      </c>
      <c r="AC181" s="32">
        <v>0</v>
      </c>
      <c r="AD181" s="32">
        <v>0</v>
      </c>
      <c r="AE181" s="32">
        <v>0</v>
      </c>
      <c r="AF181" s="32"/>
      <c r="AG181" s="32"/>
      <c r="AH181" s="32"/>
      <c r="AI181" s="32"/>
      <c r="AJ181" s="32"/>
      <c r="AK181" s="32"/>
      <c r="AL181" s="32"/>
      <c r="AM181" s="32">
        <v>256</v>
      </c>
      <c r="AN181" s="32">
        <v>577</v>
      </c>
      <c r="AO181" s="32">
        <v>255</v>
      </c>
      <c r="AP181" s="32">
        <v>479</v>
      </c>
      <c r="AQ181" s="32"/>
      <c r="AR181" s="32"/>
      <c r="AS181" s="32">
        <v>288</v>
      </c>
      <c r="AT181" s="32">
        <v>536</v>
      </c>
      <c r="AU181" s="32"/>
      <c r="AV181" s="32"/>
      <c r="AW181" s="32"/>
      <c r="AX181" s="32"/>
      <c r="AY181" s="32"/>
      <c r="AZ181" s="32"/>
      <c r="BA181" s="32"/>
      <c r="BB181" s="32"/>
      <c r="BC181" s="32">
        <v>251</v>
      </c>
      <c r="BD181" s="32">
        <v>559</v>
      </c>
      <c r="BE181" s="32"/>
      <c r="BF181" s="32"/>
      <c r="BG181" s="32"/>
      <c r="BH181" s="32"/>
      <c r="BI181" s="32"/>
      <c r="BJ181" s="32"/>
      <c r="BK181" s="32"/>
      <c r="BL181" s="32"/>
      <c r="BM181" s="32">
        <v>244</v>
      </c>
      <c r="BN181" s="32">
        <v>559</v>
      </c>
      <c r="BO181" s="32">
        <v>224</v>
      </c>
      <c r="BP181" s="32">
        <v>579</v>
      </c>
      <c r="BQ181" s="32">
        <v>687</v>
      </c>
      <c r="BR181" s="32">
        <v>683</v>
      </c>
      <c r="BS181" s="32">
        <v>559</v>
      </c>
      <c r="BT181" s="32">
        <v>239</v>
      </c>
      <c r="BU181" s="32">
        <v>574</v>
      </c>
      <c r="BV181" s="32">
        <v>242</v>
      </c>
      <c r="BW181" s="32">
        <v>682</v>
      </c>
      <c r="BX181" s="32"/>
      <c r="BY181" s="32"/>
      <c r="BZ181" s="32"/>
      <c r="CA181" s="32"/>
      <c r="CB181" s="32"/>
      <c r="CC181" s="32"/>
      <c r="CD181" s="32"/>
      <c r="CE181" s="32"/>
      <c r="CF181" s="32"/>
      <c r="CG181" s="32"/>
      <c r="CH181" s="32"/>
      <c r="CI181" s="32"/>
      <c r="CJ181" s="32"/>
      <c r="CK181" s="32"/>
      <c r="CL181" s="32"/>
      <c r="CM181" s="32"/>
      <c r="CN181" s="32"/>
      <c r="CO181" s="32"/>
      <c r="CP181" s="32"/>
      <c r="CQ181" s="32">
        <v>669</v>
      </c>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v>679</v>
      </c>
      <c r="DN181" s="32">
        <v>675</v>
      </c>
      <c r="DO181" s="32"/>
      <c r="DP181" s="32"/>
      <c r="DQ181" s="32">
        <v>111</v>
      </c>
      <c r="DR181" s="32">
        <v>588</v>
      </c>
      <c r="DS181" s="32">
        <v>118</v>
      </c>
      <c r="DT181" s="32">
        <v>568</v>
      </c>
      <c r="DU181" s="32">
        <v>208</v>
      </c>
      <c r="DV181" s="32">
        <v>585</v>
      </c>
      <c r="DW181" s="32"/>
      <c r="DX181" s="32"/>
      <c r="DY181" s="32"/>
      <c r="DZ181" s="32"/>
      <c r="EA181" s="32"/>
      <c r="EB181" s="32"/>
      <c r="EC181" s="32"/>
      <c r="ED181" s="32"/>
      <c r="EE181" s="32"/>
      <c r="EF181" s="32"/>
      <c r="EG181" s="32"/>
      <c r="EH181" s="32"/>
      <c r="EI181" s="32"/>
      <c r="EJ181" s="32"/>
      <c r="EK181" s="32"/>
      <c r="EL181" s="32"/>
    </row>
    <row r="182" spans="2:142" ht="15.75" thickBot="1">
      <c r="B182" s="32" t="s">
        <v>188</v>
      </c>
      <c r="C182" s="45" t="s">
        <v>167</v>
      </c>
      <c r="D182" s="46"/>
      <c r="E182" s="32">
        <v>1769</v>
      </c>
      <c r="F182" s="32">
        <v>1377</v>
      </c>
      <c r="G182" s="32">
        <v>77.84</v>
      </c>
      <c r="H182" s="45" t="s">
        <v>447</v>
      </c>
      <c r="I182" s="46"/>
      <c r="J182" s="32">
        <v>534</v>
      </c>
      <c r="K182" s="32">
        <v>0</v>
      </c>
      <c r="L182" s="32">
        <v>0</v>
      </c>
      <c r="M182" s="32">
        <v>0</v>
      </c>
      <c r="N182" s="32">
        <v>0</v>
      </c>
      <c r="O182" s="32">
        <v>0</v>
      </c>
      <c r="P182" s="32">
        <v>8</v>
      </c>
      <c r="Q182" s="32">
        <v>0</v>
      </c>
      <c r="R182" s="32">
        <v>8</v>
      </c>
      <c r="S182" s="32">
        <v>0</v>
      </c>
      <c r="T182" s="32">
        <v>0</v>
      </c>
      <c r="U182" s="32">
        <v>0</v>
      </c>
      <c r="V182" s="32">
        <v>0</v>
      </c>
      <c r="W182" s="32">
        <v>826</v>
      </c>
      <c r="X182" s="32">
        <v>0</v>
      </c>
      <c r="Y182" s="32">
        <v>0</v>
      </c>
      <c r="Z182" s="32">
        <v>0</v>
      </c>
      <c r="AA182" s="32">
        <v>0</v>
      </c>
      <c r="AB182" s="32">
        <v>0</v>
      </c>
      <c r="AC182" s="32">
        <v>0</v>
      </c>
      <c r="AD182" s="32">
        <v>0</v>
      </c>
      <c r="AE182" s="32">
        <v>0</v>
      </c>
      <c r="AF182" s="32"/>
      <c r="AG182" s="32"/>
      <c r="AH182" s="32"/>
      <c r="AI182" s="32"/>
      <c r="AJ182" s="32"/>
      <c r="AK182" s="32"/>
      <c r="AL182" s="32"/>
      <c r="AM182" s="32">
        <v>440</v>
      </c>
      <c r="AN182" s="32">
        <v>896</v>
      </c>
      <c r="AO182" s="32">
        <v>444</v>
      </c>
      <c r="AP182" s="32">
        <v>734</v>
      </c>
      <c r="AQ182" s="32"/>
      <c r="AR182" s="32"/>
      <c r="AS182" s="32">
        <v>477</v>
      </c>
      <c r="AT182" s="32">
        <v>852</v>
      </c>
      <c r="AU182" s="32"/>
      <c r="AV182" s="32"/>
      <c r="AW182" s="32"/>
      <c r="AX182" s="32"/>
      <c r="AY182" s="32"/>
      <c r="AZ182" s="32"/>
      <c r="BA182" s="32"/>
      <c r="BB182" s="32"/>
      <c r="BC182" s="32">
        <v>434</v>
      </c>
      <c r="BD182" s="32">
        <v>879</v>
      </c>
      <c r="BE182" s="32"/>
      <c r="BF182" s="32"/>
      <c r="BG182" s="32"/>
      <c r="BH182" s="32"/>
      <c r="BI182" s="32"/>
      <c r="BJ182" s="32"/>
      <c r="BK182" s="32"/>
      <c r="BL182" s="32"/>
      <c r="BM182" s="32">
        <v>406</v>
      </c>
      <c r="BN182" s="32">
        <v>888</v>
      </c>
      <c r="BO182" s="32">
        <v>397</v>
      </c>
      <c r="BP182" s="32">
        <v>886</v>
      </c>
      <c r="BQ182" s="32">
        <v>1117</v>
      </c>
      <c r="BR182" s="32">
        <v>1104</v>
      </c>
      <c r="BS182" s="32">
        <v>858</v>
      </c>
      <c r="BT182" s="32">
        <v>414</v>
      </c>
      <c r="BU182" s="32">
        <v>912</v>
      </c>
      <c r="BV182" s="32">
        <v>390</v>
      </c>
      <c r="BW182" s="32">
        <v>1109</v>
      </c>
      <c r="BX182" s="32"/>
      <c r="BY182" s="32"/>
      <c r="BZ182" s="32"/>
      <c r="CA182" s="32"/>
      <c r="CB182" s="32"/>
      <c r="CC182" s="32"/>
      <c r="CD182" s="32"/>
      <c r="CE182" s="32"/>
      <c r="CF182" s="32"/>
      <c r="CG182" s="32"/>
      <c r="CH182" s="32"/>
      <c r="CI182" s="32"/>
      <c r="CJ182" s="32"/>
      <c r="CK182" s="32"/>
      <c r="CL182" s="32"/>
      <c r="CM182" s="32"/>
      <c r="CN182" s="32"/>
      <c r="CO182" s="32"/>
      <c r="CP182" s="32"/>
      <c r="CQ182" s="32">
        <v>1071</v>
      </c>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v>1101</v>
      </c>
      <c r="DN182" s="32">
        <v>1098</v>
      </c>
      <c r="DO182" s="32"/>
      <c r="DP182" s="32"/>
      <c r="DQ182" s="32">
        <v>175</v>
      </c>
      <c r="DR182" s="32">
        <v>973</v>
      </c>
      <c r="DS182" s="32">
        <v>166</v>
      </c>
      <c r="DT182" s="32">
        <v>954</v>
      </c>
      <c r="DU182" s="32">
        <v>318</v>
      </c>
      <c r="DV182" s="32">
        <v>966</v>
      </c>
      <c r="DW182" s="32"/>
      <c r="DX182" s="32"/>
      <c r="DY182" s="32"/>
      <c r="DZ182" s="32"/>
      <c r="EA182" s="32"/>
      <c r="EB182" s="32"/>
      <c r="EC182" s="32"/>
      <c r="ED182" s="32"/>
      <c r="EE182" s="32"/>
      <c r="EF182" s="32"/>
      <c r="EG182" s="32"/>
      <c r="EH182" s="32"/>
      <c r="EI182" s="32"/>
      <c r="EJ182" s="32"/>
      <c r="EK182" s="32"/>
      <c r="EL182" s="32"/>
    </row>
    <row r="183" spans="2:142" ht="16.5" thickTop="1" thickBot="1">
      <c r="B183" s="31" t="s">
        <v>448</v>
      </c>
      <c r="C183" s="43" t="s">
        <v>447</v>
      </c>
      <c r="D183" s="44"/>
      <c r="E183" s="31" t="s">
        <v>447</v>
      </c>
      <c r="F183" s="31" t="s">
        <v>447</v>
      </c>
      <c r="G183" s="31" t="s">
        <v>447</v>
      </c>
      <c r="H183" s="43" t="s">
        <v>447</v>
      </c>
      <c r="I183" s="44"/>
      <c r="J183" s="31">
        <v>5944</v>
      </c>
      <c r="K183" s="31">
        <v>0</v>
      </c>
      <c r="L183" s="31">
        <v>0</v>
      </c>
      <c r="M183" s="31">
        <v>0</v>
      </c>
      <c r="N183" s="31">
        <v>0</v>
      </c>
      <c r="O183" s="31">
        <v>0</v>
      </c>
      <c r="P183" s="31">
        <v>153</v>
      </c>
      <c r="Q183" s="31">
        <v>0</v>
      </c>
      <c r="R183" s="31">
        <v>70</v>
      </c>
      <c r="S183" s="31">
        <v>0</v>
      </c>
      <c r="T183" s="31">
        <v>0</v>
      </c>
      <c r="U183" s="31">
        <v>0</v>
      </c>
      <c r="V183" s="31">
        <v>0</v>
      </c>
      <c r="W183" s="31">
        <v>7956</v>
      </c>
      <c r="X183" s="31">
        <v>0</v>
      </c>
      <c r="Y183" s="31">
        <v>0</v>
      </c>
      <c r="Z183" s="31">
        <v>0</v>
      </c>
      <c r="AA183" s="31">
        <v>0</v>
      </c>
      <c r="AB183" s="31">
        <v>0</v>
      </c>
      <c r="AC183" s="31">
        <v>0</v>
      </c>
      <c r="AD183" s="31">
        <v>0</v>
      </c>
      <c r="AE183" s="31">
        <v>0</v>
      </c>
      <c r="AF183" s="31">
        <v>103</v>
      </c>
      <c r="AG183" s="31">
        <v>115</v>
      </c>
      <c r="AH183" s="31"/>
      <c r="AI183" s="31"/>
      <c r="AJ183" s="31"/>
      <c r="AK183" s="31"/>
      <c r="AL183" s="31"/>
      <c r="AM183" s="31">
        <v>4967</v>
      </c>
      <c r="AN183" s="31">
        <v>8755</v>
      </c>
      <c r="AO183" s="31">
        <v>4759</v>
      </c>
      <c r="AP183" s="31">
        <v>7247</v>
      </c>
      <c r="AQ183" s="31"/>
      <c r="AR183" s="31"/>
      <c r="AS183" s="31">
        <v>2790</v>
      </c>
      <c r="AT183" s="31">
        <v>4155</v>
      </c>
      <c r="AU183" s="31"/>
      <c r="AV183" s="31"/>
      <c r="AW183" s="31">
        <v>5091</v>
      </c>
      <c r="AX183" s="31"/>
      <c r="AY183" s="31"/>
      <c r="AZ183" s="31"/>
      <c r="BA183" s="31"/>
      <c r="BB183" s="31">
        <v>2225</v>
      </c>
      <c r="BC183" s="31">
        <v>1180</v>
      </c>
      <c r="BD183" s="31">
        <v>2647</v>
      </c>
      <c r="BE183" s="31"/>
      <c r="BF183" s="31"/>
      <c r="BG183" s="31">
        <v>5206</v>
      </c>
      <c r="BH183" s="31"/>
      <c r="BI183" s="31"/>
      <c r="BJ183" s="31"/>
      <c r="BK183" s="31"/>
      <c r="BL183" s="31"/>
      <c r="BM183" s="31">
        <v>4436</v>
      </c>
      <c r="BN183" s="31">
        <v>8456</v>
      </c>
      <c r="BO183" s="31">
        <v>4409</v>
      </c>
      <c r="BP183" s="31">
        <v>8545</v>
      </c>
      <c r="BQ183" s="31">
        <v>10571</v>
      </c>
      <c r="BR183" s="31">
        <v>10441</v>
      </c>
      <c r="BS183" s="31">
        <v>8315</v>
      </c>
      <c r="BT183" s="31">
        <v>4580</v>
      </c>
      <c r="BU183" s="31">
        <v>8538</v>
      </c>
      <c r="BV183" s="31">
        <v>4741</v>
      </c>
      <c r="BW183" s="31">
        <v>10437</v>
      </c>
      <c r="BX183" s="31"/>
      <c r="BY183" s="31"/>
      <c r="BZ183" s="31"/>
      <c r="CA183" s="31"/>
      <c r="CB183" s="31"/>
      <c r="CC183" s="31"/>
      <c r="CD183" s="31"/>
      <c r="CE183" s="31"/>
      <c r="CF183" s="31"/>
      <c r="CG183" s="31"/>
      <c r="CH183" s="31"/>
      <c r="CI183" s="31"/>
      <c r="CJ183" s="31"/>
      <c r="CK183" s="31"/>
      <c r="CL183" s="31"/>
      <c r="CM183" s="31"/>
      <c r="CN183" s="31">
        <v>2424</v>
      </c>
      <c r="CO183" s="31">
        <v>4448</v>
      </c>
      <c r="CP183" s="31">
        <v>685</v>
      </c>
      <c r="CQ183" s="31">
        <v>3962</v>
      </c>
      <c r="CR183" s="31"/>
      <c r="CS183" s="31"/>
      <c r="CT183" s="31"/>
      <c r="CU183" s="31"/>
      <c r="CV183" s="31"/>
      <c r="CW183" s="31"/>
      <c r="CX183" s="31"/>
      <c r="CY183" s="31"/>
      <c r="CZ183" s="31"/>
      <c r="DA183" s="31"/>
      <c r="DB183" s="31"/>
      <c r="DC183" s="31"/>
      <c r="DD183" s="31"/>
      <c r="DE183" s="31"/>
      <c r="DF183" s="31"/>
      <c r="DG183" s="31"/>
      <c r="DH183" s="31"/>
      <c r="DI183" s="31"/>
      <c r="DJ183" s="31"/>
      <c r="DK183" s="31"/>
      <c r="DL183" s="31"/>
      <c r="DM183" s="31">
        <v>10619</v>
      </c>
      <c r="DN183" s="31">
        <v>10647</v>
      </c>
      <c r="DO183" s="31"/>
      <c r="DP183" s="31"/>
      <c r="DQ183" s="31">
        <v>1744</v>
      </c>
      <c r="DR183" s="31">
        <v>9197</v>
      </c>
      <c r="DS183" s="31">
        <v>1765</v>
      </c>
      <c r="DT183" s="31">
        <v>9067</v>
      </c>
      <c r="DU183" s="31">
        <v>3219</v>
      </c>
      <c r="DV183" s="31">
        <v>9753</v>
      </c>
      <c r="DW183" s="31"/>
      <c r="DX183" s="31"/>
      <c r="DY183" s="31"/>
      <c r="DZ183" s="31"/>
      <c r="EA183" s="31"/>
      <c r="EB183" s="31"/>
      <c r="EC183" s="31"/>
      <c r="ED183" s="31"/>
      <c r="EE183" s="31"/>
      <c r="EF183" s="31"/>
      <c r="EG183" s="31"/>
      <c r="EH183" s="31"/>
      <c r="EI183" s="31"/>
      <c r="EJ183" s="31"/>
      <c r="EK183" s="31"/>
      <c r="EL183" s="31"/>
    </row>
    <row r="184" spans="2:142" ht="15.75" thickTop="1">
      <c r="B184" s="32" t="s">
        <v>190</v>
      </c>
      <c r="C184" s="45" t="s">
        <v>189</v>
      </c>
      <c r="D184" s="46"/>
      <c r="E184" s="32">
        <v>1657</v>
      </c>
      <c r="F184" s="32">
        <v>1209</v>
      </c>
      <c r="G184" s="32">
        <v>72.959999999999994</v>
      </c>
      <c r="H184" s="45" t="s">
        <v>447</v>
      </c>
      <c r="I184" s="46"/>
      <c r="J184" s="32">
        <v>409</v>
      </c>
      <c r="K184" s="32">
        <v>0</v>
      </c>
      <c r="L184" s="32">
        <v>0</v>
      </c>
      <c r="M184" s="32">
        <v>0</v>
      </c>
      <c r="N184" s="32">
        <v>0</v>
      </c>
      <c r="O184" s="32">
        <v>0</v>
      </c>
      <c r="P184" s="32">
        <v>14</v>
      </c>
      <c r="Q184" s="32">
        <v>0</v>
      </c>
      <c r="R184" s="32">
        <v>6</v>
      </c>
      <c r="S184" s="32">
        <v>0</v>
      </c>
      <c r="T184" s="32">
        <v>0</v>
      </c>
      <c r="U184" s="32">
        <v>0</v>
      </c>
      <c r="V184" s="32">
        <v>0</v>
      </c>
      <c r="W184" s="32">
        <v>771</v>
      </c>
      <c r="X184" s="32">
        <v>0</v>
      </c>
      <c r="Y184" s="32">
        <v>0</v>
      </c>
      <c r="Z184" s="32">
        <v>0</v>
      </c>
      <c r="AA184" s="32">
        <v>0</v>
      </c>
      <c r="AB184" s="32">
        <v>0</v>
      </c>
      <c r="AC184" s="32">
        <v>0</v>
      </c>
      <c r="AD184" s="32">
        <v>0</v>
      </c>
      <c r="AE184" s="32">
        <v>0</v>
      </c>
      <c r="AF184" s="32"/>
      <c r="AG184" s="32"/>
      <c r="AH184" s="32"/>
      <c r="AI184" s="32"/>
      <c r="AJ184" s="32"/>
      <c r="AK184" s="32"/>
      <c r="AL184" s="32"/>
      <c r="AM184" s="32">
        <v>341</v>
      </c>
      <c r="AN184" s="32">
        <v>809</v>
      </c>
      <c r="AO184" s="32">
        <v>487</v>
      </c>
      <c r="AP184" s="32">
        <v>515</v>
      </c>
      <c r="AQ184" s="32"/>
      <c r="AR184" s="32"/>
      <c r="AS184" s="32"/>
      <c r="AT184" s="32"/>
      <c r="AU184" s="32"/>
      <c r="AV184" s="32"/>
      <c r="AW184" s="32">
        <v>557</v>
      </c>
      <c r="AX184" s="32">
        <v>365</v>
      </c>
      <c r="AY184" s="32"/>
      <c r="AZ184" s="32"/>
      <c r="BA184" s="32"/>
      <c r="BB184" s="32"/>
      <c r="BC184" s="32"/>
      <c r="BD184" s="32"/>
      <c r="BE184" s="32"/>
      <c r="BF184" s="32"/>
      <c r="BG184" s="32">
        <v>574</v>
      </c>
      <c r="BH184" s="32"/>
      <c r="BI184" s="32">
        <v>362</v>
      </c>
      <c r="BJ184" s="32"/>
      <c r="BK184" s="32"/>
      <c r="BL184" s="32"/>
      <c r="BM184" s="32">
        <v>300</v>
      </c>
      <c r="BN184" s="32">
        <v>779</v>
      </c>
      <c r="BO184" s="32">
        <v>302</v>
      </c>
      <c r="BP184" s="32">
        <v>788</v>
      </c>
      <c r="BQ184" s="32">
        <v>921</v>
      </c>
      <c r="BR184" s="32">
        <v>908</v>
      </c>
      <c r="BS184" s="32">
        <v>803</v>
      </c>
      <c r="BT184" s="32">
        <v>276</v>
      </c>
      <c r="BU184" s="32">
        <v>785</v>
      </c>
      <c r="BV184" s="32">
        <v>315</v>
      </c>
      <c r="BW184" s="32">
        <v>900</v>
      </c>
      <c r="BX184" s="32"/>
      <c r="BY184" s="32"/>
      <c r="BZ184" s="32"/>
      <c r="CA184" s="32"/>
      <c r="CB184" s="32"/>
      <c r="CC184" s="32"/>
      <c r="CD184" s="32"/>
      <c r="CE184" s="32"/>
      <c r="CF184" s="32"/>
      <c r="CG184" s="32"/>
      <c r="CH184" s="32"/>
      <c r="CI184" s="32"/>
      <c r="CJ184" s="32"/>
      <c r="CK184" s="32">
        <v>920</v>
      </c>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v>921</v>
      </c>
      <c r="DN184" s="32">
        <v>918</v>
      </c>
      <c r="DO184" s="32"/>
      <c r="DP184" s="32"/>
      <c r="DQ184" s="32">
        <v>218</v>
      </c>
      <c r="DR184" s="32">
        <v>713</v>
      </c>
      <c r="DS184" s="32">
        <v>192</v>
      </c>
      <c r="DT184" s="32">
        <v>731</v>
      </c>
      <c r="DU184" s="32">
        <v>342</v>
      </c>
      <c r="DV184" s="32">
        <v>740</v>
      </c>
      <c r="DW184" s="32"/>
      <c r="DX184" s="32"/>
      <c r="DY184" s="32"/>
      <c r="DZ184" s="32"/>
      <c r="EA184" s="32"/>
      <c r="EB184" s="32"/>
      <c r="EC184" s="32"/>
      <c r="ED184" s="32"/>
      <c r="EE184" s="32"/>
      <c r="EF184" s="32"/>
      <c r="EG184" s="32"/>
      <c r="EH184" s="32"/>
      <c r="EI184" s="32"/>
      <c r="EJ184" s="32"/>
      <c r="EK184" s="32"/>
      <c r="EL184" s="32"/>
    </row>
    <row r="185" spans="2:142">
      <c r="B185" s="32" t="s">
        <v>191</v>
      </c>
      <c r="C185" s="45" t="s">
        <v>189</v>
      </c>
      <c r="D185" s="46"/>
      <c r="E185" s="32">
        <v>1867</v>
      </c>
      <c r="F185" s="32">
        <v>1362</v>
      </c>
      <c r="G185" s="32">
        <v>72.95</v>
      </c>
      <c r="H185" s="45" t="s">
        <v>447</v>
      </c>
      <c r="I185" s="46"/>
      <c r="J185" s="32">
        <v>535</v>
      </c>
      <c r="K185" s="32">
        <v>0</v>
      </c>
      <c r="L185" s="32">
        <v>0</v>
      </c>
      <c r="M185" s="32">
        <v>0</v>
      </c>
      <c r="N185" s="32">
        <v>0</v>
      </c>
      <c r="O185" s="32">
        <v>0</v>
      </c>
      <c r="P185" s="32">
        <v>11</v>
      </c>
      <c r="Q185" s="32">
        <v>0</v>
      </c>
      <c r="R185" s="32">
        <v>3</v>
      </c>
      <c r="S185" s="32">
        <v>0</v>
      </c>
      <c r="T185" s="32">
        <v>0</v>
      </c>
      <c r="U185" s="32">
        <v>0</v>
      </c>
      <c r="V185" s="32">
        <v>0</v>
      </c>
      <c r="W185" s="32">
        <v>805</v>
      </c>
      <c r="X185" s="32">
        <v>0</v>
      </c>
      <c r="Y185" s="32">
        <v>0</v>
      </c>
      <c r="Z185" s="32">
        <v>0</v>
      </c>
      <c r="AA185" s="32">
        <v>0</v>
      </c>
      <c r="AB185" s="32">
        <v>0</v>
      </c>
      <c r="AC185" s="32">
        <v>0</v>
      </c>
      <c r="AD185" s="32">
        <v>0</v>
      </c>
      <c r="AE185" s="32">
        <v>0</v>
      </c>
      <c r="AF185" s="32"/>
      <c r="AG185" s="32"/>
      <c r="AH185" s="32"/>
      <c r="AI185" s="32"/>
      <c r="AJ185" s="32"/>
      <c r="AK185" s="32"/>
      <c r="AL185" s="32"/>
      <c r="AM185" s="32">
        <v>471</v>
      </c>
      <c r="AN185" s="32">
        <v>831</v>
      </c>
      <c r="AO185" s="32">
        <v>499</v>
      </c>
      <c r="AP185" s="32">
        <v>615</v>
      </c>
      <c r="AQ185" s="32"/>
      <c r="AR185" s="32"/>
      <c r="AS185" s="32"/>
      <c r="AT185" s="32"/>
      <c r="AU185" s="32"/>
      <c r="AV185" s="32"/>
      <c r="AW185" s="32">
        <v>987</v>
      </c>
      <c r="AX185" s="32"/>
      <c r="AY185" s="32"/>
      <c r="AZ185" s="32"/>
      <c r="BA185" s="32"/>
      <c r="BB185" s="32"/>
      <c r="BC185" s="32"/>
      <c r="BD185" s="32"/>
      <c r="BE185" s="32"/>
      <c r="BF185" s="32"/>
      <c r="BG185" s="32">
        <v>1013</v>
      </c>
      <c r="BH185" s="32"/>
      <c r="BI185" s="32"/>
      <c r="BJ185" s="32"/>
      <c r="BK185" s="32"/>
      <c r="BL185" s="32"/>
      <c r="BM185" s="32">
        <v>422</v>
      </c>
      <c r="BN185" s="32">
        <v>805</v>
      </c>
      <c r="BO185" s="32">
        <v>412</v>
      </c>
      <c r="BP185" s="32">
        <v>820</v>
      </c>
      <c r="BQ185" s="32">
        <v>998</v>
      </c>
      <c r="BR185" s="32">
        <v>995</v>
      </c>
      <c r="BS185" s="32">
        <v>851</v>
      </c>
      <c r="BT185" s="32">
        <v>375</v>
      </c>
      <c r="BU185" s="32">
        <v>839</v>
      </c>
      <c r="BV185" s="32">
        <v>418</v>
      </c>
      <c r="BW185" s="32">
        <v>984</v>
      </c>
      <c r="BX185" s="32"/>
      <c r="BY185" s="32"/>
      <c r="BZ185" s="32"/>
      <c r="CA185" s="32"/>
      <c r="CB185" s="32"/>
      <c r="CC185" s="32"/>
      <c r="CD185" s="32"/>
      <c r="CE185" s="32"/>
      <c r="CF185" s="32"/>
      <c r="CG185" s="32"/>
      <c r="CH185" s="32"/>
      <c r="CI185" s="32"/>
      <c r="CJ185" s="32"/>
      <c r="CK185" s="32">
        <v>980</v>
      </c>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v>993</v>
      </c>
      <c r="DN185" s="32">
        <v>991</v>
      </c>
      <c r="DO185" s="32"/>
      <c r="DP185" s="32"/>
      <c r="DQ185" s="32">
        <v>248</v>
      </c>
      <c r="DR185" s="32">
        <v>789</v>
      </c>
      <c r="DS185" s="32">
        <v>257</v>
      </c>
      <c r="DT185" s="32">
        <v>775</v>
      </c>
      <c r="DU185" s="32">
        <v>373</v>
      </c>
      <c r="DV185" s="32">
        <v>873</v>
      </c>
      <c r="DW185" s="32"/>
      <c r="DX185" s="32"/>
      <c r="DY185" s="32"/>
      <c r="DZ185" s="32"/>
      <c r="EA185" s="32"/>
      <c r="EB185" s="32"/>
      <c r="EC185" s="32"/>
      <c r="ED185" s="32"/>
      <c r="EE185" s="32"/>
      <c r="EF185" s="32"/>
      <c r="EG185" s="32"/>
      <c r="EH185" s="32"/>
      <c r="EI185" s="32"/>
      <c r="EJ185" s="32"/>
      <c r="EK185" s="32"/>
      <c r="EL185" s="32"/>
    </row>
    <row r="186" spans="2:142" ht="15.75" thickBot="1">
      <c r="B186" s="32" t="s">
        <v>192</v>
      </c>
      <c r="C186" s="45" t="s">
        <v>189</v>
      </c>
      <c r="D186" s="46"/>
      <c r="E186" s="32">
        <v>1675</v>
      </c>
      <c r="F186" s="32">
        <v>1151</v>
      </c>
      <c r="G186" s="32">
        <v>68.72</v>
      </c>
      <c r="H186" s="45" t="s">
        <v>447</v>
      </c>
      <c r="I186" s="46"/>
      <c r="J186" s="32">
        <v>411</v>
      </c>
      <c r="K186" s="32">
        <v>0</v>
      </c>
      <c r="L186" s="32">
        <v>0</v>
      </c>
      <c r="M186" s="32">
        <v>0</v>
      </c>
      <c r="N186" s="32">
        <v>0</v>
      </c>
      <c r="O186" s="32">
        <v>0</v>
      </c>
      <c r="P186" s="32">
        <v>14</v>
      </c>
      <c r="Q186" s="32">
        <v>0</v>
      </c>
      <c r="R186" s="32">
        <v>3</v>
      </c>
      <c r="S186" s="32">
        <v>0</v>
      </c>
      <c r="T186" s="32">
        <v>0</v>
      </c>
      <c r="U186" s="32">
        <v>0</v>
      </c>
      <c r="V186" s="32">
        <v>0</v>
      </c>
      <c r="W186" s="32">
        <v>713</v>
      </c>
      <c r="X186" s="32">
        <v>0</v>
      </c>
      <c r="Y186" s="32">
        <v>0</v>
      </c>
      <c r="Z186" s="32">
        <v>0</v>
      </c>
      <c r="AA186" s="32">
        <v>0</v>
      </c>
      <c r="AB186" s="32">
        <v>0</v>
      </c>
      <c r="AC186" s="32">
        <v>0</v>
      </c>
      <c r="AD186" s="32">
        <v>0</v>
      </c>
      <c r="AE186" s="32">
        <v>0</v>
      </c>
      <c r="AF186" s="32"/>
      <c r="AG186" s="32"/>
      <c r="AH186" s="32"/>
      <c r="AI186" s="32"/>
      <c r="AJ186" s="32"/>
      <c r="AK186" s="32"/>
      <c r="AL186" s="32"/>
      <c r="AM186" s="32">
        <v>356</v>
      </c>
      <c r="AN186" s="32">
        <v>741</v>
      </c>
      <c r="AO186" s="32">
        <v>410</v>
      </c>
      <c r="AP186" s="32">
        <v>549</v>
      </c>
      <c r="AQ186" s="32"/>
      <c r="AR186" s="32"/>
      <c r="AS186" s="32"/>
      <c r="AT186" s="32"/>
      <c r="AU186" s="32"/>
      <c r="AV186" s="32"/>
      <c r="AW186" s="32">
        <v>866</v>
      </c>
      <c r="AX186" s="32"/>
      <c r="AY186" s="32"/>
      <c r="AZ186" s="32"/>
      <c r="BA186" s="32"/>
      <c r="BB186" s="32"/>
      <c r="BC186" s="32"/>
      <c r="BD186" s="32"/>
      <c r="BE186" s="32"/>
      <c r="BF186" s="32"/>
      <c r="BG186" s="32">
        <v>878</v>
      </c>
      <c r="BH186" s="32"/>
      <c r="BI186" s="32"/>
      <c r="BJ186" s="32"/>
      <c r="BK186" s="32"/>
      <c r="BL186" s="32"/>
      <c r="BM186" s="32">
        <v>313</v>
      </c>
      <c r="BN186" s="32">
        <v>724</v>
      </c>
      <c r="BO186" s="32">
        <v>315</v>
      </c>
      <c r="BP186" s="32">
        <v>724</v>
      </c>
      <c r="BQ186" s="32">
        <v>855</v>
      </c>
      <c r="BR186" s="32">
        <v>862</v>
      </c>
      <c r="BS186" s="32">
        <v>715</v>
      </c>
      <c r="BT186" s="32">
        <v>309</v>
      </c>
      <c r="BU186" s="32">
        <v>697</v>
      </c>
      <c r="BV186" s="32">
        <v>340</v>
      </c>
      <c r="BW186" s="32">
        <v>852</v>
      </c>
      <c r="BX186" s="32"/>
      <c r="BY186" s="32"/>
      <c r="BZ186" s="32"/>
      <c r="CA186" s="32"/>
      <c r="CB186" s="32"/>
      <c r="CC186" s="32"/>
      <c r="CD186" s="32"/>
      <c r="CE186" s="32"/>
      <c r="CF186" s="32"/>
      <c r="CG186" s="32"/>
      <c r="CH186" s="32"/>
      <c r="CI186" s="32"/>
      <c r="CJ186" s="32"/>
      <c r="CK186" s="32">
        <v>861</v>
      </c>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v>865</v>
      </c>
      <c r="DN186" s="32">
        <v>868</v>
      </c>
      <c r="DO186" s="32"/>
      <c r="DP186" s="32"/>
      <c r="DQ186" s="32">
        <v>197</v>
      </c>
      <c r="DR186" s="32">
        <v>677</v>
      </c>
      <c r="DS186" s="32">
        <v>193</v>
      </c>
      <c r="DT186" s="32">
        <v>676</v>
      </c>
      <c r="DU186" s="32">
        <v>287</v>
      </c>
      <c r="DV186" s="32">
        <v>733</v>
      </c>
      <c r="DW186" s="32"/>
      <c r="DX186" s="32"/>
      <c r="DY186" s="32"/>
      <c r="DZ186" s="32"/>
      <c r="EA186" s="32"/>
      <c r="EB186" s="32"/>
      <c r="EC186" s="32"/>
      <c r="ED186" s="32"/>
      <c r="EE186" s="32"/>
      <c r="EF186" s="32"/>
      <c r="EG186" s="32"/>
      <c r="EH186" s="32"/>
      <c r="EI186" s="32"/>
      <c r="EJ186" s="32"/>
      <c r="EK186" s="32"/>
      <c r="EL186" s="32"/>
    </row>
    <row r="187" spans="2:142" ht="16.5" thickTop="1" thickBot="1">
      <c r="B187" s="31" t="s">
        <v>448</v>
      </c>
      <c r="C187" s="43" t="s">
        <v>447</v>
      </c>
      <c r="D187" s="44"/>
      <c r="E187" s="31" t="s">
        <v>447</v>
      </c>
      <c r="F187" s="31" t="s">
        <v>447</v>
      </c>
      <c r="G187" s="31" t="s">
        <v>447</v>
      </c>
      <c r="H187" s="43" t="s">
        <v>447</v>
      </c>
      <c r="I187" s="44"/>
      <c r="J187" s="31">
        <v>1355</v>
      </c>
      <c r="K187" s="31">
        <v>0</v>
      </c>
      <c r="L187" s="31">
        <v>0</v>
      </c>
      <c r="M187" s="31">
        <v>0</v>
      </c>
      <c r="N187" s="31">
        <v>0</v>
      </c>
      <c r="O187" s="31">
        <v>0</v>
      </c>
      <c r="P187" s="31">
        <v>39</v>
      </c>
      <c r="Q187" s="31">
        <v>0</v>
      </c>
      <c r="R187" s="31">
        <v>12</v>
      </c>
      <c r="S187" s="31">
        <v>0</v>
      </c>
      <c r="T187" s="31">
        <v>0</v>
      </c>
      <c r="U187" s="31">
        <v>0</v>
      </c>
      <c r="V187" s="31">
        <v>0</v>
      </c>
      <c r="W187" s="31">
        <v>2289</v>
      </c>
      <c r="X187" s="31">
        <v>0</v>
      </c>
      <c r="Y187" s="31">
        <v>0</v>
      </c>
      <c r="Z187" s="31">
        <v>0</v>
      </c>
      <c r="AA187" s="31">
        <v>0</v>
      </c>
      <c r="AB187" s="31">
        <v>0</v>
      </c>
      <c r="AC187" s="31">
        <v>0</v>
      </c>
      <c r="AD187" s="31">
        <v>0</v>
      </c>
      <c r="AE187" s="31">
        <v>0</v>
      </c>
      <c r="AF187" s="31"/>
      <c r="AG187" s="31"/>
      <c r="AH187" s="31"/>
      <c r="AI187" s="31"/>
      <c r="AJ187" s="31"/>
      <c r="AK187" s="31"/>
      <c r="AL187" s="31"/>
      <c r="AM187" s="31">
        <v>1168</v>
      </c>
      <c r="AN187" s="31">
        <v>2381</v>
      </c>
      <c r="AO187" s="31">
        <v>1396</v>
      </c>
      <c r="AP187" s="31">
        <v>1679</v>
      </c>
      <c r="AQ187" s="31"/>
      <c r="AR187" s="31"/>
      <c r="AS187" s="31"/>
      <c r="AT187" s="31"/>
      <c r="AU187" s="31"/>
      <c r="AV187" s="31"/>
      <c r="AW187" s="31">
        <v>2410</v>
      </c>
      <c r="AX187" s="31">
        <v>365</v>
      </c>
      <c r="AY187" s="31"/>
      <c r="AZ187" s="31"/>
      <c r="BA187" s="31"/>
      <c r="BB187" s="31"/>
      <c r="BC187" s="31"/>
      <c r="BD187" s="31"/>
      <c r="BE187" s="31"/>
      <c r="BF187" s="31"/>
      <c r="BG187" s="31">
        <v>2465</v>
      </c>
      <c r="BH187" s="31"/>
      <c r="BI187" s="31">
        <v>362</v>
      </c>
      <c r="BJ187" s="31"/>
      <c r="BK187" s="31"/>
      <c r="BL187" s="31"/>
      <c r="BM187" s="31">
        <v>1035</v>
      </c>
      <c r="BN187" s="31">
        <v>2308</v>
      </c>
      <c r="BO187" s="31">
        <v>1029</v>
      </c>
      <c r="BP187" s="31">
        <v>2332</v>
      </c>
      <c r="BQ187" s="31">
        <v>2774</v>
      </c>
      <c r="BR187" s="31">
        <v>2765</v>
      </c>
      <c r="BS187" s="31">
        <v>2369</v>
      </c>
      <c r="BT187" s="31">
        <v>960</v>
      </c>
      <c r="BU187" s="31">
        <v>2321</v>
      </c>
      <c r="BV187" s="31">
        <v>1073</v>
      </c>
      <c r="BW187" s="31">
        <v>2736</v>
      </c>
      <c r="BX187" s="31"/>
      <c r="BY187" s="31"/>
      <c r="BZ187" s="31"/>
      <c r="CA187" s="31"/>
      <c r="CB187" s="31"/>
      <c r="CC187" s="31"/>
      <c r="CD187" s="31"/>
      <c r="CE187" s="31"/>
      <c r="CF187" s="31"/>
      <c r="CG187" s="31"/>
      <c r="CH187" s="31"/>
      <c r="CI187" s="31"/>
      <c r="CJ187" s="31"/>
      <c r="CK187" s="31">
        <v>2761</v>
      </c>
      <c r="CL187" s="31"/>
      <c r="CM187" s="31"/>
      <c r="CN187" s="31"/>
      <c r="CO187" s="31"/>
      <c r="CP187" s="31"/>
      <c r="CQ187" s="31"/>
      <c r="CR187" s="31"/>
      <c r="CS187" s="31"/>
      <c r="CT187" s="31"/>
      <c r="CU187" s="31"/>
      <c r="CV187" s="31"/>
      <c r="CW187" s="31"/>
      <c r="CX187" s="31"/>
      <c r="CY187" s="31"/>
      <c r="CZ187" s="31"/>
      <c r="DA187" s="31"/>
      <c r="DB187" s="31"/>
      <c r="DC187" s="31"/>
      <c r="DD187" s="31"/>
      <c r="DE187" s="31"/>
      <c r="DF187" s="31"/>
      <c r="DG187" s="31"/>
      <c r="DH187" s="31"/>
      <c r="DI187" s="31"/>
      <c r="DJ187" s="31"/>
      <c r="DK187" s="31"/>
      <c r="DL187" s="31"/>
      <c r="DM187" s="31">
        <v>2779</v>
      </c>
      <c r="DN187" s="31">
        <v>2777</v>
      </c>
      <c r="DO187" s="31"/>
      <c r="DP187" s="31"/>
      <c r="DQ187" s="31">
        <v>663</v>
      </c>
      <c r="DR187" s="31">
        <v>2179</v>
      </c>
      <c r="DS187" s="31">
        <v>642</v>
      </c>
      <c r="DT187" s="31">
        <v>2182</v>
      </c>
      <c r="DU187" s="31">
        <v>1002</v>
      </c>
      <c r="DV187" s="31">
        <v>2346</v>
      </c>
      <c r="DW187" s="31"/>
      <c r="DX187" s="31"/>
      <c r="DY187" s="31"/>
      <c r="DZ187" s="31"/>
      <c r="EA187" s="31"/>
      <c r="EB187" s="31"/>
      <c r="EC187" s="31"/>
      <c r="ED187" s="31"/>
      <c r="EE187" s="31"/>
      <c r="EF187" s="31"/>
      <c r="EG187" s="31"/>
      <c r="EH187" s="31"/>
      <c r="EI187" s="31"/>
      <c r="EJ187" s="31"/>
      <c r="EK187" s="31"/>
      <c r="EL187" s="31"/>
    </row>
    <row r="188" spans="2:142" ht="16.5" thickTop="1" thickBot="1">
      <c r="B188" s="32" t="s">
        <v>194</v>
      </c>
      <c r="C188" s="45" t="s">
        <v>193</v>
      </c>
      <c r="D188" s="46"/>
      <c r="E188" s="32">
        <v>897</v>
      </c>
      <c r="F188" s="32">
        <v>647</v>
      </c>
      <c r="G188" s="32">
        <v>72.13</v>
      </c>
      <c r="H188" s="45" t="s">
        <v>447</v>
      </c>
      <c r="I188" s="46"/>
      <c r="J188" s="32">
        <v>204</v>
      </c>
      <c r="K188" s="32">
        <v>0</v>
      </c>
      <c r="L188" s="32">
        <v>0</v>
      </c>
      <c r="M188" s="32">
        <v>0</v>
      </c>
      <c r="N188" s="32">
        <v>0</v>
      </c>
      <c r="O188" s="32">
        <v>0</v>
      </c>
      <c r="P188" s="32">
        <v>4</v>
      </c>
      <c r="Q188" s="32">
        <v>0</v>
      </c>
      <c r="R188" s="32">
        <v>5</v>
      </c>
      <c r="S188" s="32">
        <v>0</v>
      </c>
      <c r="T188" s="32">
        <v>0</v>
      </c>
      <c r="U188" s="32">
        <v>0</v>
      </c>
      <c r="V188" s="32">
        <v>0</v>
      </c>
      <c r="W188" s="32">
        <v>431</v>
      </c>
      <c r="X188" s="32">
        <v>0</v>
      </c>
      <c r="Y188" s="32">
        <v>0</v>
      </c>
      <c r="Z188" s="32">
        <v>0</v>
      </c>
      <c r="AA188" s="32">
        <v>0</v>
      </c>
      <c r="AB188" s="32">
        <v>0</v>
      </c>
      <c r="AC188" s="32">
        <v>0</v>
      </c>
      <c r="AD188" s="32">
        <v>0</v>
      </c>
      <c r="AE188" s="32">
        <v>0</v>
      </c>
      <c r="AF188" s="32"/>
      <c r="AG188" s="32"/>
      <c r="AH188" s="32"/>
      <c r="AI188" s="32"/>
      <c r="AJ188" s="32"/>
      <c r="AK188" s="32"/>
      <c r="AL188" s="32"/>
      <c r="AM188" s="32">
        <v>181</v>
      </c>
      <c r="AN188" s="32">
        <v>446</v>
      </c>
      <c r="AO188" s="32">
        <v>224</v>
      </c>
      <c r="AP188" s="32">
        <v>319</v>
      </c>
      <c r="AQ188" s="32"/>
      <c r="AR188" s="32"/>
      <c r="AS188" s="32"/>
      <c r="AT188" s="32"/>
      <c r="AU188" s="32"/>
      <c r="AV188" s="32"/>
      <c r="AW188" s="32"/>
      <c r="AX188" s="32">
        <v>499</v>
      </c>
      <c r="AY188" s="32"/>
      <c r="AZ188" s="32"/>
      <c r="BA188" s="32"/>
      <c r="BB188" s="32"/>
      <c r="BC188" s="32"/>
      <c r="BD188" s="32"/>
      <c r="BE188" s="32"/>
      <c r="BF188" s="32"/>
      <c r="BG188" s="32"/>
      <c r="BH188" s="32"/>
      <c r="BI188" s="32">
        <v>523</v>
      </c>
      <c r="BJ188" s="32"/>
      <c r="BK188" s="32"/>
      <c r="BL188" s="32"/>
      <c r="BM188" s="32">
        <v>149</v>
      </c>
      <c r="BN188" s="32">
        <v>439</v>
      </c>
      <c r="BO188" s="32">
        <v>142</v>
      </c>
      <c r="BP188" s="32">
        <v>446</v>
      </c>
      <c r="BQ188" s="32">
        <v>491</v>
      </c>
      <c r="BR188" s="32">
        <v>502</v>
      </c>
      <c r="BS188" s="32">
        <v>417</v>
      </c>
      <c r="BT188" s="32">
        <v>170</v>
      </c>
      <c r="BU188" s="32">
        <v>475</v>
      </c>
      <c r="BV188" s="32">
        <v>132</v>
      </c>
      <c r="BW188" s="32">
        <v>499</v>
      </c>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v>427</v>
      </c>
      <c r="CZ188" s="32">
        <v>168</v>
      </c>
      <c r="DA188" s="32"/>
      <c r="DB188" s="32"/>
      <c r="DC188" s="32"/>
      <c r="DD188" s="32"/>
      <c r="DE188" s="32"/>
      <c r="DF188" s="32"/>
      <c r="DG188" s="32"/>
      <c r="DH188" s="32"/>
      <c r="DI188" s="32"/>
      <c r="DJ188" s="32"/>
      <c r="DK188" s="32"/>
      <c r="DL188" s="32"/>
      <c r="DM188" s="32">
        <v>498</v>
      </c>
      <c r="DN188" s="32">
        <v>502</v>
      </c>
      <c r="DO188" s="32"/>
      <c r="DP188" s="32"/>
      <c r="DQ188" s="32">
        <v>123</v>
      </c>
      <c r="DR188" s="32">
        <v>391</v>
      </c>
      <c r="DS188" s="32">
        <v>109</v>
      </c>
      <c r="DT188" s="32">
        <v>397</v>
      </c>
      <c r="DU188" s="32">
        <v>166</v>
      </c>
      <c r="DV188" s="32">
        <v>425</v>
      </c>
      <c r="DW188" s="32"/>
      <c r="DX188" s="32"/>
      <c r="DY188" s="32"/>
      <c r="DZ188" s="32"/>
      <c r="EA188" s="32"/>
      <c r="EB188" s="32"/>
      <c r="EC188" s="32"/>
      <c r="ED188" s="32"/>
      <c r="EE188" s="32"/>
      <c r="EF188" s="32"/>
      <c r="EG188" s="32"/>
      <c r="EH188" s="32"/>
      <c r="EI188" s="32"/>
      <c r="EJ188" s="32"/>
      <c r="EK188" s="32"/>
      <c r="EL188" s="32"/>
    </row>
    <row r="189" spans="2:142" ht="16.5" thickTop="1" thickBot="1">
      <c r="B189" s="31" t="s">
        <v>448</v>
      </c>
      <c r="C189" s="43" t="s">
        <v>447</v>
      </c>
      <c r="D189" s="44"/>
      <c r="E189" s="31" t="s">
        <v>447</v>
      </c>
      <c r="F189" s="31" t="s">
        <v>447</v>
      </c>
      <c r="G189" s="31" t="s">
        <v>447</v>
      </c>
      <c r="H189" s="43" t="s">
        <v>447</v>
      </c>
      <c r="I189" s="44"/>
      <c r="J189" s="31">
        <v>204</v>
      </c>
      <c r="K189" s="31">
        <v>0</v>
      </c>
      <c r="L189" s="31">
        <v>0</v>
      </c>
      <c r="M189" s="31">
        <v>0</v>
      </c>
      <c r="N189" s="31">
        <v>0</v>
      </c>
      <c r="O189" s="31">
        <v>0</v>
      </c>
      <c r="P189" s="31">
        <v>4</v>
      </c>
      <c r="Q189" s="31">
        <v>0</v>
      </c>
      <c r="R189" s="31">
        <v>5</v>
      </c>
      <c r="S189" s="31">
        <v>0</v>
      </c>
      <c r="T189" s="31">
        <v>0</v>
      </c>
      <c r="U189" s="31">
        <v>0</v>
      </c>
      <c r="V189" s="31">
        <v>0</v>
      </c>
      <c r="W189" s="31">
        <v>431</v>
      </c>
      <c r="X189" s="31">
        <v>0</v>
      </c>
      <c r="Y189" s="31">
        <v>0</v>
      </c>
      <c r="Z189" s="31">
        <v>0</v>
      </c>
      <c r="AA189" s="31">
        <v>0</v>
      </c>
      <c r="AB189" s="31">
        <v>0</v>
      </c>
      <c r="AC189" s="31">
        <v>0</v>
      </c>
      <c r="AD189" s="31">
        <v>0</v>
      </c>
      <c r="AE189" s="31">
        <v>0</v>
      </c>
      <c r="AF189" s="31"/>
      <c r="AG189" s="31"/>
      <c r="AH189" s="31"/>
      <c r="AI189" s="31"/>
      <c r="AJ189" s="31"/>
      <c r="AK189" s="31"/>
      <c r="AL189" s="31"/>
      <c r="AM189" s="31">
        <v>181</v>
      </c>
      <c r="AN189" s="31">
        <v>446</v>
      </c>
      <c r="AO189" s="31">
        <v>224</v>
      </c>
      <c r="AP189" s="31">
        <v>319</v>
      </c>
      <c r="AQ189" s="31"/>
      <c r="AR189" s="31"/>
      <c r="AS189" s="31"/>
      <c r="AT189" s="31"/>
      <c r="AU189" s="31"/>
      <c r="AV189" s="31"/>
      <c r="AW189" s="31"/>
      <c r="AX189" s="31">
        <v>499</v>
      </c>
      <c r="AY189" s="31"/>
      <c r="AZ189" s="31"/>
      <c r="BA189" s="31"/>
      <c r="BB189" s="31"/>
      <c r="BC189" s="31"/>
      <c r="BD189" s="31"/>
      <c r="BE189" s="31"/>
      <c r="BF189" s="31"/>
      <c r="BG189" s="31"/>
      <c r="BH189" s="31"/>
      <c r="BI189" s="31">
        <v>523</v>
      </c>
      <c r="BJ189" s="31"/>
      <c r="BK189" s="31"/>
      <c r="BL189" s="31"/>
      <c r="BM189" s="31">
        <v>149</v>
      </c>
      <c r="BN189" s="31">
        <v>439</v>
      </c>
      <c r="BO189" s="31">
        <v>142</v>
      </c>
      <c r="BP189" s="31">
        <v>446</v>
      </c>
      <c r="BQ189" s="31">
        <v>491</v>
      </c>
      <c r="BR189" s="31">
        <v>502</v>
      </c>
      <c r="BS189" s="31">
        <v>417</v>
      </c>
      <c r="BT189" s="31">
        <v>170</v>
      </c>
      <c r="BU189" s="31">
        <v>475</v>
      </c>
      <c r="BV189" s="31">
        <v>132</v>
      </c>
      <c r="BW189" s="31">
        <v>499</v>
      </c>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c r="CT189" s="31"/>
      <c r="CU189" s="31"/>
      <c r="CV189" s="31"/>
      <c r="CW189" s="31"/>
      <c r="CX189" s="31"/>
      <c r="CY189" s="31">
        <v>427</v>
      </c>
      <c r="CZ189" s="31">
        <v>168</v>
      </c>
      <c r="DA189" s="31"/>
      <c r="DB189" s="31"/>
      <c r="DC189" s="31"/>
      <c r="DD189" s="31"/>
      <c r="DE189" s="31"/>
      <c r="DF189" s="31"/>
      <c r="DG189" s="31"/>
      <c r="DH189" s="31"/>
      <c r="DI189" s="31"/>
      <c r="DJ189" s="31"/>
      <c r="DK189" s="31"/>
      <c r="DL189" s="31"/>
      <c r="DM189" s="31">
        <v>498</v>
      </c>
      <c r="DN189" s="31">
        <v>502</v>
      </c>
      <c r="DO189" s="31"/>
      <c r="DP189" s="31"/>
      <c r="DQ189" s="31">
        <v>123</v>
      </c>
      <c r="DR189" s="31">
        <v>391</v>
      </c>
      <c r="DS189" s="31">
        <v>109</v>
      </c>
      <c r="DT189" s="31">
        <v>397</v>
      </c>
      <c r="DU189" s="31">
        <v>166</v>
      </c>
      <c r="DV189" s="31">
        <v>425</v>
      </c>
      <c r="DW189" s="31"/>
      <c r="DX189" s="31"/>
      <c r="DY189" s="31"/>
      <c r="DZ189" s="31"/>
      <c r="EA189" s="31"/>
      <c r="EB189" s="31"/>
      <c r="EC189" s="31"/>
      <c r="ED189" s="31"/>
      <c r="EE189" s="31"/>
      <c r="EF189" s="31"/>
      <c r="EG189" s="31"/>
      <c r="EH189" s="31"/>
      <c r="EI189" s="31"/>
      <c r="EJ189" s="31"/>
      <c r="EK189" s="31"/>
      <c r="EL189" s="31"/>
    </row>
    <row r="190" spans="2:142" ht="15.75" thickTop="1">
      <c r="B190" s="32" t="s">
        <v>196</v>
      </c>
      <c r="C190" s="45" t="s">
        <v>195</v>
      </c>
      <c r="D190" s="46"/>
      <c r="E190" s="32">
        <v>1499</v>
      </c>
      <c r="F190" s="32">
        <v>1091</v>
      </c>
      <c r="G190" s="32">
        <v>72.78</v>
      </c>
      <c r="H190" s="45" t="s">
        <v>447</v>
      </c>
      <c r="I190" s="46"/>
      <c r="J190" s="32">
        <v>420</v>
      </c>
      <c r="K190" s="32">
        <v>0</v>
      </c>
      <c r="L190" s="32">
        <v>0</v>
      </c>
      <c r="M190" s="32">
        <v>0</v>
      </c>
      <c r="N190" s="32">
        <v>0</v>
      </c>
      <c r="O190" s="32">
        <v>0</v>
      </c>
      <c r="P190" s="32">
        <v>11</v>
      </c>
      <c r="Q190" s="32">
        <v>0</v>
      </c>
      <c r="R190" s="32">
        <v>1</v>
      </c>
      <c r="S190" s="32">
        <v>0</v>
      </c>
      <c r="T190" s="32">
        <v>0</v>
      </c>
      <c r="U190" s="32">
        <v>0</v>
      </c>
      <c r="V190" s="32">
        <v>0</v>
      </c>
      <c r="W190" s="32">
        <v>655</v>
      </c>
      <c r="X190" s="32">
        <v>0</v>
      </c>
      <c r="Y190" s="32">
        <v>0</v>
      </c>
      <c r="Z190" s="32">
        <v>0</v>
      </c>
      <c r="AA190" s="32">
        <v>0</v>
      </c>
      <c r="AB190" s="32">
        <v>0</v>
      </c>
      <c r="AC190" s="32">
        <v>0</v>
      </c>
      <c r="AD190" s="32">
        <v>0</v>
      </c>
      <c r="AE190" s="32">
        <v>0</v>
      </c>
      <c r="AF190" s="32"/>
      <c r="AG190" s="32"/>
      <c r="AH190" s="32"/>
      <c r="AI190" s="32"/>
      <c r="AJ190" s="32"/>
      <c r="AK190" s="32"/>
      <c r="AL190" s="32"/>
      <c r="AM190" s="32">
        <v>375</v>
      </c>
      <c r="AN190" s="32">
        <v>673</v>
      </c>
      <c r="AO190" s="32">
        <v>405</v>
      </c>
      <c r="AP190" s="32">
        <v>543</v>
      </c>
      <c r="AQ190" s="32"/>
      <c r="AR190" s="32"/>
      <c r="AS190" s="32"/>
      <c r="AT190" s="32"/>
      <c r="AU190" s="32"/>
      <c r="AV190" s="32"/>
      <c r="AW190" s="32">
        <v>823</v>
      </c>
      <c r="AX190" s="32"/>
      <c r="AY190" s="32"/>
      <c r="AZ190" s="32"/>
      <c r="BA190" s="32"/>
      <c r="BB190" s="32"/>
      <c r="BC190" s="32"/>
      <c r="BD190" s="32"/>
      <c r="BE190" s="32"/>
      <c r="BF190" s="32"/>
      <c r="BG190" s="32">
        <v>826</v>
      </c>
      <c r="BH190" s="32"/>
      <c r="BI190" s="32"/>
      <c r="BJ190" s="32"/>
      <c r="BK190" s="32"/>
      <c r="BL190" s="32"/>
      <c r="BM190" s="32">
        <v>349</v>
      </c>
      <c r="BN190" s="32">
        <v>667</v>
      </c>
      <c r="BO190" s="32">
        <v>337</v>
      </c>
      <c r="BP190" s="32">
        <v>682</v>
      </c>
      <c r="BQ190" s="32">
        <v>841</v>
      </c>
      <c r="BR190" s="32">
        <v>813</v>
      </c>
      <c r="BS190" s="32">
        <v>694</v>
      </c>
      <c r="BT190" s="32">
        <v>323</v>
      </c>
      <c r="BU190" s="32">
        <v>674</v>
      </c>
      <c r="BV190" s="32">
        <v>346</v>
      </c>
      <c r="BW190" s="32">
        <v>812</v>
      </c>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v>806</v>
      </c>
      <c r="CU190" s="32"/>
      <c r="CV190" s="32"/>
      <c r="CW190" s="32"/>
      <c r="CX190" s="32"/>
      <c r="CY190" s="32"/>
      <c r="CZ190" s="32"/>
      <c r="DA190" s="32"/>
      <c r="DB190" s="32"/>
      <c r="DC190" s="32"/>
      <c r="DD190" s="32"/>
      <c r="DE190" s="32"/>
      <c r="DF190" s="32"/>
      <c r="DG190" s="32"/>
      <c r="DH190" s="32"/>
      <c r="DI190" s="32"/>
      <c r="DJ190" s="32"/>
      <c r="DK190" s="32"/>
      <c r="DL190" s="32"/>
      <c r="DM190" s="32">
        <v>826</v>
      </c>
      <c r="DN190" s="32">
        <v>825</v>
      </c>
      <c r="DO190" s="32"/>
      <c r="DP190" s="32"/>
      <c r="DQ190" s="32">
        <v>172</v>
      </c>
      <c r="DR190" s="32">
        <v>681</v>
      </c>
      <c r="DS190" s="32">
        <v>170</v>
      </c>
      <c r="DT190" s="32">
        <v>679</v>
      </c>
      <c r="DU190" s="32">
        <v>274</v>
      </c>
      <c r="DV190" s="32">
        <v>736</v>
      </c>
      <c r="DW190" s="32"/>
      <c r="DX190" s="32"/>
      <c r="DY190" s="32"/>
      <c r="DZ190" s="32"/>
      <c r="EA190" s="32"/>
      <c r="EB190" s="32"/>
      <c r="EC190" s="32"/>
      <c r="ED190" s="32"/>
      <c r="EE190" s="32"/>
      <c r="EF190" s="32"/>
      <c r="EG190" s="32"/>
      <c r="EH190" s="32"/>
      <c r="EI190" s="32"/>
      <c r="EJ190" s="32"/>
      <c r="EK190" s="32"/>
      <c r="EL190" s="32"/>
    </row>
    <row r="191" spans="2:142">
      <c r="B191" s="32" t="s">
        <v>197</v>
      </c>
      <c r="C191" s="45" t="s">
        <v>195</v>
      </c>
      <c r="D191" s="46"/>
      <c r="E191" s="32">
        <v>1702</v>
      </c>
      <c r="F191" s="32">
        <v>1262</v>
      </c>
      <c r="G191" s="32">
        <v>74.150000000000006</v>
      </c>
      <c r="H191" s="45" t="s">
        <v>447</v>
      </c>
      <c r="I191" s="46"/>
      <c r="J191" s="32">
        <v>492</v>
      </c>
      <c r="K191" s="32">
        <v>0</v>
      </c>
      <c r="L191" s="32">
        <v>0</v>
      </c>
      <c r="M191" s="32">
        <v>0</v>
      </c>
      <c r="N191" s="32">
        <v>0</v>
      </c>
      <c r="O191" s="32">
        <v>0</v>
      </c>
      <c r="P191" s="32">
        <v>7</v>
      </c>
      <c r="Q191" s="32">
        <v>0</v>
      </c>
      <c r="R191" s="32">
        <v>6</v>
      </c>
      <c r="S191" s="32">
        <v>0</v>
      </c>
      <c r="T191" s="32">
        <v>0</v>
      </c>
      <c r="U191" s="32">
        <v>0</v>
      </c>
      <c r="V191" s="32">
        <v>0</v>
      </c>
      <c r="W191" s="32">
        <v>752</v>
      </c>
      <c r="X191" s="32">
        <v>0</v>
      </c>
      <c r="Y191" s="32">
        <v>0</v>
      </c>
      <c r="Z191" s="32">
        <v>0</v>
      </c>
      <c r="AA191" s="32">
        <v>0</v>
      </c>
      <c r="AB191" s="32">
        <v>0</v>
      </c>
      <c r="AC191" s="32">
        <v>0</v>
      </c>
      <c r="AD191" s="32">
        <v>0</v>
      </c>
      <c r="AE191" s="32">
        <v>0</v>
      </c>
      <c r="AF191" s="32"/>
      <c r="AG191" s="32"/>
      <c r="AH191" s="32"/>
      <c r="AI191" s="32"/>
      <c r="AJ191" s="32"/>
      <c r="AK191" s="32"/>
      <c r="AL191" s="32"/>
      <c r="AM191" s="32">
        <v>415</v>
      </c>
      <c r="AN191" s="32">
        <v>810</v>
      </c>
      <c r="AO191" s="32">
        <v>425</v>
      </c>
      <c r="AP191" s="32">
        <v>659</v>
      </c>
      <c r="AQ191" s="32"/>
      <c r="AR191" s="32"/>
      <c r="AS191" s="32"/>
      <c r="AT191" s="32"/>
      <c r="AU191" s="32"/>
      <c r="AV191" s="32"/>
      <c r="AW191" s="32"/>
      <c r="AX191" s="32">
        <v>964</v>
      </c>
      <c r="AY191" s="32"/>
      <c r="AZ191" s="32"/>
      <c r="BA191" s="32"/>
      <c r="BB191" s="32"/>
      <c r="BC191" s="32"/>
      <c r="BD191" s="32"/>
      <c r="BE191" s="32"/>
      <c r="BF191" s="32"/>
      <c r="BG191" s="32"/>
      <c r="BH191" s="32"/>
      <c r="BI191" s="32">
        <v>951</v>
      </c>
      <c r="BJ191" s="32"/>
      <c r="BK191" s="32"/>
      <c r="BL191" s="32"/>
      <c r="BM191" s="32">
        <v>361</v>
      </c>
      <c r="BN191" s="32">
        <v>805</v>
      </c>
      <c r="BO191" s="32">
        <v>362</v>
      </c>
      <c r="BP191" s="32">
        <v>815</v>
      </c>
      <c r="BQ191" s="32">
        <v>959</v>
      </c>
      <c r="BR191" s="32">
        <v>956</v>
      </c>
      <c r="BS191" s="32">
        <v>818</v>
      </c>
      <c r="BT191" s="32">
        <v>344</v>
      </c>
      <c r="BU191" s="32">
        <v>805</v>
      </c>
      <c r="BV191" s="32">
        <v>377</v>
      </c>
      <c r="BW191" s="32">
        <v>956</v>
      </c>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v>931</v>
      </c>
      <c r="CU191" s="32"/>
      <c r="CV191" s="32"/>
      <c r="CW191" s="32"/>
      <c r="CX191" s="32"/>
      <c r="CY191" s="32"/>
      <c r="CZ191" s="32"/>
      <c r="DA191" s="32"/>
      <c r="DB191" s="32"/>
      <c r="DC191" s="32"/>
      <c r="DD191" s="32"/>
      <c r="DE191" s="32"/>
      <c r="DF191" s="32"/>
      <c r="DG191" s="32"/>
      <c r="DH191" s="32"/>
      <c r="DI191" s="32"/>
      <c r="DJ191" s="32"/>
      <c r="DK191" s="32"/>
      <c r="DL191" s="32"/>
      <c r="DM191" s="32">
        <v>950</v>
      </c>
      <c r="DN191" s="32">
        <v>955</v>
      </c>
      <c r="DO191" s="32"/>
      <c r="DP191" s="32"/>
      <c r="DQ191" s="32">
        <v>208</v>
      </c>
      <c r="DR191" s="32">
        <v>767</v>
      </c>
      <c r="DS191" s="32">
        <v>203</v>
      </c>
      <c r="DT191" s="32">
        <v>759</v>
      </c>
      <c r="DU191" s="32">
        <v>312</v>
      </c>
      <c r="DV191" s="32">
        <v>855</v>
      </c>
      <c r="DW191" s="32">
        <v>212</v>
      </c>
      <c r="DX191" s="32">
        <v>86</v>
      </c>
      <c r="DY191" s="32">
        <v>177</v>
      </c>
      <c r="DZ191" s="32">
        <v>124</v>
      </c>
      <c r="EA191" s="32">
        <v>215</v>
      </c>
      <c r="EB191" s="32">
        <v>85</v>
      </c>
      <c r="EC191" s="32"/>
      <c r="ED191" s="32"/>
      <c r="EE191" s="32"/>
      <c r="EF191" s="32"/>
      <c r="EG191" s="32"/>
      <c r="EH191" s="32"/>
      <c r="EI191" s="32"/>
      <c r="EJ191" s="32"/>
      <c r="EK191" s="32"/>
      <c r="EL191" s="32"/>
    </row>
    <row r="192" spans="2:142" ht="15.75" thickBot="1">
      <c r="B192" s="32" t="s">
        <v>198</v>
      </c>
      <c r="C192" s="45" t="s">
        <v>195</v>
      </c>
      <c r="D192" s="46"/>
      <c r="E192" s="32">
        <v>1066</v>
      </c>
      <c r="F192" s="32">
        <v>690</v>
      </c>
      <c r="G192" s="32">
        <v>64.73</v>
      </c>
      <c r="H192" s="45" t="s">
        <v>447</v>
      </c>
      <c r="I192" s="46"/>
      <c r="J192" s="32">
        <v>247</v>
      </c>
      <c r="K192" s="32">
        <v>0</v>
      </c>
      <c r="L192" s="32">
        <v>0</v>
      </c>
      <c r="M192" s="32">
        <v>0</v>
      </c>
      <c r="N192" s="32">
        <v>0</v>
      </c>
      <c r="O192" s="32">
        <v>0</v>
      </c>
      <c r="P192" s="32">
        <v>10</v>
      </c>
      <c r="Q192" s="32">
        <v>0</v>
      </c>
      <c r="R192" s="32">
        <v>1</v>
      </c>
      <c r="S192" s="32">
        <v>0</v>
      </c>
      <c r="T192" s="32">
        <v>0</v>
      </c>
      <c r="U192" s="32">
        <v>0</v>
      </c>
      <c r="V192" s="32">
        <v>0</v>
      </c>
      <c r="W192" s="32">
        <v>430</v>
      </c>
      <c r="X192" s="32">
        <v>0</v>
      </c>
      <c r="Y192" s="32">
        <v>0</v>
      </c>
      <c r="Z192" s="32">
        <v>0</v>
      </c>
      <c r="AA192" s="32">
        <v>0</v>
      </c>
      <c r="AB192" s="32">
        <v>0</v>
      </c>
      <c r="AC192" s="32">
        <v>0</v>
      </c>
      <c r="AD192" s="32">
        <v>0</v>
      </c>
      <c r="AE192" s="32">
        <v>0</v>
      </c>
      <c r="AF192" s="32"/>
      <c r="AG192" s="32"/>
      <c r="AH192" s="32"/>
      <c r="AI192" s="32"/>
      <c r="AJ192" s="32"/>
      <c r="AK192" s="32"/>
      <c r="AL192" s="32"/>
      <c r="AM192" s="32">
        <v>202</v>
      </c>
      <c r="AN192" s="32">
        <v>441</v>
      </c>
      <c r="AO192" s="32">
        <v>235</v>
      </c>
      <c r="AP192" s="32">
        <v>328</v>
      </c>
      <c r="AQ192" s="32"/>
      <c r="AR192" s="32"/>
      <c r="AS192" s="32"/>
      <c r="AT192" s="32"/>
      <c r="AU192" s="32"/>
      <c r="AV192" s="32"/>
      <c r="AW192" s="32">
        <v>451</v>
      </c>
      <c r="AX192" s="32">
        <v>47</v>
      </c>
      <c r="AY192" s="32"/>
      <c r="AZ192" s="32"/>
      <c r="BA192" s="32"/>
      <c r="BB192" s="32"/>
      <c r="BC192" s="32"/>
      <c r="BD192" s="32"/>
      <c r="BE192" s="32"/>
      <c r="BF192" s="32"/>
      <c r="BG192" s="32">
        <v>465</v>
      </c>
      <c r="BH192" s="32"/>
      <c r="BI192" s="32">
        <v>44</v>
      </c>
      <c r="BJ192" s="32"/>
      <c r="BK192" s="32"/>
      <c r="BL192" s="32"/>
      <c r="BM192" s="32">
        <v>171</v>
      </c>
      <c r="BN192" s="32">
        <v>429</v>
      </c>
      <c r="BO192" s="32">
        <v>180</v>
      </c>
      <c r="BP192" s="32">
        <v>425</v>
      </c>
      <c r="BQ192" s="32">
        <v>492</v>
      </c>
      <c r="BR192" s="32">
        <v>491</v>
      </c>
      <c r="BS192" s="32">
        <v>442</v>
      </c>
      <c r="BT192" s="32">
        <v>167</v>
      </c>
      <c r="BU192" s="32">
        <v>423</v>
      </c>
      <c r="BV192" s="32">
        <v>185</v>
      </c>
      <c r="BW192" s="32">
        <v>492</v>
      </c>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v>484</v>
      </c>
      <c r="CU192" s="32"/>
      <c r="CV192" s="32"/>
      <c r="CW192" s="32"/>
      <c r="CX192" s="32"/>
      <c r="CY192" s="32"/>
      <c r="CZ192" s="32"/>
      <c r="DA192" s="32"/>
      <c r="DB192" s="32"/>
      <c r="DC192" s="32"/>
      <c r="DD192" s="32"/>
      <c r="DE192" s="32"/>
      <c r="DF192" s="32"/>
      <c r="DG192" s="32"/>
      <c r="DH192" s="32"/>
      <c r="DI192" s="32"/>
      <c r="DJ192" s="32"/>
      <c r="DK192" s="32"/>
      <c r="DL192" s="32"/>
      <c r="DM192" s="32">
        <v>498</v>
      </c>
      <c r="DN192" s="32">
        <v>491</v>
      </c>
      <c r="DO192" s="32"/>
      <c r="DP192" s="32"/>
      <c r="DQ192" s="32">
        <v>103</v>
      </c>
      <c r="DR192" s="32">
        <v>385</v>
      </c>
      <c r="DS192" s="32">
        <v>109</v>
      </c>
      <c r="DT192" s="32">
        <v>376</v>
      </c>
      <c r="DU192" s="32">
        <v>185</v>
      </c>
      <c r="DV192" s="32">
        <v>423</v>
      </c>
      <c r="DW192" s="32">
        <v>4</v>
      </c>
      <c r="DX192" s="32">
        <v>3</v>
      </c>
      <c r="DY192" s="32">
        <v>3</v>
      </c>
      <c r="DZ192" s="32">
        <v>4</v>
      </c>
      <c r="EA192" s="32">
        <v>7</v>
      </c>
      <c r="EB192" s="32">
        <v>0</v>
      </c>
      <c r="EC192" s="32"/>
      <c r="ED192" s="32"/>
      <c r="EE192" s="32"/>
      <c r="EF192" s="32"/>
      <c r="EG192" s="32"/>
      <c r="EH192" s="32"/>
      <c r="EI192" s="32"/>
      <c r="EJ192" s="32"/>
      <c r="EK192" s="32"/>
      <c r="EL192" s="32"/>
    </row>
    <row r="193" spans="2:142" ht="16.5" thickTop="1" thickBot="1">
      <c r="B193" s="31" t="s">
        <v>448</v>
      </c>
      <c r="C193" s="43" t="s">
        <v>447</v>
      </c>
      <c r="D193" s="44"/>
      <c r="E193" s="31" t="s">
        <v>447</v>
      </c>
      <c r="F193" s="31" t="s">
        <v>447</v>
      </c>
      <c r="G193" s="31" t="s">
        <v>447</v>
      </c>
      <c r="H193" s="43" t="s">
        <v>447</v>
      </c>
      <c r="I193" s="44"/>
      <c r="J193" s="31">
        <v>1159</v>
      </c>
      <c r="K193" s="31">
        <v>0</v>
      </c>
      <c r="L193" s="31">
        <v>0</v>
      </c>
      <c r="M193" s="31">
        <v>0</v>
      </c>
      <c r="N193" s="31">
        <v>0</v>
      </c>
      <c r="O193" s="31">
        <v>0</v>
      </c>
      <c r="P193" s="31">
        <v>28</v>
      </c>
      <c r="Q193" s="31">
        <v>0</v>
      </c>
      <c r="R193" s="31">
        <v>8</v>
      </c>
      <c r="S193" s="31">
        <v>0</v>
      </c>
      <c r="T193" s="31">
        <v>0</v>
      </c>
      <c r="U193" s="31">
        <v>0</v>
      </c>
      <c r="V193" s="31">
        <v>0</v>
      </c>
      <c r="W193" s="31">
        <v>1837</v>
      </c>
      <c r="X193" s="31">
        <v>0</v>
      </c>
      <c r="Y193" s="31">
        <v>0</v>
      </c>
      <c r="Z193" s="31">
        <v>0</v>
      </c>
      <c r="AA193" s="31">
        <v>0</v>
      </c>
      <c r="AB193" s="31">
        <v>0</v>
      </c>
      <c r="AC193" s="31">
        <v>0</v>
      </c>
      <c r="AD193" s="31">
        <v>0</v>
      </c>
      <c r="AE193" s="31">
        <v>0</v>
      </c>
      <c r="AF193" s="31"/>
      <c r="AG193" s="31"/>
      <c r="AH193" s="31"/>
      <c r="AI193" s="31"/>
      <c r="AJ193" s="31"/>
      <c r="AK193" s="31"/>
      <c r="AL193" s="31"/>
      <c r="AM193" s="31">
        <v>992</v>
      </c>
      <c r="AN193" s="31">
        <v>1924</v>
      </c>
      <c r="AO193" s="31">
        <v>1065</v>
      </c>
      <c r="AP193" s="31">
        <v>1530</v>
      </c>
      <c r="AQ193" s="31"/>
      <c r="AR193" s="31"/>
      <c r="AS193" s="31"/>
      <c r="AT193" s="31"/>
      <c r="AU193" s="31"/>
      <c r="AV193" s="31"/>
      <c r="AW193" s="31">
        <v>1274</v>
      </c>
      <c r="AX193" s="31">
        <v>1011</v>
      </c>
      <c r="AY193" s="31"/>
      <c r="AZ193" s="31"/>
      <c r="BA193" s="31"/>
      <c r="BB193" s="31"/>
      <c r="BC193" s="31"/>
      <c r="BD193" s="31"/>
      <c r="BE193" s="31"/>
      <c r="BF193" s="31"/>
      <c r="BG193" s="31">
        <v>1291</v>
      </c>
      <c r="BH193" s="31"/>
      <c r="BI193" s="31">
        <v>995</v>
      </c>
      <c r="BJ193" s="31"/>
      <c r="BK193" s="31"/>
      <c r="BL193" s="31"/>
      <c r="BM193" s="31">
        <v>881</v>
      </c>
      <c r="BN193" s="31">
        <v>1901</v>
      </c>
      <c r="BO193" s="31">
        <v>879</v>
      </c>
      <c r="BP193" s="31">
        <v>1922</v>
      </c>
      <c r="BQ193" s="31">
        <v>2292</v>
      </c>
      <c r="BR193" s="31">
        <v>2260</v>
      </c>
      <c r="BS193" s="31">
        <v>1954</v>
      </c>
      <c r="BT193" s="31">
        <v>834</v>
      </c>
      <c r="BU193" s="31">
        <v>1902</v>
      </c>
      <c r="BV193" s="31">
        <v>908</v>
      </c>
      <c r="BW193" s="31">
        <v>2260</v>
      </c>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c r="CT193" s="31">
        <v>2221</v>
      </c>
      <c r="CU193" s="31"/>
      <c r="CV193" s="31"/>
      <c r="CW193" s="31"/>
      <c r="CX193" s="31"/>
      <c r="CY193" s="31"/>
      <c r="CZ193" s="31"/>
      <c r="DA193" s="31"/>
      <c r="DB193" s="31"/>
      <c r="DC193" s="31"/>
      <c r="DD193" s="31"/>
      <c r="DE193" s="31"/>
      <c r="DF193" s="31"/>
      <c r="DG193" s="31"/>
      <c r="DH193" s="31"/>
      <c r="DI193" s="31"/>
      <c r="DJ193" s="31"/>
      <c r="DK193" s="31"/>
      <c r="DL193" s="31"/>
      <c r="DM193" s="31">
        <v>2274</v>
      </c>
      <c r="DN193" s="31">
        <v>2271</v>
      </c>
      <c r="DO193" s="31"/>
      <c r="DP193" s="31"/>
      <c r="DQ193" s="31">
        <v>483</v>
      </c>
      <c r="DR193" s="31">
        <v>1833</v>
      </c>
      <c r="DS193" s="31">
        <v>482</v>
      </c>
      <c r="DT193" s="31">
        <v>1814</v>
      </c>
      <c r="DU193" s="31">
        <v>771</v>
      </c>
      <c r="DV193" s="31">
        <v>2014</v>
      </c>
      <c r="DW193" s="31">
        <v>216</v>
      </c>
      <c r="DX193" s="31">
        <v>89</v>
      </c>
      <c r="DY193" s="31">
        <v>180</v>
      </c>
      <c r="DZ193" s="31">
        <v>128</v>
      </c>
      <c r="EA193" s="31">
        <v>222</v>
      </c>
      <c r="EB193" s="31">
        <v>85</v>
      </c>
      <c r="EC193" s="31"/>
      <c r="ED193" s="31"/>
      <c r="EE193" s="31"/>
      <c r="EF193" s="31"/>
      <c r="EG193" s="31"/>
      <c r="EH193" s="31"/>
      <c r="EI193" s="31"/>
      <c r="EJ193" s="31"/>
      <c r="EK193" s="31"/>
      <c r="EL193" s="31"/>
    </row>
    <row r="194" spans="2:142" ht="15.75" thickTop="1">
      <c r="B194" s="32" t="s">
        <v>200</v>
      </c>
      <c r="C194" s="45" t="s">
        <v>199</v>
      </c>
      <c r="D194" s="46"/>
      <c r="E194" s="32">
        <v>1566</v>
      </c>
      <c r="F194" s="32">
        <v>1005</v>
      </c>
      <c r="G194" s="32">
        <v>64.180000000000007</v>
      </c>
      <c r="H194" s="45" t="s">
        <v>447</v>
      </c>
      <c r="I194" s="46"/>
      <c r="J194" s="32">
        <v>400</v>
      </c>
      <c r="K194" s="32">
        <v>0</v>
      </c>
      <c r="L194" s="32">
        <v>0</v>
      </c>
      <c r="M194" s="32">
        <v>0</v>
      </c>
      <c r="N194" s="32">
        <v>0</v>
      </c>
      <c r="O194" s="32">
        <v>0</v>
      </c>
      <c r="P194" s="32">
        <v>11</v>
      </c>
      <c r="Q194" s="32">
        <v>0</v>
      </c>
      <c r="R194" s="32">
        <v>3</v>
      </c>
      <c r="S194" s="32">
        <v>0</v>
      </c>
      <c r="T194" s="32">
        <v>0</v>
      </c>
      <c r="U194" s="32">
        <v>0</v>
      </c>
      <c r="V194" s="32">
        <v>0</v>
      </c>
      <c r="W194" s="32">
        <v>585</v>
      </c>
      <c r="X194" s="32">
        <v>0</v>
      </c>
      <c r="Y194" s="32">
        <v>0</v>
      </c>
      <c r="Z194" s="32">
        <v>0</v>
      </c>
      <c r="AA194" s="32">
        <v>0</v>
      </c>
      <c r="AB194" s="32">
        <v>0</v>
      </c>
      <c r="AC194" s="32">
        <v>0</v>
      </c>
      <c r="AD194" s="32">
        <v>0</v>
      </c>
      <c r="AE194" s="32">
        <v>0</v>
      </c>
      <c r="AF194" s="32">
        <v>373</v>
      </c>
      <c r="AG194" s="32">
        <v>572</v>
      </c>
      <c r="AH194" s="32"/>
      <c r="AI194" s="32"/>
      <c r="AJ194" s="32"/>
      <c r="AK194" s="32"/>
      <c r="AL194" s="32"/>
      <c r="AM194" s="32"/>
      <c r="AN194" s="32"/>
      <c r="AO194" s="32">
        <v>362</v>
      </c>
      <c r="AP194" s="32">
        <v>501</v>
      </c>
      <c r="AQ194" s="32"/>
      <c r="AR194" s="32"/>
      <c r="AS194" s="32"/>
      <c r="AT194" s="32"/>
      <c r="AU194" s="32"/>
      <c r="AV194" s="32"/>
      <c r="AW194" s="32">
        <v>533</v>
      </c>
      <c r="AX194" s="32"/>
      <c r="AY194" s="32"/>
      <c r="AZ194" s="32"/>
      <c r="BA194" s="32"/>
      <c r="BB194" s="32"/>
      <c r="BC194" s="32"/>
      <c r="BD194" s="32"/>
      <c r="BE194" s="32"/>
      <c r="BF194" s="32"/>
      <c r="BG194" s="32"/>
      <c r="BH194" s="32">
        <v>711</v>
      </c>
      <c r="BI194" s="32"/>
      <c r="BJ194" s="32"/>
      <c r="BK194" s="32"/>
      <c r="BL194" s="32"/>
      <c r="BM194" s="32">
        <v>315</v>
      </c>
      <c r="BN194" s="32">
        <v>588</v>
      </c>
      <c r="BO194" s="32">
        <v>328</v>
      </c>
      <c r="BP194" s="32">
        <v>577</v>
      </c>
      <c r="BQ194" s="32">
        <v>715</v>
      </c>
      <c r="BR194" s="32">
        <v>709</v>
      </c>
      <c r="BS194" s="32">
        <v>571</v>
      </c>
      <c r="BT194" s="32">
        <v>318</v>
      </c>
      <c r="BU194" s="32">
        <v>574</v>
      </c>
      <c r="BV194" s="32">
        <v>334</v>
      </c>
      <c r="BW194" s="32">
        <v>702</v>
      </c>
      <c r="BX194" s="32"/>
      <c r="BY194" s="32"/>
      <c r="BZ194" s="32">
        <v>6</v>
      </c>
      <c r="CA194" s="32"/>
      <c r="CB194" s="32"/>
      <c r="CC194" s="32"/>
      <c r="CD194" s="32"/>
      <c r="CE194" s="32"/>
      <c r="CF194" s="32"/>
      <c r="CG194" s="32"/>
      <c r="CH194" s="32"/>
      <c r="CI194" s="32"/>
      <c r="CJ194" s="32"/>
      <c r="CK194" s="32">
        <v>242</v>
      </c>
      <c r="CL194" s="32"/>
      <c r="CM194" s="32"/>
      <c r="CN194" s="32"/>
      <c r="CO194" s="32"/>
      <c r="CP194" s="32"/>
      <c r="CQ194" s="32"/>
      <c r="CR194" s="32"/>
      <c r="CS194" s="32"/>
      <c r="CT194" s="32"/>
      <c r="CU194" s="32"/>
      <c r="CV194" s="32"/>
      <c r="CW194" s="32"/>
      <c r="CX194" s="32"/>
      <c r="CY194" s="32"/>
      <c r="CZ194" s="32"/>
      <c r="DA194" s="32">
        <v>52</v>
      </c>
      <c r="DB194" s="32">
        <v>116</v>
      </c>
      <c r="DC194" s="32"/>
      <c r="DD194" s="32"/>
      <c r="DE194" s="32">
        <v>144</v>
      </c>
      <c r="DF194" s="32">
        <v>253</v>
      </c>
      <c r="DG194" s="32"/>
      <c r="DH194" s="32"/>
      <c r="DI194" s="32"/>
      <c r="DJ194" s="32"/>
      <c r="DK194" s="32"/>
      <c r="DL194" s="32"/>
      <c r="DM194" s="32">
        <v>714</v>
      </c>
      <c r="DN194" s="32">
        <v>715</v>
      </c>
      <c r="DO194" s="32"/>
      <c r="DP194" s="32"/>
      <c r="DQ194" s="32">
        <v>177</v>
      </c>
      <c r="DR194" s="32">
        <v>565</v>
      </c>
      <c r="DS194" s="32">
        <v>180</v>
      </c>
      <c r="DT194" s="32">
        <v>561</v>
      </c>
      <c r="DU194" s="32">
        <v>245</v>
      </c>
      <c r="DV194" s="32">
        <v>663</v>
      </c>
      <c r="DW194" s="32"/>
      <c r="DX194" s="32"/>
      <c r="DY194" s="32"/>
      <c r="DZ194" s="32"/>
      <c r="EA194" s="32"/>
      <c r="EB194" s="32"/>
      <c r="EC194" s="32">
        <v>609</v>
      </c>
      <c r="ED194" s="32">
        <v>205</v>
      </c>
      <c r="EE194" s="32"/>
      <c r="EF194" s="32"/>
      <c r="EG194" s="32"/>
      <c r="EH194" s="32"/>
      <c r="EI194" s="32"/>
      <c r="EJ194" s="32"/>
      <c r="EK194" s="32"/>
      <c r="EL194" s="32"/>
    </row>
    <row r="195" spans="2:142">
      <c r="B195" s="32" t="s">
        <v>201</v>
      </c>
      <c r="C195" s="45" t="s">
        <v>199</v>
      </c>
      <c r="D195" s="46"/>
      <c r="E195" s="32">
        <v>3138</v>
      </c>
      <c r="F195" s="32">
        <v>1837</v>
      </c>
      <c r="G195" s="32">
        <v>58.54</v>
      </c>
      <c r="H195" s="45" t="s">
        <v>447</v>
      </c>
      <c r="I195" s="46"/>
      <c r="J195" s="32">
        <v>860</v>
      </c>
      <c r="K195" s="32">
        <v>0</v>
      </c>
      <c r="L195" s="32">
        <v>0</v>
      </c>
      <c r="M195" s="32">
        <v>0</v>
      </c>
      <c r="N195" s="32">
        <v>0</v>
      </c>
      <c r="O195" s="32">
        <v>0</v>
      </c>
      <c r="P195" s="32">
        <v>20</v>
      </c>
      <c r="Q195" s="32">
        <v>0</v>
      </c>
      <c r="R195" s="32">
        <v>5</v>
      </c>
      <c r="S195" s="32">
        <v>0</v>
      </c>
      <c r="T195" s="32">
        <v>0</v>
      </c>
      <c r="U195" s="32">
        <v>0</v>
      </c>
      <c r="V195" s="32">
        <v>0</v>
      </c>
      <c r="W195" s="32">
        <v>940</v>
      </c>
      <c r="X195" s="32">
        <v>0</v>
      </c>
      <c r="Y195" s="32">
        <v>0</v>
      </c>
      <c r="Z195" s="32">
        <v>0</v>
      </c>
      <c r="AA195" s="32">
        <v>0</v>
      </c>
      <c r="AB195" s="32">
        <v>0</v>
      </c>
      <c r="AC195" s="32">
        <v>0</v>
      </c>
      <c r="AD195" s="32">
        <v>0</v>
      </c>
      <c r="AE195" s="32">
        <v>0</v>
      </c>
      <c r="AF195" s="32"/>
      <c r="AG195" s="32"/>
      <c r="AH195" s="32"/>
      <c r="AI195" s="32"/>
      <c r="AJ195" s="32"/>
      <c r="AK195" s="32"/>
      <c r="AL195" s="32"/>
      <c r="AM195" s="32">
        <v>754</v>
      </c>
      <c r="AN195" s="32">
        <v>972</v>
      </c>
      <c r="AO195" s="32">
        <v>673</v>
      </c>
      <c r="AP195" s="32">
        <v>877</v>
      </c>
      <c r="AQ195" s="32"/>
      <c r="AR195" s="32"/>
      <c r="AS195" s="32"/>
      <c r="AT195" s="32"/>
      <c r="AU195" s="32"/>
      <c r="AV195" s="32"/>
      <c r="AW195" s="32">
        <v>1269</v>
      </c>
      <c r="AX195" s="32"/>
      <c r="AY195" s="32"/>
      <c r="AZ195" s="32"/>
      <c r="BA195" s="32"/>
      <c r="BB195" s="32"/>
      <c r="BC195" s="32"/>
      <c r="BD195" s="32"/>
      <c r="BE195" s="32"/>
      <c r="BF195" s="32"/>
      <c r="BG195" s="32">
        <v>1276</v>
      </c>
      <c r="BH195" s="32"/>
      <c r="BI195" s="32"/>
      <c r="BJ195" s="32"/>
      <c r="BK195" s="32"/>
      <c r="BL195" s="32"/>
      <c r="BM195" s="32">
        <v>677</v>
      </c>
      <c r="BN195" s="32">
        <v>970</v>
      </c>
      <c r="BO195" s="32">
        <v>706</v>
      </c>
      <c r="BP195" s="32">
        <v>933</v>
      </c>
      <c r="BQ195" s="32">
        <v>1246</v>
      </c>
      <c r="BR195" s="32">
        <v>1243</v>
      </c>
      <c r="BS195" s="32">
        <v>968</v>
      </c>
      <c r="BT195" s="32">
        <v>671</v>
      </c>
      <c r="BU195" s="32">
        <v>965</v>
      </c>
      <c r="BV195" s="32">
        <v>694</v>
      </c>
      <c r="BW195" s="32">
        <v>1246</v>
      </c>
      <c r="BX195" s="32"/>
      <c r="BY195" s="32"/>
      <c r="BZ195" s="32">
        <v>109</v>
      </c>
      <c r="CA195" s="32"/>
      <c r="CB195" s="32"/>
      <c r="CC195" s="32"/>
      <c r="CD195" s="32"/>
      <c r="CE195" s="32"/>
      <c r="CF195" s="32"/>
      <c r="CG195" s="32"/>
      <c r="CH195" s="32"/>
      <c r="CI195" s="32"/>
      <c r="CJ195" s="32"/>
      <c r="CK195" s="32">
        <v>1229</v>
      </c>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v>1255</v>
      </c>
      <c r="DN195" s="32">
        <v>1247</v>
      </c>
      <c r="DO195" s="32"/>
      <c r="DP195" s="32"/>
      <c r="DQ195" s="32">
        <v>329</v>
      </c>
      <c r="DR195" s="32">
        <v>1027</v>
      </c>
      <c r="DS195" s="32">
        <v>323</v>
      </c>
      <c r="DT195" s="32">
        <v>1027</v>
      </c>
      <c r="DU195" s="32">
        <v>435</v>
      </c>
      <c r="DV195" s="32">
        <v>1188</v>
      </c>
      <c r="DW195" s="32"/>
      <c r="DX195" s="32"/>
      <c r="DY195" s="32"/>
      <c r="DZ195" s="32"/>
      <c r="EA195" s="32"/>
      <c r="EB195" s="32"/>
      <c r="EC195" s="32"/>
      <c r="ED195" s="32"/>
      <c r="EE195" s="32"/>
      <c r="EF195" s="32"/>
      <c r="EG195" s="32"/>
      <c r="EH195" s="32"/>
      <c r="EI195" s="32"/>
      <c r="EJ195" s="32"/>
      <c r="EK195" s="32"/>
      <c r="EL195" s="32"/>
    </row>
    <row r="196" spans="2:142">
      <c r="B196" s="32" t="s">
        <v>202</v>
      </c>
      <c r="C196" s="45" t="s">
        <v>199</v>
      </c>
      <c r="D196" s="46"/>
      <c r="E196" s="32">
        <v>683</v>
      </c>
      <c r="F196" s="32">
        <v>571</v>
      </c>
      <c r="G196" s="32">
        <v>83.6</v>
      </c>
      <c r="H196" s="45" t="s">
        <v>447</v>
      </c>
      <c r="I196" s="46"/>
      <c r="J196" s="32">
        <v>193</v>
      </c>
      <c r="K196" s="32">
        <v>0</v>
      </c>
      <c r="L196" s="32">
        <v>0</v>
      </c>
      <c r="M196" s="32">
        <v>0</v>
      </c>
      <c r="N196" s="32">
        <v>0</v>
      </c>
      <c r="O196" s="32">
        <v>0</v>
      </c>
      <c r="P196" s="32">
        <v>2</v>
      </c>
      <c r="Q196" s="32">
        <v>0</v>
      </c>
      <c r="R196" s="32">
        <v>0</v>
      </c>
      <c r="S196" s="32">
        <v>0</v>
      </c>
      <c r="T196" s="32">
        <v>0</v>
      </c>
      <c r="U196" s="32">
        <v>0</v>
      </c>
      <c r="V196" s="32">
        <v>0</v>
      </c>
      <c r="W196" s="32">
        <v>368</v>
      </c>
      <c r="X196" s="32">
        <v>0</v>
      </c>
      <c r="Y196" s="32">
        <v>0</v>
      </c>
      <c r="Z196" s="32">
        <v>0</v>
      </c>
      <c r="AA196" s="32">
        <v>0</v>
      </c>
      <c r="AB196" s="32">
        <v>0</v>
      </c>
      <c r="AC196" s="32">
        <v>0</v>
      </c>
      <c r="AD196" s="32">
        <v>0</v>
      </c>
      <c r="AE196" s="32">
        <v>0</v>
      </c>
      <c r="AF196" s="32"/>
      <c r="AG196" s="32"/>
      <c r="AH196" s="32"/>
      <c r="AI196" s="32"/>
      <c r="AJ196" s="32"/>
      <c r="AK196" s="32"/>
      <c r="AL196" s="32"/>
      <c r="AM196" s="32">
        <v>160</v>
      </c>
      <c r="AN196" s="32">
        <v>377</v>
      </c>
      <c r="AO196" s="32">
        <v>169</v>
      </c>
      <c r="AP196" s="32">
        <v>253</v>
      </c>
      <c r="AQ196" s="32"/>
      <c r="AR196" s="32"/>
      <c r="AS196" s="32"/>
      <c r="AT196" s="32"/>
      <c r="AU196" s="32"/>
      <c r="AV196" s="32"/>
      <c r="AW196" s="32">
        <v>414</v>
      </c>
      <c r="AX196" s="32"/>
      <c r="AY196" s="32"/>
      <c r="AZ196" s="32"/>
      <c r="BA196" s="32"/>
      <c r="BB196" s="32"/>
      <c r="BC196" s="32"/>
      <c r="BD196" s="32"/>
      <c r="BE196" s="32"/>
      <c r="BF196" s="32"/>
      <c r="BG196" s="32">
        <v>425</v>
      </c>
      <c r="BH196" s="32"/>
      <c r="BI196" s="32"/>
      <c r="BJ196" s="32"/>
      <c r="BK196" s="32"/>
      <c r="BL196" s="32"/>
      <c r="BM196" s="32">
        <v>152</v>
      </c>
      <c r="BN196" s="32">
        <v>369</v>
      </c>
      <c r="BO196" s="32">
        <v>159</v>
      </c>
      <c r="BP196" s="32">
        <v>356</v>
      </c>
      <c r="BQ196" s="32">
        <v>423</v>
      </c>
      <c r="BR196" s="32">
        <v>420</v>
      </c>
      <c r="BS196" s="32">
        <v>373</v>
      </c>
      <c r="BT196" s="32">
        <v>144</v>
      </c>
      <c r="BU196" s="32">
        <v>389</v>
      </c>
      <c r="BV196" s="32">
        <v>137</v>
      </c>
      <c r="BW196" s="32"/>
      <c r="BX196" s="32"/>
      <c r="BY196" s="32"/>
      <c r="BZ196" s="32">
        <v>393</v>
      </c>
      <c r="CA196" s="32"/>
      <c r="CB196" s="32"/>
      <c r="CC196" s="32"/>
      <c r="CD196" s="32"/>
      <c r="CE196" s="32"/>
      <c r="CF196" s="32"/>
      <c r="CG196" s="32"/>
      <c r="CH196" s="32"/>
      <c r="CI196" s="32"/>
      <c r="CJ196" s="32"/>
      <c r="CK196" s="32">
        <v>408</v>
      </c>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v>422</v>
      </c>
      <c r="DN196" s="32">
        <v>417</v>
      </c>
      <c r="DO196" s="32"/>
      <c r="DP196" s="32"/>
      <c r="DQ196" s="32">
        <v>108</v>
      </c>
      <c r="DR196" s="32">
        <v>313</v>
      </c>
      <c r="DS196" s="32">
        <v>105</v>
      </c>
      <c r="DT196" s="32">
        <v>313</v>
      </c>
      <c r="DU196" s="32">
        <v>124</v>
      </c>
      <c r="DV196" s="32">
        <v>386</v>
      </c>
      <c r="DW196" s="32"/>
      <c r="DX196" s="32"/>
      <c r="DY196" s="32"/>
      <c r="DZ196" s="32"/>
      <c r="EA196" s="32"/>
      <c r="EB196" s="32"/>
      <c r="EC196" s="32"/>
      <c r="ED196" s="32"/>
      <c r="EE196" s="32"/>
      <c r="EF196" s="32"/>
      <c r="EG196" s="32"/>
      <c r="EH196" s="32"/>
      <c r="EI196" s="32"/>
      <c r="EJ196" s="32"/>
      <c r="EK196" s="32"/>
      <c r="EL196" s="32"/>
    </row>
    <row r="197" spans="2:142">
      <c r="B197" s="32" t="s">
        <v>203</v>
      </c>
      <c r="C197" s="45" t="s">
        <v>199</v>
      </c>
      <c r="D197" s="46"/>
      <c r="E197" s="32">
        <v>1723</v>
      </c>
      <c r="F197" s="32">
        <v>1380</v>
      </c>
      <c r="G197" s="32">
        <v>80.09</v>
      </c>
      <c r="H197" s="45" t="s">
        <v>447</v>
      </c>
      <c r="I197" s="46"/>
      <c r="J197" s="32">
        <v>546</v>
      </c>
      <c r="K197" s="32">
        <v>0</v>
      </c>
      <c r="L197" s="32">
        <v>0</v>
      </c>
      <c r="M197" s="32">
        <v>0</v>
      </c>
      <c r="N197" s="32">
        <v>0</v>
      </c>
      <c r="O197" s="32">
        <v>0</v>
      </c>
      <c r="P197" s="32">
        <v>3</v>
      </c>
      <c r="Q197" s="32">
        <v>0</v>
      </c>
      <c r="R197" s="32">
        <v>4</v>
      </c>
      <c r="S197" s="32">
        <v>0</v>
      </c>
      <c r="T197" s="32">
        <v>0</v>
      </c>
      <c r="U197" s="32">
        <v>0</v>
      </c>
      <c r="V197" s="32">
        <v>0</v>
      </c>
      <c r="W197" s="32">
        <v>808</v>
      </c>
      <c r="X197" s="32">
        <v>0</v>
      </c>
      <c r="Y197" s="32">
        <v>0</v>
      </c>
      <c r="Z197" s="32">
        <v>0</v>
      </c>
      <c r="AA197" s="32">
        <v>0</v>
      </c>
      <c r="AB197" s="32">
        <v>0</v>
      </c>
      <c r="AC197" s="32">
        <v>0</v>
      </c>
      <c r="AD197" s="32">
        <v>0</v>
      </c>
      <c r="AE197" s="32">
        <v>0</v>
      </c>
      <c r="AF197" s="32"/>
      <c r="AG197" s="32"/>
      <c r="AH197" s="32"/>
      <c r="AI197" s="32"/>
      <c r="AJ197" s="32"/>
      <c r="AK197" s="32"/>
      <c r="AL197" s="32"/>
      <c r="AM197" s="32">
        <v>463</v>
      </c>
      <c r="AN197" s="32">
        <v>833</v>
      </c>
      <c r="AO197" s="32">
        <v>433</v>
      </c>
      <c r="AP197" s="32">
        <v>611</v>
      </c>
      <c r="AQ197" s="32"/>
      <c r="AR197" s="32"/>
      <c r="AS197" s="32"/>
      <c r="AT197" s="32"/>
      <c r="AU197" s="32"/>
      <c r="AV197" s="32"/>
      <c r="AW197" s="32">
        <v>973</v>
      </c>
      <c r="AX197" s="32"/>
      <c r="AY197" s="32"/>
      <c r="AZ197" s="32"/>
      <c r="BA197" s="32"/>
      <c r="BB197" s="32"/>
      <c r="BC197" s="32"/>
      <c r="BD197" s="32"/>
      <c r="BE197" s="32"/>
      <c r="BF197" s="32"/>
      <c r="BG197" s="32">
        <v>970</v>
      </c>
      <c r="BH197" s="32"/>
      <c r="BI197" s="32"/>
      <c r="BJ197" s="32"/>
      <c r="BK197" s="32"/>
      <c r="BL197" s="32"/>
      <c r="BM197" s="32">
        <v>403</v>
      </c>
      <c r="BN197" s="32">
        <v>805</v>
      </c>
      <c r="BO197" s="32">
        <v>416</v>
      </c>
      <c r="BP197" s="32">
        <v>790</v>
      </c>
      <c r="BQ197" s="32">
        <v>952</v>
      </c>
      <c r="BR197" s="32">
        <v>951</v>
      </c>
      <c r="BS197" s="32">
        <v>810</v>
      </c>
      <c r="BT197" s="32">
        <v>383</v>
      </c>
      <c r="BU197" s="32">
        <v>812</v>
      </c>
      <c r="BV197" s="32">
        <v>410</v>
      </c>
      <c r="BW197" s="32"/>
      <c r="BX197" s="32"/>
      <c r="BY197" s="32"/>
      <c r="BZ197" s="32">
        <v>944</v>
      </c>
      <c r="CA197" s="32"/>
      <c r="CB197" s="32"/>
      <c r="CC197" s="32"/>
      <c r="CD197" s="32"/>
      <c r="CE197" s="32"/>
      <c r="CF197" s="32"/>
      <c r="CG197" s="32"/>
      <c r="CH197" s="32"/>
      <c r="CI197" s="32"/>
      <c r="CJ197" s="32"/>
      <c r="CK197" s="32">
        <v>946</v>
      </c>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v>963</v>
      </c>
      <c r="DN197" s="32">
        <v>950</v>
      </c>
      <c r="DO197" s="32"/>
      <c r="DP197" s="32"/>
      <c r="DQ197" s="32">
        <v>238</v>
      </c>
      <c r="DR197" s="32">
        <v>765</v>
      </c>
      <c r="DS197" s="32">
        <v>227</v>
      </c>
      <c r="DT197" s="32">
        <v>765</v>
      </c>
      <c r="DU197" s="32">
        <v>300</v>
      </c>
      <c r="DV197" s="32">
        <v>910</v>
      </c>
      <c r="DW197" s="32"/>
      <c r="DX197" s="32"/>
      <c r="DY197" s="32"/>
      <c r="DZ197" s="32"/>
      <c r="EA197" s="32"/>
      <c r="EB197" s="32"/>
      <c r="EC197" s="32"/>
      <c r="ED197" s="32"/>
      <c r="EE197" s="32"/>
      <c r="EF197" s="32"/>
      <c r="EG197" s="32"/>
      <c r="EH197" s="32"/>
      <c r="EI197" s="32"/>
      <c r="EJ197" s="32"/>
      <c r="EK197" s="32"/>
      <c r="EL197" s="32"/>
    </row>
    <row r="198" spans="2:142">
      <c r="B198" s="32" t="s">
        <v>204</v>
      </c>
      <c r="C198" s="45" t="s">
        <v>199</v>
      </c>
      <c r="D198" s="46"/>
      <c r="E198" s="32">
        <v>1742</v>
      </c>
      <c r="F198" s="32">
        <v>1071</v>
      </c>
      <c r="G198" s="32">
        <v>61.48</v>
      </c>
      <c r="H198" s="45" t="s">
        <v>447</v>
      </c>
      <c r="I198" s="46"/>
      <c r="J198" s="32">
        <v>536</v>
      </c>
      <c r="K198" s="32">
        <v>0</v>
      </c>
      <c r="L198" s="32">
        <v>0</v>
      </c>
      <c r="M198" s="32">
        <v>0</v>
      </c>
      <c r="N198" s="32">
        <v>0</v>
      </c>
      <c r="O198" s="32">
        <v>0</v>
      </c>
      <c r="P198" s="32">
        <v>9</v>
      </c>
      <c r="Q198" s="32">
        <v>0</v>
      </c>
      <c r="R198" s="32">
        <v>2</v>
      </c>
      <c r="S198" s="32">
        <v>0</v>
      </c>
      <c r="T198" s="32">
        <v>0</v>
      </c>
      <c r="U198" s="32">
        <v>0</v>
      </c>
      <c r="V198" s="32">
        <v>0</v>
      </c>
      <c r="W198" s="32">
        <v>522</v>
      </c>
      <c r="X198" s="32">
        <v>0</v>
      </c>
      <c r="Y198" s="32">
        <v>0</v>
      </c>
      <c r="Z198" s="32">
        <v>0</v>
      </c>
      <c r="AA198" s="32">
        <v>0</v>
      </c>
      <c r="AB198" s="32">
        <v>0</v>
      </c>
      <c r="AC198" s="32">
        <v>0</v>
      </c>
      <c r="AD198" s="32">
        <v>0</v>
      </c>
      <c r="AE198" s="32">
        <v>0</v>
      </c>
      <c r="AF198" s="32">
        <v>473</v>
      </c>
      <c r="AG198" s="32">
        <v>555</v>
      </c>
      <c r="AH198" s="32"/>
      <c r="AI198" s="32"/>
      <c r="AJ198" s="32"/>
      <c r="AK198" s="32"/>
      <c r="AL198" s="32"/>
      <c r="AM198" s="32"/>
      <c r="AN198" s="32"/>
      <c r="AO198" s="32">
        <v>387</v>
      </c>
      <c r="AP198" s="32">
        <v>539</v>
      </c>
      <c r="AQ198" s="32"/>
      <c r="AR198" s="32"/>
      <c r="AS198" s="32"/>
      <c r="AT198" s="32"/>
      <c r="AU198" s="32"/>
      <c r="AV198" s="32"/>
      <c r="AW198" s="32">
        <v>737</v>
      </c>
      <c r="AX198" s="32"/>
      <c r="AY198" s="32"/>
      <c r="AZ198" s="32"/>
      <c r="BA198" s="32"/>
      <c r="BB198" s="32"/>
      <c r="BC198" s="32"/>
      <c r="BD198" s="32"/>
      <c r="BE198" s="32"/>
      <c r="BF198" s="32"/>
      <c r="BG198" s="32">
        <v>18</v>
      </c>
      <c r="BH198" s="32">
        <v>719</v>
      </c>
      <c r="BI198" s="32"/>
      <c r="BJ198" s="32"/>
      <c r="BK198" s="32"/>
      <c r="BL198" s="32"/>
      <c r="BM198" s="32">
        <v>435</v>
      </c>
      <c r="BN198" s="32">
        <v>531</v>
      </c>
      <c r="BO198" s="32">
        <v>440</v>
      </c>
      <c r="BP198" s="32">
        <v>535</v>
      </c>
      <c r="BQ198" s="32">
        <v>725</v>
      </c>
      <c r="BR198" s="32">
        <v>720</v>
      </c>
      <c r="BS198" s="32">
        <v>547</v>
      </c>
      <c r="BT198" s="32">
        <v>417</v>
      </c>
      <c r="BU198" s="32">
        <v>526</v>
      </c>
      <c r="BV198" s="32">
        <v>445</v>
      </c>
      <c r="BW198" s="32">
        <v>715</v>
      </c>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v>378</v>
      </c>
      <c r="DB198" s="32">
        <v>564</v>
      </c>
      <c r="DC198" s="32"/>
      <c r="DD198" s="32"/>
      <c r="DE198" s="32"/>
      <c r="DF198" s="32"/>
      <c r="DG198" s="32"/>
      <c r="DH198" s="32"/>
      <c r="DI198" s="32"/>
      <c r="DJ198" s="32"/>
      <c r="DK198" s="32"/>
      <c r="DL198" s="32"/>
      <c r="DM198" s="32">
        <v>724</v>
      </c>
      <c r="DN198" s="32">
        <v>721</v>
      </c>
      <c r="DO198" s="32"/>
      <c r="DP198" s="32"/>
      <c r="DQ198" s="32">
        <v>189</v>
      </c>
      <c r="DR198" s="32">
        <v>614</v>
      </c>
      <c r="DS198" s="32">
        <v>178</v>
      </c>
      <c r="DT198" s="32">
        <v>625</v>
      </c>
      <c r="DU198" s="32">
        <v>257</v>
      </c>
      <c r="DV198" s="32">
        <v>696</v>
      </c>
      <c r="DW198" s="32"/>
      <c r="DX198" s="32"/>
      <c r="DY198" s="32"/>
      <c r="DZ198" s="32"/>
      <c r="EA198" s="32"/>
      <c r="EB198" s="32"/>
      <c r="EC198" s="32">
        <v>786</v>
      </c>
      <c r="ED198" s="32">
        <v>228</v>
      </c>
      <c r="EE198" s="32"/>
      <c r="EF198" s="32"/>
      <c r="EG198" s="32"/>
      <c r="EH198" s="32"/>
      <c r="EI198" s="32"/>
      <c r="EJ198" s="32"/>
      <c r="EK198" s="32"/>
      <c r="EL198" s="32"/>
    </row>
    <row r="199" spans="2:142">
      <c r="B199" s="32" t="s">
        <v>205</v>
      </c>
      <c r="C199" s="45" t="s">
        <v>199</v>
      </c>
      <c r="D199" s="46"/>
      <c r="E199" s="32">
        <v>818</v>
      </c>
      <c r="F199" s="32">
        <v>517</v>
      </c>
      <c r="G199" s="32">
        <v>63.2</v>
      </c>
      <c r="H199" s="45" t="s">
        <v>447</v>
      </c>
      <c r="I199" s="46"/>
      <c r="J199" s="32">
        <v>208</v>
      </c>
      <c r="K199" s="32">
        <v>0</v>
      </c>
      <c r="L199" s="32">
        <v>0</v>
      </c>
      <c r="M199" s="32">
        <v>0</v>
      </c>
      <c r="N199" s="32">
        <v>0</v>
      </c>
      <c r="O199" s="32">
        <v>0</v>
      </c>
      <c r="P199" s="32">
        <v>5</v>
      </c>
      <c r="Q199" s="32">
        <v>0</v>
      </c>
      <c r="R199" s="32">
        <v>3</v>
      </c>
      <c r="S199" s="32">
        <v>0</v>
      </c>
      <c r="T199" s="32">
        <v>0</v>
      </c>
      <c r="U199" s="32">
        <v>0</v>
      </c>
      <c r="V199" s="32">
        <v>0</v>
      </c>
      <c r="W199" s="32">
        <v>300</v>
      </c>
      <c r="X199" s="32">
        <v>0</v>
      </c>
      <c r="Y199" s="32">
        <v>0</v>
      </c>
      <c r="Z199" s="32">
        <v>0</v>
      </c>
      <c r="AA199" s="32">
        <v>0</v>
      </c>
      <c r="AB199" s="32">
        <v>0</v>
      </c>
      <c r="AC199" s="32">
        <v>0</v>
      </c>
      <c r="AD199" s="32">
        <v>0</v>
      </c>
      <c r="AE199" s="32">
        <v>0</v>
      </c>
      <c r="AF199" s="32">
        <v>187</v>
      </c>
      <c r="AG199" s="32">
        <v>315</v>
      </c>
      <c r="AH199" s="32"/>
      <c r="AI199" s="32"/>
      <c r="AJ199" s="32"/>
      <c r="AK199" s="32"/>
      <c r="AL199" s="32"/>
      <c r="AM199" s="32"/>
      <c r="AN199" s="32"/>
      <c r="AO199" s="32">
        <v>197</v>
      </c>
      <c r="AP199" s="32">
        <v>250</v>
      </c>
      <c r="AQ199" s="32"/>
      <c r="AR199" s="32"/>
      <c r="AS199" s="32"/>
      <c r="AT199" s="32"/>
      <c r="AU199" s="32"/>
      <c r="AV199" s="32"/>
      <c r="AW199" s="32">
        <v>387</v>
      </c>
      <c r="AX199" s="32"/>
      <c r="AY199" s="32"/>
      <c r="AZ199" s="32"/>
      <c r="BA199" s="32"/>
      <c r="BB199" s="32"/>
      <c r="BC199" s="32"/>
      <c r="BD199" s="32"/>
      <c r="BE199" s="32"/>
      <c r="BF199" s="32"/>
      <c r="BG199" s="32">
        <v>217</v>
      </c>
      <c r="BH199" s="32">
        <v>167</v>
      </c>
      <c r="BI199" s="32"/>
      <c r="BJ199" s="32"/>
      <c r="BK199" s="32"/>
      <c r="BL199" s="32"/>
      <c r="BM199" s="32">
        <v>165</v>
      </c>
      <c r="BN199" s="32">
        <v>322</v>
      </c>
      <c r="BO199" s="32">
        <v>162</v>
      </c>
      <c r="BP199" s="32">
        <v>319</v>
      </c>
      <c r="BQ199" s="32">
        <v>390</v>
      </c>
      <c r="BR199" s="32">
        <v>385</v>
      </c>
      <c r="BS199" s="32">
        <v>317</v>
      </c>
      <c r="BT199" s="32">
        <v>158</v>
      </c>
      <c r="BU199" s="32">
        <v>320</v>
      </c>
      <c r="BV199" s="32">
        <v>161</v>
      </c>
      <c r="BW199" s="32">
        <v>381</v>
      </c>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v>152</v>
      </c>
      <c r="DB199" s="32">
        <v>319</v>
      </c>
      <c r="DC199" s="32"/>
      <c r="DD199" s="32"/>
      <c r="DE199" s="32"/>
      <c r="DF199" s="32"/>
      <c r="DG199" s="32"/>
      <c r="DH199" s="32"/>
      <c r="DI199" s="32"/>
      <c r="DJ199" s="32"/>
      <c r="DK199" s="32"/>
      <c r="DL199" s="32"/>
      <c r="DM199" s="32">
        <v>388</v>
      </c>
      <c r="DN199" s="32">
        <v>386</v>
      </c>
      <c r="DO199" s="32"/>
      <c r="DP199" s="32"/>
      <c r="DQ199" s="32">
        <v>83</v>
      </c>
      <c r="DR199" s="32">
        <v>320</v>
      </c>
      <c r="DS199" s="32">
        <v>89</v>
      </c>
      <c r="DT199" s="32">
        <v>312</v>
      </c>
      <c r="DU199" s="32">
        <v>131</v>
      </c>
      <c r="DV199" s="32">
        <v>341</v>
      </c>
      <c r="DW199" s="32"/>
      <c r="DX199" s="32"/>
      <c r="DY199" s="32"/>
      <c r="DZ199" s="32"/>
      <c r="EA199" s="32"/>
      <c r="EB199" s="32"/>
      <c r="EC199" s="32">
        <v>193</v>
      </c>
      <c r="ED199" s="32">
        <v>66</v>
      </c>
      <c r="EE199" s="32"/>
      <c r="EF199" s="32"/>
      <c r="EG199" s="32"/>
      <c r="EH199" s="32"/>
      <c r="EI199" s="32"/>
      <c r="EJ199" s="32"/>
      <c r="EK199" s="32"/>
      <c r="EL199" s="32"/>
    </row>
    <row r="200" spans="2:142">
      <c r="B200" s="32" t="s">
        <v>206</v>
      </c>
      <c r="C200" s="45" t="s">
        <v>199</v>
      </c>
      <c r="D200" s="46"/>
      <c r="E200" s="32">
        <v>1164</v>
      </c>
      <c r="F200" s="32">
        <v>965</v>
      </c>
      <c r="G200" s="32">
        <v>82.9</v>
      </c>
      <c r="H200" s="45" t="s">
        <v>447</v>
      </c>
      <c r="I200" s="46"/>
      <c r="J200" s="32">
        <v>409</v>
      </c>
      <c r="K200" s="32">
        <v>0</v>
      </c>
      <c r="L200" s="32">
        <v>0</v>
      </c>
      <c r="M200" s="32">
        <v>0</v>
      </c>
      <c r="N200" s="32">
        <v>0</v>
      </c>
      <c r="O200" s="32">
        <v>0</v>
      </c>
      <c r="P200" s="32">
        <v>4</v>
      </c>
      <c r="Q200" s="32">
        <v>0</v>
      </c>
      <c r="R200" s="32">
        <v>3</v>
      </c>
      <c r="S200" s="32">
        <v>0</v>
      </c>
      <c r="T200" s="32">
        <v>0</v>
      </c>
      <c r="U200" s="32">
        <v>0</v>
      </c>
      <c r="V200" s="32">
        <v>0</v>
      </c>
      <c r="W200" s="32">
        <v>532</v>
      </c>
      <c r="X200" s="32">
        <v>0</v>
      </c>
      <c r="Y200" s="32">
        <v>0</v>
      </c>
      <c r="Z200" s="32">
        <v>0</v>
      </c>
      <c r="AA200" s="32">
        <v>0</v>
      </c>
      <c r="AB200" s="32">
        <v>0</v>
      </c>
      <c r="AC200" s="32">
        <v>0</v>
      </c>
      <c r="AD200" s="32">
        <v>0</v>
      </c>
      <c r="AE200" s="32">
        <v>0</v>
      </c>
      <c r="AF200" s="32">
        <v>195</v>
      </c>
      <c r="AG200" s="32">
        <v>258</v>
      </c>
      <c r="AH200" s="32"/>
      <c r="AI200" s="32"/>
      <c r="AJ200" s="32"/>
      <c r="AK200" s="32"/>
      <c r="AL200" s="32"/>
      <c r="AM200" s="32">
        <v>349</v>
      </c>
      <c r="AN200" s="32">
        <v>556</v>
      </c>
      <c r="AO200" s="32">
        <v>378</v>
      </c>
      <c r="AP200" s="32">
        <v>443</v>
      </c>
      <c r="AQ200" s="32"/>
      <c r="AR200" s="32"/>
      <c r="AS200" s="32"/>
      <c r="AT200" s="32"/>
      <c r="AU200" s="32"/>
      <c r="AV200" s="32"/>
      <c r="AW200" s="32">
        <v>685</v>
      </c>
      <c r="AX200" s="32"/>
      <c r="AY200" s="32"/>
      <c r="AZ200" s="32"/>
      <c r="BA200" s="32"/>
      <c r="BB200" s="32"/>
      <c r="BC200" s="32"/>
      <c r="BD200" s="32"/>
      <c r="BE200" s="32"/>
      <c r="BF200" s="32"/>
      <c r="BG200" s="32">
        <v>682</v>
      </c>
      <c r="BH200" s="32"/>
      <c r="BI200" s="32"/>
      <c r="BJ200" s="32"/>
      <c r="BK200" s="32"/>
      <c r="BL200" s="32"/>
      <c r="BM200" s="32">
        <v>307</v>
      </c>
      <c r="BN200" s="32">
        <v>571</v>
      </c>
      <c r="BO200" s="32">
        <v>327</v>
      </c>
      <c r="BP200" s="32">
        <v>543</v>
      </c>
      <c r="BQ200" s="32">
        <v>675</v>
      </c>
      <c r="BR200" s="32">
        <v>678</v>
      </c>
      <c r="BS200" s="32">
        <v>567</v>
      </c>
      <c r="BT200" s="32">
        <v>299</v>
      </c>
      <c r="BU200" s="32">
        <v>581</v>
      </c>
      <c r="BV200" s="32">
        <v>302</v>
      </c>
      <c r="BW200" s="32"/>
      <c r="BX200" s="32"/>
      <c r="BY200" s="32"/>
      <c r="BZ200" s="32">
        <v>656</v>
      </c>
      <c r="CA200" s="32"/>
      <c r="CB200" s="32"/>
      <c r="CC200" s="32"/>
      <c r="CD200" s="32"/>
      <c r="CE200" s="32"/>
      <c r="CF200" s="32"/>
      <c r="CG200" s="32"/>
      <c r="CH200" s="32"/>
      <c r="CI200" s="32"/>
      <c r="CJ200" s="32"/>
      <c r="CK200" s="32">
        <v>653</v>
      </c>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v>682</v>
      </c>
      <c r="DN200" s="32">
        <v>667</v>
      </c>
      <c r="DO200" s="32"/>
      <c r="DP200" s="32"/>
      <c r="DQ200" s="32">
        <v>205</v>
      </c>
      <c r="DR200" s="32">
        <v>539</v>
      </c>
      <c r="DS200" s="32">
        <v>201</v>
      </c>
      <c r="DT200" s="32">
        <v>524</v>
      </c>
      <c r="DU200" s="32">
        <v>231</v>
      </c>
      <c r="DV200" s="32">
        <v>638</v>
      </c>
      <c r="DW200" s="32"/>
      <c r="DX200" s="32"/>
      <c r="DY200" s="32"/>
      <c r="DZ200" s="32"/>
      <c r="EA200" s="32"/>
      <c r="EB200" s="32"/>
      <c r="EC200" s="32"/>
      <c r="ED200" s="32"/>
      <c r="EE200" s="32"/>
      <c r="EF200" s="32"/>
      <c r="EG200" s="32"/>
      <c r="EH200" s="32"/>
      <c r="EI200" s="32"/>
      <c r="EJ200" s="32"/>
      <c r="EK200" s="32"/>
      <c r="EL200" s="32"/>
    </row>
    <row r="201" spans="2:142">
      <c r="B201" s="32" t="s">
        <v>207</v>
      </c>
      <c r="C201" s="45" t="s">
        <v>199</v>
      </c>
      <c r="D201" s="46"/>
      <c r="E201" s="32">
        <v>362</v>
      </c>
      <c r="F201" s="32">
        <v>249</v>
      </c>
      <c r="G201" s="32">
        <v>68.78</v>
      </c>
      <c r="H201" s="45" t="s">
        <v>447</v>
      </c>
      <c r="I201" s="46"/>
      <c r="J201" s="32">
        <v>85</v>
      </c>
      <c r="K201" s="32">
        <v>0</v>
      </c>
      <c r="L201" s="32">
        <v>0</v>
      </c>
      <c r="M201" s="32">
        <v>0</v>
      </c>
      <c r="N201" s="32">
        <v>0</v>
      </c>
      <c r="O201" s="32">
        <v>0</v>
      </c>
      <c r="P201" s="32">
        <v>5</v>
      </c>
      <c r="Q201" s="32">
        <v>0</v>
      </c>
      <c r="R201" s="32">
        <v>2</v>
      </c>
      <c r="S201" s="32">
        <v>0</v>
      </c>
      <c r="T201" s="32">
        <v>0</v>
      </c>
      <c r="U201" s="32">
        <v>0</v>
      </c>
      <c r="V201" s="32">
        <v>0</v>
      </c>
      <c r="W201" s="32">
        <v>152</v>
      </c>
      <c r="X201" s="32">
        <v>0</v>
      </c>
      <c r="Y201" s="32">
        <v>0</v>
      </c>
      <c r="Z201" s="32">
        <v>0</v>
      </c>
      <c r="AA201" s="32">
        <v>0</v>
      </c>
      <c r="AB201" s="32">
        <v>0</v>
      </c>
      <c r="AC201" s="32">
        <v>0</v>
      </c>
      <c r="AD201" s="32">
        <v>0</v>
      </c>
      <c r="AE201" s="32">
        <v>0</v>
      </c>
      <c r="AF201" s="32"/>
      <c r="AG201" s="32"/>
      <c r="AH201" s="32"/>
      <c r="AI201" s="32"/>
      <c r="AJ201" s="32"/>
      <c r="AK201" s="32"/>
      <c r="AL201" s="32"/>
      <c r="AM201" s="32">
        <v>80</v>
      </c>
      <c r="AN201" s="32">
        <v>161</v>
      </c>
      <c r="AO201" s="32">
        <v>78</v>
      </c>
      <c r="AP201" s="32">
        <v>116</v>
      </c>
      <c r="AQ201" s="32"/>
      <c r="AR201" s="32"/>
      <c r="AS201" s="32"/>
      <c r="AT201" s="32"/>
      <c r="AU201" s="32"/>
      <c r="AV201" s="32"/>
      <c r="AW201" s="32">
        <v>188</v>
      </c>
      <c r="AX201" s="32"/>
      <c r="AY201" s="32"/>
      <c r="AZ201" s="32"/>
      <c r="BA201" s="32"/>
      <c r="BB201" s="32"/>
      <c r="BC201" s="32"/>
      <c r="BD201" s="32"/>
      <c r="BE201" s="32"/>
      <c r="BF201" s="32"/>
      <c r="BG201" s="32">
        <v>184</v>
      </c>
      <c r="BH201" s="32"/>
      <c r="BI201" s="32"/>
      <c r="BJ201" s="32"/>
      <c r="BK201" s="32"/>
      <c r="BL201" s="32"/>
      <c r="BM201" s="32">
        <v>71</v>
      </c>
      <c r="BN201" s="32">
        <v>152</v>
      </c>
      <c r="BO201" s="32">
        <v>66</v>
      </c>
      <c r="BP201" s="32">
        <v>158</v>
      </c>
      <c r="BQ201" s="32">
        <v>181</v>
      </c>
      <c r="BR201" s="32">
        <v>184</v>
      </c>
      <c r="BS201" s="32">
        <v>156</v>
      </c>
      <c r="BT201" s="32">
        <v>69</v>
      </c>
      <c r="BU201" s="32">
        <v>156</v>
      </c>
      <c r="BV201" s="32">
        <v>72</v>
      </c>
      <c r="BW201" s="32">
        <v>172</v>
      </c>
      <c r="BX201" s="32"/>
      <c r="BY201" s="32"/>
      <c r="BZ201" s="32">
        <v>5</v>
      </c>
      <c r="CA201" s="32"/>
      <c r="CB201" s="32"/>
      <c r="CC201" s="32"/>
      <c r="CD201" s="32"/>
      <c r="CE201" s="32"/>
      <c r="CF201" s="32"/>
      <c r="CG201" s="32"/>
      <c r="CH201" s="32"/>
      <c r="CI201" s="32"/>
      <c r="CJ201" s="32"/>
      <c r="CK201" s="32">
        <v>176</v>
      </c>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v>184</v>
      </c>
      <c r="DN201" s="32">
        <v>178</v>
      </c>
      <c r="DO201" s="32"/>
      <c r="DP201" s="32"/>
      <c r="DQ201" s="32">
        <v>58</v>
      </c>
      <c r="DR201" s="32">
        <v>127</v>
      </c>
      <c r="DS201" s="32">
        <v>57</v>
      </c>
      <c r="DT201" s="32">
        <v>124</v>
      </c>
      <c r="DU201" s="32">
        <v>62</v>
      </c>
      <c r="DV201" s="32">
        <v>157</v>
      </c>
      <c r="DW201" s="32"/>
      <c r="DX201" s="32"/>
      <c r="DY201" s="32"/>
      <c r="DZ201" s="32"/>
      <c r="EA201" s="32"/>
      <c r="EB201" s="32"/>
      <c r="EC201" s="32"/>
      <c r="ED201" s="32"/>
      <c r="EE201" s="32"/>
      <c r="EF201" s="32"/>
      <c r="EG201" s="32"/>
      <c r="EH201" s="32"/>
      <c r="EI201" s="32"/>
      <c r="EJ201" s="32"/>
      <c r="EK201" s="32"/>
      <c r="EL201" s="32"/>
    </row>
    <row r="202" spans="2:142" ht="15.75" thickBot="1">
      <c r="B202" s="32" t="s">
        <v>208</v>
      </c>
      <c r="C202" s="45" t="s">
        <v>199</v>
      </c>
      <c r="D202" s="46"/>
      <c r="E202" s="32">
        <v>1044</v>
      </c>
      <c r="F202" s="32">
        <v>894</v>
      </c>
      <c r="G202" s="32">
        <v>85.63</v>
      </c>
      <c r="H202" s="45" t="s">
        <v>447</v>
      </c>
      <c r="I202" s="46"/>
      <c r="J202" s="32">
        <v>304</v>
      </c>
      <c r="K202" s="32">
        <v>0</v>
      </c>
      <c r="L202" s="32">
        <v>0</v>
      </c>
      <c r="M202" s="32">
        <v>0</v>
      </c>
      <c r="N202" s="32">
        <v>0</v>
      </c>
      <c r="O202" s="32">
        <v>0</v>
      </c>
      <c r="P202" s="32">
        <v>5</v>
      </c>
      <c r="Q202" s="32">
        <v>0</v>
      </c>
      <c r="R202" s="32">
        <v>1</v>
      </c>
      <c r="S202" s="32">
        <v>0</v>
      </c>
      <c r="T202" s="32">
        <v>0</v>
      </c>
      <c r="U202" s="32">
        <v>0</v>
      </c>
      <c r="V202" s="32">
        <v>0</v>
      </c>
      <c r="W202" s="32">
        <v>575</v>
      </c>
      <c r="X202" s="32">
        <v>0</v>
      </c>
      <c r="Y202" s="32">
        <v>0</v>
      </c>
      <c r="Z202" s="32">
        <v>0</v>
      </c>
      <c r="AA202" s="32">
        <v>0</v>
      </c>
      <c r="AB202" s="32">
        <v>0</v>
      </c>
      <c r="AC202" s="32">
        <v>0</v>
      </c>
      <c r="AD202" s="32">
        <v>0</v>
      </c>
      <c r="AE202" s="32">
        <v>0</v>
      </c>
      <c r="AF202" s="32"/>
      <c r="AG202" s="32"/>
      <c r="AH202" s="32"/>
      <c r="AI202" s="32"/>
      <c r="AJ202" s="32"/>
      <c r="AK202" s="32"/>
      <c r="AL202" s="32"/>
      <c r="AM202" s="32">
        <v>253</v>
      </c>
      <c r="AN202" s="32">
        <v>582</v>
      </c>
      <c r="AO202" s="32">
        <v>296</v>
      </c>
      <c r="AP202" s="32">
        <v>384</v>
      </c>
      <c r="AQ202" s="32"/>
      <c r="AR202" s="32"/>
      <c r="AS202" s="32"/>
      <c r="AT202" s="32"/>
      <c r="AU202" s="32"/>
      <c r="AV202" s="32"/>
      <c r="AW202" s="32">
        <v>656</v>
      </c>
      <c r="AX202" s="32"/>
      <c r="AY202" s="32"/>
      <c r="AZ202" s="32"/>
      <c r="BA202" s="32"/>
      <c r="BB202" s="32"/>
      <c r="BC202" s="32"/>
      <c r="BD202" s="32"/>
      <c r="BE202" s="32"/>
      <c r="BF202" s="32"/>
      <c r="BG202" s="32">
        <v>656</v>
      </c>
      <c r="BH202" s="32"/>
      <c r="BI202" s="32"/>
      <c r="BJ202" s="32"/>
      <c r="BK202" s="32"/>
      <c r="BL202" s="32"/>
      <c r="BM202" s="32">
        <v>242</v>
      </c>
      <c r="BN202" s="32">
        <v>557</v>
      </c>
      <c r="BO202" s="32">
        <v>246</v>
      </c>
      <c r="BP202" s="32">
        <v>558</v>
      </c>
      <c r="BQ202" s="32">
        <v>653</v>
      </c>
      <c r="BR202" s="32">
        <v>641</v>
      </c>
      <c r="BS202" s="32">
        <v>563</v>
      </c>
      <c r="BT202" s="32">
        <v>238</v>
      </c>
      <c r="BU202" s="32">
        <v>559</v>
      </c>
      <c r="BV202" s="32">
        <v>256</v>
      </c>
      <c r="BW202" s="32"/>
      <c r="BX202" s="32"/>
      <c r="BY202" s="32"/>
      <c r="BZ202" s="32">
        <v>635</v>
      </c>
      <c r="CA202" s="32"/>
      <c r="CB202" s="32"/>
      <c r="CC202" s="32"/>
      <c r="CD202" s="32"/>
      <c r="CE202" s="32"/>
      <c r="CF202" s="32"/>
      <c r="CG202" s="32"/>
      <c r="CH202" s="32"/>
      <c r="CI202" s="32"/>
      <c r="CJ202" s="32"/>
      <c r="CK202" s="32">
        <v>640</v>
      </c>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v>642</v>
      </c>
      <c r="DN202" s="32">
        <v>639</v>
      </c>
      <c r="DO202" s="32"/>
      <c r="DP202" s="32"/>
      <c r="DQ202" s="32">
        <v>173</v>
      </c>
      <c r="DR202" s="32">
        <v>515</v>
      </c>
      <c r="DS202" s="32">
        <v>161</v>
      </c>
      <c r="DT202" s="32">
        <v>516</v>
      </c>
      <c r="DU202" s="32">
        <v>210</v>
      </c>
      <c r="DV202" s="32">
        <v>583</v>
      </c>
      <c r="DW202" s="32"/>
      <c r="DX202" s="32"/>
      <c r="DY202" s="32"/>
      <c r="DZ202" s="32"/>
      <c r="EA202" s="32"/>
      <c r="EB202" s="32"/>
      <c r="EC202" s="32"/>
      <c r="ED202" s="32"/>
      <c r="EE202" s="32"/>
      <c r="EF202" s="32"/>
      <c r="EG202" s="32"/>
      <c r="EH202" s="32"/>
      <c r="EI202" s="32"/>
      <c r="EJ202" s="32"/>
      <c r="EK202" s="32"/>
      <c r="EL202" s="32"/>
    </row>
    <row r="203" spans="2:142" ht="16.5" thickTop="1" thickBot="1">
      <c r="B203" s="31" t="s">
        <v>448</v>
      </c>
      <c r="C203" s="43" t="s">
        <v>447</v>
      </c>
      <c r="D203" s="44"/>
      <c r="E203" s="31" t="s">
        <v>447</v>
      </c>
      <c r="F203" s="31" t="s">
        <v>447</v>
      </c>
      <c r="G203" s="31" t="s">
        <v>447</v>
      </c>
      <c r="H203" s="43" t="s">
        <v>447</v>
      </c>
      <c r="I203" s="44"/>
      <c r="J203" s="31">
        <v>3541</v>
      </c>
      <c r="K203" s="31">
        <v>0</v>
      </c>
      <c r="L203" s="31">
        <v>0</v>
      </c>
      <c r="M203" s="31">
        <v>0</v>
      </c>
      <c r="N203" s="31">
        <v>0</v>
      </c>
      <c r="O203" s="31">
        <v>0</v>
      </c>
      <c r="P203" s="31">
        <v>64</v>
      </c>
      <c r="Q203" s="31">
        <v>0</v>
      </c>
      <c r="R203" s="31">
        <v>23</v>
      </c>
      <c r="S203" s="31">
        <v>0</v>
      </c>
      <c r="T203" s="31">
        <v>0</v>
      </c>
      <c r="U203" s="31">
        <v>0</v>
      </c>
      <c r="V203" s="31">
        <v>0</v>
      </c>
      <c r="W203" s="31">
        <v>4782</v>
      </c>
      <c r="X203" s="31">
        <v>0</v>
      </c>
      <c r="Y203" s="31">
        <v>0</v>
      </c>
      <c r="Z203" s="31">
        <v>0</v>
      </c>
      <c r="AA203" s="31">
        <v>0</v>
      </c>
      <c r="AB203" s="31">
        <v>0</v>
      </c>
      <c r="AC203" s="31">
        <v>0</v>
      </c>
      <c r="AD203" s="31">
        <v>0</v>
      </c>
      <c r="AE203" s="31">
        <v>0</v>
      </c>
      <c r="AF203" s="31">
        <v>1228</v>
      </c>
      <c r="AG203" s="31">
        <v>1700</v>
      </c>
      <c r="AH203" s="31"/>
      <c r="AI203" s="31"/>
      <c r="AJ203" s="31"/>
      <c r="AK203" s="31"/>
      <c r="AL203" s="31"/>
      <c r="AM203" s="31">
        <v>2059</v>
      </c>
      <c r="AN203" s="31">
        <v>3481</v>
      </c>
      <c r="AO203" s="31">
        <v>2973</v>
      </c>
      <c r="AP203" s="31">
        <v>3974</v>
      </c>
      <c r="AQ203" s="31"/>
      <c r="AR203" s="31"/>
      <c r="AS203" s="31"/>
      <c r="AT203" s="31"/>
      <c r="AU203" s="31"/>
      <c r="AV203" s="31"/>
      <c r="AW203" s="31">
        <v>5842</v>
      </c>
      <c r="AX203" s="31"/>
      <c r="AY203" s="31"/>
      <c r="AZ203" s="31"/>
      <c r="BA203" s="31"/>
      <c r="BB203" s="31"/>
      <c r="BC203" s="31"/>
      <c r="BD203" s="31"/>
      <c r="BE203" s="31"/>
      <c r="BF203" s="31"/>
      <c r="BG203" s="31">
        <v>4428</v>
      </c>
      <c r="BH203" s="31">
        <v>1597</v>
      </c>
      <c r="BI203" s="31"/>
      <c r="BJ203" s="31"/>
      <c r="BK203" s="31"/>
      <c r="BL203" s="31"/>
      <c r="BM203" s="31">
        <v>2767</v>
      </c>
      <c r="BN203" s="31">
        <v>4865</v>
      </c>
      <c r="BO203" s="31">
        <v>2850</v>
      </c>
      <c r="BP203" s="31">
        <v>4769</v>
      </c>
      <c r="BQ203" s="31">
        <v>5960</v>
      </c>
      <c r="BR203" s="31">
        <v>5931</v>
      </c>
      <c r="BS203" s="31">
        <v>4872</v>
      </c>
      <c r="BT203" s="31">
        <v>2697</v>
      </c>
      <c r="BU203" s="31">
        <v>4882</v>
      </c>
      <c r="BV203" s="31">
        <v>2811</v>
      </c>
      <c r="BW203" s="31">
        <v>3216</v>
      </c>
      <c r="BX203" s="31"/>
      <c r="BY203" s="31"/>
      <c r="BZ203" s="31">
        <v>2748</v>
      </c>
      <c r="CA203" s="31"/>
      <c r="CB203" s="31"/>
      <c r="CC203" s="31"/>
      <c r="CD203" s="31"/>
      <c r="CE203" s="31"/>
      <c r="CF203" s="31"/>
      <c r="CG203" s="31"/>
      <c r="CH203" s="31"/>
      <c r="CI203" s="31"/>
      <c r="CJ203" s="31"/>
      <c r="CK203" s="31">
        <v>4294</v>
      </c>
      <c r="CL203" s="31"/>
      <c r="CM203" s="31"/>
      <c r="CN203" s="31"/>
      <c r="CO203" s="31"/>
      <c r="CP203" s="31"/>
      <c r="CQ203" s="31"/>
      <c r="CR203" s="31"/>
      <c r="CS203" s="31"/>
      <c r="CT203" s="31"/>
      <c r="CU203" s="31"/>
      <c r="CV203" s="31"/>
      <c r="CW203" s="31"/>
      <c r="CX203" s="31"/>
      <c r="CY203" s="31"/>
      <c r="CZ203" s="31"/>
      <c r="DA203" s="31">
        <v>582</v>
      </c>
      <c r="DB203" s="31">
        <v>999</v>
      </c>
      <c r="DC203" s="31"/>
      <c r="DD203" s="31"/>
      <c r="DE203" s="31">
        <v>144</v>
      </c>
      <c r="DF203" s="31">
        <v>253</v>
      </c>
      <c r="DG203" s="31"/>
      <c r="DH203" s="31"/>
      <c r="DI203" s="31"/>
      <c r="DJ203" s="31"/>
      <c r="DK203" s="31"/>
      <c r="DL203" s="31"/>
      <c r="DM203" s="31">
        <v>5974</v>
      </c>
      <c r="DN203" s="31">
        <v>5920</v>
      </c>
      <c r="DO203" s="31"/>
      <c r="DP203" s="31"/>
      <c r="DQ203" s="31">
        <v>1560</v>
      </c>
      <c r="DR203" s="31">
        <v>4785</v>
      </c>
      <c r="DS203" s="31">
        <v>1521</v>
      </c>
      <c r="DT203" s="31">
        <v>4767</v>
      </c>
      <c r="DU203" s="31">
        <v>1995</v>
      </c>
      <c r="DV203" s="31">
        <v>5562</v>
      </c>
      <c r="DW203" s="31"/>
      <c r="DX203" s="31"/>
      <c r="DY203" s="31"/>
      <c r="DZ203" s="31"/>
      <c r="EA203" s="31"/>
      <c r="EB203" s="31"/>
      <c r="EC203" s="31">
        <v>1588</v>
      </c>
      <c r="ED203" s="31">
        <v>499</v>
      </c>
      <c r="EE203" s="31"/>
      <c r="EF203" s="31"/>
      <c r="EG203" s="31"/>
      <c r="EH203" s="31"/>
      <c r="EI203" s="31"/>
      <c r="EJ203" s="31"/>
      <c r="EK203" s="31"/>
      <c r="EL203" s="31"/>
    </row>
    <row r="204" spans="2:142" ht="15.75" thickTop="1">
      <c r="B204" s="32" t="s">
        <v>210</v>
      </c>
      <c r="C204" s="45" t="s">
        <v>209</v>
      </c>
      <c r="D204" s="46"/>
      <c r="E204" s="32">
        <v>770</v>
      </c>
      <c r="F204" s="32">
        <v>549</v>
      </c>
      <c r="G204" s="32">
        <v>71.3</v>
      </c>
      <c r="H204" s="45" t="s">
        <v>447</v>
      </c>
      <c r="I204" s="46"/>
      <c r="J204" s="32">
        <v>204</v>
      </c>
      <c r="K204" s="32">
        <v>0</v>
      </c>
      <c r="L204" s="32">
        <v>0</v>
      </c>
      <c r="M204" s="32">
        <v>0</v>
      </c>
      <c r="N204" s="32">
        <v>0</v>
      </c>
      <c r="O204" s="32">
        <v>0</v>
      </c>
      <c r="P204" s="32">
        <v>5</v>
      </c>
      <c r="Q204" s="32">
        <v>0</v>
      </c>
      <c r="R204" s="32">
        <v>2</v>
      </c>
      <c r="S204" s="32">
        <v>0</v>
      </c>
      <c r="T204" s="32">
        <v>0</v>
      </c>
      <c r="U204" s="32">
        <v>0</v>
      </c>
      <c r="V204" s="32">
        <v>0</v>
      </c>
      <c r="W204" s="32">
        <v>335</v>
      </c>
      <c r="X204" s="32">
        <v>0</v>
      </c>
      <c r="Y204" s="32">
        <v>0</v>
      </c>
      <c r="Z204" s="32">
        <v>0</v>
      </c>
      <c r="AA204" s="32">
        <v>0</v>
      </c>
      <c r="AB204" s="32">
        <v>0</v>
      </c>
      <c r="AC204" s="32">
        <v>0</v>
      </c>
      <c r="AD204" s="32">
        <v>0</v>
      </c>
      <c r="AE204" s="32">
        <v>0</v>
      </c>
      <c r="AF204" s="32">
        <v>154</v>
      </c>
      <c r="AG204" s="32">
        <v>354</v>
      </c>
      <c r="AH204" s="32"/>
      <c r="AI204" s="32"/>
      <c r="AJ204" s="32"/>
      <c r="AK204" s="32"/>
      <c r="AL204" s="32"/>
      <c r="AM204" s="32">
        <v>9</v>
      </c>
      <c r="AN204" s="32">
        <v>4</v>
      </c>
      <c r="AO204" s="32">
        <v>168</v>
      </c>
      <c r="AP204" s="32">
        <v>270</v>
      </c>
      <c r="AQ204" s="32"/>
      <c r="AR204" s="32"/>
      <c r="AS204" s="32">
        <v>180</v>
      </c>
      <c r="AT204" s="32">
        <v>333</v>
      </c>
      <c r="AU204" s="32"/>
      <c r="AV204" s="32"/>
      <c r="AW204" s="32"/>
      <c r="AX204" s="32"/>
      <c r="AY204" s="32"/>
      <c r="AZ204" s="32"/>
      <c r="BA204" s="32"/>
      <c r="BB204" s="32">
        <v>393</v>
      </c>
      <c r="BC204" s="32"/>
      <c r="BD204" s="32"/>
      <c r="BE204" s="32"/>
      <c r="BF204" s="32"/>
      <c r="BG204" s="32"/>
      <c r="BH204" s="32"/>
      <c r="BI204" s="32"/>
      <c r="BJ204" s="32"/>
      <c r="BK204" s="32"/>
      <c r="BL204" s="32"/>
      <c r="BM204" s="32">
        <v>138</v>
      </c>
      <c r="BN204" s="32">
        <v>346</v>
      </c>
      <c r="BO204" s="32">
        <v>138</v>
      </c>
      <c r="BP204" s="32">
        <v>348</v>
      </c>
      <c r="BQ204" s="32">
        <v>398</v>
      </c>
      <c r="BR204" s="32">
        <v>402</v>
      </c>
      <c r="BS204" s="32">
        <v>358</v>
      </c>
      <c r="BT204" s="32">
        <v>134</v>
      </c>
      <c r="BU204" s="32">
        <v>322</v>
      </c>
      <c r="BV204" s="32">
        <v>177</v>
      </c>
      <c r="BW204" s="32">
        <v>401</v>
      </c>
      <c r="BX204" s="32"/>
      <c r="BY204" s="32"/>
      <c r="BZ204" s="32"/>
      <c r="CA204" s="32"/>
      <c r="CB204" s="32"/>
      <c r="CC204" s="32"/>
      <c r="CD204" s="32"/>
      <c r="CE204" s="32"/>
      <c r="CF204" s="32"/>
      <c r="CG204" s="32"/>
      <c r="CH204" s="32"/>
      <c r="CI204" s="32"/>
      <c r="CJ204" s="32"/>
      <c r="CK204" s="32"/>
      <c r="CL204" s="32"/>
      <c r="CM204" s="32"/>
      <c r="CN204" s="32"/>
      <c r="CO204" s="32"/>
      <c r="CP204" s="32">
        <v>412</v>
      </c>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v>407</v>
      </c>
      <c r="DN204" s="32">
        <v>410</v>
      </c>
      <c r="DO204" s="32"/>
      <c r="DP204" s="32"/>
      <c r="DQ204" s="32">
        <v>61</v>
      </c>
      <c r="DR204" s="32">
        <v>351</v>
      </c>
      <c r="DS204" s="32">
        <v>59</v>
      </c>
      <c r="DT204" s="32">
        <v>348</v>
      </c>
      <c r="DU204" s="32">
        <v>124</v>
      </c>
      <c r="DV204" s="32">
        <v>364</v>
      </c>
      <c r="DW204" s="32"/>
      <c r="DX204" s="32"/>
      <c r="DY204" s="32"/>
      <c r="DZ204" s="32"/>
      <c r="EA204" s="32"/>
      <c r="EB204" s="32"/>
      <c r="EC204" s="32"/>
      <c r="ED204" s="32"/>
      <c r="EE204" s="32"/>
      <c r="EF204" s="32"/>
      <c r="EG204" s="32"/>
      <c r="EH204" s="32"/>
      <c r="EI204" s="32"/>
      <c r="EJ204" s="32"/>
      <c r="EK204" s="32"/>
      <c r="EL204" s="32"/>
    </row>
    <row r="205" spans="2:142">
      <c r="B205" s="32" t="s">
        <v>211</v>
      </c>
      <c r="C205" s="45" t="s">
        <v>209</v>
      </c>
      <c r="D205" s="46"/>
      <c r="E205" s="32">
        <v>901</v>
      </c>
      <c r="F205" s="32">
        <v>704</v>
      </c>
      <c r="G205" s="32">
        <v>78.14</v>
      </c>
      <c r="H205" s="45" t="s">
        <v>447</v>
      </c>
      <c r="I205" s="46"/>
      <c r="J205" s="32">
        <v>263</v>
      </c>
      <c r="K205" s="32">
        <v>0</v>
      </c>
      <c r="L205" s="32">
        <v>0</v>
      </c>
      <c r="M205" s="32">
        <v>0</v>
      </c>
      <c r="N205" s="32">
        <v>0</v>
      </c>
      <c r="O205" s="32">
        <v>0</v>
      </c>
      <c r="P205" s="32">
        <v>5</v>
      </c>
      <c r="Q205" s="32">
        <v>0</v>
      </c>
      <c r="R205" s="32">
        <v>2</v>
      </c>
      <c r="S205" s="32">
        <v>0</v>
      </c>
      <c r="T205" s="32">
        <v>0</v>
      </c>
      <c r="U205" s="32">
        <v>0</v>
      </c>
      <c r="V205" s="32">
        <v>0</v>
      </c>
      <c r="W205" s="32">
        <v>431</v>
      </c>
      <c r="X205" s="32">
        <v>0</v>
      </c>
      <c r="Y205" s="32">
        <v>0</v>
      </c>
      <c r="Z205" s="32">
        <v>0</v>
      </c>
      <c r="AA205" s="32">
        <v>0</v>
      </c>
      <c r="AB205" s="32">
        <v>0</v>
      </c>
      <c r="AC205" s="32">
        <v>0</v>
      </c>
      <c r="AD205" s="32">
        <v>0</v>
      </c>
      <c r="AE205" s="32">
        <v>0</v>
      </c>
      <c r="AF205" s="32">
        <v>216</v>
      </c>
      <c r="AG205" s="32">
        <v>457</v>
      </c>
      <c r="AH205" s="32"/>
      <c r="AI205" s="32"/>
      <c r="AJ205" s="32"/>
      <c r="AK205" s="32"/>
      <c r="AL205" s="32"/>
      <c r="AM205" s="32"/>
      <c r="AN205" s="32"/>
      <c r="AO205" s="32">
        <v>241</v>
      </c>
      <c r="AP205" s="32">
        <v>347</v>
      </c>
      <c r="AQ205" s="32"/>
      <c r="AR205" s="32"/>
      <c r="AS205" s="32"/>
      <c r="AT205" s="32"/>
      <c r="AU205" s="32"/>
      <c r="AV205" s="32"/>
      <c r="AW205" s="32">
        <v>527</v>
      </c>
      <c r="AX205" s="32"/>
      <c r="AY205" s="32"/>
      <c r="AZ205" s="32"/>
      <c r="BA205" s="32"/>
      <c r="BB205" s="32"/>
      <c r="BC205" s="32"/>
      <c r="BD205" s="32"/>
      <c r="BE205" s="32"/>
      <c r="BF205" s="32"/>
      <c r="BG205" s="32">
        <v>533</v>
      </c>
      <c r="BH205" s="32"/>
      <c r="BI205" s="32"/>
      <c r="BJ205" s="32"/>
      <c r="BK205" s="32"/>
      <c r="BL205" s="32"/>
      <c r="BM205" s="32">
        <v>188</v>
      </c>
      <c r="BN205" s="32">
        <v>455</v>
      </c>
      <c r="BO205" s="32">
        <v>185</v>
      </c>
      <c r="BP205" s="32">
        <v>454</v>
      </c>
      <c r="BQ205" s="32">
        <v>531</v>
      </c>
      <c r="BR205" s="32">
        <v>523</v>
      </c>
      <c r="BS205" s="32">
        <v>435</v>
      </c>
      <c r="BT205" s="32">
        <v>199</v>
      </c>
      <c r="BU205" s="32">
        <v>442</v>
      </c>
      <c r="BV205" s="32">
        <v>216</v>
      </c>
      <c r="BW205" s="32">
        <v>520</v>
      </c>
      <c r="BX205" s="32"/>
      <c r="BY205" s="32"/>
      <c r="BZ205" s="32"/>
      <c r="CA205" s="32"/>
      <c r="CB205" s="32"/>
      <c r="CC205" s="32"/>
      <c r="CD205" s="32"/>
      <c r="CE205" s="32"/>
      <c r="CF205" s="32"/>
      <c r="CG205" s="32"/>
      <c r="CH205" s="32"/>
      <c r="CI205" s="32"/>
      <c r="CJ205" s="32"/>
      <c r="CK205" s="32"/>
      <c r="CL205" s="32"/>
      <c r="CM205" s="32"/>
      <c r="CN205" s="32"/>
      <c r="CO205" s="32"/>
      <c r="CP205" s="32"/>
      <c r="CQ205" s="32"/>
      <c r="CR205" s="32">
        <v>442</v>
      </c>
      <c r="CS205" s="32">
        <v>189</v>
      </c>
      <c r="CT205" s="32"/>
      <c r="CU205" s="32"/>
      <c r="CV205" s="32"/>
      <c r="CW205" s="32"/>
      <c r="CX205" s="32"/>
      <c r="CY205" s="32"/>
      <c r="CZ205" s="32"/>
      <c r="DA205" s="32"/>
      <c r="DB205" s="32"/>
      <c r="DC205" s="32"/>
      <c r="DD205" s="32"/>
      <c r="DE205" s="32"/>
      <c r="DF205" s="32"/>
      <c r="DG205" s="32"/>
      <c r="DH205" s="32"/>
      <c r="DI205" s="32"/>
      <c r="DJ205" s="32"/>
      <c r="DK205" s="32"/>
      <c r="DL205" s="32"/>
      <c r="DM205" s="32">
        <v>529</v>
      </c>
      <c r="DN205" s="32">
        <v>529</v>
      </c>
      <c r="DO205" s="32"/>
      <c r="DP205" s="32"/>
      <c r="DQ205" s="32">
        <v>91</v>
      </c>
      <c r="DR205" s="32">
        <v>451</v>
      </c>
      <c r="DS205" s="32">
        <v>84</v>
      </c>
      <c r="DT205" s="32">
        <v>456</v>
      </c>
      <c r="DU205" s="32">
        <v>147</v>
      </c>
      <c r="DV205" s="32">
        <v>498</v>
      </c>
      <c r="DW205" s="32"/>
      <c r="DX205" s="32"/>
      <c r="DY205" s="32"/>
      <c r="DZ205" s="32"/>
      <c r="EA205" s="32"/>
      <c r="EB205" s="32"/>
      <c r="EC205" s="32"/>
      <c r="ED205" s="32"/>
      <c r="EE205" s="32"/>
      <c r="EF205" s="32"/>
      <c r="EG205" s="32"/>
      <c r="EH205" s="32"/>
      <c r="EI205" s="32"/>
      <c r="EJ205" s="32"/>
      <c r="EK205" s="32">
        <v>13</v>
      </c>
      <c r="EL205" s="32">
        <v>59</v>
      </c>
    </row>
    <row r="206" spans="2:142">
      <c r="B206" s="32" t="s">
        <v>212</v>
      </c>
      <c r="C206" s="45" t="s">
        <v>209</v>
      </c>
      <c r="D206" s="46"/>
      <c r="E206" s="32">
        <v>1176</v>
      </c>
      <c r="F206" s="32">
        <v>838</v>
      </c>
      <c r="G206" s="32">
        <v>71.260000000000005</v>
      </c>
      <c r="H206" s="45" t="s">
        <v>447</v>
      </c>
      <c r="I206" s="46"/>
      <c r="J206" s="32">
        <v>363</v>
      </c>
      <c r="K206" s="32">
        <v>0</v>
      </c>
      <c r="L206" s="32">
        <v>0</v>
      </c>
      <c r="M206" s="32">
        <v>0</v>
      </c>
      <c r="N206" s="32">
        <v>0</v>
      </c>
      <c r="O206" s="32">
        <v>0</v>
      </c>
      <c r="P206" s="32">
        <v>18</v>
      </c>
      <c r="Q206" s="32">
        <v>0</v>
      </c>
      <c r="R206" s="32">
        <v>5</v>
      </c>
      <c r="S206" s="32">
        <v>0</v>
      </c>
      <c r="T206" s="32">
        <v>0</v>
      </c>
      <c r="U206" s="32">
        <v>0</v>
      </c>
      <c r="V206" s="32">
        <v>0</v>
      </c>
      <c r="W206" s="32">
        <v>447</v>
      </c>
      <c r="X206" s="32">
        <v>0</v>
      </c>
      <c r="Y206" s="32">
        <v>0</v>
      </c>
      <c r="Z206" s="32">
        <v>0</v>
      </c>
      <c r="AA206" s="32">
        <v>0</v>
      </c>
      <c r="AB206" s="32">
        <v>0</v>
      </c>
      <c r="AC206" s="32">
        <v>0</v>
      </c>
      <c r="AD206" s="32">
        <v>0</v>
      </c>
      <c r="AE206" s="32">
        <v>0</v>
      </c>
      <c r="AF206" s="32">
        <v>315</v>
      </c>
      <c r="AG206" s="32">
        <v>482</v>
      </c>
      <c r="AH206" s="32"/>
      <c r="AI206" s="32"/>
      <c r="AJ206" s="32"/>
      <c r="AK206" s="32"/>
      <c r="AL206" s="32"/>
      <c r="AM206" s="32">
        <v>4</v>
      </c>
      <c r="AN206" s="32">
        <v>2</v>
      </c>
      <c r="AO206" s="32">
        <v>319</v>
      </c>
      <c r="AP206" s="32">
        <v>404</v>
      </c>
      <c r="AQ206" s="32"/>
      <c r="AR206" s="32"/>
      <c r="AS206" s="32">
        <v>326</v>
      </c>
      <c r="AT206" s="32">
        <v>468</v>
      </c>
      <c r="AU206" s="32"/>
      <c r="AV206" s="32"/>
      <c r="AW206" s="32"/>
      <c r="AX206" s="32"/>
      <c r="AY206" s="32"/>
      <c r="AZ206" s="32"/>
      <c r="BA206" s="32"/>
      <c r="BB206" s="32">
        <v>630</v>
      </c>
      <c r="BC206" s="32"/>
      <c r="BD206" s="32"/>
      <c r="BE206" s="32"/>
      <c r="BF206" s="32"/>
      <c r="BG206" s="32"/>
      <c r="BH206" s="32"/>
      <c r="BI206" s="32"/>
      <c r="BJ206" s="32"/>
      <c r="BK206" s="32"/>
      <c r="BL206" s="32"/>
      <c r="BM206" s="32">
        <v>282</v>
      </c>
      <c r="BN206" s="32">
        <v>470</v>
      </c>
      <c r="BO206" s="32">
        <v>269</v>
      </c>
      <c r="BP206" s="32">
        <v>487</v>
      </c>
      <c r="BQ206" s="32">
        <v>624</v>
      </c>
      <c r="BR206" s="32">
        <v>610</v>
      </c>
      <c r="BS206" s="32">
        <v>453</v>
      </c>
      <c r="BT206" s="32">
        <v>297</v>
      </c>
      <c r="BU206" s="32">
        <v>394</v>
      </c>
      <c r="BV206" s="32">
        <v>386</v>
      </c>
      <c r="BW206" s="32">
        <v>613</v>
      </c>
      <c r="BX206" s="32"/>
      <c r="BY206" s="32"/>
      <c r="BZ206" s="32"/>
      <c r="CA206" s="32"/>
      <c r="CB206" s="32"/>
      <c r="CC206" s="32"/>
      <c r="CD206" s="32"/>
      <c r="CE206" s="32"/>
      <c r="CF206" s="32"/>
      <c r="CG206" s="32"/>
      <c r="CH206" s="32"/>
      <c r="CI206" s="32"/>
      <c r="CJ206" s="32"/>
      <c r="CK206" s="32"/>
      <c r="CL206" s="32"/>
      <c r="CM206" s="32"/>
      <c r="CN206" s="32"/>
      <c r="CO206" s="32"/>
      <c r="CP206" s="32">
        <v>638</v>
      </c>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v>632</v>
      </c>
      <c r="DN206" s="32">
        <v>636</v>
      </c>
      <c r="DO206" s="32"/>
      <c r="DP206" s="32"/>
      <c r="DQ206" s="32">
        <v>112</v>
      </c>
      <c r="DR206" s="32">
        <v>522</v>
      </c>
      <c r="DS206" s="32">
        <v>110</v>
      </c>
      <c r="DT206" s="32">
        <v>516</v>
      </c>
      <c r="DU206" s="32">
        <v>216</v>
      </c>
      <c r="DV206" s="32">
        <v>550</v>
      </c>
      <c r="DW206" s="32"/>
      <c r="DX206" s="32"/>
      <c r="DY206" s="32"/>
      <c r="DZ206" s="32"/>
      <c r="EA206" s="32"/>
      <c r="EB206" s="32"/>
      <c r="EC206" s="32"/>
      <c r="ED206" s="32"/>
      <c r="EE206" s="32"/>
      <c r="EF206" s="32"/>
      <c r="EG206" s="32"/>
      <c r="EH206" s="32"/>
      <c r="EI206" s="32"/>
      <c r="EJ206" s="32"/>
      <c r="EK206" s="32">
        <v>6</v>
      </c>
      <c r="EL206" s="32">
        <v>41</v>
      </c>
    </row>
    <row r="207" spans="2:142">
      <c r="B207" s="32" t="s">
        <v>213</v>
      </c>
      <c r="C207" s="45" t="s">
        <v>209</v>
      </c>
      <c r="D207" s="46"/>
      <c r="E207" s="32">
        <v>416</v>
      </c>
      <c r="F207" s="32">
        <v>290</v>
      </c>
      <c r="G207" s="32">
        <v>69.709999999999994</v>
      </c>
      <c r="H207" s="45" t="s">
        <v>447</v>
      </c>
      <c r="I207" s="46"/>
      <c r="J207" s="32">
        <v>165</v>
      </c>
      <c r="K207" s="32">
        <v>0</v>
      </c>
      <c r="L207" s="32">
        <v>0</v>
      </c>
      <c r="M207" s="32">
        <v>0</v>
      </c>
      <c r="N207" s="32">
        <v>0</v>
      </c>
      <c r="O207" s="32">
        <v>0</v>
      </c>
      <c r="P207" s="32">
        <v>7</v>
      </c>
      <c r="Q207" s="32">
        <v>0</v>
      </c>
      <c r="R207" s="32">
        <v>4</v>
      </c>
      <c r="S207" s="32">
        <v>0</v>
      </c>
      <c r="T207" s="32">
        <v>0</v>
      </c>
      <c r="U207" s="32">
        <v>0</v>
      </c>
      <c r="V207" s="32">
        <v>0</v>
      </c>
      <c r="W207" s="32">
        <v>113</v>
      </c>
      <c r="X207" s="32">
        <v>0</v>
      </c>
      <c r="Y207" s="32">
        <v>0</v>
      </c>
      <c r="Z207" s="32">
        <v>0</v>
      </c>
      <c r="AA207" s="32">
        <v>0</v>
      </c>
      <c r="AB207" s="32">
        <v>0</v>
      </c>
      <c r="AC207" s="32">
        <v>0</v>
      </c>
      <c r="AD207" s="32">
        <v>0</v>
      </c>
      <c r="AE207" s="32">
        <v>0</v>
      </c>
      <c r="AF207" s="32"/>
      <c r="AG207" s="32"/>
      <c r="AH207" s="32"/>
      <c r="AI207" s="32"/>
      <c r="AJ207" s="32"/>
      <c r="AK207" s="32"/>
      <c r="AL207" s="32"/>
      <c r="AM207" s="32">
        <v>151</v>
      </c>
      <c r="AN207" s="32">
        <v>129</v>
      </c>
      <c r="AO207" s="32">
        <v>117</v>
      </c>
      <c r="AP207" s="32">
        <v>135</v>
      </c>
      <c r="AQ207" s="32"/>
      <c r="AR207" s="32"/>
      <c r="AS207" s="32">
        <v>150</v>
      </c>
      <c r="AT207" s="32">
        <v>119</v>
      </c>
      <c r="AU207" s="32"/>
      <c r="AV207" s="32"/>
      <c r="AW207" s="32"/>
      <c r="AX207" s="32"/>
      <c r="AY207" s="32"/>
      <c r="AZ207" s="32"/>
      <c r="BA207" s="32"/>
      <c r="BB207" s="32">
        <v>176</v>
      </c>
      <c r="BC207" s="32"/>
      <c r="BD207" s="32"/>
      <c r="BE207" s="32"/>
      <c r="BF207" s="32"/>
      <c r="BG207" s="32"/>
      <c r="BH207" s="32"/>
      <c r="BI207" s="32"/>
      <c r="BJ207" s="32"/>
      <c r="BK207" s="32"/>
      <c r="BL207" s="32"/>
      <c r="BM207" s="32">
        <v>145</v>
      </c>
      <c r="BN207" s="32">
        <v>110</v>
      </c>
      <c r="BO207" s="32">
        <v>141</v>
      </c>
      <c r="BP207" s="32">
        <v>114</v>
      </c>
      <c r="BQ207" s="32">
        <v>174</v>
      </c>
      <c r="BR207" s="32">
        <v>176</v>
      </c>
      <c r="BS207" s="32">
        <v>133</v>
      </c>
      <c r="BT207" s="32">
        <v>125</v>
      </c>
      <c r="BU207" s="32">
        <v>106</v>
      </c>
      <c r="BV207" s="32">
        <v>156</v>
      </c>
      <c r="BW207" s="32">
        <v>177</v>
      </c>
      <c r="BX207" s="32"/>
      <c r="BY207" s="32"/>
      <c r="BZ207" s="32"/>
      <c r="CA207" s="32"/>
      <c r="CB207" s="32"/>
      <c r="CC207" s="32"/>
      <c r="CD207" s="32"/>
      <c r="CE207" s="32"/>
      <c r="CF207" s="32"/>
      <c r="CG207" s="32"/>
      <c r="CH207" s="32"/>
      <c r="CI207" s="32"/>
      <c r="CJ207" s="32"/>
      <c r="CK207" s="32"/>
      <c r="CL207" s="32"/>
      <c r="CM207" s="32"/>
      <c r="CN207" s="32"/>
      <c r="CO207" s="32"/>
      <c r="CP207" s="32"/>
      <c r="CQ207" s="32">
        <v>171</v>
      </c>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v>179</v>
      </c>
      <c r="DN207" s="32">
        <v>187</v>
      </c>
      <c r="DO207" s="32"/>
      <c r="DP207" s="32"/>
      <c r="DQ207" s="32">
        <v>36</v>
      </c>
      <c r="DR207" s="32">
        <v>174</v>
      </c>
      <c r="DS207" s="32">
        <v>38</v>
      </c>
      <c r="DT207" s="32">
        <v>169</v>
      </c>
      <c r="DU207" s="32">
        <v>57</v>
      </c>
      <c r="DV207" s="32">
        <v>209</v>
      </c>
      <c r="DW207" s="32"/>
      <c r="DX207" s="32"/>
      <c r="DY207" s="32"/>
      <c r="DZ207" s="32"/>
      <c r="EA207" s="32"/>
      <c r="EB207" s="32"/>
      <c r="EC207" s="32"/>
      <c r="ED207" s="32"/>
      <c r="EE207" s="32"/>
      <c r="EF207" s="32"/>
      <c r="EG207" s="32"/>
      <c r="EH207" s="32"/>
      <c r="EI207" s="32"/>
      <c r="EJ207" s="32"/>
      <c r="EK207" s="32"/>
      <c r="EL207" s="32"/>
    </row>
    <row r="208" spans="2:142">
      <c r="B208" s="32" t="s">
        <v>214</v>
      </c>
      <c r="C208" s="45" t="s">
        <v>209</v>
      </c>
      <c r="D208" s="46"/>
      <c r="E208" s="32">
        <v>958</v>
      </c>
      <c r="F208" s="32">
        <v>707</v>
      </c>
      <c r="G208" s="32">
        <v>73.8</v>
      </c>
      <c r="H208" s="45" t="s">
        <v>447</v>
      </c>
      <c r="I208" s="46"/>
      <c r="J208" s="32">
        <v>354</v>
      </c>
      <c r="K208" s="32">
        <v>0</v>
      </c>
      <c r="L208" s="32">
        <v>0</v>
      </c>
      <c r="M208" s="32">
        <v>0</v>
      </c>
      <c r="N208" s="32">
        <v>0</v>
      </c>
      <c r="O208" s="32">
        <v>0</v>
      </c>
      <c r="P208" s="32">
        <v>8</v>
      </c>
      <c r="Q208" s="32">
        <v>0</v>
      </c>
      <c r="R208" s="32">
        <v>2</v>
      </c>
      <c r="S208" s="32">
        <v>0</v>
      </c>
      <c r="T208" s="32">
        <v>0</v>
      </c>
      <c r="U208" s="32">
        <v>0</v>
      </c>
      <c r="V208" s="32">
        <v>0</v>
      </c>
      <c r="W208" s="32">
        <v>334</v>
      </c>
      <c r="X208" s="32">
        <v>0</v>
      </c>
      <c r="Y208" s="32">
        <v>0</v>
      </c>
      <c r="Z208" s="32">
        <v>0</v>
      </c>
      <c r="AA208" s="32">
        <v>0</v>
      </c>
      <c r="AB208" s="32">
        <v>0</v>
      </c>
      <c r="AC208" s="32">
        <v>0</v>
      </c>
      <c r="AD208" s="32">
        <v>0</v>
      </c>
      <c r="AE208" s="32">
        <v>0</v>
      </c>
      <c r="AF208" s="32"/>
      <c r="AG208" s="32"/>
      <c r="AH208" s="32"/>
      <c r="AI208" s="32"/>
      <c r="AJ208" s="32"/>
      <c r="AK208" s="32"/>
      <c r="AL208" s="32"/>
      <c r="AM208" s="32">
        <v>319</v>
      </c>
      <c r="AN208" s="32">
        <v>366</v>
      </c>
      <c r="AO208" s="32">
        <v>250</v>
      </c>
      <c r="AP208" s="32">
        <v>356</v>
      </c>
      <c r="AQ208" s="32"/>
      <c r="AR208" s="32"/>
      <c r="AS208" s="32"/>
      <c r="AT208" s="32"/>
      <c r="AU208" s="32"/>
      <c r="AV208" s="32"/>
      <c r="AW208" s="32">
        <v>482</v>
      </c>
      <c r="AX208" s="32"/>
      <c r="AY208" s="32"/>
      <c r="AZ208" s="32"/>
      <c r="BA208" s="32"/>
      <c r="BB208" s="32"/>
      <c r="BC208" s="32"/>
      <c r="BD208" s="32"/>
      <c r="BE208" s="32"/>
      <c r="BF208" s="32"/>
      <c r="BG208" s="32">
        <v>479</v>
      </c>
      <c r="BH208" s="32"/>
      <c r="BI208" s="32"/>
      <c r="BJ208" s="32"/>
      <c r="BK208" s="32"/>
      <c r="BL208" s="32"/>
      <c r="BM208" s="32">
        <v>279</v>
      </c>
      <c r="BN208" s="32">
        <v>374</v>
      </c>
      <c r="BO208" s="32">
        <v>280</v>
      </c>
      <c r="BP208" s="32">
        <v>378</v>
      </c>
      <c r="BQ208" s="32">
        <v>485</v>
      </c>
      <c r="BR208" s="32">
        <v>472</v>
      </c>
      <c r="BS208" s="32">
        <v>359</v>
      </c>
      <c r="BT208" s="32">
        <v>293</v>
      </c>
      <c r="BU208" s="32">
        <v>360</v>
      </c>
      <c r="BV208" s="32">
        <v>303</v>
      </c>
      <c r="BW208" s="32">
        <v>479</v>
      </c>
      <c r="BX208" s="32"/>
      <c r="BY208" s="32"/>
      <c r="BZ208" s="32"/>
      <c r="CA208" s="32"/>
      <c r="CB208" s="32"/>
      <c r="CC208" s="32"/>
      <c r="CD208" s="32"/>
      <c r="CE208" s="32"/>
      <c r="CF208" s="32"/>
      <c r="CG208" s="32"/>
      <c r="CH208" s="32"/>
      <c r="CI208" s="32"/>
      <c r="CJ208" s="32"/>
      <c r="CK208" s="32"/>
      <c r="CL208" s="32"/>
      <c r="CM208" s="32"/>
      <c r="CN208" s="32"/>
      <c r="CO208" s="32"/>
      <c r="CP208" s="32"/>
      <c r="CQ208" s="32">
        <v>468</v>
      </c>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v>498</v>
      </c>
      <c r="DN208" s="32">
        <v>504</v>
      </c>
      <c r="DO208" s="32"/>
      <c r="DP208" s="32"/>
      <c r="DQ208" s="32">
        <v>107</v>
      </c>
      <c r="DR208" s="32">
        <v>451</v>
      </c>
      <c r="DS208" s="32">
        <v>119</v>
      </c>
      <c r="DT208" s="32">
        <v>437</v>
      </c>
      <c r="DU208" s="32">
        <v>153</v>
      </c>
      <c r="DV208" s="32">
        <v>500</v>
      </c>
      <c r="DW208" s="32"/>
      <c r="DX208" s="32"/>
      <c r="DY208" s="32"/>
      <c r="DZ208" s="32"/>
      <c r="EA208" s="32"/>
      <c r="EB208" s="32"/>
      <c r="EC208" s="32"/>
      <c r="ED208" s="32"/>
      <c r="EE208" s="32"/>
      <c r="EF208" s="32"/>
      <c r="EG208" s="32"/>
      <c r="EH208" s="32"/>
      <c r="EI208" s="32"/>
      <c r="EJ208" s="32"/>
      <c r="EK208" s="32"/>
      <c r="EL208" s="32"/>
    </row>
    <row r="209" spans="2:142">
      <c r="B209" s="32" t="s">
        <v>215</v>
      </c>
      <c r="C209" s="45" t="s">
        <v>209</v>
      </c>
      <c r="D209" s="46"/>
      <c r="E209" s="32">
        <v>947</v>
      </c>
      <c r="F209" s="32">
        <v>661</v>
      </c>
      <c r="G209" s="32">
        <v>69.8</v>
      </c>
      <c r="H209" s="45" t="s">
        <v>447</v>
      </c>
      <c r="I209" s="46"/>
      <c r="J209" s="32">
        <v>296</v>
      </c>
      <c r="K209" s="32">
        <v>0</v>
      </c>
      <c r="L209" s="32">
        <v>0</v>
      </c>
      <c r="M209" s="32">
        <v>0</v>
      </c>
      <c r="N209" s="32">
        <v>0</v>
      </c>
      <c r="O209" s="32">
        <v>0</v>
      </c>
      <c r="P209" s="32">
        <v>21</v>
      </c>
      <c r="Q209" s="32">
        <v>0</v>
      </c>
      <c r="R209" s="32">
        <v>5</v>
      </c>
      <c r="S209" s="32">
        <v>0</v>
      </c>
      <c r="T209" s="32">
        <v>0</v>
      </c>
      <c r="U209" s="32">
        <v>0</v>
      </c>
      <c r="V209" s="32">
        <v>0</v>
      </c>
      <c r="W209" s="32">
        <v>336</v>
      </c>
      <c r="X209" s="32">
        <v>0</v>
      </c>
      <c r="Y209" s="32">
        <v>0</v>
      </c>
      <c r="Z209" s="32">
        <v>0</v>
      </c>
      <c r="AA209" s="32">
        <v>0</v>
      </c>
      <c r="AB209" s="32">
        <v>0</v>
      </c>
      <c r="AC209" s="32">
        <v>0</v>
      </c>
      <c r="AD209" s="32">
        <v>0</v>
      </c>
      <c r="AE209" s="32">
        <v>0</v>
      </c>
      <c r="AF209" s="32"/>
      <c r="AG209" s="32"/>
      <c r="AH209" s="32"/>
      <c r="AI209" s="32"/>
      <c r="AJ209" s="32"/>
      <c r="AK209" s="32"/>
      <c r="AL209" s="32"/>
      <c r="AM209" s="32">
        <v>264</v>
      </c>
      <c r="AN209" s="32">
        <v>369</v>
      </c>
      <c r="AO209" s="32">
        <v>272</v>
      </c>
      <c r="AP209" s="32">
        <v>291</v>
      </c>
      <c r="AQ209" s="32"/>
      <c r="AR209" s="32"/>
      <c r="AS209" s="32">
        <v>277</v>
      </c>
      <c r="AT209" s="32">
        <v>350</v>
      </c>
      <c r="AU209" s="32"/>
      <c r="AV209" s="32"/>
      <c r="AW209" s="32"/>
      <c r="AX209" s="32"/>
      <c r="AY209" s="32"/>
      <c r="AZ209" s="32"/>
      <c r="BA209" s="32"/>
      <c r="BB209" s="32">
        <v>465</v>
      </c>
      <c r="BC209" s="32"/>
      <c r="BD209" s="32"/>
      <c r="BE209" s="32"/>
      <c r="BF209" s="32"/>
      <c r="BG209" s="32"/>
      <c r="BH209" s="32"/>
      <c r="BI209" s="32"/>
      <c r="BJ209" s="32"/>
      <c r="BK209" s="32"/>
      <c r="BL209" s="32"/>
      <c r="BM209" s="32">
        <v>220</v>
      </c>
      <c r="BN209" s="32">
        <v>364</v>
      </c>
      <c r="BO209" s="32">
        <v>228</v>
      </c>
      <c r="BP209" s="32">
        <v>357</v>
      </c>
      <c r="BQ209" s="32">
        <v>461</v>
      </c>
      <c r="BR209" s="32">
        <v>459</v>
      </c>
      <c r="BS209" s="32">
        <v>372</v>
      </c>
      <c r="BT209" s="32">
        <v>214</v>
      </c>
      <c r="BU209" s="32">
        <v>353</v>
      </c>
      <c r="BV209" s="32">
        <v>249</v>
      </c>
      <c r="BW209" s="32">
        <v>451</v>
      </c>
      <c r="BX209" s="32"/>
      <c r="BY209" s="32"/>
      <c r="BZ209" s="32"/>
      <c r="CA209" s="32"/>
      <c r="CB209" s="32"/>
      <c r="CC209" s="32"/>
      <c r="CD209" s="32"/>
      <c r="CE209" s="32"/>
      <c r="CF209" s="32"/>
      <c r="CG209" s="32"/>
      <c r="CH209" s="32"/>
      <c r="CI209" s="32"/>
      <c r="CJ209" s="32"/>
      <c r="CK209" s="32"/>
      <c r="CL209" s="32"/>
      <c r="CM209" s="32"/>
      <c r="CN209" s="32"/>
      <c r="CO209" s="32"/>
      <c r="CP209" s="32">
        <v>475</v>
      </c>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v>470</v>
      </c>
      <c r="DN209" s="32">
        <v>472</v>
      </c>
      <c r="DO209" s="32"/>
      <c r="DP209" s="32"/>
      <c r="DQ209" s="32">
        <v>108</v>
      </c>
      <c r="DR209" s="32">
        <v>406</v>
      </c>
      <c r="DS209" s="32">
        <v>104</v>
      </c>
      <c r="DT209" s="32">
        <v>401</v>
      </c>
      <c r="DU209" s="32">
        <v>167</v>
      </c>
      <c r="DV209" s="32">
        <v>435</v>
      </c>
      <c r="DW209" s="32"/>
      <c r="DX209" s="32"/>
      <c r="DY209" s="32"/>
      <c r="DZ209" s="32"/>
      <c r="EA209" s="32"/>
      <c r="EB209" s="32"/>
      <c r="EC209" s="32"/>
      <c r="ED209" s="32"/>
      <c r="EE209" s="32"/>
      <c r="EF209" s="32"/>
      <c r="EG209" s="32"/>
      <c r="EH209" s="32"/>
      <c r="EI209" s="32"/>
      <c r="EJ209" s="32"/>
      <c r="EK209" s="32"/>
      <c r="EL209" s="32"/>
    </row>
    <row r="210" spans="2:142">
      <c r="B210" s="32" t="s">
        <v>216</v>
      </c>
      <c r="C210" s="45" t="s">
        <v>209</v>
      </c>
      <c r="D210" s="46"/>
      <c r="E210" s="32">
        <v>1090</v>
      </c>
      <c r="F210" s="32">
        <v>737</v>
      </c>
      <c r="G210" s="32">
        <v>67.61</v>
      </c>
      <c r="H210" s="45" t="s">
        <v>447</v>
      </c>
      <c r="I210" s="46"/>
      <c r="J210" s="32">
        <v>216</v>
      </c>
      <c r="K210" s="32">
        <v>0</v>
      </c>
      <c r="L210" s="32">
        <v>0</v>
      </c>
      <c r="M210" s="32">
        <v>0</v>
      </c>
      <c r="N210" s="32">
        <v>0</v>
      </c>
      <c r="O210" s="32">
        <v>0</v>
      </c>
      <c r="P210" s="32">
        <v>7</v>
      </c>
      <c r="Q210" s="32">
        <v>0</v>
      </c>
      <c r="R210" s="32">
        <v>1</v>
      </c>
      <c r="S210" s="32">
        <v>0</v>
      </c>
      <c r="T210" s="32">
        <v>0</v>
      </c>
      <c r="U210" s="32">
        <v>0</v>
      </c>
      <c r="V210" s="32">
        <v>0</v>
      </c>
      <c r="W210" s="32">
        <v>510</v>
      </c>
      <c r="X210" s="32">
        <v>0</v>
      </c>
      <c r="Y210" s="32">
        <v>0</v>
      </c>
      <c r="Z210" s="32">
        <v>0</v>
      </c>
      <c r="AA210" s="32">
        <v>0</v>
      </c>
      <c r="AB210" s="32">
        <v>0</v>
      </c>
      <c r="AC210" s="32">
        <v>0</v>
      </c>
      <c r="AD210" s="32">
        <v>0</v>
      </c>
      <c r="AE210" s="32">
        <v>0</v>
      </c>
      <c r="AF210" s="32">
        <v>192</v>
      </c>
      <c r="AG210" s="32">
        <v>526</v>
      </c>
      <c r="AH210" s="32"/>
      <c r="AI210" s="32"/>
      <c r="AJ210" s="32"/>
      <c r="AK210" s="32"/>
      <c r="AL210" s="32"/>
      <c r="AM210" s="32"/>
      <c r="AN210" s="32"/>
      <c r="AO210" s="32">
        <v>211</v>
      </c>
      <c r="AP210" s="32">
        <v>404</v>
      </c>
      <c r="AQ210" s="32"/>
      <c r="AR210" s="32"/>
      <c r="AS210" s="32">
        <v>188</v>
      </c>
      <c r="AT210" s="32">
        <v>495</v>
      </c>
      <c r="AU210" s="32"/>
      <c r="AV210" s="32"/>
      <c r="AW210" s="32">
        <v>16</v>
      </c>
      <c r="AX210" s="32"/>
      <c r="AY210" s="32"/>
      <c r="AZ210" s="32"/>
      <c r="BA210" s="32"/>
      <c r="BB210" s="32">
        <v>574</v>
      </c>
      <c r="BC210" s="32"/>
      <c r="BD210" s="32"/>
      <c r="BE210" s="32"/>
      <c r="BF210" s="32"/>
      <c r="BG210" s="32">
        <v>15</v>
      </c>
      <c r="BH210" s="32"/>
      <c r="BI210" s="32"/>
      <c r="BJ210" s="32"/>
      <c r="BK210" s="32"/>
      <c r="BL210" s="32"/>
      <c r="BM210" s="32">
        <v>173</v>
      </c>
      <c r="BN210" s="32">
        <v>509</v>
      </c>
      <c r="BO210" s="32">
        <v>169</v>
      </c>
      <c r="BP210" s="32">
        <v>517</v>
      </c>
      <c r="BQ210" s="32">
        <v>587</v>
      </c>
      <c r="BR210" s="32">
        <v>581</v>
      </c>
      <c r="BS210" s="32">
        <v>531</v>
      </c>
      <c r="BT210" s="32">
        <v>153</v>
      </c>
      <c r="BU210" s="32">
        <v>516</v>
      </c>
      <c r="BV210" s="32">
        <v>178</v>
      </c>
      <c r="BW210" s="32">
        <v>586</v>
      </c>
      <c r="BX210" s="32"/>
      <c r="BY210" s="32"/>
      <c r="BZ210" s="32"/>
      <c r="CA210" s="32"/>
      <c r="CB210" s="32"/>
      <c r="CC210" s="32"/>
      <c r="CD210" s="32"/>
      <c r="CE210" s="32"/>
      <c r="CF210" s="32"/>
      <c r="CG210" s="32"/>
      <c r="CH210" s="32"/>
      <c r="CI210" s="32"/>
      <c r="CJ210" s="32"/>
      <c r="CK210" s="32"/>
      <c r="CL210" s="32"/>
      <c r="CM210" s="32"/>
      <c r="CN210" s="32"/>
      <c r="CO210" s="32"/>
      <c r="CP210" s="32">
        <v>568</v>
      </c>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v>580</v>
      </c>
      <c r="DN210" s="32">
        <v>588</v>
      </c>
      <c r="DO210" s="32"/>
      <c r="DP210" s="32"/>
      <c r="DQ210" s="32">
        <v>130</v>
      </c>
      <c r="DR210" s="32">
        <v>448</v>
      </c>
      <c r="DS210" s="32">
        <v>138</v>
      </c>
      <c r="DT210" s="32">
        <v>436</v>
      </c>
      <c r="DU210" s="32">
        <v>201</v>
      </c>
      <c r="DV210" s="32">
        <v>474</v>
      </c>
      <c r="DW210" s="32"/>
      <c r="DX210" s="32"/>
      <c r="DY210" s="32"/>
      <c r="DZ210" s="32"/>
      <c r="EA210" s="32"/>
      <c r="EB210" s="32"/>
      <c r="EC210" s="32"/>
      <c r="ED210" s="32"/>
      <c r="EE210" s="32"/>
      <c r="EF210" s="32"/>
      <c r="EG210" s="32"/>
      <c r="EH210" s="32"/>
      <c r="EI210" s="32"/>
      <c r="EJ210" s="32"/>
      <c r="EK210" s="32">
        <v>101</v>
      </c>
      <c r="EL210" s="32">
        <v>431</v>
      </c>
    </row>
    <row r="211" spans="2:142">
      <c r="B211" s="32" t="s">
        <v>217</v>
      </c>
      <c r="C211" s="45" t="s">
        <v>209</v>
      </c>
      <c r="D211" s="46"/>
      <c r="E211" s="32">
        <v>1126</v>
      </c>
      <c r="F211" s="32">
        <v>896</v>
      </c>
      <c r="G211" s="32">
        <v>79.569999999999993</v>
      </c>
      <c r="H211" s="45" t="s">
        <v>447</v>
      </c>
      <c r="I211" s="46"/>
      <c r="J211" s="32">
        <v>358</v>
      </c>
      <c r="K211" s="32">
        <v>0</v>
      </c>
      <c r="L211" s="32">
        <v>0</v>
      </c>
      <c r="M211" s="32">
        <v>0</v>
      </c>
      <c r="N211" s="32">
        <v>0</v>
      </c>
      <c r="O211" s="32">
        <v>0</v>
      </c>
      <c r="P211" s="32">
        <v>12</v>
      </c>
      <c r="Q211" s="32">
        <v>0</v>
      </c>
      <c r="R211" s="32">
        <v>0</v>
      </c>
      <c r="S211" s="32">
        <v>0</v>
      </c>
      <c r="T211" s="32">
        <v>0</v>
      </c>
      <c r="U211" s="32">
        <v>0</v>
      </c>
      <c r="V211" s="32">
        <v>0</v>
      </c>
      <c r="W211" s="32">
        <v>518</v>
      </c>
      <c r="X211" s="32">
        <v>0</v>
      </c>
      <c r="Y211" s="32">
        <v>0</v>
      </c>
      <c r="Z211" s="32">
        <v>0</v>
      </c>
      <c r="AA211" s="32">
        <v>0</v>
      </c>
      <c r="AB211" s="32">
        <v>0</v>
      </c>
      <c r="AC211" s="32">
        <v>0</v>
      </c>
      <c r="AD211" s="32">
        <v>0</v>
      </c>
      <c r="AE211" s="32">
        <v>0</v>
      </c>
      <c r="AF211" s="32">
        <v>311</v>
      </c>
      <c r="AG211" s="32">
        <v>558</v>
      </c>
      <c r="AH211" s="32"/>
      <c r="AI211" s="32"/>
      <c r="AJ211" s="32"/>
      <c r="AK211" s="32"/>
      <c r="AL211" s="32"/>
      <c r="AM211" s="32"/>
      <c r="AN211" s="32"/>
      <c r="AO211" s="32">
        <v>288</v>
      </c>
      <c r="AP211" s="32">
        <v>471</v>
      </c>
      <c r="AQ211" s="32"/>
      <c r="AR211" s="32"/>
      <c r="AS211" s="32"/>
      <c r="AT211" s="32"/>
      <c r="AU211" s="32"/>
      <c r="AV211" s="32"/>
      <c r="AW211" s="32">
        <v>674</v>
      </c>
      <c r="AX211" s="32"/>
      <c r="AY211" s="32"/>
      <c r="AZ211" s="32"/>
      <c r="BA211" s="32"/>
      <c r="BB211" s="32"/>
      <c r="BC211" s="32"/>
      <c r="BD211" s="32"/>
      <c r="BE211" s="32"/>
      <c r="BF211" s="32"/>
      <c r="BG211" s="32">
        <v>685</v>
      </c>
      <c r="BH211" s="32"/>
      <c r="BI211" s="32"/>
      <c r="BJ211" s="32"/>
      <c r="BK211" s="32"/>
      <c r="BL211" s="32"/>
      <c r="BM211" s="32">
        <v>267</v>
      </c>
      <c r="BN211" s="32">
        <v>553</v>
      </c>
      <c r="BO211" s="32">
        <v>262</v>
      </c>
      <c r="BP211" s="32">
        <v>573</v>
      </c>
      <c r="BQ211" s="32">
        <v>671</v>
      </c>
      <c r="BR211" s="32">
        <v>667</v>
      </c>
      <c r="BS211" s="32">
        <v>565</v>
      </c>
      <c r="BT211" s="32">
        <v>264</v>
      </c>
      <c r="BU211" s="32">
        <v>550</v>
      </c>
      <c r="BV211" s="32">
        <v>297</v>
      </c>
      <c r="BW211" s="32">
        <v>669</v>
      </c>
      <c r="BX211" s="32"/>
      <c r="BY211" s="32"/>
      <c r="BZ211" s="32"/>
      <c r="CA211" s="32"/>
      <c r="CB211" s="32"/>
      <c r="CC211" s="32"/>
      <c r="CD211" s="32"/>
      <c r="CE211" s="32"/>
      <c r="CF211" s="32"/>
      <c r="CG211" s="32"/>
      <c r="CH211" s="32"/>
      <c r="CI211" s="32"/>
      <c r="CJ211" s="32"/>
      <c r="CK211" s="32"/>
      <c r="CL211" s="32"/>
      <c r="CM211" s="32"/>
      <c r="CN211" s="32"/>
      <c r="CO211" s="32"/>
      <c r="CP211" s="32"/>
      <c r="CQ211" s="32"/>
      <c r="CR211" s="32">
        <v>555</v>
      </c>
      <c r="CS211" s="32">
        <v>267</v>
      </c>
      <c r="CT211" s="32"/>
      <c r="CU211" s="32"/>
      <c r="CV211" s="32"/>
      <c r="CW211" s="32"/>
      <c r="CX211" s="32"/>
      <c r="CY211" s="32"/>
      <c r="CZ211" s="32"/>
      <c r="DA211" s="32"/>
      <c r="DB211" s="32"/>
      <c r="DC211" s="32"/>
      <c r="DD211" s="32"/>
      <c r="DE211" s="32"/>
      <c r="DF211" s="32"/>
      <c r="DG211" s="32"/>
      <c r="DH211" s="32"/>
      <c r="DI211" s="32"/>
      <c r="DJ211" s="32"/>
      <c r="DK211" s="32"/>
      <c r="DL211" s="32"/>
      <c r="DM211" s="32">
        <v>680</v>
      </c>
      <c r="DN211" s="32">
        <v>672</v>
      </c>
      <c r="DO211" s="32"/>
      <c r="DP211" s="32"/>
      <c r="DQ211" s="32">
        <v>129</v>
      </c>
      <c r="DR211" s="32">
        <v>555</v>
      </c>
      <c r="DS211" s="32">
        <v>131</v>
      </c>
      <c r="DT211" s="32">
        <v>538</v>
      </c>
      <c r="DU211" s="32">
        <v>223</v>
      </c>
      <c r="DV211" s="32">
        <v>606</v>
      </c>
      <c r="DW211" s="32"/>
      <c r="DX211" s="32"/>
      <c r="DY211" s="32"/>
      <c r="DZ211" s="32"/>
      <c r="EA211" s="32"/>
      <c r="EB211" s="32"/>
      <c r="EC211" s="32"/>
      <c r="ED211" s="32"/>
      <c r="EE211" s="32"/>
      <c r="EF211" s="32"/>
      <c r="EG211" s="32"/>
      <c r="EH211" s="32"/>
      <c r="EI211" s="32"/>
      <c r="EJ211" s="32"/>
      <c r="EK211" s="32">
        <v>118</v>
      </c>
      <c r="EL211" s="32">
        <v>516</v>
      </c>
    </row>
    <row r="212" spans="2:142">
      <c r="B212" s="32" t="s">
        <v>218</v>
      </c>
      <c r="C212" s="45" t="s">
        <v>209</v>
      </c>
      <c r="D212" s="46"/>
      <c r="E212" s="32">
        <v>717</v>
      </c>
      <c r="F212" s="32">
        <v>524</v>
      </c>
      <c r="G212" s="32">
        <v>73.08</v>
      </c>
      <c r="H212" s="45" t="s">
        <v>447</v>
      </c>
      <c r="I212" s="46"/>
      <c r="J212" s="32">
        <v>244</v>
      </c>
      <c r="K212" s="32">
        <v>0</v>
      </c>
      <c r="L212" s="32">
        <v>0</v>
      </c>
      <c r="M212" s="32">
        <v>0</v>
      </c>
      <c r="N212" s="32">
        <v>0</v>
      </c>
      <c r="O212" s="32">
        <v>0</v>
      </c>
      <c r="P212" s="32">
        <v>6</v>
      </c>
      <c r="Q212" s="32">
        <v>0</v>
      </c>
      <c r="R212" s="32">
        <v>3</v>
      </c>
      <c r="S212" s="32">
        <v>0</v>
      </c>
      <c r="T212" s="32">
        <v>0</v>
      </c>
      <c r="U212" s="32">
        <v>0</v>
      </c>
      <c r="V212" s="32">
        <v>0</v>
      </c>
      <c r="W212" s="32">
        <v>267</v>
      </c>
      <c r="X212" s="32">
        <v>0</v>
      </c>
      <c r="Y212" s="32">
        <v>0</v>
      </c>
      <c r="Z212" s="32">
        <v>0</v>
      </c>
      <c r="AA212" s="32">
        <v>0</v>
      </c>
      <c r="AB212" s="32">
        <v>0</v>
      </c>
      <c r="AC212" s="32">
        <v>0</v>
      </c>
      <c r="AD212" s="32">
        <v>0</v>
      </c>
      <c r="AE212" s="32">
        <v>0</v>
      </c>
      <c r="AF212" s="32"/>
      <c r="AG212" s="32"/>
      <c r="AH212" s="32"/>
      <c r="AI212" s="32"/>
      <c r="AJ212" s="32"/>
      <c r="AK212" s="32"/>
      <c r="AL212" s="32"/>
      <c r="AM212" s="32">
        <v>199</v>
      </c>
      <c r="AN212" s="32">
        <v>300</v>
      </c>
      <c r="AO212" s="32">
        <v>181</v>
      </c>
      <c r="AP212" s="32">
        <v>251</v>
      </c>
      <c r="AQ212" s="32"/>
      <c r="AR212" s="32"/>
      <c r="AS212" s="32"/>
      <c r="AT212" s="32"/>
      <c r="AU212" s="32"/>
      <c r="AV212" s="32"/>
      <c r="AW212" s="32">
        <v>362</v>
      </c>
      <c r="AX212" s="32"/>
      <c r="AY212" s="32"/>
      <c r="AZ212" s="32"/>
      <c r="BA212" s="32"/>
      <c r="BB212" s="32"/>
      <c r="BC212" s="32"/>
      <c r="BD212" s="32"/>
      <c r="BE212" s="32"/>
      <c r="BF212" s="32"/>
      <c r="BG212" s="32">
        <v>368</v>
      </c>
      <c r="BH212" s="32"/>
      <c r="BI212" s="32"/>
      <c r="BJ212" s="32"/>
      <c r="BK212" s="32"/>
      <c r="BL212" s="32"/>
      <c r="BM212" s="32">
        <v>187</v>
      </c>
      <c r="BN212" s="32">
        <v>270</v>
      </c>
      <c r="BO212" s="32">
        <v>175</v>
      </c>
      <c r="BP212" s="32">
        <v>289</v>
      </c>
      <c r="BQ212" s="32">
        <v>369</v>
      </c>
      <c r="BR212" s="32">
        <v>368</v>
      </c>
      <c r="BS212" s="32">
        <v>277</v>
      </c>
      <c r="BT212" s="32">
        <v>187</v>
      </c>
      <c r="BU212" s="32">
        <v>281</v>
      </c>
      <c r="BV212" s="32">
        <v>205</v>
      </c>
      <c r="BW212" s="32">
        <v>362</v>
      </c>
      <c r="BX212" s="32"/>
      <c r="BY212" s="32"/>
      <c r="BZ212" s="32"/>
      <c r="CA212" s="32"/>
      <c r="CB212" s="32"/>
      <c r="CC212" s="32"/>
      <c r="CD212" s="32"/>
      <c r="CE212" s="32"/>
      <c r="CF212" s="32"/>
      <c r="CG212" s="32"/>
      <c r="CH212" s="32"/>
      <c r="CI212" s="32"/>
      <c r="CJ212" s="32"/>
      <c r="CK212" s="32"/>
      <c r="CL212" s="32"/>
      <c r="CM212" s="32"/>
      <c r="CN212" s="32"/>
      <c r="CO212" s="32"/>
      <c r="CP212" s="32"/>
      <c r="CQ212" s="32">
        <v>359</v>
      </c>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v>365</v>
      </c>
      <c r="DN212" s="32">
        <v>366</v>
      </c>
      <c r="DO212" s="32"/>
      <c r="DP212" s="32"/>
      <c r="DQ212" s="32">
        <v>83</v>
      </c>
      <c r="DR212" s="32">
        <v>308</v>
      </c>
      <c r="DS212" s="32">
        <v>83</v>
      </c>
      <c r="DT212" s="32">
        <v>308</v>
      </c>
      <c r="DU212" s="32">
        <v>118</v>
      </c>
      <c r="DV212" s="32">
        <v>359</v>
      </c>
      <c r="DW212" s="32"/>
      <c r="DX212" s="32"/>
      <c r="DY212" s="32"/>
      <c r="DZ212" s="32"/>
      <c r="EA212" s="32"/>
      <c r="EB212" s="32"/>
      <c r="EC212" s="32"/>
      <c r="ED212" s="32"/>
      <c r="EE212" s="32"/>
      <c r="EF212" s="32"/>
      <c r="EG212" s="32"/>
      <c r="EH212" s="32"/>
      <c r="EI212" s="32"/>
      <c r="EJ212" s="32"/>
      <c r="EK212" s="32"/>
      <c r="EL212" s="32"/>
    </row>
    <row r="213" spans="2:142">
      <c r="B213" s="32" t="s">
        <v>219</v>
      </c>
      <c r="C213" s="45" t="s">
        <v>209</v>
      </c>
      <c r="D213" s="46"/>
      <c r="E213" s="32">
        <v>802</v>
      </c>
      <c r="F213" s="32">
        <v>593</v>
      </c>
      <c r="G213" s="32">
        <v>73.94</v>
      </c>
      <c r="H213" s="45" t="s">
        <v>447</v>
      </c>
      <c r="I213" s="46"/>
      <c r="J213" s="32">
        <v>280</v>
      </c>
      <c r="K213" s="32">
        <v>0</v>
      </c>
      <c r="L213" s="32">
        <v>0</v>
      </c>
      <c r="M213" s="32">
        <v>0</v>
      </c>
      <c r="N213" s="32">
        <v>0</v>
      </c>
      <c r="O213" s="32">
        <v>0</v>
      </c>
      <c r="P213" s="32">
        <v>8</v>
      </c>
      <c r="Q213" s="32">
        <v>0</v>
      </c>
      <c r="R213" s="32">
        <v>12</v>
      </c>
      <c r="S213" s="32">
        <v>0</v>
      </c>
      <c r="T213" s="32">
        <v>0</v>
      </c>
      <c r="U213" s="32">
        <v>0</v>
      </c>
      <c r="V213" s="32">
        <v>0</v>
      </c>
      <c r="W213" s="32">
        <v>288</v>
      </c>
      <c r="X213" s="32">
        <v>0</v>
      </c>
      <c r="Y213" s="32">
        <v>0</v>
      </c>
      <c r="Z213" s="32">
        <v>0</v>
      </c>
      <c r="AA213" s="32">
        <v>0</v>
      </c>
      <c r="AB213" s="32">
        <v>0</v>
      </c>
      <c r="AC213" s="32">
        <v>0</v>
      </c>
      <c r="AD213" s="32">
        <v>0</v>
      </c>
      <c r="AE213" s="32">
        <v>0</v>
      </c>
      <c r="AF213" s="32"/>
      <c r="AG213" s="32"/>
      <c r="AH213" s="32"/>
      <c r="AI213" s="32"/>
      <c r="AJ213" s="32"/>
      <c r="AK213" s="32"/>
      <c r="AL213" s="32"/>
      <c r="AM213" s="32">
        <v>252</v>
      </c>
      <c r="AN213" s="32">
        <v>324</v>
      </c>
      <c r="AO213" s="32">
        <v>235</v>
      </c>
      <c r="AP213" s="32">
        <v>259</v>
      </c>
      <c r="AQ213" s="32"/>
      <c r="AR213" s="32"/>
      <c r="AS213" s="32"/>
      <c r="AT213" s="32"/>
      <c r="AU213" s="32"/>
      <c r="AV213" s="32"/>
      <c r="AW213" s="32">
        <v>423</v>
      </c>
      <c r="AX213" s="32"/>
      <c r="AY213" s="32"/>
      <c r="AZ213" s="32"/>
      <c r="BA213" s="32"/>
      <c r="BB213" s="32"/>
      <c r="BC213" s="32"/>
      <c r="BD213" s="32"/>
      <c r="BE213" s="32"/>
      <c r="BF213" s="32"/>
      <c r="BG213" s="32">
        <v>425</v>
      </c>
      <c r="BH213" s="32"/>
      <c r="BI213" s="32"/>
      <c r="BJ213" s="32"/>
      <c r="BK213" s="32"/>
      <c r="BL213" s="32"/>
      <c r="BM213" s="32">
        <v>230</v>
      </c>
      <c r="BN213" s="32">
        <v>309</v>
      </c>
      <c r="BO213" s="32">
        <v>226</v>
      </c>
      <c r="BP213" s="32">
        <v>312</v>
      </c>
      <c r="BQ213" s="32">
        <v>405</v>
      </c>
      <c r="BR213" s="32">
        <v>407</v>
      </c>
      <c r="BS213" s="32">
        <v>303</v>
      </c>
      <c r="BT213" s="32">
        <v>229</v>
      </c>
      <c r="BU213" s="32">
        <v>304</v>
      </c>
      <c r="BV213" s="32">
        <v>249</v>
      </c>
      <c r="BW213" s="32">
        <v>402</v>
      </c>
      <c r="BX213" s="32"/>
      <c r="BY213" s="32"/>
      <c r="BZ213" s="32"/>
      <c r="CA213" s="32"/>
      <c r="CB213" s="32"/>
      <c r="CC213" s="32"/>
      <c r="CD213" s="32"/>
      <c r="CE213" s="32"/>
      <c r="CF213" s="32"/>
      <c r="CG213" s="32"/>
      <c r="CH213" s="32"/>
      <c r="CI213" s="32"/>
      <c r="CJ213" s="32"/>
      <c r="CK213" s="32"/>
      <c r="CL213" s="32"/>
      <c r="CM213" s="32"/>
      <c r="CN213" s="32"/>
      <c r="CO213" s="32"/>
      <c r="CP213" s="32"/>
      <c r="CQ213" s="32">
        <v>412</v>
      </c>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v>414</v>
      </c>
      <c r="DN213" s="32">
        <v>428</v>
      </c>
      <c r="DO213" s="32"/>
      <c r="DP213" s="32"/>
      <c r="DQ213" s="32">
        <v>81</v>
      </c>
      <c r="DR213" s="32">
        <v>365</v>
      </c>
      <c r="DS213" s="32">
        <v>81</v>
      </c>
      <c r="DT213" s="32">
        <v>358</v>
      </c>
      <c r="DU213" s="32">
        <v>144</v>
      </c>
      <c r="DV213" s="32">
        <v>398</v>
      </c>
      <c r="DW213" s="32"/>
      <c r="DX213" s="32"/>
      <c r="DY213" s="32"/>
      <c r="DZ213" s="32"/>
      <c r="EA213" s="32"/>
      <c r="EB213" s="32"/>
      <c r="EC213" s="32"/>
      <c r="ED213" s="32"/>
      <c r="EE213" s="32"/>
      <c r="EF213" s="32"/>
      <c r="EG213" s="32"/>
      <c r="EH213" s="32"/>
      <c r="EI213" s="32"/>
      <c r="EJ213" s="32"/>
      <c r="EK213" s="32"/>
      <c r="EL213" s="32"/>
    </row>
    <row r="214" spans="2:142">
      <c r="B214" s="32" t="s">
        <v>220</v>
      </c>
      <c r="C214" s="45" t="s">
        <v>209</v>
      </c>
      <c r="D214" s="46"/>
      <c r="E214" s="32">
        <v>1016</v>
      </c>
      <c r="F214" s="32">
        <v>620</v>
      </c>
      <c r="G214" s="32">
        <v>61.02</v>
      </c>
      <c r="H214" s="45" t="s">
        <v>447</v>
      </c>
      <c r="I214" s="46"/>
      <c r="J214" s="32">
        <v>293</v>
      </c>
      <c r="K214" s="32">
        <v>0</v>
      </c>
      <c r="L214" s="32">
        <v>0</v>
      </c>
      <c r="M214" s="32">
        <v>0</v>
      </c>
      <c r="N214" s="32">
        <v>0</v>
      </c>
      <c r="O214" s="32">
        <v>0</v>
      </c>
      <c r="P214" s="32">
        <v>12</v>
      </c>
      <c r="Q214" s="32">
        <v>0</v>
      </c>
      <c r="R214" s="32">
        <v>7</v>
      </c>
      <c r="S214" s="32">
        <v>0</v>
      </c>
      <c r="T214" s="32">
        <v>0</v>
      </c>
      <c r="U214" s="32">
        <v>0</v>
      </c>
      <c r="V214" s="32">
        <v>0</v>
      </c>
      <c r="W214" s="32">
        <v>301</v>
      </c>
      <c r="X214" s="32">
        <v>0</v>
      </c>
      <c r="Y214" s="32">
        <v>0</v>
      </c>
      <c r="Z214" s="32">
        <v>0</v>
      </c>
      <c r="AA214" s="32">
        <v>0</v>
      </c>
      <c r="AB214" s="32">
        <v>0</v>
      </c>
      <c r="AC214" s="32">
        <v>0</v>
      </c>
      <c r="AD214" s="32">
        <v>0</v>
      </c>
      <c r="AE214" s="32">
        <v>0</v>
      </c>
      <c r="AF214" s="32">
        <v>267</v>
      </c>
      <c r="AG214" s="32">
        <v>320</v>
      </c>
      <c r="AH214" s="32"/>
      <c r="AI214" s="32"/>
      <c r="AJ214" s="32"/>
      <c r="AK214" s="32"/>
      <c r="AL214" s="32"/>
      <c r="AM214" s="32"/>
      <c r="AN214" s="32"/>
      <c r="AO214" s="32">
        <v>235</v>
      </c>
      <c r="AP214" s="32">
        <v>284</v>
      </c>
      <c r="AQ214" s="32"/>
      <c r="AR214" s="32"/>
      <c r="AS214" s="32">
        <v>93</v>
      </c>
      <c r="AT214" s="32">
        <v>89</v>
      </c>
      <c r="AU214" s="32"/>
      <c r="AV214" s="32"/>
      <c r="AW214" s="32">
        <v>285</v>
      </c>
      <c r="AX214" s="32"/>
      <c r="AY214" s="32"/>
      <c r="AZ214" s="32"/>
      <c r="BA214" s="32"/>
      <c r="BB214" s="32">
        <v>134</v>
      </c>
      <c r="BC214" s="32"/>
      <c r="BD214" s="32"/>
      <c r="BE214" s="32"/>
      <c r="BF214" s="32"/>
      <c r="BG214" s="32">
        <v>281</v>
      </c>
      <c r="BH214" s="32"/>
      <c r="BI214" s="32"/>
      <c r="BJ214" s="32"/>
      <c r="BK214" s="32"/>
      <c r="BL214" s="32"/>
      <c r="BM214" s="32">
        <v>250</v>
      </c>
      <c r="BN214" s="32">
        <v>309</v>
      </c>
      <c r="BO214" s="32">
        <v>246</v>
      </c>
      <c r="BP214" s="32">
        <v>311</v>
      </c>
      <c r="BQ214" s="32">
        <v>416</v>
      </c>
      <c r="BR214" s="32">
        <v>410</v>
      </c>
      <c r="BS214" s="32">
        <v>313</v>
      </c>
      <c r="BT214" s="32">
        <v>245</v>
      </c>
      <c r="BU214" s="32">
        <v>319</v>
      </c>
      <c r="BV214" s="32">
        <v>251</v>
      </c>
      <c r="BW214" s="32">
        <v>411</v>
      </c>
      <c r="BX214" s="32"/>
      <c r="BY214" s="32"/>
      <c r="BZ214" s="32"/>
      <c r="CA214" s="32"/>
      <c r="CB214" s="32"/>
      <c r="CC214" s="32"/>
      <c r="CD214" s="32"/>
      <c r="CE214" s="32"/>
      <c r="CF214" s="32"/>
      <c r="CG214" s="32"/>
      <c r="CH214" s="32"/>
      <c r="CI214" s="32"/>
      <c r="CJ214" s="32"/>
      <c r="CK214" s="32"/>
      <c r="CL214" s="32"/>
      <c r="CM214" s="32"/>
      <c r="CN214" s="32"/>
      <c r="CO214" s="32"/>
      <c r="CP214" s="32">
        <v>419</v>
      </c>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v>418</v>
      </c>
      <c r="DN214" s="32">
        <v>414</v>
      </c>
      <c r="DO214" s="32"/>
      <c r="DP214" s="32"/>
      <c r="DQ214" s="32">
        <v>113</v>
      </c>
      <c r="DR214" s="32">
        <v>360</v>
      </c>
      <c r="DS214" s="32">
        <v>113</v>
      </c>
      <c r="DT214" s="32">
        <v>360</v>
      </c>
      <c r="DU214" s="32">
        <v>143</v>
      </c>
      <c r="DV214" s="32">
        <v>412</v>
      </c>
      <c r="DW214" s="32"/>
      <c r="DX214" s="32"/>
      <c r="DY214" s="32"/>
      <c r="DZ214" s="32"/>
      <c r="EA214" s="32"/>
      <c r="EB214" s="32"/>
      <c r="EC214" s="32"/>
      <c r="ED214" s="32"/>
      <c r="EE214" s="32"/>
      <c r="EF214" s="32"/>
      <c r="EG214" s="32"/>
      <c r="EH214" s="32"/>
      <c r="EI214" s="32"/>
      <c r="EJ214" s="32"/>
      <c r="EK214" s="32">
        <v>91</v>
      </c>
      <c r="EL214" s="32">
        <v>478</v>
      </c>
    </row>
    <row r="215" spans="2:142">
      <c r="B215" s="32" t="s">
        <v>221</v>
      </c>
      <c r="C215" s="45" t="s">
        <v>209</v>
      </c>
      <c r="D215" s="46"/>
      <c r="E215" s="32">
        <v>997</v>
      </c>
      <c r="F215" s="32">
        <v>677</v>
      </c>
      <c r="G215" s="32">
        <v>67.900000000000006</v>
      </c>
      <c r="H215" s="45" t="s">
        <v>447</v>
      </c>
      <c r="I215" s="46"/>
      <c r="J215" s="32">
        <v>273</v>
      </c>
      <c r="K215" s="32">
        <v>0</v>
      </c>
      <c r="L215" s="32">
        <v>0</v>
      </c>
      <c r="M215" s="32">
        <v>0</v>
      </c>
      <c r="N215" s="32">
        <v>0</v>
      </c>
      <c r="O215" s="32">
        <v>0</v>
      </c>
      <c r="P215" s="32">
        <v>7</v>
      </c>
      <c r="Q215" s="32">
        <v>0</v>
      </c>
      <c r="R215" s="32">
        <v>6</v>
      </c>
      <c r="S215" s="32">
        <v>0</v>
      </c>
      <c r="T215" s="32">
        <v>0</v>
      </c>
      <c r="U215" s="32">
        <v>0</v>
      </c>
      <c r="V215" s="32">
        <v>0</v>
      </c>
      <c r="W215" s="32">
        <v>389</v>
      </c>
      <c r="X215" s="32">
        <v>0</v>
      </c>
      <c r="Y215" s="32">
        <v>0</v>
      </c>
      <c r="Z215" s="32">
        <v>0</v>
      </c>
      <c r="AA215" s="32">
        <v>0</v>
      </c>
      <c r="AB215" s="32">
        <v>0</v>
      </c>
      <c r="AC215" s="32">
        <v>0</v>
      </c>
      <c r="AD215" s="32">
        <v>0</v>
      </c>
      <c r="AE215" s="32">
        <v>0</v>
      </c>
      <c r="AF215" s="32">
        <v>246</v>
      </c>
      <c r="AG215" s="32">
        <v>401</v>
      </c>
      <c r="AH215" s="32"/>
      <c r="AI215" s="32"/>
      <c r="AJ215" s="32"/>
      <c r="AK215" s="32"/>
      <c r="AL215" s="32"/>
      <c r="AM215" s="32"/>
      <c r="AN215" s="32"/>
      <c r="AO215" s="32">
        <v>223</v>
      </c>
      <c r="AP215" s="32">
        <v>349</v>
      </c>
      <c r="AQ215" s="32"/>
      <c r="AR215" s="32"/>
      <c r="AS215" s="32"/>
      <c r="AT215" s="32"/>
      <c r="AU215" s="32"/>
      <c r="AV215" s="32"/>
      <c r="AW215" s="32">
        <v>501</v>
      </c>
      <c r="AX215" s="32"/>
      <c r="AY215" s="32"/>
      <c r="AZ215" s="32"/>
      <c r="BA215" s="32"/>
      <c r="BB215" s="32"/>
      <c r="BC215" s="32"/>
      <c r="BD215" s="32"/>
      <c r="BE215" s="32"/>
      <c r="BF215" s="32"/>
      <c r="BG215" s="32">
        <v>497</v>
      </c>
      <c r="BH215" s="32"/>
      <c r="BI215" s="32"/>
      <c r="BJ215" s="32"/>
      <c r="BK215" s="32"/>
      <c r="BL215" s="32"/>
      <c r="BM215" s="32">
        <v>212</v>
      </c>
      <c r="BN215" s="32">
        <v>404</v>
      </c>
      <c r="BO215" s="32">
        <v>205</v>
      </c>
      <c r="BP215" s="32">
        <v>418</v>
      </c>
      <c r="BQ215" s="32">
        <v>497</v>
      </c>
      <c r="BR215" s="32">
        <v>490</v>
      </c>
      <c r="BS215" s="32">
        <v>395</v>
      </c>
      <c r="BT215" s="32">
        <v>223</v>
      </c>
      <c r="BU215" s="32">
        <v>406</v>
      </c>
      <c r="BV215" s="32">
        <v>215</v>
      </c>
      <c r="BW215" s="32">
        <v>493</v>
      </c>
      <c r="BX215" s="32"/>
      <c r="BY215" s="32"/>
      <c r="BZ215" s="32"/>
      <c r="CA215" s="32"/>
      <c r="CB215" s="32"/>
      <c r="CC215" s="32"/>
      <c r="CD215" s="32"/>
      <c r="CE215" s="32"/>
      <c r="CF215" s="32"/>
      <c r="CG215" s="32"/>
      <c r="CH215" s="32"/>
      <c r="CI215" s="32"/>
      <c r="CJ215" s="32"/>
      <c r="CK215" s="32"/>
      <c r="CL215" s="32"/>
      <c r="CM215" s="32"/>
      <c r="CN215" s="32"/>
      <c r="CO215" s="32"/>
      <c r="CP215" s="32"/>
      <c r="CQ215" s="32"/>
      <c r="CR215" s="32">
        <v>399</v>
      </c>
      <c r="CS215" s="32">
        <v>217</v>
      </c>
      <c r="CT215" s="32"/>
      <c r="CU215" s="32"/>
      <c r="CV215" s="32"/>
      <c r="CW215" s="32"/>
      <c r="CX215" s="32"/>
      <c r="CY215" s="32"/>
      <c r="CZ215" s="32"/>
      <c r="DA215" s="32"/>
      <c r="DB215" s="32"/>
      <c r="DC215" s="32"/>
      <c r="DD215" s="32"/>
      <c r="DE215" s="32"/>
      <c r="DF215" s="32"/>
      <c r="DG215" s="32"/>
      <c r="DH215" s="32"/>
      <c r="DI215" s="32"/>
      <c r="DJ215" s="32"/>
      <c r="DK215" s="32"/>
      <c r="DL215" s="32"/>
      <c r="DM215" s="32">
        <v>497</v>
      </c>
      <c r="DN215" s="32">
        <v>496</v>
      </c>
      <c r="DO215" s="32"/>
      <c r="DP215" s="32"/>
      <c r="DQ215" s="32">
        <v>111</v>
      </c>
      <c r="DR215" s="32">
        <v>409</v>
      </c>
      <c r="DS215" s="32">
        <v>115</v>
      </c>
      <c r="DT215" s="32">
        <v>408</v>
      </c>
      <c r="DU215" s="32">
        <v>139</v>
      </c>
      <c r="DV215" s="32">
        <v>461</v>
      </c>
      <c r="DW215" s="32"/>
      <c r="DX215" s="32"/>
      <c r="DY215" s="32"/>
      <c r="DZ215" s="32"/>
      <c r="EA215" s="32"/>
      <c r="EB215" s="32"/>
      <c r="EC215" s="32"/>
      <c r="ED215" s="32"/>
      <c r="EE215" s="32"/>
      <c r="EF215" s="32"/>
      <c r="EG215" s="32"/>
      <c r="EH215" s="32"/>
      <c r="EI215" s="32"/>
      <c r="EJ215" s="32"/>
      <c r="EK215" s="32">
        <v>44</v>
      </c>
      <c r="EL215" s="32">
        <v>179</v>
      </c>
    </row>
    <row r="216" spans="2:142">
      <c r="B216" s="32" t="s">
        <v>222</v>
      </c>
      <c r="C216" s="45" t="s">
        <v>209</v>
      </c>
      <c r="D216" s="46"/>
      <c r="E216" s="32">
        <v>396</v>
      </c>
      <c r="F216" s="32">
        <v>249</v>
      </c>
      <c r="G216" s="32">
        <v>62.88</v>
      </c>
      <c r="H216" s="45" t="s">
        <v>447</v>
      </c>
      <c r="I216" s="46"/>
      <c r="J216" s="32">
        <v>125</v>
      </c>
      <c r="K216" s="32">
        <v>0</v>
      </c>
      <c r="L216" s="32">
        <v>0</v>
      </c>
      <c r="M216" s="32">
        <v>0</v>
      </c>
      <c r="N216" s="32">
        <v>0</v>
      </c>
      <c r="O216" s="32">
        <v>0</v>
      </c>
      <c r="P216" s="32">
        <v>2</v>
      </c>
      <c r="Q216" s="32">
        <v>0</v>
      </c>
      <c r="R216" s="32">
        <v>1</v>
      </c>
      <c r="S216" s="32">
        <v>0</v>
      </c>
      <c r="T216" s="32">
        <v>0</v>
      </c>
      <c r="U216" s="32">
        <v>0</v>
      </c>
      <c r="V216" s="32">
        <v>0</v>
      </c>
      <c r="W216" s="32">
        <v>120</v>
      </c>
      <c r="X216" s="32">
        <v>0</v>
      </c>
      <c r="Y216" s="32">
        <v>0</v>
      </c>
      <c r="Z216" s="32">
        <v>0</v>
      </c>
      <c r="AA216" s="32">
        <v>0</v>
      </c>
      <c r="AB216" s="32">
        <v>0</v>
      </c>
      <c r="AC216" s="32">
        <v>0</v>
      </c>
      <c r="AD216" s="32">
        <v>0</v>
      </c>
      <c r="AE216" s="32">
        <v>0</v>
      </c>
      <c r="AF216" s="32"/>
      <c r="AG216" s="32"/>
      <c r="AH216" s="32"/>
      <c r="AI216" s="32"/>
      <c r="AJ216" s="32"/>
      <c r="AK216" s="32"/>
      <c r="AL216" s="32"/>
      <c r="AM216" s="32">
        <v>101</v>
      </c>
      <c r="AN216" s="32">
        <v>140</v>
      </c>
      <c r="AO216" s="32">
        <v>99</v>
      </c>
      <c r="AP216" s="32">
        <v>111</v>
      </c>
      <c r="AQ216" s="32"/>
      <c r="AR216" s="32"/>
      <c r="AS216" s="32"/>
      <c r="AT216" s="32"/>
      <c r="AU216" s="32"/>
      <c r="AV216" s="32"/>
      <c r="AW216" s="32">
        <v>171</v>
      </c>
      <c r="AX216" s="32"/>
      <c r="AY216" s="32"/>
      <c r="AZ216" s="32"/>
      <c r="BA216" s="32"/>
      <c r="BB216" s="32"/>
      <c r="BC216" s="32"/>
      <c r="BD216" s="32"/>
      <c r="BE216" s="32"/>
      <c r="BF216" s="32"/>
      <c r="BG216" s="32">
        <v>176</v>
      </c>
      <c r="BH216" s="32"/>
      <c r="BI216" s="32"/>
      <c r="BJ216" s="32"/>
      <c r="BK216" s="32"/>
      <c r="BL216" s="32"/>
      <c r="BM216" s="32">
        <v>99</v>
      </c>
      <c r="BN216" s="32">
        <v>128</v>
      </c>
      <c r="BO216" s="32">
        <v>101</v>
      </c>
      <c r="BP216" s="32">
        <v>126</v>
      </c>
      <c r="BQ216" s="32">
        <v>172</v>
      </c>
      <c r="BR216" s="32">
        <v>169</v>
      </c>
      <c r="BS216" s="32">
        <v>121</v>
      </c>
      <c r="BT216" s="32">
        <v>105</v>
      </c>
      <c r="BU216" s="32">
        <v>120</v>
      </c>
      <c r="BV216" s="32">
        <v>108</v>
      </c>
      <c r="BW216" s="32">
        <v>165</v>
      </c>
      <c r="BX216" s="32"/>
      <c r="BY216" s="32"/>
      <c r="BZ216" s="32"/>
      <c r="CA216" s="32"/>
      <c r="CB216" s="32"/>
      <c r="CC216" s="32"/>
      <c r="CD216" s="32"/>
      <c r="CE216" s="32"/>
      <c r="CF216" s="32"/>
      <c r="CG216" s="32"/>
      <c r="CH216" s="32"/>
      <c r="CI216" s="32"/>
      <c r="CJ216" s="32"/>
      <c r="CK216" s="32"/>
      <c r="CL216" s="32"/>
      <c r="CM216" s="32"/>
      <c r="CN216" s="32"/>
      <c r="CO216" s="32"/>
      <c r="CP216" s="32"/>
      <c r="CQ216" s="32">
        <v>168</v>
      </c>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v>169</v>
      </c>
      <c r="DN216" s="32">
        <v>175</v>
      </c>
      <c r="DO216" s="32"/>
      <c r="DP216" s="32"/>
      <c r="DQ216" s="32">
        <v>38</v>
      </c>
      <c r="DR216" s="32">
        <v>165</v>
      </c>
      <c r="DS216" s="32">
        <v>39</v>
      </c>
      <c r="DT216" s="32">
        <v>161</v>
      </c>
      <c r="DU216" s="32">
        <v>54</v>
      </c>
      <c r="DV216" s="32">
        <v>174</v>
      </c>
      <c r="DW216" s="32"/>
      <c r="DX216" s="32"/>
      <c r="DY216" s="32"/>
      <c r="DZ216" s="32"/>
      <c r="EA216" s="32"/>
      <c r="EB216" s="32"/>
      <c r="EC216" s="32"/>
      <c r="ED216" s="32"/>
      <c r="EE216" s="32"/>
      <c r="EF216" s="32"/>
      <c r="EG216" s="32"/>
      <c r="EH216" s="32"/>
      <c r="EI216" s="32"/>
      <c r="EJ216" s="32"/>
      <c r="EK216" s="32"/>
      <c r="EL216" s="32"/>
    </row>
    <row r="217" spans="2:142">
      <c r="B217" s="32" t="s">
        <v>223</v>
      </c>
      <c r="C217" s="45" t="s">
        <v>209</v>
      </c>
      <c r="D217" s="46"/>
      <c r="E217" s="32">
        <v>338</v>
      </c>
      <c r="F217" s="32">
        <v>254</v>
      </c>
      <c r="G217" s="32">
        <v>75.150000000000006</v>
      </c>
      <c r="H217" s="45" t="s">
        <v>447</v>
      </c>
      <c r="I217" s="46"/>
      <c r="J217" s="32">
        <v>137</v>
      </c>
      <c r="K217" s="32">
        <v>0</v>
      </c>
      <c r="L217" s="32">
        <v>0</v>
      </c>
      <c r="M217" s="32">
        <v>0</v>
      </c>
      <c r="N217" s="32">
        <v>0</v>
      </c>
      <c r="O217" s="32">
        <v>0</v>
      </c>
      <c r="P217" s="32">
        <v>3</v>
      </c>
      <c r="Q217" s="32">
        <v>0</v>
      </c>
      <c r="R217" s="32">
        <v>1</v>
      </c>
      <c r="S217" s="32">
        <v>0</v>
      </c>
      <c r="T217" s="32">
        <v>0</v>
      </c>
      <c r="U217" s="32">
        <v>0</v>
      </c>
      <c r="V217" s="32">
        <v>0</v>
      </c>
      <c r="W217" s="32">
        <v>110</v>
      </c>
      <c r="X217" s="32">
        <v>0</v>
      </c>
      <c r="Y217" s="32">
        <v>0</v>
      </c>
      <c r="Z217" s="32">
        <v>0</v>
      </c>
      <c r="AA217" s="32">
        <v>0</v>
      </c>
      <c r="AB217" s="32">
        <v>0</v>
      </c>
      <c r="AC217" s="32">
        <v>0</v>
      </c>
      <c r="AD217" s="32">
        <v>0</v>
      </c>
      <c r="AE217" s="32">
        <v>0</v>
      </c>
      <c r="AF217" s="32"/>
      <c r="AG217" s="32"/>
      <c r="AH217" s="32"/>
      <c r="AI217" s="32"/>
      <c r="AJ217" s="32"/>
      <c r="AK217" s="32"/>
      <c r="AL217" s="32"/>
      <c r="AM217" s="32">
        <v>110</v>
      </c>
      <c r="AN217" s="32">
        <v>133</v>
      </c>
      <c r="AO217" s="32">
        <v>111</v>
      </c>
      <c r="AP217" s="32">
        <v>107</v>
      </c>
      <c r="AQ217" s="32"/>
      <c r="AR217" s="32"/>
      <c r="AS217" s="32"/>
      <c r="AT217" s="32"/>
      <c r="AU217" s="32"/>
      <c r="AV217" s="32"/>
      <c r="AW217" s="32">
        <v>181</v>
      </c>
      <c r="AX217" s="32"/>
      <c r="AY217" s="32"/>
      <c r="AZ217" s="32"/>
      <c r="BA217" s="32"/>
      <c r="BB217" s="32"/>
      <c r="BC217" s="32"/>
      <c r="BD217" s="32"/>
      <c r="BE217" s="32"/>
      <c r="BF217" s="32"/>
      <c r="BG217" s="32">
        <v>185</v>
      </c>
      <c r="BH217" s="32"/>
      <c r="BI217" s="32"/>
      <c r="BJ217" s="32"/>
      <c r="BK217" s="32"/>
      <c r="BL217" s="32"/>
      <c r="BM217" s="32">
        <v>105</v>
      </c>
      <c r="BN217" s="32">
        <v>124</v>
      </c>
      <c r="BO217" s="32">
        <v>105</v>
      </c>
      <c r="BP217" s="32">
        <v>127</v>
      </c>
      <c r="BQ217" s="32">
        <v>183</v>
      </c>
      <c r="BR217" s="32">
        <v>184</v>
      </c>
      <c r="BS217" s="32">
        <v>141</v>
      </c>
      <c r="BT217" s="32">
        <v>94</v>
      </c>
      <c r="BU217" s="32">
        <v>129</v>
      </c>
      <c r="BV217" s="32">
        <v>106</v>
      </c>
      <c r="BW217" s="32">
        <v>181</v>
      </c>
      <c r="BX217" s="32"/>
      <c r="BY217" s="32"/>
      <c r="BZ217" s="32"/>
      <c r="CA217" s="32"/>
      <c r="CB217" s="32"/>
      <c r="CC217" s="32"/>
      <c r="CD217" s="32"/>
      <c r="CE217" s="32"/>
      <c r="CF217" s="32"/>
      <c r="CG217" s="32"/>
      <c r="CH217" s="32"/>
      <c r="CI217" s="32"/>
      <c r="CJ217" s="32"/>
      <c r="CK217" s="32"/>
      <c r="CL217" s="32"/>
      <c r="CM217" s="32"/>
      <c r="CN217" s="32"/>
      <c r="CO217" s="32"/>
      <c r="CP217" s="32"/>
      <c r="CQ217" s="32">
        <v>176</v>
      </c>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v>184</v>
      </c>
      <c r="DN217" s="32">
        <v>189</v>
      </c>
      <c r="DO217" s="32"/>
      <c r="DP217" s="32"/>
      <c r="DQ217" s="32">
        <v>24</v>
      </c>
      <c r="DR217" s="32">
        <v>168</v>
      </c>
      <c r="DS217" s="32">
        <v>30</v>
      </c>
      <c r="DT217" s="32">
        <v>157</v>
      </c>
      <c r="DU217" s="32">
        <v>58</v>
      </c>
      <c r="DV217" s="32">
        <v>173</v>
      </c>
      <c r="DW217" s="32"/>
      <c r="DX217" s="32"/>
      <c r="DY217" s="32"/>
      <c r="DZ217" s="32"/>
      <c r="EA217" s="32"/>
      <c r="EB217" s="32"/>
      <c r="EC217" s="32"/>
      <c r="ED217" s="32"/>
      <c r="EE217" s="32"/>
      <c r="EF217" s="32"/>
      <c r="EG217" s="32"/>
      <c r="EH217" s="32"/>
      <c r="EI217" s="32"/>
      <c r="EJ217" s="32"/>
      <c r="EK217" s="32"/>
      <c r="EL217" s="32"/>
    </row>
    <row r="218" spans="2:142">
      <c r="B218" s="32" t="s">
        <v>224</v>
      </c>
      <c r="C218" s="45" t="s">
        <v>209</v>
      </c>
      <c r="D218" s="46"/>
      <c r="E218" s="32">
        <v>821</v>
      </c>
      <c r="F218" s="32">
        <v>567</v>
      </c>
      <c r="G218" s="32">
        <v>69.06</v>
      </c>
      <c r="H218" s="45" t="s">
        <v>447</v>
      </c>
      <c r="I218" s="46"/>
      <c r="J218" s="32">
        <v>259</v>
      </c>
      <c r="K218" s="32">
        <v>0</v>
      </c>
      <c r="L218" s="32">
        <v>0</v>
      </c>
      <c r="M218" s="32">
        <v>0</v>
      </c>
      <c r="N218" s="32">
        <v>0</v>
      </c>
      <c r="O218" s="32">
        <v>0</v>
      </c>
      <c r="P218" s="32">
        <v>10</v>
      </c>
      <c r="Q218" s="32">
        <v>0</v>
      </c>
      <c r="R218" s="32">
        <v>7</v>
      </c>
      <c r="S218" s="32">
        <v>0</v>
      </c>
      <c r="T218" s="32">
        <v>0</v>
      </c>
      <c r="U218" s="32">
        <v>0</v>
      </c>
      <c r="V218" s="32">
        <v>0</v>
      </c>
      <c r="W218" s="32">
        <v>288</v>
      </c>
      <c r="X218" s="32">
        <v>0</v>
      </c>
      <c r="Y218" s="32">
        <v>0</v>
      </c>
      <c r="Z218" s="32">
        <v>0</v>
      </c>
      <c r="AA218" s="32">
        <v>0</v>
      </c>
      <c r="AB218" s="32">
        <v>0</v>
      </c>
      <c r="AC218" s="32">
        <v>0</v>
      </c>
      <c r="AD218" s="32">
        <v>0</v>
      </c>
      <c r="AE218" s="32">
        <v>0</v>
      </c>
      <c r="AF218" s="32"/>
      <c r="AG218" s="32"/>
      <c r="AH218" s="32"/>
      <c r="AI218" s="32"/>
      <c r="AJ218" s="32"/>
      <c r="AK218" s="32"/>
      <c r="AL218" s="32"/>
      <c r="AM218" s="32">
        <v>222</v>
      </c>
      <c r="AN218" s="32">
        <v>321</v>
      </c>
      <c r="AO218" s="32">
        <v>225</v>
      </c>
      <c r="AP218" s="32">
        <v>253</v>
      </c>
      <c r="AQ218" s="32"/>
      <c r="AR218" s="32"/>
      <c r="AS218" s="32">
        <v>242</v>
      </c>
      <c r="AT218" s="32">
        <v>302</v>
      </c>
      <c r="AU218" s="32"/>
      <c r="AV218" s="32"/>
      <c r="AW218" s="32"/>
      <c r="AX218" s="32"/>
      <c r="AY218" s="32"/>
      <c r="AZ218" s="32"/>
      <c r="BA218" s="32"/>
      <c r="BB218" s="32">
        <v>420</v>
      </c>
      <c r="BC218" s="32"/>
      <c r="BD218" s="32"/>
      <c r="BE218" s="32"/>
      <c r="BF218" s="32"/>
      <c r="BG218" s="32"/>
      <c r="BH218" s="32"/>
      <c r="BI218" s="32"/>
      <c r="BJ218" s="32"/>
      <c r="BK218" s="32"/>
      <c r="BL218" s="32"/>
      <c r="BM218" s="32">
        <v>200</v>
      </c>
      <c r="BN218" s="32">
        <v>314</v>
      </c>
      <c r="BO218" s="32">
        <v>200</v>
      </c>
      <c r="BP218" s="32">
        <v>312</v>
      </c>
      <c r="BQ218" s="32">
        <v>415</v>
      </c>
      <c r="BR218" s="32">
        <v>414</v>
      </c>
      <c r="BS218" s="32">
        <v>322</v>
      </c>
      <c r="BT218" s="32">
        <v>197</v>
      </c>
      <c r="BU218" s="32">
        <v>302</v>
      </c>
      <c r="BV218" s="32">
        <v>231</v>
      </c>
      <c r="BW218" s="32">
        <v>405</v>
      </c>
      <c r="BX218" s="32"/>
      <c r="BY218" s="32"/>
      <c r="BZ218" s="32"/>
      <c r="CA218" s="32"/>
      <c r="CB218" s="32"/>
      <c r="CC218" s="32"/>
      <c r="CD218" s="32"/>
      <c r="CE218" s="32"/>
      <c r="CF218" s="32"/>
      <c r="CG218" s="32"/>
      <c r="CH218" s="32"/>
      <c r="CI218" s="32"/>
      <c r="CJ218" s="32"/>
      <c r="CK218" s="32"/>
      <c r="CL218" s="32"/>
      <c r="CM218" s="32"/>
      <c r="CN218" s="32"/>
      <c r="CO218" s="32"/>
      <c r="CP218" s="32">
        <v>413</v>
      </c>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v>420</v>
      </c>
      <c r="DN218" s="32">
        <v>422</v>
      </c>
      <c r="DO218" s="32"/>
      <c r="DP218" s="32"/>
      <c r="DQ218" s="32">
        <v>70</v>
      </c>
      <c r="DR218" s="32">
        <v>365</v>
      </c>
      <c r="DS218" s="32">
        <v>84</v>
      </c>
      <c r="DT218" s="32">
        <v>350</v>
      </c>
      <c r="DU218" s="32">
        <v>126</v>
      </c>
      <c r="DV218" s="32">
        <v>388</v>
      </c>
      <c r="DW218" s="32"/>
      <c r="DX218" s="32"/>
      <c r="DY218" s="32"/>
      <c r="DZ218" s="32"/>
      <c r="EA218" s="32"/>
      <c r="EB218" s="32"/>
      <c r="EC218" s="32"/>
      <c r="ED218" s="32"/>
      <c r="EE218" s="32"/>
      <c r="EF218" s="32"/>
      <c r="EG218" s="32"/>
      <c r="EH218" s="32"/>
      <c r="EI218" s="32"/>
      <c r="EJ218" s="32"/>
      <c r="EK218" s="32"/>
      <c r="EL218" s="32"/>
    </row>
    <row r="219" spans="2:142">
      <c r="B219" s="32" t="s">
        <v>225</v>
      </c>
      <c r="C219" s="45" t="s">
        <v>209</v>
      </c>
      <c r="D219" s="46"/>
      <c r="E219" s="32">
        <v>1161</v>
      </c>
      <c r="F219" s="32">
        <v>864</v>
      </c>
      <c r="G219" s="32">
        <v>74.42</v>
      </c>
      <c r="H219" s="45" t="s">
        <v>447</v>
      </c>
      <c r="I219" s="46"/>
      <c r="J219" s="32">
        <v>290</v>
      </c>
      <c r="K219" s="32">
        <v>0</v>
      </c>
      <c r="L219" s="32">
        <v>0</v>
      </c>
      <c r="M219" s="32">
        <v>0</v>
      </c>
      <c r="N219" s="32">
        <v>0</v>
      </c>
      <c r="O219" s="32">
        <v>0</v>
      </c>
      <c r="P219" s="32">
        <v>8</v>
      </c>
      <c r="Q219" s="32">
        <v>0</v>
      </c>
      <c r="R219" s="32">
        <v>3</v>
      </c>
      <c r="S219" s="32">
        <v>0</v>
      </c>
      <c r="T219" s="32">
        <v>0</v>
      </c>
      <c r="U219" s="32">
        <v>0</v>
      </c>
      <c r="V219" s="32">
        <v>0</v>
      </c>
      <c r="W219" s="32">
        <v>557</v>
      </c>
      <c r="X219" s="32">
        <v>0</v>
      </c>
      <c r="Y219" s="32">
        <v>0</v>
      </c>
      <c r="Z219" s="32">
        <v>0</v>
      </c>
      <c r="AA219" s="32">
        <v>0</v>
      </c>
      <c r="AB219" s="32">
        <v>0</v>
      </c>
      <c r="AC219" s="32">
        <v>0</v>
      </c>
      <c r="AD219" s="32">
        <v>0</v>
      </c>
      <c r="AE219" s="32">
        <v>0</v>
      </c>
      <c r="AF219" s="32">
        <v>236</v>
      </c>
      <c r="AG219" s="32">
        <v>589</v>
      </c>
      <c r="AH219" s="32"/>
      <c r="AI219" s="32"/>
      <c r="AJ219" s="32"/>
      <c r="AK219" s="32"/>
      <c r="AL219" s="32"/>
      <c r="AM219" s="32"/>
      <c r="AN219" s="32"/>
      <c r="AO219" s="32">
        <v>252</v>
      </c>
      <c r="AP219" s="32">
        <v>466</v>
      </c>
      <c r="AQ219" s="32"/>
      <c r="AR219" s="32"/>
      <c r="AS219" s="32">
        <v>244</v>
      </c>
      <c r="AT219" s="32">
        <v>579</v>
      </c>
      <c r="AU219" s="32"/>
      <c r="AV219" s="32"/>
      <c r="AW219" s="32"/>
      <c r="AX219" s="32"/>
      <c r="AY219" s="32"/>
      <c r="AZ219" s="32"/>
      <c r="BA219" s="32"/>
      <c r="BB219" s="32">
        <v>690</v>
      </c>
      <c r="BC219" s="32"/>
      <c r="BD219" s="32"/>
      <c r="BE219" s="32"/>
      <c r="BF219" s="32"/>
      <c r="BG219" s="32"/>
      <c r="BH219" s="32"/>
      <c r="BI219" s="32"/>
      <c r="BJ219" s="32"/>
      <c r="BK219" s="32"/>
      <c r="BL219" s="32"/>
      <c r="BM219" s="32">
        <v>225</v>
      </c>
      <c r="BN219" s="32">
        <v>557</v>
      </c>
      <c r="BO219" s="32">
        <v>222</v>
      </c>
      <c r="BP219" s="32">
        <v>567</v>
      </c>
      <c r="BQ219" s="32">
        <v>683</v>
      </c>
      <c r="BR219" s="32">
        <v>677</v>
      </c>
      <c r="BS219" s="32">
        <v>567</v>
      </c>
      <c r="BT219" s="32">
        <v>212</v>
      </c>
      <c r="BU219" s="32">
        <v>539</v>
      </c>
      <c r="BV219" s="32">
        <v>257</v>
      </c>
      <c r="BW219" s="32">
        <v>677</v>
      </c>
      <c r="BX219" s="32"/>
      <c r="BY219" s="32"/>
      <c r="BZ219" s="32"/>
      <c r="CA219" s="32"/>
      <c r="CB219" s="32"/>
      <c r="CC219" s="32"/>
      <c r="CD219" s="32"/>
      <c r="CE219" s="32"/>
      <c r="CF219" s="32"/>
      <c r="CG219" s="32"/>
      <c r="CH219" s="32"/>
      <c r="CI219" s="32"/>
      <c r="CJ219" s="32"/>
      <c r="CK219" s="32"/>
      <c r="CL219" s="32"/>
      <c r="CM219" s="32"/>
      <c r="CN219" s="32"/>
      <c r="CO219" s="32"/>
      <c r="CP219" s="32">
        <v>709</v>
      </c>
      <c r="CQ219" s="32"/>
      <c r="CR219" s="32"/>
      <c r="CS219" s="32"/>
      <c r="CT219" s="32"/>
      <c r="CU219" s="32"/>
      <c r="CV219" s="32"/>
      <c r="CW219" s="32"/>
      <c r="CX219" s="32"/>
      <c r="CY219" s="32"/>
      <c r="CZ219" s="32"/>
      <c r="DA219" s="32"/>
      <c r="DB219" s="32"/>
      <c r="DC219" s="32"/>
      <c r="DD219" s="32"/>
      <c r="DE219" s="32"/>
      <c r="DF219" s="32"/>
      <c r="DG219" s="32"/>
      <c r="DH219" s="32"/>
      <c r="DI219" s="32"/>
      <c r="DJ219" s="32"/>
      <c r="DK219" s="32"/>
      <c r="DL219" s="32"/>
      <c r="DM219" s="32">
        <v>689</v>
      </c>
      <c r="DN219" s="32">
        <v>689</v>
      </c>
      <c r="DO219" s="32"/>
      <c r="DP219" s="32"/>
      <c r="DQ219" s="32">
        <v>91</v>
      </c>
      <c r="DR219" s="32">
        <v>566</v>
      </c>
      <c r="DS219" s="32">
        <v>93</v>
      </c>
      <c r="DT219" s="32">
        <v>562</v>
      </c>
      <c r="DU219" s="32">
        <v>176</v>
      </c>
      <c r="DV219" s="32">
        <v>607</v>
      </c>
      <c r="DW219" s="32"/>
      <c r="DX219" s="32"/>
      <c r="DY219" s="32"/>
      <c r="DZ219" s="32"/>
      <c r="EA219" s="32"/>
      <c r="EB219" s="32"/>
      <c r="EC219" s="32"/>
      <c r="ED219" s="32"/>
      <c r="EE219" s="32"/>
      <c r="EF219" s="32"/>
      <c r="EG219" s="32"/>
      <c r="EH219" s="32"/>
      <c r="EI219" s="32"/>
      <c r="EJ219" s="32"/>
      <c r="EK219" s="32"/>
      <c r="EL219" s="32"/>
    </row>
    <row r="220" spans="2:142">
      <c r="B220" s="32" t="s">
        <v>226</v>
      </c>
      <c r="C220" s="45" t="s">
        <v>209</v>
      </c>
      <c r="D220" s="46"/>
      <c r="E220" s="32">
        <v>758</v>
      </c>
      <c r="F220" s="32">
        <v>465</v>
      </c>
      <c r="G220" s="32">
        <v>61.35</v>
      </c>
      <c r="H220" s="45" t="s">
        <v>447</v>
      </c>
      <c r="I220" s="46"/>
      <c r="J220" s="32">
        <v>228</v>
      </c>
      <c r="K220" s="32">
        <v>0</v>
      </c>
      <c r="L220" s="32">
        <v>0</v>
      </c>
      <c r="M220" s="32">
        <v>0</v>
      </c>
      <c r="N220" s="32">
        <v>0</v>
      </c>
      <c r="O220" s="32">
        <v>0</v>
      </c>
      <c r="P220" s="32">
        <v>9</v>
      </c>
      <c r="Q220" s="32">
        <v>0</v>
      </c>
      <c r="R220" s="32">
        <v>2</v>
      </c>
      <c r="S220" s="32">
        <v>0</v>
      </c>
      <c r="T220" s="32">
        <v>0</v>
      </c>
      <c r="U220" s="32">
        <v>0</v>
      </c>
      <c r="V220" s="32">
        <v>0</v>
      </c>
      <c r="W220" s="32">
        <v>219</v>
      </c>
      <c r="X220" s="32">
        <v>0</v>
      </c>
      <c r="Y220" s="32">
        <v>0</v>
      </c>
      <c r="Z220" s="32">
        <v>0</v>
      </c>
      <c r="AA220" s="32">
        <v>0</v>
      </c>
      <c r="AB220" s="32">
        <v>0</v>
      </c>
      <c r="AC220" s="32">
        <v>0</v>
      </c>
      <c r="AD220" s="32">
        <v>0</v>
      </c>
      <c r="AE220" s="32">
        <v>0</v>
      </c>
      <c r="AF220" s="32">
        <v>219</v>
      </c>
      <c r="AG220" s="32">
        <v>228</v>
      </c>
      <c r="AH220" s="32"/>
      <c r="AI220" s="32"/>
      <c r="AJ220" s="32"/>
      <c r="AK220" s="32"/>
      <c r="AL220" s="32"/>
      <c r="AM220" s="32"/>
      <c r="AN220" s="32"/>
      <c r="AO220" s="32">
        <v>184</v>
      </c>
      <c r="AP220" s="32">
        <v>203</v>
      </c>
      <c r="AQ220" s="32"/>
      <c r="AR220" s="32"/>
      <c r="AS220" s="32">
        <v>207</v>
      </c>
      <c r="AT220" s="32">
        <v>236</v>
      </c>
      <c r="AU220" s="32"/>
      <c r="AV220" s="32"/>
      <c r="AW220" s="32"/>
      <c r="AX220" s="32"/>
      <c r="AY220" s="32"/>
      <c r="AZ220" s="32"/>
      <c r="BA220" s="32"/>
      <c r="BB220" s="32">
        <v>326</v>
      </c>
      <c r="BC220" s="32"/>
      <c r="BD220" s="32"/>
      <c r="BE220" s="32"/>
      <c r="BF220" s="32"/>
      <c r="BG220" s="32"/>
      <c r="BH220" s="32"/>
      <c r="BI220" s="32"/>
      <c r="BJ220" s="32"/>
      <c r="BK220" s="32"/>
      <c r="BL220" s="32"/>
      <c r="BM220" s="32">
        <v>203</v>
      </c>
      <c r="BN220" s="32">
        <v>227</v>
      </c>
      <c r="BO220" s="32">
        <v>198</v>
      </c>
      <c r="BP220" s="32">
        <v>235</v>
      </c>
      <c r="BQ220" s="32">
        <v>321</v>
      </c>
      <c r="BR220" s="32">
        <v>322</v>
      </c>
      <c r="BS220" s="32">
        <v>231</v>
      </c>
      <c r="BT220" s="32">
        <v>196</v>
      </c>
      <c r="BU220" s="32">
        <v>217</v>
      </c>
      <c r="BV220" s="32">
        <v>211</v>
      </c>
      <c r="BW220" s="32">
        <v>320</v>
      </c>
      <c r="BX220" s="32"/>
      <c r="BY220" s="32"/>
      <c r="BZ220" s="32"/>
      <c r="CA220" s="32"/>
      <c r="CB220" s="32"/>
      <c r="CC220" s="32"/>
      <c r="CD220" s="32"/>
      <c r="CE220" s="32"/>
      <c r="CF220" s="32"/>
      <c r="CG220" s="32"/>
      <c r="CH220" s="32"/>
      <c r="CI220" s="32"/>
      <c r="CJ220" s="32"/>
      <c r="CK220" s="32"/>
      <c r="CL220" s="32"/>
      <c r="CM220" s="32"/>
      <c r="CN220" s="32"/>
      <c r="CO220" s="32"/>
      <c r="CP220" s="32">
        <v>322</v>
      </c>
      <c r="CQ220" s="32"/>
      <c r="CR220" s="32"/>
      <c r="CS220" s="32"/>
      <c r="CT220" s="32"/>
      <c r="CU220" s="32"/>
      <c r="CV220" s="32"/>
      <c r="CW220" s="32"/>
      <c r="CX220" s="32"/>
      <c r="CY220" s="32"/>
      <c r="CZ220" s="32"/>
      <c r="DA220" s="32"/>
      <c r="DB220" s="32"/>
      <c r="DC220" s="32"/>
      <c r="DD220" s="32"/>
      <c r="DE220" s="32"/>
      <c r="DF220" s="32"/>
      <c r="DG220" s="32"/>
      <c r="DH220" s="32"/>
      <c r="DI220" s="32"/>
      <c r="DJ220" s="32"/>
      <c r="DK220" s="32"/>
      <c r="DL220" s="32"/>
      <c r="DM220" s="32">
        <v>326</v>
      </c>
      <c r="DN220" s="32">
        <v>324</v>
      </c>
      <c r="DO220" s="32"/>
      <c r="DP220" s="32"/>
      <c r="DQ220" s="32">
        <v>88</v>
      </c>
      <c r="DR220" s="32">
        <v>273</v>
      </c>
      <c r="DS220" s="32">
        <v>91</v>
      </c>
      <c r="DT220" s="32">
        <v>267</v>
      </c>
      <c r="DU220" s="32">
        <v>126</v>
      </c>
      <c r="DV220" s="32">
        <v>303</v>
      </c>
      <c r="DW220" s="32"/>
      <c r="DX220" s="32"/>
      <c r="DY220" s="32"/>
      <c r="DZ220" s="32"/>
      <c r="EA220" s="32"/>
      <c r="EB220" s="32"/>
      <c r="EC220" s="32"/>
      <c r="ED220" s="32"/>
      <c r="EE220" s="32"/>
      <c r="EF220" s="32"/>
      <c r="EG220" s="32"/>
      <c r="EH220" s="32"/>
      <c r="EI220" s="32"/>
      <c r="EJ220" s="32"/>
      <c r="EK220" s="32">
        <v>60</v>
      </c>
      <c r="EL220" s="32">
        <v>224</v>
      </c>
    </row>
    <row r="221" spans="2:142">
      <c r="B221" s="32" t="s">
        <v>227</v>
      </c>
      <c r="C221" s="45" t="s">
        <v>209</v>
      </c>
      <c r="D221" s="46"/>
      <c r="E221" s="32">
        <v>1002</v>
      </c>
      <c r="F221" s="32">
        <v>690</v>
      </c>
      <c r="G221" s="32">
        <v>68.86</v>
      </c>
      <c r="H221" s="45" t="s">
        <v>447</v>
      </c>
      <c r="I221" s="46"/>
      <c r="J221" s="32">
        <v>314</v>
      </c>
      <c r="K221" s="32">
        <v>0</v>
      </c>
      <c r="L221" s="32">
        <v>0</v>
      </c>
      <c r="M221" s="32">
        <v>0</v>
      </c>
      <c r="N221" s="32">
        <v>0</v>
      </c>
      <c r="O221" s="32">
        <v>0</v>
      </c>
      <c r="P221" s="32">
        <v>8</v>
      </c>
      <c r="Q221" s="32">
        <v>0</v>
      </c>
      <c r="R221" s="32">
        <v>2</v>
      </c>
      <c r="S221" s="32">
        <v>0</v>
      </c>
      <c r="T221" s="32">
        <v>0</v>
      </c>
      <c r="U221" s="32">
        <v>0</v>
      </c>
      <c r="V221" s="32">
        <v>0</v>
      </c>
      <c r="W221" s="32">
        <v>360</v>
      </c>
      <c r="X221" s="32">
        <v>0</v>
      </c>
      <c r="Y221" s="32">
        <v>0</v>
      </c>
      <c r="Z221" s="32">
        <v>0</v>
      </c>
      <c r="AA221" s="32">
        <v>0</v>
      </c>
      <c r="AB221" s="32">
        <v>0</v>
      </c>
      <c r="AC221" s="32">
        <v>0</v>
      </c>
      <c r="AD221" s="32">
        <v>0</v>
      </c>
      <c r="AE221" s="32">
        <v>0</v>
      </c>
      <c r="AF221" s="32"/>
      <c r="AG221" s="32"/>
      <c r="AH221" s="32"/>
      <c r="AI221" s="32"/>
      <c r="AJ221" s="32"/>
      <c r="AK221" s="32"/>
      <c r="AL221" s="32"/>
      <c r="AM221" s="32">
        <v>274</v>
      </c>
      <c r="AN221" s="32">
        <v>399</v>
      </c>
      <c r="AO221" s="32">
        <v>264</v>
      </c>
      <c r="AP221" s="32">
        <v>301</v>
      </c>
      <c r="AQ221" s="32"/>
      <c r="AR221" s="32"/>
      <c r="AS221" s="32"/>
      <c r="AT221" s="32"/>
      <c r="AU221" s="32"/>
      <c r="AV221" s="32"/>
      <c r="AW221" s="32">
        <v>482</v>
      </c>
      <c r="AX221" s="32"/>
      <c r="AY221" s="32"/>
      <c r="AZ221" s="32"/>
      <c r="BA221" s="32"/>
      <c r="BB221" s="32"/>
      <c r="BC221" s="32"/>
      <c r="BD221" s="32"/>
      <c r="BE221" s="32"/>
      <c r="BF221" s="32"/>
      <c r="BG221" s="32">
        <v>485</v>
      </c>
      <c r="BH221" s="32"/>
      <c r="BI221" s="32"/>
      <c r="BJ221" s="32"/>
      <c r="BK221" s="32"/>
      <c r="BL221" s="32"/>
      <c r="BM221" s="32">
        <v>240</v>
      </c>
      <c r="BN221" s="32">
        <v>375</v>
      </c>
      <c r="BO221" s="32">
        <v>229</v>
      </c>
      <c r="BP221" s="32">
        <v>390</v>
      </c>
      <c r="BQ221" s="32">
        <v>470</v>
      </c>
      <c r="BR221" s="32">
        <v>471</v>
      </c>
      <c r="BS221" s="32">
        <v>378</v>
      </c>
      <c r="BT221" s="32">
        <v>243</v>
      </c>
      <c r="BU221" s="32">
        <v>368</v>
      </c>
      <c r="BV221" s="32">
        <v>276</v>
      </c>
      <c r="BW221" s="32">
        <v>465</v>
      </c>
      <c r="BX221" s="32"/>
      <c r="BY221" s="32"/>
      <c r="BZ221" s="32"/>
      <c r="CA221" s="32"/>
      <c r="CB221" s="32"/>
      <c r="CC221" s="32"/>
      <c r="CD221" s="32"/>
      <c r="CE221" s="32"/>
      <c r="CF221" s="32"/>
      <c r="CG221" s="32"/>
      <c r="CH221" s="32"/>
      <c r="CI221" s="32"/>
      <c r="CJ221" s="32"/>
      <c r="CK221" s="32"/>
      <c r="CL221" s="32"/>
      <c r="CM221" s="32"/>
      <c r="CN221" s="32"/>
      <c r="CO221" s="32"/>
      <c r="CP221" s="32"/>
      <c r="CQ221" s="32">
        <v>453</v>
      </c>
      <c r="CR221" s="32"/>
      <c r="CS221" s="32"/>
      <c r="CT221" s="32"/>
      <c r="CU221" s="32"/>
      <c r="CV221" s="32"/>
      <c r="CW221" s="32"/>
      <c r="CX221" s="32"/>
      <c r="CY221" s="32"/>
      <c r="CZ221" s="32"/>
      <c r="DA221" s="32"/>
      <c r="DB221" s="32"/>
      <c r="DC221" s="32"/>
      <c r="DD221" s="32"/>
      <c r="DE221" s="32"/>
      <c r="DF221" s="32"/>
      <c r="DG221" s="32"/>
      <c r="DH221" s="32"/>
      <c r="DI221" s="32"/>
      <c r="DJ221" s="32"/>
      <c r="DK221" s="32"/>
      <c r="DL221" s="32"/>
      <c r="DM221" s="32">
        <v>477</v>
      </c>
      <c r="DN221" s="32">
        <v>487</v>
      </c>
      <c r="DO221" s="32"/>
      <c r="DP221" s="32"/>
      <c r="DQ221" s="32">
        <v>73</v>
      </c>
      <c r="DR221" s="32">
        <v>440</v>
      </c>
      <c r="DS221" s="32">
        <v>90</v>
      </c>
      <c r="DT221" s="32">
        <v>415</v>
      </c>
      <c r="DU221" s="32">
        <v>156</v>
      </c>
      <c r="DV221" s="32">
        <v>465</v>
      </c>
      <c r="DW221" s="32"/>
      <c r="DX221" s="32"/>
      <c r="DY221" s="32"/>
      <c r="DZ221" s="32"/>
      <c r="EA221" s="32"/>
      <c r="EB221" s="32"/>
      <c r="EC221" s="32"/>
      <c r="ED221" s="32"/>
      <c r="EE221" s="32"/>
      <c r="EF221" s="32"/>
      <c r="EG221" s="32"/>
      <c r="EH221" s="32"/>
      <c r="EI221" s="32"/>
      <c r="EJ221" s="32"/>
      <c r="EK221" s="32"/>
      <c r="EL221" s="32"/>
    </row>
    <row r="222" spans="2:142">
      <c r="B222" s="32" t="s">
        <v>228</v>
      </c>
      <c r="C222" s="45" t="s">
        <v>209</v>
      </c>
      <c r="D222" s="46"/>
      <c r="E222" s="32">
        <v>639</v>
      </c>
      <c r="F222" s="32">
        <v>406</v>
      </c>
      <c r="G222" s="32">
        <v>63.54</v>
      </c>
      <c r="H222" s="45" t="s">
        <v>447</v>
      </c>
      <c r="I222" s="46"/>
      <c r="J222" s="32">
        <v>213</v>
      </c>
      <c r="K222" s="32">
        <v>0</v>
      </c>
      <c r="L222" s="32">
        <v>0</v>
      </c>
      <c r="M222" s="32">
        <v>0</v>
      </c>
      <c r="N222" s="32">
        <v>0</v>
      </c>
      <c r="O222" s="32">
        <v>0</v>
      </c>
      <c r="P222" s="32">
        <v>4</v>
      </c>
      <c r="Q222" s="32">
        <v>0</v>
      </c>
      <c r="R222" s="32">
        <v>2</v>
      </c>
      <c r="S222" s="32">
        <v>0</v>
      </c>
      <c r="T222" s="32">
        <v>0</v>
      </c>
      <c r="U222" s="32">
        <v>0</v>
      </c>
      <c r="V222" s="32">
        <v>0</v>
      </c>
      <c r="W222" s="32">
        <v>184</v>
      </c>
      <c r="X222" s="32">
        <v>0</v>
      </c>
      <c r="Y222" s="32">
        <v>0</v>
      </c>
      <c r="Z222" s="32">
        <v>0</v>
      </c>
      <c r="AA222" s="32">
        <v>0</v>
      </c>
      <c r="AB222" s="32">
        <v>0</v>
      </c>
      <c r="AC222" s="32">
        <v>0</v>
      </c>
      <c r="AD222" s="32">
        <v>0</v>
      </c>
      <c r="AE222" s="32">
        <v>0</v>
      </c>
      <c r="AF222" s="32"/>
      <c r="AG222" s="32"/>
      <c r="AH222" s="32"/>
      <c r="AI222" s="32"/>
      <c r="AJ222" s="32"/>
      <c r="AK222" s="32"/>
      <c r="AL222" s="32"/>
      <c r="AM222" s="32">
        <v>196</v>
      </c>
      <c r="AN222" s="32">
        <v>187</v>
      </c>
      <c r="AO222" s="32">
        <v>133</v>
      </c>
      <c r="AP222" s="32">
        <v>184</v>
      </c>
      <c r="AQ222" s="32"/>
      <c r="AR222" s="32"/>
      <c r="AS222" s="32"/>
      <c r="AT222" s="32"/>
      <c r="AU222" s="32"/>
      <c r="AV222" s="32"/>
      <c r="AW222" s="32">
        <v>255</v>
      </c>
      <c r="AX222" s="32"/>
      <c r="AY222" s="32"/>
      <c r="AZ222" s="32"/>
      <c r="BA222" s="32"/>
      <c r="BB222" s="32"/>
      <c r="BC222" s="32"/>
      <c r="BD222" s="32"/>
      <c r="BE222" s="32"/>
      <c r="BF222" s="32"/>
      <c r="BG222" s="32">
        <v>258</v>
      </c>
      <c r="BH222" s="32"/>
      <c r="BI222" s="32"/>
      <c r="BJ222" s="32"/>
      <c r="BK222" s="32"/>
      <c r="BL222" s="32"/>
      <c r="BM222" s="32">
        <v>178</v>
      </c>
      <c r="BN222" s="32">
        <v>180</v>
      </c>
      <c r="BO222" s="32">
        <v>173</v>
      </c>
      <c r="BP222" s="32">
        <v>181</v>
      </c>
      <c r="BQ222" s="32">
        <v>256</v>
      </c>
      <c r="BR222" s="32">
        <v>258</v>
      </c>
      <c r="BS222" s="32">
        <v>180</v>
      </c>
      <c r="BT222" s="32">
        <v>179</v>
      </c>
      <c r="BU222" s="32">
        <v>182</v>
      </c>
      <c r="BV222" s="32">
        <v>183</v>
      </c>
      <c r="BW222" s="32">
        <v>253</v>
      </c>
      <c r="BX222" s="32"/>
      <c r="BY222" s="32"/>
      <c r="BZ222" s="32"/>
      <c r="CA222" s="32"/>
      <c r="CB222" s="32"/>
      <c r="CC222" s="32"/>
      <c r="CD222" s="32"/>
      <c r="CE222" s="32"/>
      <c r="CF222" s="32"/>
      <c r="CG222" s="32"/>
      <c r="CH222" s="32"/>
      <c r="CI222" s="32"/>
      <c r="CJ222" s="32"/>
      <c r="CK222" s="32"/>
      <c r="CL222" s="32"/>
      <c r="CM222" s="32"/>
      <c r="CN222" s="32"/>
      <c r="CO222" s="32"/>
      <c r="CP222" s="32"/>
      <c r="CQ222" s="32">
        <v>247</v>
      </c>
      <c r="CR222" s="32"/>
      <c r="CS222" s="32"/>
      <c r="CT222" s="32"/>
      <c r="CU222" s="32"/>
      <c r="CV222" s="32"/>
      <c r="CW222" s="32"/>
      <c r="CX222" s="32"/>
      <c r="CY222" s="32"/>
      <c r="CZ222" s="32"/>
      <c r="DA222" s="32"/>
      <c r="DB222" s="32"/>
      <c r="DC222" s="32"/>
      <c r="DD222" s="32"/>
      <c r="DE222" s="32"/>
      <c r="DF222" s="32"/>
      <c r="DG222" s="32"/>
      <c r="DH222" s="32"/>
      <c r="DI222" s="32"/>
      <c r="DJ222" s="32"/>
      <c r="DK222" s="32"/>
      <c r="DL222" s="32"/>
      <c r="DM222" s="32">
        <v>249</v>
      </c>
      <c r="DN222" s="32">
        <v>258</v>
      </c>
      <c r="DO222" s="32"/>
      <c r="DP222" s="32"/>
      <c r="DQ222" s="32">
        <v>63</v>
      </c>
      <c r="DR222" s="32">
        <v>233</v>
      </c>
      <c r="DS222" s="32">
        <v>59</v>
      </c>
      <c r="DT222" s="32">
        <v>243</v>
      </c>
      <c r="DU222" s="32">
        <v>78</v>
      </c>
      <c r="DV222" s="32">
        <v>284</v>
      </c>
      <c r="DW222" s="32"/>
      <c r="DX222" s="32"/>
      <c r="DY222" s="32"/>
      <c r="DZ222" s="32"/>
      <c r="EA222" s="32"/>
      <c r="EB222" s="32"/>
      <c r="EC222" s="32"/>
      <c r="ED222" s="32"/>
      <c r="EE222" s="32"/>
      <c r="EF222" s="32"/>
      <c r="EG222" s="32"/>
      <c r="EH222" s="32"/>
      <c r="EI222" s="32"/>
      <c r="EJ222" s="32"/>
      <c r="EK222" s="32"/>
      <c r="EL222" s="32"/>
    </row>
    <row r="223" spans="2:142">
      <c r="B223" s="32" t="s">
        <v>229</v>
      </c>
      <c r="C223" s="45" t="s">
        <v>209</v>
      </c>
      <c r="D223" s="46"/>
      <c r="E223" s="32">
        <v>803</v>
      </c>
      <c r="F223" s="32">
        <v>496</v>
      </c>
      <c r="G223" s="32">
        <v>61.77</v>
      </c>
      <c r="H223" s="45" t="s">
        <v>447</v>
      </c>
      <c r="I223" s="46"/>
      <c r="J223" s="32">
        <v>278</v>
      </c>
      <c r="K223" s="32">
        <v>0</v>
      </c>
      <c r="L223" s="32">
        <v>0</v>
      </c>
      <c r="M223" s="32">
        <v>0</v>
      </c>
      <c r="N223" s="32">
        <v>0</v>
      </c>
      <c r="O223" s="32">
        <v>0</v>
      </c>
      <c r="P223" s="32">
        <v>6</v>
      </c>
      <c r="Q223" s="32">
        <v>0</v>
      </c>
      <c r="R223" s="32">
        <v>5</v>
      </c>
      <c r="S223" s="32">
        <v>0</v>
      </c>
      <c r="T223" s="32">
        <v>0</v>
      </c>
      <c r="U223" s="32">
        <v>0</v>
      </c>
      <c r="V223" s="32">
        <v>0</v>
      </c>
      <c r="W223" s="32">
        <v>204</v>
      </c>
      <c r="X223" s="32">
        <v>0</v>
      </c>
      <c r="Y223" s="32">
        <v>0</v>
      </c>
      <c r="Z223" s="32">
        <v>0</v>
      </c>
      <c r="AA223" s="32">
        <v>0</v>
      </c>
      <c r="AB223" s="32">
        <v>0</v>
      </c>
      <c r="AC223" s="32">
        <v>0</v>
      </c>
      <c r="AD223" s="32">
        <v>0</v>
      </c>
      <c r="AE223" s="32">
        <v>0</v>
      </c>
      <c r="AF223" s="32"/>
      <c r="AG223" s="32"/>
      <c r="AH223" s="32"/>
      <c r="AI223" s="32"/>
      <c r="AJ223" s="32"/>
      <c r="AK223" s="32"/>
      <c r="AL223" s="32"/>
      <c r="AM223" s="32">
        <v>249</v>
      </c>
      <c r="AN223" s="32">
        <v>227</v>
      </c>
      <c r="AO223" s="32">
        <v>181</v>
      </c>
      <c r="AP223" s="32">
        <v>222</v>
      </c>
      <c r="AQ223" s="32"/>
      <c r="AR223" s="32"/>
      <c r="AS223" s="32"/>
      <c r="AT223" s="32"/>
      <c r="AU223" s="32"/>
      <c r="AV223" s="32"/>
      <c r="AW223" s="32">
        <v>319</v>
      </c>
      <c r="AX223" s="32"/>
      <c r="AY223" s="32"/>
      <c r="AZ223" s="32"/>
      <c r="BA223" s="32"/>
      <c r="BB223" s="32"/>
      <c r="BC223" s="32"/>
      <c r="BD223" s="32"/>
      <c r="BE223" s="32"/>
      <c r="BF223" s="32"/>
      <c r="BG223" s="32">
        <v>321</v>
      </c>
      <c r="BH223" s="32"/>
      <c r="BI223" s="32"/>
      <c r="BJ223" s="32"/>
      <c r="BK223" s="32"/>
      <c r="BL223" s="32"/>
      <c r="BM223" s="32">
        <v>219</v>
      </c>
      <c r="BN223" s="32">
        <v>226</v>
      </c>
      <c r="BO223" s="32">
        <v>230</v>
      </c>
      <c r="BP223" s="32">
        <v>221</v>
      </c>
      <c r="BQ223" s="32">
        <v>318</v>
      </c>
      <c r="BR223" s="32">
        <v>311</v>
      </c>
      <c r="BS223" s="32">
        <v>218</v>
      </c>
      <c r="BT223" s="32">
        <v>231</v>
      </c>
      <c r="BU223" s="32">
        <v>211</v>
      </c>
      <c r="BV223" s="32">
        <v>246</v>
      </c>
      <c r="BW223" s="32">
        <v>314</v>
      </c>
      <c r="BX223" s="32"/>
      <c r="BY223" s="32"/>
      <c r="BZ223" s="32"/>
      <c r="CA223" s="32"/>
      <c r="CB223" s="32"/>
      <c r="CC223" s="32"/>
      <c r="CD223" s="32"/>
      <c r="CE223" s="32"/>
      <c r="CF223" s="32"/>
      <c r="CG223" s="32"/>
      <c r="CH223" s="32"/>
      <c r="CI223" s="32"/>
      <c r="CJ223" s="32"/>
      <c r="CK223" s="32"/>
      <c r="CL223" s="32"/>
      <c r="CM223" s="32"/>
      <c r="CN223" s="32"/>
      <c r="CO223" s="32"/>
      <c r="CP223" s="32"/>
      <c r="CQ223" s="32">
        <v>311</v>
      </c>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v>323</v>
      </c>
      <c r="DN223" s="32">
        <v>328</v>
      </c>
      <c r="DO223" s="32"/>
      <c r="DP223" s="32"/>
      <c r="DQ223" s="32">
        <v>70</v>
      </c>
      <c r="DR223" s="32">
        <v>297</v>
      </c>
      <c r="DS223" s="32">
        <v>67</v>
      </c>
      <c r="DT223" s="32">
        <v>294</v>
      </c>
      <c r="DU223" s="32">
        <v>108</v>
      </c>
      <c r="DV223" s="32">
        <v>326</v>
      </c>
      <c r="DW223" s="32"/>
      <c r="DX223" s="32"/>
      <c r="DY223" s="32"/>
      <c r="DZ223" s="32"/>
      <c r="EA223" s="32"/>
      <c r="EB223" s="32"/>
      <c r="EC223" s="32"/>
      <c r="ED223" s="32"/>
      <c r="EE223" s="32"/>
      <c r="EF223" s="32"/>
      <c r="EG223" s="32"/>
      <c r="EH223" s="32"/>
      <c r="EI223" s="32"/>
      <c r="EJ223" s="32"/>
      <c r="EK223" s="32"/>
      <c r="EL223" s="32"/>
    </row>
    <row r="224" spans="2:142">
      <c r="B224" s="32" t="s">
        <v>230</v>
      </c>
      <c r="C224" s="45" t="s">
        <v>209</v>
      </c>
      <c r="D224" s="46"/>
      <c r="E224" s="32">
        <v>1573</v>
      </c>
      <c r="F224" s="32">
        <v>1155</v>
      </c>
      <c r="G224" s="32">
        <v>73.430000000000007</v>
      </c>
      <c r="H224" s="45" t="s">
        <v>447</v>
      </c>
      <c r="I224" s="46"/>
      <c r="J224" s="32">
        <v>519</v>
      </c>
      <c r="K224" s="32">
        <v>0</v>
      </c>
      <c r="L224" s="32">
        <v>0</v>
      </c>
      <c r="M224" s="32">
        <v>0</v>
      </c>
      <c r="N224" s="32">
        <v>0</v>
      </c>
      <c r="O224" s="32">
        <v>0</v>
      </c>
      <c r="P224" s="32">
        <v>11</v>
      </c>
      <c r="Q224" s="32">
        <v>0</v>
      </c>
      <c r="R224" s="32">
        <v>2</v>
      </c>
      <c r="S224" s="32">
        <v>0</v>
      </c>
      <c r="T224" s="32">
        <v>0</v>
      </c>
      <c r="U224" s="32">
        <v>0</v>
      </c>
      <c r="V224" s="32">
        <v>0</v>
      </c>
      <c r="W224" s="32">
        <v>616</v>
      </c>
      <c r="X224" s="32">
        <v>0</v>
      </c>
      <c r="Y224" s="32">
        <v>0</v>
      </c>
      <c r="Z224" s="32">
        <v>0</v>
      </c>
      <c r="AA224" s="32">
        <v>0</v>
      </c>
      <c r="AB224" s="32">
        <v>0</v>
      </c>
      <c r="AC224" s="32">
        <v>0</v>
      </c>
      <c r="AD224" s="32">
        <v>0</v>
      </c>
      <c r="AE224" s="32">
        <v>0</v>
      </c>
      <c r="AF224" s="32"/>
      <c r="AG224" s="32"/>
      <c r="AH224" s="32"/>
      <c r="AI224" s="32"/>
      <c r="AJ224" s="32"/>
      <c r="AK224" s="32"/>
      <c r="AL224" s="32"/>
      <c r="AM224" s="32">
        <v>436</v>
      </c>
      <c r="AN224" s="32">
        <v>685</v>
      </c>
      <c r="AO224" s="32">
        <v>404</v>
      </c>
      <c r="AP224" s="32">
        <v>581</v>
      </c>
      <c r="AQ224" s="32"/>
      <c r="AR224" s="32"/>
      <c r="AS224" s="32"/>
      <c r="AT224" s="32"/>
      <c r="AU224" s="32"/>
      <c r="AV224" s="32"/>
      <c r="AW224" s="32">
        <v>831</v>
      </c>
      <c r="AX224" s="32"/>
      <c r="AY224" s="32"/>
      <c r="AZ224" s="32"/>
      <c r="BA224" s="32"/>
      <c r="BB224" s="32"/>
      <c r="BC224" s="32"/>
      <c r="BD224" s="32"/>
      <c r="BE224" s="32"/>
      <c r="BF224" s="32"/>
      <c r="BG224" s="32">
        <v>845</v>
      </c>
      <c r="BH224" s="32"/>
      <c r="BI224" s="32"/>
      <c r="BJ224" s="32"/>
      <c r="BK224" s="32"/>
      <c r="BL224" s="32"/>
      <c r="BM224" s="32">
        <v>415</v>
      </c>
      <c r="BN224" s="32">
        <v>659</v>
      </c>
      <c r="BO224" s="32">
        <v>406</v>
      </c>
      <c r="BP224" s="32">
        <v>667</v>
      </c>
      <c r="BQ224" s="32">
        <v>845</v>
      </c>
      <c r="BR224" s="32">
        <v>836</v>
      </c>
      <c r="BS224" s="32">
        <v>664</v>
      </c>
      <c r="BT224" s="32">
        <v>399</v>
      </c>
      <c r="BU224" s="32">
        <v>641</v>
      </c>
      <c r="BV224" s="32">
        <v>438</v>
      </c>
      <c r="BW224" s="32">
        <v>839</v>
      </c>
      <c r="BX224" s="32"/>
      <c r="BY224" s="32"/>
      <c r="BZ224" s="32"/>
      <c r="CA224" s="32"/>
      <c r="CB224" s="32"/>
      <c r="CC224" s="32"/>
      <c r="CD224" s="32"/>
      <c r="CE224" s="32"/>
      <c r="CF224" s="32"/>
      <c r="CG224" s="32"/>
      <c r="CH224" s="32"/>
      <c r="CI224" s="32"/>
      <c r="CJ224" s="32"/>
      <c r="CK224" s="32"/>
      <c r="CL224" s="32"/>
      <c r="CM224" s="32"/>
      <c r="CN224" s="32"/>
      <c r="CO224" s="32"/>
      <c r="CP224" s="32"/>
      <c r="CQ224" s="32"/>
      <c r="CR224" s="32">
        <v>648</v>
      </c>
      <c r="CS224" s="32">
        <v>404</v>
      </c>
      <c r="CT224" s="32"/>
      <c r="CU224" s="32"/>
      <c r="CV224" s="32"/>
      <c r="CW224" s="32"/>
      <c r="CX224" s="32"/>
      <c r="CY224" s="32"/>
      <c r="CZ224" s="32"/>
      <c r="DA224" s="32"/>
      <c r="DB224" s="32"/>
      <c r="DC224" s="32"/>
      <c r="DD224" s="32"/>
      <c r="DE224" s="32"/>
      <c r="DF224" s="32"/>
      <c r="DG224" s="32"/>
      <c r="DH224" s="32"/>
      <c r="DI224" s="32"/>
      <c r="DJ224" s="32"/>
      <c r="DK224" s="32"/>
      <c r="DL224" s="32"/>
      <c r="DM224" s="32">
        <v>846</v>
      </c>
      <c r="DN224" s="32">
        <v>858</v>
      </c>
      <c r="DO224" s="32"/>
      <c r="DP224" s="32"/>
      <c r="DQ224" s="32">
        <v>180</v>
      </c>
      <c r="DR224" s="32">
        <v>731</v>
      </c>
      <c r="DS224" s="32">
        <v>180</v>
      </c>
      <c r="DT224" s="32">
        <v>731</v>
      </c>
      <c r="DU224" s="32">
        <v>242</v>
      </c>
      <c r="DV224" s="32">
        <v>822</v>
      </c>
      <c r="DW224" s="32"/>
      <c r="DX224" s="32"/>
      <c r="DY224" s="32"/>
      <c r="DZ224" s="32"/>
      <c r="EA224" s="32"/>
      <c r="EB224" s="32"/>
      <c r="EC224" s="32"/>
      <c r="ED224" s="32"/>
      <c r="EE224" s="32"/>
      <c r="EF224" s="32"/>
      <c r="EG224" s="32"/>
      <c r="EH224" s="32"/>
      <c r="EI224" s="32"/>
      <c r="EJ224" s="32"/>
      <c r="EK224" s="32">
        <v>61</v>
      </c>
      <c r="EL224" s="32">
        <v>304</v>
      </c>
    </row>
    <row r="225" spans="2:142">
      <c r="B225" s="32" t="s">
        <v>231</v>
      </c>
      <c r="C225" s="45" t="s">
        <v>209</v>
      </c>
      <c r="D225" s="46"/>
      <c r="E225" s="32">
        <v>969</v>
      </c>
      <c r="F225" s="32">
        <v>764</v>
      </c>
      <c r="G225" s="32">
        <v>78.84</v>
      </c>
      <c r="H225" s="45" t="s">
        <v>447</v>
      </c>
      <c r="I225" s="46"/>
      <c r="J225" s="32">
        <v>271</v>
      </c>
      <c r="K225" s="32">
        <v>0</v>
      </c>
      <c r="L225" s="32">
        <v>0</v>
      </c>
      <c r="M225" s="32">
        <v>0</v>
      </c>
      <c r="N225" s="32">
        <v>0</v>
      </c>
      <c r="O225" s="32">
        <v>0</v>
      </c>
      <c r="P225" s="32">
        <v>6</v>
      </c>
      <c r="Q225" s="32">
        <v>0</v>
      </c>
      <c r="R225" s="32">
        <v>1</v>
      </c>
      <c r="S225" s="32">
        <v>0</v>
      </c>
      <c r="T225" s="32">
        <v>0</v>
      </c>
      <c r="U225" s="32">
        <v>0</v>
      </c>
      <c r="V225" s="32">
        <v>0</v>
      </c>
      <c r="W225" s="32">
        <v>482</v>
      </c>
      <c r="X225" s="32">
        <v>0</v>
      </c>
      <c r="Y225" s="32">
        <v>0</v>
      </c>
      <c r="Z225" s="32">
        <v>0</v>
      </c>
      <c r="AA225" s="32">
        <v>0</v>
      </c>
      <c r="AB225" s="32">
        <v>0</v>
      </c>
      <c r="AC225" s="32">
        <v>0</v>
      </c>
      <c r="AD225" s="32">
        <v>0</v>
      </c>
      <c r="AE225" s="32">
        <v>0</v>
      </c>
      <c r="AF225" s="32">
        <v>243</v>
      </c>
      <c r="AG225" s="32">
        <v>503</v>
      </c>
      <c r="AH225" s="32"/>
      <c r="AI225" s="32"/>
      <c r="AJ225" s="32"/>
      <c r="AK225" s="32"/>
      <c r="AL225" s="32"/>
      <c r="AM225" s="32"/>
      <c r="AN225" s="32"/>
      <c r="AO225" s="32">
        <v>252</v>
      </c>
      <c r="AP225" s="32">
        <v>384</v>
      </c>
      <c r="AQ225" s="32"/>
      <c r="AR225" s="32"/>
      <c r="AS225" s="32">
        <v>288</v>
      </c>
      <c r="AT225" s="32">
        <v>450</v>
      </c>
      <c r="AU225" s="32"/>
      <c r="AV225" s="32"/>
      <c r="AW225" s="32"/>
      <c r="AX225" s="32"/>
      <c r="AY225" s="32"/>
      <c r="AZ225" s="32"/>
      <c r="BA225" s="32"/>
      <c r="BB225" s="32">
        <v>588</v>
      </c>
      <c r="BC225" s="32"/>
      <c r="BD225" s="32"/>
      <c r="BE225" s="32"/>
      <c r="BF225" s="32"/>
      <c r="BG225" s="32"/>
      <c r="BH225" s="32"/>
      <c r="BI225" s="32"/>
      <c r="BJ225" s="32"/>
      <c r="BK225" s="32"/>
      <c r="BL225" s="32"/>
      <c r="BM225" s="32">
        <v>208</v>
      </c>
      <c r="BN225" s="32">
        <v>482</v>
      </c>
      <c r="BO225" s="32">
        <v>204</v>
      </c>
      <c r="BP225" s="32">
        <v>488</v>
      </c>
      <c r="BQ225" s="32">
        <v>578</v>
      </c>
      <c r="BR225" s="32">
        <v>569</v>
      </c>
      <c r="BS225" s="32">
        <v>491</v>
      </c>
      <c r="BT225" s="32">
        <v>211</v>
      </c>
      <c r="BU225" s="32">
        <v>484</v>
      </c>
      <c r="BV225" s="32">
        <v>236</v>
      </c>
      <c r="BW225" s="32">
        <v>572</v>
      </c>
      <c r="BX225" s="32"/>
      <c r="BY225" s="32"/>
      <c r="BZ225" s="32"/>
      <c r="CA225" s="32"/>
      <c r="CB225" s="32"/>
      <c r="CC225" s="32"/>
      <c r="CD225" s="32"/>
      <c r="CE225" s="32"/>
      <c r="CF225" s="32"/>
      <c r="CG225" s="32"/>
      <c r="CH225" s="32"/>
      <c r="CI225" s="32"/>
      <c r="CJ225" s="32"/>
      <c r="CK225" s="32"/>
      <c r="CL225" s="32"/>
      <c r="CM225" s="32"/>
      <c r="CN225" s="32"/>
      <c r="CO225" s="32"/>
      <c r="CP225" s="32">
        <v>588</v>
      </c>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v>589</v>
      </c>
      <c r="DN225" s="32">
        <v>600</v>
      </c>
      <c r="DO225" s="32"/>
      <c r="DP225" s="32"/>
      <c r="DQ225" s="32">
        <v>89</v>
      </c>
      <c r="DR225" s="32">
        <v>508</v>
      </c>
      <c r="DS225" s="32">
        <v>98</v>
      </c>
      <c r="DT225" s="32">
        <v>481</v>
      </c>
      <c r="DU225" s="32">
        <v>176</v>
      </c>
      <c r="DV225" s="32">
        <v>532</v>
      </c>
      <c r="DW225" s="32"/>
      <c r="DX225" s="32"/>
      <c r="DY225" s="32"/>
      <c r="DZ225" s="32"/>
      <c r="EA225" s="32"/>
      <c r="EB225" s="32"/>
      <c r="EC225" s="32"/>
      <c r="ED225" s="32"/>
      <c r="EE225" s="32"/>
      <c r="EF225" s="32"/>
      <c r="EG225" s="32"/>
      <c r="EH225" s="32"/>
      <c r="EI225" s="32"/>
      <c r="EJ225" s="32"/>
      <c r="EK225" s="32">
        <v>2</v>
      </c>
      <c r="EL225" s="32">
        <v>4</v>
      </c>
    </row>
    <row r="226" spans="2:142">
      <c r="B226" s="32" t="s">
        <v>232</v>
      </c>
      <c r="C226" s="45" t="s">
        <v>209</v>
      </c>
      <c r="D226" s="46"/>
      <c r="E226" s="32">
        <v>520</v>
      </c>
      <c r="F226" s="32">
        <v>310</v>
      </c>
      <c r="G226" s="32">
        <v>59.62</v>
      </c>
      <c r="H226" s="45" t="s">
        <v>447</v>
      </c>
      <c r="I226" s="46"/>
      <c r="J226" s="32">
        <v>155</v>
      </c>
      <c r="K226" s="32">
        <v>0</v>
      </c>
      <c r="L226" s="32">
        <v>0</v>
      </c>
      <c r="M226" s="32">
        <v>0</v>
      </c>
      <c r="N226" s="32">
        <v>0</v>
      </c>
      <c r="O226" s="32">
        <v>0</v>
      </c>
      <c r="P226" s="32">
        <v>4</v>
      </c>
      <c r="Q226" s="32">
        <v>0</v>
      </c>
      <c r="R226" s="32">
        <v>3</v>
      </c>
      <c r="S226" s="32">
        <v>0</v>
      </c>
      <c r="T226" s="32">
        <v>0</v>
      </c>
      <c r="U226" s="32">
        <v>0</v>
      </c>
      <c r="V226" s="32">
        <v>0</v>
      </c>
      <c r="W226" s="32">
        <v>145</v>
      </c>
      <c r="X226" s="32">
        <v>0</v>
      </c>
      <c r="Y226" s="32">
        <v>0</v>
      </c>
      <c r="Z226" s="32">
        <v>0</v>
      </c>
      <c r="AA226" s="32">
        <v>0</v>
      </c>
      <c r="AB226" s="32">
        <v>0</v>
      </c>
      <c r="AC226" s="32">
        <v>0</v>
      </c>
      <c r="AD226" s="32">
        <v>0</v>
      </c>
      <c r="AE226" s="32">
        <v>0</v>
      </c>
      <c r="AF226" s="32"/>
      <c r="AG226" s="32"/>
      <c r="AH226" s="32"/>
      <c r="AI226" s="32"/>
      <c r="AJ226" s="32"/>
      <c r="AK226" s="32"/>
      <c r="AL226" s="32"/>
      <c r="AM226" s="32">
        <v>154</v>
      </c>
      <c r="AN226" s="32">
        <v>142</v>
      </c>
      <c r="AO226" s="32">
        <v>104</v>
      </c>
      <c r="AP226" s="32">
        <v>140</v>
      </c>
      <c r="AQ226" s="32"/>
      <c r="AR226" s="32"/>
      <c r="AS226" s="32">
        <v>146</v>
      </c>
      <c r="AT226" s="32">
        <v>146</v>
      </c>
      <c r="AU226" s="32"/>
      <c r="AV226" s="32"/>
      <c r="AW226" s="32"/>
      <c r="AX226" s="32"/>
      <c r="AY226" s="32"/>
      <c r="AZ226" s="32"/>
      <c r="BA226" s="32"/>
      <c r="BB226" s="32">
        <v>210</v>
      </c>
      <c r="BC226" s="32"/>
      <c r="BD226" s="32"/>
      <c r="BE226" s="32"/>
      <c r="BF226" s="32"/>
      <c r="BG226" s="32"/>
      <c r="BH226" s="32"/>
      <c r="BI226" s="32"/>
      <c r="BJ226" s="32"/>
      <c r="BK226" s="32"/>
      <c r="BL226" s="32"/>
      <c r="BM226" s="32">
        <v>138</v>
      </c>
      <c r="BN226" s="32">
        <v>139</v>
      </c>
      <c r="BO226" s="32">
        <v>139</v>
      </c>
      <c r="BP226" s="32">
        <v>135</v>
      </c>
      <c r="BQ226" s="32">
        <v>205</v>
      </c>
      <c r="BR226" s="32">
        <v>204</v>
      </c>
      <c r="BS226" s="32">
        <v>139</v>
      </c>
      <c r="BT226" s="32">
        <v>137</v>
      </c>
      <c r="BU226" s="32">
        <v>148</v>
      </c>
      <c r="BV226" s="32">
        <v>134</v>
      </c>
      <c r="BW226" s="32">
        <v>203</v>
      </c>
      <c r="BX226" s="32"/>
      <c r="BY226" s="32"/>
      <c r="BZ226" s="32"/>
      <c r="CA226" s="32"/>
      <c r="CB226" s="32"/>
      <c r="CC226" s="32"/>
      <c r="CD226" s="32"/>
      <c r="CE226" s="32"/>
      <c r="CF226" s="32"/>
      <c r="CG226" s="32"/>
      <c r="CH226" s="32"/>
      <c r="CI226" s="32"/>
      <c r="CJ226" s="32"/>
      <c r="CK226" s="32"/>
      <c r="CL226" s="32"/>
      <c r="CM226" s="32"/>
      <c r="CN226" s="32"/>
      <c r="CO226" s="32"/>
      <c r="CP226" s="32"/>
      <c r="CQ226" s="32">
        <v>206</v>
      </c>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v>210</v>
      </c>
      <c r="DN226" s="32">
        <v>210</v>
      </c>
      <c r="DO226" s="32"/>
      <c r="DP226" s="32"/>
      <c r="DQ226" s="32">
        <v>49</v>
      </c>
      <c r="DR226" s="32">
        <v>188</v>
      </c>
      <c r="DS226" s="32">
        <v>56</v>
      </c>
      <c r="DT226" s="32">
        <v>183</v>
      </c>
      <c r="DU226" s="32">
        <v>75</v>
      </c>
      <c r="DV226" s="32">
        <v>201</v>
      </c>
      <c r="DW226" s="32"/>
      <c r="DX226" s="32"/>
      <c r="DY226" s="32"/>
      <c r="DZ226" s="32"/>
      <c r="EA226" s="32"/>
      <c r="EB226" s="32"/>
      <c r="EC226" s="32"/>
      <c r="ED226" s="32"/>
      <c r="EE226" s="32"/>
      <c r="EF226" s="32"/>
      <c r="EG226" s="32"/>
      <c r="EH226" s="32"/>
      <c r="EI226" s="32"/>
      <c r="EJ226" s="32"/>
      <c r="EK226" s="32"/>
      <c r="EL226" s="32"/>
    </row>
    <row r="227" spans="2:142">
      <c r="B227" s="32" t="s">
        <v>233</v>
      </c>
      <c r="C227" s="45" t="s">
        <v>209</v>
      </c>
      <c r="D227" s="46"/>
      <c r="E227" s="32">
        <v>1819</v>
      </c>
      <c r="F227" s="32">
        <v>1354</v>
      </c>
      <c r="G227" s="32">
        <v>74.44</v>
      </c>
      <c r="H227" s="45" t="s">
        <v>447</v>
      </c>
      <c r="I227" s="46"/>
      <c r="J227" s="32">
        <v>438</v>
      </c>
      <c r="K227" s="32">
        <v>0</v>
      </c>
      <c r="L227" s="32">
        <v>0</v>
      </c>
      <c r="M227" s="32">
        <v>0</v>
      </c>
      <c r="N227" s="32">
        <v>0</v>
      </c>
      <c r="O227" s="32">
        <v>0</v>
      </c>
      <c r="P227" s="32">
        <v>14</v>
      </c>
      <c r="Q227" s="32">
        <v>0</v>
      </c>
      <c r="R227" s="32">
        <v>1</v>
      </c>
      <c r="S227" s="32">
        <v>0</v>
      </c>
      <c r="T227" s="32">
        <v>0</v>
      </c>
      <c r="U227" s="32">
        <v>0</v>
      </c>
      <c r="V227" s="32">
        <v>0</v>
      </c>
      <c r="W227" s="32">
        <v>898</v>
      </c>
      <c r="X227" s="32">
        <v>0</v>
      </c>
      <c r="Y227" s="32">
        <v>0</v>
      </c>
      <c r="Z227" s="32">
        <v>0</v>
      </c>
      <c r="AA227" s="32">
        <v>0</v>
      </c>
      <c r="AB227" s="32">
        <v>0</v>
      </c>
      <c r="AC227" s="32">
        <v>0</v>
      </c>
      <c r="AD227" s="32">
        <v>0</v>
      </c>
      <c r="AE227" s="32">
        <v>0</v>
      </c>
      <c r="AF227" s="32">
        <v>372</v>
      </c>
      <c r="AG227" s="32">
        <v>912</v>
      </c>
      <c r="AH227" s="32"/>
      <c r="AI227" s="32"/>
      <c r="AJ227" s="32"/>
      <c r="AK227" s="32"/>
      <c r="AL227" s="32"/>
      <c r="AM227" s="32"/>
      <c r="AN227" s="32"/>
      <c r="AO227" s="32">
        <v>416</v>
      </c>
      <c r="AP227" s="32">
        <v>749</v>
      </c>
      <c r="AQ227" s="32"/>
      <c r="AR227" s="32"/>
      <c r="AS227" s="32"/>
      <c r="AT227" s="32"/>
      <c r="AU227" s="32"/>
      <c r="AV227" s="32"/>
      <c r="AW227" s="32">
        <v>1060</v>
      </c>
      <c r="AX227" s="32"/>
      <c r="AY227" s="32"/>
      <c r="AZ227" s="32"/>
      <c r="BA227" s="32"/>
      <c r="BB227" s="32"/>
      <c r="BC227" s="32"/>
      <c r="BD227" s="32"/>
      <c r="BE227" s="32"/>
      <c r="BF227" s="32"/>
      <c r="BG227" s="32">
        <v>1051</v>
      </c>
      <c r="BH227" s="32"/>
      <c r="BI227" s="32"/>
      <c r="BJ227" s="32"/>
      <c r="BK227" s="32"/>
      <c r="BL227" s="32"/>
      <c r="BM227" s="32">
        <v>324</v>
      </c>
      <c r="BN227" s="32">
        <v>891</v>
      </c>
      <c r="BO227" s="32">
        <v>329</v>
      </c>
      <c r="BP227" s="32">
        <v>888</v>
      </c>
      <c r="BQ227" s="32">
        <v>1054</v>
      </c>
      <c r="BR227" s="32">
        <v>1038</v>
      </c>
      <c r="BS227" s="32">
        <v>857</v>
      </c>
      <c r="BT227" s="32">
        <v>344</v>
      </c>
      <c r="BU227" s="32">
        <v>883</v>
      </c>
      <c r="BV227" s="32">
        <v>336</v>
      </c>
      <c r="BW227" s="32">
        <v>1040</v>
      </c>
      <c r="BX227" s="32"/>
      <c r="BY227" s="32"/>
      <c r="BZ227" s="32"/>
      <c r="CA227" s="32"/>
      <c r="CB227" s="32"/>
      <c r="CC227" s="32"/>
      <c r="CD227" s="32"/>
      <c r="CE227" s="32"/>
      <c r="CF227" s="32"/>
      <c r="CG227" s="32"/>
      <c r="CH227" s="32"/>
      <c r="CI227" s="32"/>
      <c r="CJ227" s="32"/>
      <c r="CK227" s="32"/>
      <c r="CL227" s="32"/>
      <c r="CM227" s="32"/>
      <c r="CN227" s="32"/>
      <c r="CO227" s="32"/>
      <c r="CP227" s="32"/>
      <c r="CQ227" s="32"/>
      <c r="CR227" s="32">
        <v>824</v>
      </c>
      <c r="CS227" s="32">
        <v>382</v>
      </c>
      <c r="CT227" s="32"/>
      <c r="CU227" s="32"/>
      <c r="CV227" s="32"/>
      <c r="CW227" s="32"/>
      <c r="CX227" s="32"/>
      <c r="CY227" s="32"/>
      <c r="CZ227" s="32"/>
      <c r="DA227" s="32"/>
      <c r="DB227" s="32"/>
      <c r="DC227" s="32"/>
      <c r="DD227" s="32"/>
      <c r="DE227" s="32"/>
      <c r="DF227" s="32"/>
      <c r="DG227" s="32"/>
      <c r="DH227" s="32"/>
      <c r="DI227" s="32"/>
      <c r="DJ227" s="32"/>
      <c r="DK227" s="32"/>
      <c r="DL227" s="32"/>
      <c r="DM227" s="32">
        <v>1051</v>
      </c>
      <c r="DN227" s="32">
        <v>1052</v>
      </c>
      <c r="DO227" s="32"/>
      <c r="DP227" s="32"/>
      <c r="DQ227" s="32">
        <v>167</v>
      </c>
      <c r="DR227" s="32">
        <v>845</v>
      </c>
      <c r="DS227" s="32">
        <v>170</v>
      </c>
      <c r="DT227" s="32">
        <v>840</v>
      </c>
      <c r="DU227" s="32">
        <v>304</v>
      </c>
      <c r="DV227" s="32">
        <v>910</v>
      </c>
      <c r="DW227" s="32"/>
      <c r="DX227" s="32"/>
      <c r="DY227" s="32"/>
      <c r="DZ227" s="32"/>
      <c r="EA227" s="32"/>
      <c r="EB227" s="32"/>
      <c r="EC227" s="32"/>
      <c r="ED227" s="32"/>
      <c r="EE227" s="32"/>
      <c r="EF227" s="32"/>
      <c r="EG227" s="32"/>
      <c r="EH227" s="32"/>
      <c r="EI227" s="32"/>
      <c r="EJ227" s="32"/>
      <c r="EK227" s="32"/>
      <c r="EL227" s="32"/>
    </row>
    <row r="228" spans="2:142">
      <c r="B228" s="32" t="s">
        <v>234</v>
      </c>
      <c r="C228" s="45" t="s">
        <v>209</v>
      </c>
      <c r="D228" s="46"/>
      <c r="E228" s="32">
        <v>1020</v>
      </c>
      <c r="F228" s="32">
        <v>699</v>
      </c>
      <c r="G228" s="32">
        <v>68.53</v>
      </c>
      <c r="H228" s="45" t="s">
        <v>447</v>
      </c>
      <c r="I228" s="46"/>
      <c r="J228" s="32">
        <v>382</v>
      </c>
      <c r="K228" s="32">
        <v>0</v>
      </c>
      <c r="L228" s="32">
        <v>0</v>
      </c>
      <c r="M228" s="32">
        <v>0</v>
      </c>
      <c r="N228" s="32">
        <v>0</v>
      </c>
      <c r="O228" s="32">
        <v>0</v>
      </c>
      <c r="P228" s="32">
        <v>4</v>
      </c>
      <c r="Q228" s="32">
        <v>0</v>
      </c>
      <c r="R228" s="32">
        <v>3</v>
      </c>
      <c r="S228" s="32">
        <v>0</v>
      </c>
      <c r="T228" s="32">
        <v>0</v>
      </c>
      <c r="U228" s="32">
        <v>0</v>
      </c>
      <c r="V228" s="32">
        <v>0</v>
      </c>
      <c r="W228" s="32">
        <v>308</v>
      </c>
      <c r="X228" s="32">
        <v>0</v>
      </c>
      <c r="Y228" s="32">
        <v>0</v>
      </c>
      <c r="Z228" s="32">
        <v>0</v>
      </c>
      <c r="AA228" s="32">
        <v>0</v>
      </c>
      <c r="AB228" s="32">
        <v>0</v>
      </c>
      <c r="AC228" s="32">
        <v>0</v>
      </c>
      <c r="AD228" s="32">
        <v>0</v>
      </c>
      <c r="AE228" s="32">
        <v>0</v>
      </c>
      <c r="AF228" s="32"/>
      <c r="AG228" s="32"/>
      <c r="AH228" s="32"/>
      <c r="AI228" s="32"/>
      <c r="AJ228" s="32"/>
      <c r="AK228" s="32"/>
      <c r="AL228" s="32"/>
      <c r="AM228" s="32">
        <v>342</v>
      </c>
      <c r="AN228" s="32">
        <v>327</v>
      </c>
      <c r="AO228" s="32">
        <v>240</v>
      </c>
      <c r="AP228" s="32">
        <v>331</v>
      </c>
      <c r="AQ228" s="32"/>
      <c r="AR228" s="32"/>
      <c r="AS228" s="32">
        <v>353</v>
      </c>
      <c r="AT228" s="32">
        <v>313</v>
      </c>
      <c r="AU228" s="32"/>
      <c r="AV228" s="32"/>
      <c r="AW228" s="32"/>
      <c r="AX228" s="32"/>
      <c r="AY228" s="32"/>
      <c r="AZ228" s="32"/>
      <c r="BA228" s="32"/>
      <c r="BB228" s="32">
        <v>483</v>
      </c>
      <c r="BC228" s="32"/>
      <c r="BD228" s="32"/>
      <c r="BE228" s="32"/>
      <c r="BF228" s="32"/>
      <c r="BG228" s="32"/>
      <c r="BH228" s="32"/>
      <c r="BI228" s="32"/>
      <c r="BJ228" s="32"/>
      <c r="BK228" s="32"/>
      <c r="BL228" s="32"/>
      <c r="BM228" s="32">
        <v>304</v>
      </c>
      <c r="BN228" s="32">
        <v>330</v>
      </c>
      <c r="BO228" s="32">
        <v>301</v>
      </c>
      <c r="BP228" s="32">
        <v>335</v>
      </c>
      <c r="BQ228" s="32">
        <v>477</v>
      </c>
      <c r="BR228" s="32">
        <v>468</v>
      </c>
      <c r="BS228" s="32">
        <v>320</v>
      </c>
      <c r="BT228" s="32">
        <v>320</v>
      </c>
      <c r="BU228" s="32">
        <v>312</v>
      </c>
      <c r="BV228" s="32">
        <v>340</v>
      </c>
      <c r="BW228" s="32">
        <v>467</v>
      </c>
      <c r="BX228" s="32"/>
      <c r="BY228" s="32"/>
      <c r="BZ228" s="32"/>
      <c r="CA228" s="32"/>
      <c r="CB228" s="32"/>
      <c r="CC228" s="32"/>
      <c r="CD228" s="32"/>
      <c r="CE228" s="32"/>
      <c r="CF228" s="32"/>
      <c r="CG228" s="32"/>
      <c r="CH228" s="32"/>
      <c r="CI228" s="32"/>
      <c r="CJ228" s="32"/>
      <c r="CK228" s="32"/>
      <c r="CL228" s="32"/>
      <c r="CM228" s="32"/>
      <c r="CN228" s="32"/>
      <c r="CO228" s="32"/>
      <c r="CP228" s="32">
        <v>479</v>
      </c>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v>485</v>
      </c>
      <c r="DN228" s="32">
        <v>482</v>
      </c>
      <c r="DO228" s="32"/>
      <c r="DP228" s="32"/>
      <c r="DQ228" s="32">
        <v>106</v>
      </c>
      <c r="DR228" s="32">
        <v>444</v>
      </c>
      <c r="DS228" s="32">
        <v>112</v>
      </c>
      <c r="DT228" s="32">
        <v>440</v>
      </c>
      <c r="DU228" s="32">
        <v>159</v>
      </c>
      <c r="DV228" s="32">
        <v>478</v>
      </c>
      <c r="DW228" s="32"/>
      <c r="DX228" s="32"/>
      <c r="DY228" s="32"/>
      <c r="DZ228" s="32"/>
      <c r="EA228" s="32"/>
      <c r="EB228" s="32"/>
      <c r="EC228" s="32"/>
      <c r="ED228" s="32"/>
      <c r="EE228" s="32"/>
      <c r="EF228" s="32"/>
      <c r="EG228" s="32"/>
      <c r="EH228" s="32"/>
      <c r="EI228" s="32"/>
      <c r="EJ228" s="32"/>
      <c r="EK228" s="32"/>
      <c r="EL228" s="32"/>
    </row>
    <row r="229" spans="2:142">
      <c r="B229" s="32" t="s">
        <v>235</v>
      </c>
      <c r="C229" s="45" t="s">
        <v>209</v>
      </c>
      <c r="D229" s="46"/>
      <c r="E229" s="32">
        <v>1217</v>
      </c>
      <c r="F229" s="32">
        <v>893</v>
      </c>
      <c r="G229" s="32">
        <v>73.38</v>
      </c>
      <c r="H229" s="45" t="s">
        <v>447</v>
      </c>
      <c r="I229" s="46"/>
      <c r="J229" s="32">
        <v>290</v>
      </c>
      <c r="K229" s="32">
        <v>0</v>
      </c>
      <c r="L229" s="32">
        <v>0</v>
      </c>
      <c r="M229" s="32">
        <v>0</v>
      </c>
      <c r="N229" s="32">
        <v>0</v>
      </c>
      <c r="O229" s="32">
        <v>0</v>
      </c>
      <c r="P229" s="32">
        <v>8</v>
      </c>
      <c r="Q229" s="32">
        <v>0</v>
      </c>
      <c r="R229" s="32">
        <v>0</v>
      </c>
      <c r="S229" s="32">
        <v>0</v>
      </c>
      <c r="T229" s="32">
        <v>0</v>
      </c>
      <c r="U229" s="32">
        <v>0</v>
      </c>
      <c r="V229" s="32">
        <v>0</v>
      </c>
      <c r="W229" s="32">
        <v>593</v>
      </c>
      <c r="X229" s="32">
        <v>0</v>
      </c>
      <c r="Y229" s="32">
        <v>0</v>
      </c>
      <c r="Z229" s="32">
        <v>0</v>
      </c>
      <c r="AA229" s="32">
        <v>0</v>
      </c>
      <c r="AB229" s="32">
        <v>0</v>
      </c>
      <c r="AC229" s="32">
        <v>0</v>
      </c>
      <c r="AD229" s="32">
        <v>0</v>
      </c>
      <c r="AE229" s="32">
        <v>0</v>
      </c>
      <c r="AF229" s="32">
        <v>247</v>
      </c>
      <c r="AG229" s="32">
        <v>616</v>
      </c>
      <c r="AH229" s="32"/>
      <c r="AI229" s="32"/>
      <c r="AJ229" s="32"/>
      <c r="AK229" s="32"/>
      <c r="AL229" s="32"/>
      <c r="AM229" s="32"/>
      <c r="AN229" s="32"/>
      <c r="AO229" s="32">
        <v>295</v>
      </c>
      <c r="AP229" s="32">
        <v>478</v>
      </c>
      <c r="AQ229" s="32"/>
      <c r="AR229" s="32"/>
      <c r="AS229" s="32"/>
      <c r="AT229" s="32"/>
      <c r="AU229" s="32"/>
      <c r="AV229" s="32"/>
      <c r="AW229" s="32">
        <v>710</v>
      </c>
      <c r="AX229" s="32"/>
      <c r="AY229" s="32"/>
      <c r="AZ229" s="32"/>
      <c r="BA229" s="32"/>
      <c r="BB229" s="32"/>
      <c r="BC229" s="32"/>
      <c r="BD229" s="32"/>
      <c r="BE229" s="32"/>
      <c r="BF229" s="32"/>
      <c r="BG229" s="32">
        <v>720</v>
      </c>
      <c r="BH229" s="32"/>
      <c r="BI229" s="32"/>
      <c r="BJ229" s="32"/>
      <c r="BK229" s="32"/>
      <c r="BL229" s="32"/>
      <c r="BM229" s="32">
        <v>202</v>
      </c>
      <c r="BN229" s="32">
        <v>617</v>
      </c>
      <c r="BO229" s="32">
        <v>201</v>
      </c>
      <c r="BP229" s="32">
        <v>622</v>
      </c>
      <c r="BQ229" s="32">
        <v>702</v>
      </c>
      <c r="BR229" s="32">
        <v>699</v>
      </c>
      <c r="BS229" s="32">
        <v>601</v>
      </c>
      <c r="BT229" s="32">
        <v>224</v>
      </c>
      <c r="BU229" s="32">
        <v>607</v>
      </c>
      <c r="BV229" s="32">
        <v>235</v>
      </c>
      <c r="BW229" s="32">
        <v>700</v>
      </c>
      <c r="BX229" s="32"/>
      <c r="BY229" s="32"/>
      <c r="BZ229" s="32"/>
      <c r="CA229" s="32"/>
      <c r="CB229" s="32"/>
      <c r="CC229" s="32"/>
      <c r="CD229" s="32"/>
      <c r="CE229" s="32"/>
      <c r="CF229" s="32"/>
      <c r="CG229" s="32"/>
      <c r="CH229" s="32"/>
      <c r="CI229" s="32"/>
      <c r="CJ229" s="32"/>
      <c r="CK229" s="32"/>
      <c r="CL229" s="32"/>
      <c r="CM229" s="32"/>
      <c r="CN229" s="32"/>
      <c r="CO229" s="32"/>
      <c r="CP229" s="32"/>
      <c r="CQ229" s="32"/>
      <c r="CR229" s="32">
        <v>614</v>
      </c>
      <c r="CS229" s="32">
        <v>216</v>
      </c>
      <c r="CT229" s="32"/>
      <c r="CU229" s="32"/>
      <c r="CV229" s="32"/>
      <c r="CW229" s="32"/>
      <c r="CX229" s="32"/>
      <c r="CY229" s="32"/>
      <c r="CZ229" s="32"/>
      <c r="DA229" s="32"/>
      <c r="DB229" s="32"/>
      <c r="DC229" s="32"/>
      <c r="DD229" s="32"/>
      <c r="DE229" s="32"/>
      <c r="DF229" s="32"/>
      <c r="DG229" s="32"/>
      <c r="DH229" s="32"/>
      <c r="DI229" s="32"/>
      <c r="DJ229" s="32"/>
      <c r="DK229" s="32"/>
      <c r="DL229" s="32"/>
      <c r="DM229" s="32">
        <v>705</v>
      </c>
      <c r="DN229" s="32">
        <v>710</v>
      </c>
      <c r="DO229" s="32"/>
      <c r="DP229" s="32"/>
      <c r="DQ229" s="32">
        <v>121</v>
      </c>
      <c r="DR229" s="32">
        <v>585</v>
      </c>
      <c r="DS229" s="32">
        <v>122</v>
      </c>
      <c r="DT229" s="32">
        <v>580</v>
      </c>
      <c r="DU229" s="32">
        <v>209</v>
      </c>
      <c r="DV229" s="32">
        <v>611</v>
      </c>
      <c r="DW229" s="32"/>
      <c r="DX229" s="32"/>
      <c r="DY229" s="32"/>
      <c r="DZ229" s="32"/>
      <c r="EA229" s="32"/>
      <c r="EB229" s="32"/>
      <c r="EC229" s="32"/>
      <c r="ED229" s="32"/>
      <c r="EE229" s="32"/>
      <c r="EF229" s="32"/>
      <c r="EG229" s="32"/>
      <c r="EH229" s="32"/>
      <c r="EI229" s="32"/>
      <c r="EJ229" s="32"/>
      <c r="EK229" s="32">
        <v>84</v>
      </c>
      <c r="EL229" s="32">
        <v>352</v>
      </c>
    </row>
    <row r="230" spans="2:142">
      <c r="B230" s="32" t="s">
        <v>236</v>
      </c>
      <c r="C230" s="45" t="s">
        <v>209</v>
      </c>
      <c r="D230" s="46"/>
      <c r="E230" s="32">
        <v>1242</v>
      </c>
      <c r="F230" s="32">
        <v>900</v>
      </c>
      <c r="G230" s="32">
        <v>72.459999999999994</v>
      </c>
      <c r="H230" s="45" t="s">
        <v>447</v>
      </c>
      <c r="I230" s="46"/>
      <c r="J230" s="32">
        <v>305</v>
      </c>
      <c r="K230" s="32">
        <v>0</v>
      </c>
      <c r="L230" s="32">
        <v>0</v>
      </c>
      <c r="M230" s="32">
        <v>0</v>
      </c>
      <c r="N230" s="32">
        <v>0</v>
      </c>
      <c r="O230" s="32">
        <v>0</v>
      </c>
      <c r="P230" s="32">
        <v>6</v>
      </c>
      <c r="Q230" s="32">
        <v>0</v>
      </c>
      <c r="R230" s="32">
        <v>2</v>
      </c>
      <c r="S230" s="32">
        <v>0</v>
      </c>
      <c r="T230" s="32">
        <v>0</v>
      </c>
      <c r="U230" s="32">
        <v>0</v>
      </c>
      <c r="V230" s="32">
        <v>0</v>
      </c>
      <c r="W230" s="32">
        <v>584</v>
      </c>
      <c r="X230" s="32">
        <v>0</v>
      </c>
      <c r="Y230" s="32">
        <v>0</v>
      </c>
      <c r="Z230" s="32">
        <v>0</v>
      </c>
      <c r="AA230" s="32">
        <v>1</v>
      </c>
      <c r="AB230" s="32">
        <v>0</v>
      </c>
      <c r="AC230" s="32">
        <v>0</v>
      </c>
      <c r="AD230" s="32">
        <v>0</v>
      </c>
      <c r="AE230" s="32">
        <v>0</v>
      </c>
      <c r="AF230" s="32">
        <v>253</v>
      </c>
      <c r="AG230" s="32">
        <v>600</v>
      </c>
      <c r="AH230" s="32"/>
      <c r="AI230" s="32"/>
      <c r="AJ230" s="32"/>
      <c r="AK230" s="32"/>
      <c r="AL230" s="32"/>
      <c r="AM230" s="32"/>
      <c r="AN230" s="32"/>
      <c r="AO230" s="32">
        <v>274</v>
      </c>
      <c r="AP230" s="32">
        <v>452</v>
      </c>
      <c r="AQ230" s="32"/>
      <c r="AR230" s="32"/>
      <c r="AS230" s="32">
        <v>262</v>
      </c>
      <c r="AT230" s="32">
        <v>575</v>
      </c>
      <c r="AU230" s="32"/>
      <c r="AV230" s="32"/>
      <c r="AW230" s="32"/>
      <c r="AX230" s="32"/>
      <c r="AY230" s="32"/>
      <c r="AZ230" s="32"/>
      <c r="BA230" s="32"/>
      <c r="BB230" s="32">
        <v>688</v>
      </c>
      <c r="BC230" s="32"/>
      <c r="BD230" s="32"/>
      <c r="BE230" s="32"/>
      <c r="BF230" s="32"/>
      <c r="BG230" s="32"/>
      <c r="BH230" s="32"/>
      <c r="BI230" s="32"/>
      <c r="BJ230" s="32"/>
      <c r="BK230" s="32"/>
      <c r="BL230" s="32"/>
      <c r="BM230" s="32">
        <v>222</v>
      </c>
      <c r="BN230" s="32">
        <v>581</v>
      </c>
      <c r="BO230" s="32">
        <v>209</v>
      </c>
      <c r="BP230" s="32">
        <v>592</v>
      </c>
      <c r="BQ230" s="32">
        <v>684</v>
      </c>
      <c r="BR230" s="32">
        <v>680</v>
      </c>
      <c r="BS230" s="32">
        <v>589</v>
      </c>
      <c r="BT230" s="32">
        <v>210</v>
      </c>
      <c r="BU230" s="32">
        <v>575</v>
      </c>
      <c r="BV230" s="32">
        <v>252</v>
      </c>
      <c r="BW230" s="32">
        <v>688</v>
      </c>
      <c r="BX230" s="32"/>
      <c r="BY230" s="32"/>
      <c r="BZ230" s="32"/>
      <c r="CA230" s="32"/>
      <c r="CB230" s="32"/>
      <c r="CC230" s="32"/>
      <c r="CD230" s="32"/>
      <c r="CE230" s="32"/>
      <c r="CF230" s="32"/>
      <c r="CG230" s="32"/>
      <c r="CH230" s="32"/>
      <c r="CI230" s="32"/>
      <c r="CJ230" s="32"/>
      <c r="CK230" s="32"/>
      <c r="CL230" s="32"/>
      <c r="CM230" s="32"/>
      <c r="CN230" s="32"/>
      <c r="CO230" s="32"/>
      <c r="CP230" s="32">
        <v>709</v>
      </c>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v>706</v>
      </c>
      <c r="DN230" s="32">
        <v>706</v>
      </c>
      <c r="DO230" s="32"/>
      <c r="DP230" s="32"/>
      <c r="DQ230" s="32">
        <v>101</v>
      </c>
      <c r="DR230" s="32">
        <v>578</v>
      </c>
      <c r="DS230" s="32">
        <v>99</v>
      </c>
      <c r="DT230" s="32">
        <v>570</v>
      </c>
      <c r="DU230" s="32">
        <v>228</v>
      </c>
      <c r="DV230" s="32">
        <v>591</v>
      </c>
      <c r="DW230" s="32"/>
      <c r="DX230" s="32"/>
      <c r="DY230" s="32"/>
      <c r="DZ230" s="32"/>
      <c r="EA230" s="32"/>
      <c r="EB230" s="32"/>
      <c r="EC230" s="32"/>
      <c r="ED230" s="32"/>
      <c r="EE230" s="32"/>
      <c r="EF230" s="32"/>
      <c r="EG230" s="32"/>
      <c r="EH230" s="32"/>
      <c r="EI230" s="32"/>
      <c r="EJ230" s="32"/>
      <c r="EK230" s="32">
        <v>0</v>
      </c>
      <c r="EL230" s="32">
        <v>0</v>
      </c>
    </row>
    <row r="231" spans="2:142">
      <c r="B231" s="32" t="s">
        <v>237</v>
      </c>
      <c r="C231" s="45" t="s">
        <v>209</v>
      </c>
      <c r="D231" s="46"/>
      <c r="E231" s="32">
        <v>997</v>
      </c>
      <c r="F231" s="32">
        <v>740</v>
      </c>
      <c r="G231" s="32">
        <v>74.22</v>
      </c>
      <c r="H231" s="45" t="s">
        <v>447</v>
      </c>
      <c r="I231" s="46"/>
      <c r="J231" s="32">
        <v>286</v>
      </c>
      <c r="K231" s="32">
        <v>0</v>
      </c>
      <c r="L231" s="32">
        <v>0</v>
      </c>
      <c r="M231" s="32">
        <v>0</v>
      </c>
      <c r="N231" s="32">
        <v>0</v>
      </c>
      <c r="O231" s="32">
        <v>0</v>
      </c>
      <c r="P231" s="32">
        <v>3</v>
      </c>
      <c r="Q231" s="32">
        <v>0</v>
      </c>
      <c r="R231" s="32">
        <v>3</v>
      </c>
      <c r="S231" s="32">
        <v>0</v>
      </c>
      <c r="T231" s="32">
        <v>0</v>
      </c>
      <c r="U231" s="32">
        <v>0</v>
      </c>
      <c r="V231" s="32">
        <v>0</v>
      </c>
      <c r="W231" s="32">
        <v>441</v>
      </c>
      <c r="X231" s="32">
        <v>0</v>
      </c>
      <c r="Y231" s="32">
        <v>0</v>
      </c>
      <c r="Z231" s="32">
        <v>0</v>
      </c>
      <c r="AA231" s="32">
        <v>0</v>
      </c>
      <c r="AB231" s="32">
        <v>0</v>
      </c>
      <c r="AC231" s="32">
        <v>0</v>
      </c>
      <c r="AD231" s="32">
        <v>0</v>
      </c>
      <c r="AE231" s="32">
        <v>0</v>
      </c>
      <c r="AF231" s="32">
        <v>239</v>
      </c>
      <c r="AG231" s="32">
        <v>471</v>
      </c>
      <c r="AH231" s="32"/>
      <c r="AI231" s="32"/>
      <c r="AJ231" s="32"/>
      <c r="AK231" s="32"/>
      <c r="AL231" s="32"/>
      <c r="AM231" s="32"/>
      <c r="AN231" s="32"/>
      <c r="AO231" s="32">
        <v>244</v>
      </c>
      <c r="AP231" s="32">
        <v>394</v>
      </c>
      <c r="AQ231" s="32"/>
      <c r="AR231" s="32"/>
      <c r="AS231" s="32">
        <v>266</v>
      </c>
      <c r="AT231" s="32">
        <v>433</v>
      </c>
      <c r="AU231" s="32"/>
      <c r="AV231" s="32"/>
      <c r="AW231" s="32"/>
      <c r="AX231" s="32"/>
      <c r="AY231" s="32"/>
      <c r="AZ231" s="32"/>
      <c r="BA231" s="32"/>
      <c r="BB231" s="32">
        <v>555</v>
      </c>
      <c r="BC231" s="32"/>
      <c r="BD231" s="32"/>
      <c r="BE231" s="32"/>
      <c r="BF231" s="32"/>
      <c r="BG231" s="32"/>
      <c r="BH231" s="32"/>
      <c r="BI231" s="32"/>
      <c r="BJ231" s="32"/>
      <c r="BK231" s="32"/>
      <c r="BL231" s="32"/>
      <c r="BM231" s="32">
        <v>218</v>
      </c>
      <c r="BN231" s="32">
        <v>456</v>
      </c>
      <c r="BO231" s="32">
        <v>212</v>
      </c>
      <c r="BP231" s="32">
        <v>465</v>
      </c>
      <c r="BQ231" s="32">
        <v>552</v>
      </c>
      <c r="BR231" s="32">
        <v>545</v>
      </c>
      <c r="BS231" s="32">
        <v>468</v>
      </c>
      <c r="BT231" s="32">
        <v>212</v>
      </c>
      <c r="BU231" s="32">
        <v>426</v>
      </c>
      <c r="BV231" s="32">
        <v>265</v>
      </c>
      <c r="BW231" s="32">
        <v>549</v>
      </c>
      <c r="BX231" s="32"/>
      <c r="BY231" s="32"/>
      <c r="BZ231" s="32"/>
      <c r="CA231" s="32"/>
      <c r="CB231" s="32"/>
      <c r="CC231" s="32"/>
      <c r="CD231" s="32"/>
      <c r="CE231" s="32"/>
      <c r="CF231" s="32"/>
      <c r="CG231" s="32"/>
      <c r="CH231" s="32"/>
      <c r="CI231" s="32"/>
      <c r="CJ231" s="32"/>
      <c r="CK231" s="32"/>
      <c r="CL231" s="32"/>
      <c r="CM231" s="32"/>
      <c r="CN231" s="32"/>
      <c r="CO231" s="32"/>
      <c r="CP231" s="32">
        <v>571</v>
      </c>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v>558</v>
      </c>
      <c r="DN231" s="32">
        <v>567</v>
      </c>
      <c r="DO231" s="32"/>
      <c r="DP231" s="32"/>
      <c r="DQ231" s="32">
        <v>99</v>
      </c>
      <c r="DR231" s="32">
        <v>477</v>
      </c>
      <c r="DS231" s="32">
        <v>92</v>
      </c>
      <c r="DT231" s="32">
        <v>469</v>
      </c>
      <c r="DU231" s="32">
        <v>163</v>
      </c>
      <c r="DV231" s="32">
        <v>510</v>
      </c>
      <c r="DW231" s="32"/>
      <c r="DX231" s="32"/>
      <c r="DY231" s="32"/>
      <c r="DZ231" s="32"/>
      <c r="EA231" s="32"/>
      <c r="EB231" s="32"/>
      <c r="EC231" s="32"/>
      <c r="ED231" s="32"/>
      <c r="EE231" s="32"/>
      <c r="EF231" s="32"/>
      <c r="EG231" s="32"/>
      <c r="EH231" s="32"/>
      <c r="EI231" s="32"/>
      <c r="EJ231" s="32"/>
      <c r="EK231" s="32"/>
      <c r="EL231" s="32"/>
    </row>
    <row r="232" spans="2:142">
      <c r="B232" s="32" t="s">
        <v>238</v>
      </c>
      <c r="C232" s="45" t="s">
        <v>209</v>
      </c>
      <c r="D232" s="46"/>
      <c r="E232" s="32">
        <v>1264</v>
      </c>
      <c r="F232" s="32">
        <v>856</v>
      </c>
      <c r="G232" s="32">
        <v>67.72</v>
      </c>
      <c r="H232" s="45" t="s">
        <v>447</v>
      </c>
      <c r="I232" s="46"/>
      <c r="J232" s="32">
        <v>407</v>
      </c>
      <c r="K232" s="32">
        <v>0</v>
      </c>
      <c r="L232" s="32">
        <v>0</v>
      </c>
      <c r="M232" s="32">
        <v>0</v>
      </c>
      <c r="N232" s="32">
        <v>0</v>
      </c>
      <c r="O232" s="32">
        <v>0</v>
      </c>
      <c r="P232" s="32">
        <v>14</v>
      </c>
      <c r="Q232" s="32">
        <v>0</v>
      </c>
      <c r="R232" s="32">
        <v>3</v>
      </c>
      <c r="S232" s="32">
        <v>0</v>
      </c>
      <c r="T232" s="32">
        <v>0</v>
      </c>
      <c r="U232" s="32">
        <v>0</v>
      </c>
      <c r="V232" s="32">
        <v>0</v>
      </c>
      <c r="W232" s="32">
        <v>426</v>
      </c>
      <c r="X232" s="32">
        <v>0</v>
      </c>
      <c r="Y232" s="32">
        <v>0</v>
      </c>
      <c r="Z232" s="32">
        <v>0</v>
      </c>
      <c r="AA232" s="32">
        <v>0</v>
      </c>
      <c r="AB232" s="32">
        <v>0</v>
      </c>
      <c r="AC232" s="32">
        <v>0</v>
      </c>
      <c r="AD232" s="32">
        <v>0</v>
      </c>
      <c r="AE232" s="32">
        <v>0</v>
      </c>
      <c r="AF232" s="32">
        <v>344</v>
      </c>
      <c r="AG232" s="32">
        <v>470</v>
      </c>
      <c r="AH232" s="32"/>
      <c r="AI232" s="32"/>
      <c r="AJ232" s="32"/>
      <c r="AK232" s="32"/>
      <c r="AL232" s="32"/>
      <c r="AM232" s="32"/>
      <c r="AN232" s="32"/>
      <c r="AO232" s="32">
        <v>346</v>
      </c>
      <c r="AP232" s="32">
        <v>370</v>
      </c>
      <c r="AQ232" s="32"/>
      <c r="AR232" s="32"/>
      <c r="AS232" s="32">
        <v>21</v>
      </c>
      <c r="AT232" s="32">
        <v>24</v>
      </c>
      <c r="AU232" s="32"/>
      <c r="AV232" s="32"/>
      <c r="AW232" s="32">
        <v>586</v>
      </c>
      <c r="AX232" s="32"/>
      <c r="AY232" s="32"/>
      <c r="AZ232" s="32"/>
      <c r="BA232" s="32"/>
      <c r="BB232" s="32">
        <v>32</v>
      </c>
      <c r="BC232" s="32"/>
      <c r="BD232" s="32"/>
      <c r="BE232" s="32"/>
      <c r="BF232" s="32"/>
      <c r="BG232" s="32">
        <v>580</v>
      </c>
      <c r="BH232" s="32"/>
      <c r="BI232" s="32"/>
      <c r="BJ232" s="32"/>
      <c r="BK232" s="32"/>
      <c r="BL232" s="32"/>
      <c r="BM232" s="32">
        <v>302</v>
      </c>
      <c r="BN232" s="32">
        <v>464</v>
      </c>
      <c r="BO232" s="32">
        <v>304</v>
      </c>
      <c r="BP232" s="32">
        <v>467</v>
      </c>
      <c r="BQ232" s="32">
        <v>604</v>
      </c>
      <c r="BR232" s="32">
        <v>602</v>
      </c>
      <c r="BS232" s="32">
        <v>470</v>
      </c>
      <c r="BT232" s="32">
        <v>299</v>
      </c>
      <c r="BU232" s="32">
        <v>446</v>
      </c>
      <c r="BV232" s="32">
        <v>327</v>
      </c>
      <c r="BW232" s="32">
        <v>603</v>
      </c>
      <c r="BX232" s="32"/>
      <c r="BY232" s="32"/>
      <c r="BZ232" s="32"/>
      <c r="CA232" s="32"/>
      <c r="CB232" s="32"/>
      <c r="CC232" s="32"/>
      <c r="CD232" s="32"/>
      <c r="CE232" s="32"/>
      <c r="CF232" s="32"/>
      <c r="CG232" s="32"/>
      <c r="CH232" s="32"/>
      <c r="CI232" s="32"/>
      <c r="CJ232" s="32"/>
      <c r="CK232" s="32"/>
      <c r="CL232" s="32"/>
      <c r="CM232" s="32"/>
      <c r="CN232" s="32"/>
      <c r="CO232" s="32"/>
      <c r="CP232" s="32"/>
      <c r="CQ232" s="32"/>
      <c r="CR232" s="32">
        <v>454</v>
      </c>
      <c r="CS232" s="32">
        <v>301</v>
      </c>
      <c r="CT232" s="32"/>
      <c r="CU232" s="32"/>
      <c r="CV232" s="32"/>
      <c r="CW232" s="32"/>
      <c r="CX232" s="32"/>
      <c r="CY232" s="32"/>
      <c r="CZ232" s="32"/>
      <c r="DA232" s="32"/>
      <c r="DB232" s="32"/>
      <c r="DC232" s="32"/>
      <c r="DD232" s="32"/>
      <c r="DE232" s="32"/>
      <c r="DF232" s="32"/>
      <c r="DG232" s="32"/>
      <c r="DH232" s="32"/>
      <c r="DI232" s="32"/>
      <c r="DJ232" s="32"/>
      <c r="DK232" s="32"/>
      <c r="DL232" s="32"/>
      <c r="DM232" s="32">
        <v>615</v>
      </c>
      <c r="DN232" s="32">
        <v>613</v>
      </c>
      <c r="DO232" s="32"/>
      <c r="DP232" s="32"/>
      <c r="DQ232" s="32">
        <v>142</v>
      </c>
      <c r="DR232" s="32">
        <v>514</v>
      </c>
      <c r="DS232" s="32">
        <v>142</v>
      </c>
      <c r="DT232" s="32">
        <v>514</v>
      </c>
      <c r="DU232" s="32">
        <v>190</v>
      </c>
      <c r="DV232" s="32">
        <v>574</v>
      </c>
      <c r="DW232" s="32"/>
      <c r="DX232" s="32"/>
      <c r="DY232" s="32"/>
      <c r="DZ232" s="32"/>
      <c r="EA232" s="32"/>
      <c r="EB232" s="32"/>
      <c r="EC232" s="32"/>
      <c r="ED232" s="32"/>
      <c r="EE232" s="32"/>
      <c r="EF232" s="32"/>
      <c r="EG232" s="32"/>
      <c r="EH232" s="32"/>
      <c r="EI232" s="32"/>
      <c r="EJ232" s="32"/>
      <c r="EK232" s="32"/>
      <c r="EL232" s="32"/>
    </row>
    <row r="233" spans="2:142">
      <c r="B233" s="32" t="s">
        <v>239</v>
      </c>
      <c r="C233" s="45" t="s">
        <v>209</v>
      </c>
      <c r="D233" s="46"/>
      <c r="E233" s="32">
        <v>1038</v>
      </c>
      <c r="F233" s="32">
        <v>755</v>
      </c>
      <c r="G233" s="32">
        <v>72.739999999999995</v>
      </c>
      <c r="H233" s="45" t="s">
        <v>447</v>
      </c>
      <c r="I233" s="46"/>
      <c r="J233" s="32">
        <v>251</v>
      </c>
      <c r="K233" s="32">
        <v>0</v>
      </c>
      <c r="L233" s="32">
        <v>0</v>
      </c>
      <c r="M233" s="32">
        <v>0</v>
      </c>
      <c r="N233" s="32">
        <v>0</v>
      </c>
      <c r="O233" s="32">
        <v>0</v>
      </c>
      <c r="P233" s="32">
        <v>6</v>
      </c>
      <c r="Q233" s="32">
        <v>0</v>
      </c>
      <c r="R233" s="32">
        <v>1</v>
      </c>
      <c r="S233" s="32">
        <v>0</v>
      </c>
      <c r="T233" s="32">
        <v>0</v>
      </c>
      <c r="U233" s="32">
        <v>0</v>
      </c>
      <c r="V233" s="32">
        <v>0</v>
      </c>
      <c r="W233" s="32">
        <v>495</v>
      </c>
      <c r="X233" s="32">
        <v>0</v>
      </c>
      <c r="Y233" s="32">
        <v>0</v>
      </c>
      <c r="Z233" s="32">
        <v>0</v>
      </c>
      <c r="AA233" s="32">
        <v>0</v>
      </c>
      <c r="AB233" s="32">
        <v>0</v>
      </c>
      <c r="AC233" s="32">
        <v>0</v>
      </c>
      <c r="AD233" s="32">
        <v>0</v>
      </c>
      <c r="AE233" s="32">
        <v>0</v>
      </c>
      <c r="AF233" s="32">
        <v>224</v>
      </c>
      <c r="AG233" s="32">
        <v>513</v>
      </c>
      <c r="AH233" s="32"/>
      <c r="AI233" s="32"/>
      <c r="AJ233" s="32"/>
      <c r="AK233" s="32"/>
      <c r="AL233" s="32"/>
      <c r="AM233" s="32"/>
      <c r="AN233" s="32"/>
      <c r="AO233" s="32">
        <v>237</v>
      </c>
      <c r="AP233" s="32">
        <v>430</v>
      </c>
      <c r="AQ233" s="32"/>
      <c r="AR233" s="32"/>
      <c r="AS233" s="32"/>
      <c r="AT233" s="32"/>
      <c r="AU233" s="32"/>
      <c r="AV233" s="32"/>
      <c r="AW233" s="32">
        <v>595</v>
      </c>
      <c r="AX233" s="32"/>
      <c r="AY233" s="32"/>
      <c r="AZ233" s="32"/>
      <c r="BA233" s="32"/>
      <c r="BB233" s="32"/>
      <c r="BC233" s="32"/>
      <c r="BD233" s="32"/>
      <c r="BE233" s="32"/>
      <c r="BF233" s="32"/>
      <c r="BG233" s="32">
        <v>597</v>
      </c>
      <c r="BH233" s="32"/>
      <c r="BI233" s="32"/>
      <c r="BJ233" s="32"/>
      <c r="BK233" s="32"/>
      <c r="BL233" s="32"/>
      <c r="BM233" s="32">
        <v>195</v>
      </c>
      <c r="BN233" s="32">
        <v>503</v>
      </c>
      <c r="BO233" s="32">
        <v>187</v>
      </c>
      <c r="BP233" s="32">
        <v>512</v>
      </c>
      <c r="BQ233" s="32">
        <v>585</v>
      </c>
      <c r="BR233" s="32">
        <v>579</v>
      </c>
      <c r="BS233" s="32">
        <v>507</v>
      </c>
      <c r="BT233" s="32">
        <v>191</v>
      </c>
      <c r="BU233" s="32">
        <v>504</v>
      </c>
      <c r="BV233" s="32">
        <v>209</v>
      </c>
      <c r="BW233" s="32">
        <v>582</v>
      </c>
      <c r="BX233" s="32"/>
      <c r="BY233" s="32"/>
      <c r="BZ233" s="32"/>
      <c r="CA233" s="32"/>
      <c r="CB233" s="32"/>
      <c r="CC233" s="32"/>
      <c r="CD233" s="32"/>
      <c r="CE233" s="32"/>
      <c r="CF233" s="32"/>
      <c r="CG233" s="32"/>
      <c r="CH233" s="32"/>
      <c r="CI233" s="32"/>
      <c r="CJ233" s="32"/>
      <c r="CK233" s="32"/>
      <c r="CL233" s="32"/>
      <c r="CM233" s="32"/>
      <c r="CN233" s="32"/>
      <c r="CO233" s="32"/>
      <c r="CP233" s="32"/>
      <c r="CQ233" s="32"/>
      <c r="CR233" s="32">
        <v>492</v>
      </c>
      <c r="CS233" s="32">
        <v>196</v>
      </c>
      <c r="CT233" s="32"/>
      <c r="CU233" s="32"/>
      <c r="CV233" s="32"/>
      <c r="CW233" s="32"/>
      <c r="CX233" s="32"/>
      <c r="CY233" s="32"/>
      <c r="CZ233" s="32"/>
      <c r="DA233" s="32"/>
      <c r="DB233" s="32"/>
      <c r="DC233" s="32"/>
      <c r="DD233" s="32"/>
      <c r="DE233" s="32"/>
      <c r="DF233" s="32"/>
      <c r="DG233" s="32"/>
      <c r="DH233" s="32"/>
      <c r="DI233" s="32"/>
      <c r="DJ233" s="32"/>
      <c r="DK233" s="32"/>
      <c r="DL233" s="32"/>
      <c r="DM233" s="32">
        <v>595</v>
      </c>
      <c r="DN233" s="32">
        <v>596</v>
      </c>
      <c r="DO233" s="32"/>
      <c r="DP233" s="32"/>
      <c r="DQ233" s="32">
        <v>105</v>
      </c>
      <c r="DR233" s="32">
        <v>474</v>
      </c>
      <c r="DS233" s="32">
        <v>112</v>
      </c>
      <c r="DT233" s="32">
        <v>469</v>
      </c>
      <c r="DU233" s="32">
        <v>173</v>
      </c>
      <c r="DV233" s="32">
        <v>514</v>
      </c>
      <c r="DW233" s="32"/>
      <c r="DX233" s="32"/>
      <c r="DY233" s="32"/>
      <c r="DZ233" s="32"/>
      <c r="EA233" s="32"/>
      <c r="EB233" s="32"/>
      <c r="EC233" s="32"/>
      <c r="ED233" s="32"/>
      <c r="EE233" s="32"/>
      <c r="EF233" s="32"/>
      <c r="EG233" s="32"/>
      <c r="EH233" s="32"/>
      <c r="EI233" s="32"/>
      <c r="EJ233" s="32"/>
      <c r="EK233" s="32">
        <v>132</v>
      </c>
      <c r="EL233" s="32">
        <v>559</v>
      </c>
    </row>
    <row r="234" spans="2:142">
      <c r="B234" s="32" t="s">
        <v>240</v>
      </c>
      <c r="C234" s="45" t="s">
        <v>209</v>
      </c>
      <c r="D234" s="46"/>
      <c r="E234" s="32">
        <v>1240</v>
      </c>
      <c r="F234" s="32">
        <v>921</v>
      </c>
      <c r="G234" s="32">
        <v>74.27</v>
      </c>
      <c r="H234" s="45" t="s">
        <v>447</v>
      </c>
      <c r="I234" s="46"/>
      <c r="J234" s="32">
        <v>267</v>
      </c>
      <c r="K234" s="32">
        <v>0</v>
      </c>
      <c r="L234" s="32">
        <v>0</v>
      </c>
      <c r="M234" s="32">
        <v>0</v>
      </c>
      <c r="N234" s="32">
        <v>0</v>
      </c>
      <c r="O234" s="32">
        <v>0</v>
      </c>
      <c r="P234" s="32">
        <v>7</v>
      </c>
      <c r="Q234" s="32">
        <v>0</v>
      </c>
      <c r="R234" s="32">
        <v>2</v>
      </c>
      <c r="S234" s="32">
        <v>0</v>
      </c>
      <c r="T234" s="32">
        <v>0</v>
      </c>
      <c r="U234" s="32">
        <v>0</v>
      </c>
      <c r="V234" s="32">
        <v>0</v>
      </c>
      <c r="W234" s="32">
        <v>642</v>
      </c>
      <c r="X234" s="32">
        <v>0</v>
      </c>
      <c r="Y234" s="32">
        <v>0</v>
      </c>
      <c r="Z234" s="32">
        <v>0</v>
      </c>
      <c r="AA234" s="32">
        <v>0</v>
      </c>
      <c r="AB234" s="32">
        <v>0</v>
      </c>
      <c r="AC234" s="32">
        <v>0</v>
      </c>
      <c r="AD234" s="32">
        <v>0</v>
      </c>
      <c r="AE234" s="32">
        <v>0</v>
      </c>
      <c r="AF234" s="32">
        <v>226</v>
      </c>
      <c r="AG234" s="32">
        <v>668</v>
      </c>
      <c r="AH234" s="32"/>
      <c r="AI234" s="32"/>
      <c r="AJ234" s="32"/>
      <c r="AK234" s="32"/>
      <c r="AL234" s="32"/>
      <c r="AM234" s="32"/>
      <c r="AN234" s="32"/>
      <c r="AO234" s="32">
        <v>296</v>
      </c>
      <c r="AP234" s="32">
        <v>506</v>
      </c>
      <c r="AQ234" s="32"/>
      <c r="AR234" s="32"/>
      <c r="AS234" s="32"/>
      <c r="AT234" s="32"/>
      <c r="AU234" s="32"/>
      <c r="AV234" s="32"/>
      <c r="AW234" s="32">
        <v>741</v>
      </c>
      <c r="AX234" s="32"/>
      <c r="AY234" s="32"/>
      <c r="AZ234" s="32"/>
      <c r="BA234" s="32"/>
      <c r="BB234" s="32"/>
      <c r="BC234" s="32"/>
      <c r="BD234" s="32"/>
      <c r="BE234" s="32"/>
      <c r="BF234" s="32"/>
      <c r="BG234" s="32">
        <v>740</v>
      </c>
      <c r="BH234" s="32"/>
      <c r="BI234" s="32"/>
      <c r="BJ234" s="32"/>
      <c r="BK234" s="32"/>
      <c r="BL234" s="32"/>
      <c r="BM234" s="32">
        <v>227</v>
      </c>
      <c r="BN234" s="32">
        <v>616</v>
      </c>
      <c r="BO234" s="32">
        <v>210</v>
      </c>
      <c r="BP234" s="32">
        <v>635</v>
      </c>
      <c r="BQ234" s="32">
        <v>735</v>
      </c>
      <c r="BR234" s="32">
        <v>726</v>
      </c>
      <c r="BS234" s="32">
        <v>636</v>
      </c>
      <c r="BT234" s="32">
        <v>212</v>
      </c>
      <c r="BU234" s="32">
        <v>617</v>
      </c>
      <c r="BV234" s="32">
        <v>237</v>
      </c>
      <c r="BW234" s="32">
        <v>727</v>
      </c>
      <c r="BX234" s="32"/>
      <c r="BY234" s="32"/>
      <c r="BZ234" s="32"/>
      <c r="CA234" s="32"/>
      <c r="CB234" s="32"/>
      <c r="CC234" s="32"/>
      <c r="CD234" s="32"/>
      <c r="CE234" s="32"/>
      <c r="CF234" s="32"/>
      <c r="CG234" s="32"/>
      <c r="CH234" s="32"/>
      <c r="CI234" s="32"/>
      <c r="CJ234" s="32"/>
      <c r="CK234" s="32"/>
      <c r="CL234" s="32"/>
      <c r="CM234" s="32"/>
      <c r="CN234" s="32"/>
      <c r="CO234" s="32"/>
      <c r="CP234" s="32"/>
      <c r="CQ234" s="32"/>
      <c r="CR234" s="32">
        <v>626</v>
      </c>
      <c r="CS234" s="32">
        <v>218</v>
      </c>
      <c r="CT234" s="32"/>
      <c r="CU234" s="32"/>
      <c r="CV234" s="32"/>
      <c r="CW234" s="32"/>
      <c r="CX234" s="32"/>
      <c r="CY234" s="32"/>
      <c r="CZ234" s="32"/>
      <c r="DA234" s="32"/>
      <c r="DB234" s="32"/>
      <c r="DC234" s="32"/>
      <c r="DD234" s="32"/>
      <c r="DE234" s="32"/>
      <c r="DF234" s="32"/>
      <c r="DG234" s="32"/>
      <c r="DH234" s="32"/>
      <c r="DI234" s="32"/>
      <c r="DJ234" s="32"/>
      <c r="DK234" s="32"/>
      <c r="DL234" s="32"/>
      <c r="DM234" s="32">
        <v>736</v>
      </c>
      <c r="DN234" s="32">
        <v>746</v>
      </c>
      <c r="DO234" s="32"/>
      <c r="DP234" s="32"/>
      <c r="DQ234" s="32">
        <v>138</v>
      </c>
      <c r="DR234" s="32">
        <v>586</v>
      </c>
      <c r="DS234" s="32">
        <v>140</v>
      </c>
      <c r="DT234" s="32">
        <v>579</v>
      </c>
      <c r="DU234" s="32">
        <v>234</v>
      </c>
      <c r="DV234" s="32">
        <v>609</v>
      </c>
      <c r="DW234" s="32"/>
      <c r="DX234" s="32"/>
      <c r="DY234" s="32"/>
      <c r="DZ234" s="32"/>
      <c r="EA234" s="32"/>
      <c r="EB234" s="32"/>
      <c r="EC234" s="32"/>
      <c r="ED234" s="32"/>
      <c r="EE234" s="32"/>
      <c r="EF234" s="32"/>
      <c r="EG234" s="32"/>
      <c r="EH234" s="32"/>
      <c r="EI234" s="32"/>
      <c r="EJ234" s="32"/>
      <c r="EK234" s="32">
        <v>120</v>
      </c>
      <c r="EL234" s="32">
        <v>563</v>
      </c>
    </row>
    <row r="235" spans="2:142">
      <c r="B235" s="32" t="s">
        <v>241</v>
      </c>
      <c r="C235" s="45" t="s">
        <v>209</v>
      </c>
      <c r="D235" s="46"/>
      <c r="E235" s="32">
        <v>821</v>
      </c>
      <c r="F235" s="32">
        <v>592</v>
      </c>
      <c r="G235" s="32">
        <v>72.11</v>
      </c>
      <c r="H235" s="45" t="s">
        <v>447</v>
      </c>
      <c r="I235" s="46"/>
      <c r="J235" s="32">
        <v>133</v>
      </c>
      <c r="K235" s="32">
        <v>0</v>
      </c>
      <c r="L235" s="32">
        <v>0</v>
      </c>
      <c r="M235" s="32">
        <v>0</v>
      </c>
      <c r="N235" s="32">
        <v>0</v>
      </c>
      <c r="O235" s="32">
        <v>0</v>
      </c>
      <c r="P235" s="32">
        <v>3</v>
      </c>
      <c r="Q235" s="32">
        <v>0</v>
      </c>
      <c r="R235" s="32">
        <v>0</v>
      </c>
      <c r="S235" s="32">
        <v>0</v>
      </c>
      <c r="T235" s="32">
        <v>0</v>
      </c>
      <c r="U235" s="32">
        <v>0</v>
      </c>
      <c r="V235" s="32">
        <v>0</v>
      </c>
      <c r="W235" s="32">
        <v>455</v>
      </c>
      <c r="X235" s="32">
        <v>0</v>
      </c>
      <c r="Y235" s="32">
        <v>0</v>
      </c>
      <c r="Z235" s="32">
        <v>0</v>
      </c>
      <c r="AA235" s="32">
        <v>0</v>
      </c>
      <c r="AB235" s="32">
        <v>0</v>
      </c>
      <c r="AC235" s="32">
        <v>0</v>
      </c>
      <c r="AD235" s="32">
        <v>0</v>
      </c>
      <c r="AE235" s="32">
        <v>0</v>
      </c>
      <c r="AF235" s="32">
        <v>112</v>
      </c>
      <c r="AG235" s="32">
        <v>470</v>
      </c>
      <c r="AH235" s="32"/>
      <c r="AI235" s="32"/>
      <c r="AJ235" s="32"/>
      <c r="AK235" s="32"/>
      <c r="AL235" s="32"/>
      <c r="AM235" s="32"/>
      <c r="AN235" s="32"/>
      <c r="AO235" s="32">
        <v>149</v>
      </c>
      <c r="AP235" s="32">
        <v>361</v>
      </c>
      <c r="AQ235" s="32"/>
      <c r="AR235" s="32"/>
      <c r="AS235" s="32">
        <v>117</v>
      </c>
      <c r="AT235" s="32">
        <v>453</v>
      </c>
      <c r="AU235" s="32"/>
      <c r="AV235" s="32"/>
      <c r="AW235" s="32"/>
      <c r="AX235" s="32"/>
      <c r="AY235" s="32"/>
      <c r="AZ235" s="32"/>
      <c r="BA235" s="32"/>
      <c r="BB235" s="32">
        <v>506</v>
      </c>
      <c r="BC235" s="32"/>
      <c r="BD235" s="32"/>
      <c r="BE235" s="32"/>
      <c r="BF235" s="32"/>
      <c r="BG235" s="32"/>
      <c r="BH235" s="32"/>
      <c r="BI235" s="32"/>
      <c r="BJ235" s="32"/>
      <c r="BK235" s="32"/>
      <c r="BL235" s="32"/>
      <c r="BM235" s="32">
        <v>96</v>
      </c>
      <c r="BN235" s="32">
        <v>462</v>
      </c>
      <c r="BO235" s="32">
        <v>100</v>
      </c>
      <c r="BP235" s="32">
        <v>456</v>
      </c>
      <c r="BQ235" s="32">
        <v>501</v>
      </c>
      <c r="BR235" s="32">
        <v>494</v>
      </c>
      <c r="BS235" s="32">
        <v>462</v>
      </c>
      <c r="BT235" s="32">
        <v>98</v>
      </c>
      <c r="BU235" s="32">
        <v>434</v>
      </c>
      <c r="BV235" s="32">
        <v>128</v>
      </c>
      <c r="BW235" s="32">
        <v>500</v>
      </c>
      <c r="BX235" s="32"/>
      <c r="BY235" s="32"/>
      <c r="BZ235" s="32"/>
      <c r="CA235" s="32"/>
      <c r="CB235" s="32"/>
      <c r="CC235" s="32"/>
      <c r="CD235" s="32"/>
      <c r="CE235" s="32"/>
      <c r="CF235" s="32"/>
      <c r="CG235" s="32"/>
      <c r="CH235" s="32"/>
      <c r="CI235" s="32"/>
      <c r="CJ235" s="32"/>
      <c r="CK235" s="32"/>
      <c r="CL235" s="32"/>
      <c r="CM235" s="32"/>
      <c r="CN235" s="32"/>
      <c r="CO235" s="32"/>
      <c r="CP235" s="32">
        <v>513</v>
      </c>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v>508</v>
      </c>
      <c r="DN235" s="32">
        <v>504</v>
      </c>
      <c r="DO235" s="32"/>
      <c r="DP235" s="32"/>
      <c r="DQ235" s="32">
        <v>67</v>
      </c>
      <c r="DR235" s="32">
        <v>403</v>
      </c>
      <c r="DS235" s="32">
        <v>70</v>
      </c>
      <c r="DT235" s="32">
        <v>391</v>
      </c>
      <c r="DU235" s="32">
        <v>166</v>
      </c>
      <c r="DV235" s="32">
        <v>373</v>
      </c>
      <c r="DW235" s="32"/>
      <c r="DX235" s="32"/>
      <c r="DY235" s="32"/>
      <c r="DZ235" s="32"/>
      <c r="EA235" s="32"/>
      <c r="EB235" s="32"/>
      <c r="EC235" s="32"/>
      <c r="ED235" s="32"/>
      <c r="EE235" s="32"/>
      <c r="EF235" s="32"/>
      <c r="EG235" s="32"/>
      <c r="EH235" s="32"/>
      <c r="EI235" s="32"/>
      <c r="EJ235" s="32"/>
      <c r="EK235" s="32">
        <v>3</v>
      </c>
      <c r="EL235" s="32">
        <v>10</v>
      </c>
    </row>
    <row r="236" spans="2:142">
      <c r="B236" s="32" t="s">
        <v>242</v>
      </c>
      <c r="C236" s="45" t="s">
        <v>209</v>
      </c>
      <c r="D236" s="46"/>
      <c r="E236" s="32">
        <v>867</v>
      </c>
      <c r="F236" s="32">
        <v>639</v>
      </c>
      <c r="G236" s="32">
        <v>73.7</v>
      </c>
      <c r="H236" s="45" t="s">
        <v>447</v>
      </c>
      <c r="I236" s="46"/>
      <c r="J236" s="32">
        <v>206</v>
      </c>
      <c r="K236" s="32">
        <v>0</v>
      </c>
      <c r="L236" s="32">
        <v>0</v>
      </c>
      <c r="M236" s="32">
        <v>0</v>
      </c>
      <c r="N236" s="32">
        <v>0</v>
      </c>
      <c r="O236" s="32">
        <v>0</v>
      </c>
      <c r="P236" s="32">
        <v>1</v>
      </c>
      <c r="Q236" s="32">
        <v>0</v>
      </c>
      <c r="R236" s="32">
        <v>4</v>
      </c>
      <c r="S236" s="32">
        <v>0</v>
      </c>
      <c r="T236" s="32">
        <v>0</v>
      </c>
      <c r="U236" s="32">
        <v>0</v>
      </c>
      <c r="V236" s="32">
        <v>0</v>
      </c>
      <c r="W236" s="32">
        <v>427</v>
      </c>
      <c r="X236" s="32">
        <v>0</v>
      </c>
      <c r="Y236" s="32">
        <v>0</v>
      </c>
      <c r="Z236" s="32">
        <v>0</v>
      </c>
      <c r="AA236" s="32">
        <v>0</v>
      </c>
      <c r="AB236" s="32">
        <v>0</v>
      </c>
      <c r="AC236" s="32">
        <v>0</v>
      </c>
      <c r="AD236" s="32">
        <v>0</v>
      </c>
      <c r="AE236" s="32">
        <v>0</v>
      </c>
      <c r="AF236" s="32">
        <v>190</v>
      </c>
      <c r="AG236" s="32">
        <v>424</v>
      </c>
      <c r="AH236" s="32"/>
      <c r="AI236" s="32"/>
      <c r="AJ236" s="32"/>
      <c r="AK236" s="32"/>
      <c r="AL236" s="32"/>
      <c r="AM236" s="32"/>
      <c r="AN236" s="32"/>
      <c r="AO236" s="32">
        <v>206</v>
      </c>
      <c r="AP236" s="32">
        <v>339</v>
      </c>
      <c r="AQ236" s="32"/>
      <c r="AR236" s="32"/>
      <c r="AS236" s="32"/>
      <c r="AT236" s="32"/>
      <c r="AU236" s="32"/>
      <c r="AV236" s="32"/>
      <c r="AW236" s="32">
        <v>500</v>
      </c>
      <c r="AX236" s="32"/>
      <c r="AY236" s="32"/>
      <c r="AZ236" s="32"/>
      <c r="BA236" s="32"/>
      <c r="BB236" s="32"/>
      <c r="BC236" s="32"/>
      <c r="BD236" s="32"/>
      <c r="BE236" s="32"/>
      <c r="BF236" s="32"/>
      <c r="BG236" s="32">
        <v>501</v>
      </c>
      <c r="BH236" s="32"/>
      <c r="BI236" s="32"/>
      <c r="BJ236" s="32"/>
      <c r="BK236" s="32"/>
      <c r="BL236" s="32"/>
      <c r="BM236" s="32">
        <v>161</v>
      </c>
      <c r="BN236" s="32">
        <v>426</v>
      </c>
      <c r="BO236" s="32">
        <v>145</v>
      </c>
      <c r="BP236" s="32">
        <v>437</v>
      </c>
      <c r="BQ236" s="32">
        <v>490</v>
      </c>
      <c r="BR236" s="32">
        <v>488</v>
      </c>
      <c r="BS236" s="32">
        <v>428</v>
      </c>
      <c r="BT236" s="32">
        <v>156</v>
      </c>
      <c r="BU236" s="32">
        <v>425</v>
      </c>
      <c r="BV236" s="32">
        <v>171</v>
      </c>
      <c r="BW236" s="32">
        <v>486</v>
      </c>
      <c r="BX236" s="32"/>
      <c r="BY236" s="32"/>
      <c r="BZ236" s="32"/>
      <c r="CA236" s="32"/>
      <c r="CB236" s="32"/>
      <c r="CC236" s="32"/>
      <c r="CD236" s="32"/>
      <c r="CE236" s="32"/>
      <c r="CF236" s="32"/>
      <c r="CG236" s="32"/>
      <c r="CH236" s="32"/>
      <c r="CI236" s="32"/>
      <c r="CJ236" s="32"/>
      <c r="CK236" s="32"/>
      <c r="CL236" s="32"/>
      <c r="CM236" s="32"/>
      <c r="CN236" s="32"/>
      <c r="CO236" s="32"/>
      <c r="CP236" s="32"/>
      <c r="CQ236" s="32"/>
      <c r="CR236" s="32">
        <v>413</v>
      </c>
      <c r="CS236" s="32">
        <v>158</v>
      </c>
      <c r="CT236" s="32"/>
      <c r="CU236" s="32"/>
      <c r="CV236" s="32"/>
      <c r="CW236" s="32"/>
      <c r="CX236" s="32"/>
      <c r="CY236" s="32"/>
      <c r="CZ236" s="32"/>
      <c r="DA236" s="32"/>
      <c r="DB236" s="32"/>
      <c r="DC236" s="32"/>
      <c r="DD236" s="32"/>
      <c r="DE236" s="32"/>
      <c r="DF236" s="32"/>
      <c r="DG236" s="32"/>
      <c r="DH236" s="32"/>
      <c r="DI236" s="32"/>
      <c r="DJ236" s="32"/>
      <c r="DK236" s="32"/>
      <c r="DL236" s="32"/>
      <c r="DM236" s="32">
        <v>490</v>
      </c>
      <c r="DN236" s="32">
        <v>485</v>
      </c>
      <c r="DO236" s="32"/>
      <c r="DP236" s="32"/>
      <c r="DQ236" s="32">
        <v>86</v>
      </c>
      <c r="DR236" s="32">
        <v>382</v>
      </c>
      <c r="DS236" s="32">
        <v>91</v>
      </c>
      <c r="DT236" s="32">
        <v>374</v>
      </c>
      <c r="DU236" s="32">
        <v>152</v>
      </c>
      <c r="DV236" s="32">
        <v>423</v>
      </c>
      <c r="DW236" s="32"/>
      <c r="DX236" s="32"/>
      <c r="DY236" s="32"/>
      <c r="DZ236" s="32"/>
      <c r="EA236" s="32"/>
      <c r="EB236" s="32"/>
      <c r="EC236" s="32"/>
      <c r="ED236" s="32"/>
      <c r="EE236" s="32"/>
      <c r="EF236" s="32"/>
      <c r="EG236" s="32"/>
      <c r="EH236" s="32"/>
      <c r="EI236" s="32"/>
      <c r="EJ236" s="32"/>
      <c r="EK236" s="32">
        <v>51</v>
      </c>
      <c r="EL236" s="32">
        <v>198</v>
      </c>
    </row>
    <row r="237" spans="2:142" ht="15.75" thickBot="1">
      <c r="B237" s="32" t="s">
        <v>243</v>
      </c>
      <c r="C237" s="45" t="s">
        <v>209</v>
      </c>
      <c r="D237" s="46"/>
      <c r="E237" s="32">
        <v>1086</v>
      </c>
      <c r="F237" s="32">
        <v>781</v>
      </c>
      <c r="G237" s="32">
        <v>71.92</v>
      </c>
      <c r="H237" s="45" t="s">
        <v>447</v>
      </c>
      <c r="I237" s="46"/>
      <c r="J237" s="32">
        <v>355</v>
      </c>
      <c r="K237" s="32">
        <v>0</v>
      </c>
      <c r="L237" s="32">
        <v>0</v>
      </c>
      <c r="M237" s="32">
        <v>0</v>
      </c>
      <c r="N237" s="32">
        <v>0</v>
      </c>
      <c r="O237" s="32">
        <v>0</v>
      </c>
      <c r="P237" s="32">
        <v>14</v>
      </c>
      <c r="Q237" s="32">
        <v>0</v>
      </c>
      <c r="R237" s="32">
        <v>2</v>
      </c>
      <c r="S237" s="32">
        <v>0</v>
      </c>
      <c r="T237" s="32">
        <v>0</v>
      </c>
      <c r="U237" s="32">
        <v>0</v>
      </c>
      <c r="V237" s="32">
        <v>0</v>
      </c>
      <c r="W237" s="32">
        <v>409</v>
      </c>
      <c r="X237" s="32">
        <v>0</v>
      </c>
      <c r="Y237" s="32">
        <v>0</v>
      </c>
      <c r="Z237" s="32">
        <v>0</v>
      </c>
      <c r="AA237" s="32">
        <v>0</v>
      </c>
      <c r="AB237" s="32">
        <v>0</v>
      </c>
      <c r="AC237" s="32">
        <v>0</v>
      </c>
      <c r="AD237" s="32">
        <v>0</v>
      </c>
      <c r="AE237" s="32">
        <v>0</v>
      </c>
      <c r="AF237" s="32"/>
      <c r="AG237" s="32"/>
      <c r="AH237" s="32"/>
      <c r="AI237" s="32"/>
      <c r="AJ237" s="32"/>
      <c r="AK237" s="32"/>
      <c r="AL237" s="32"/>
      <c r="AM237" s="32">
        <v>302</v>
      </c>
      <c r="AN237" s="32">
        <v>447</v>
      </c>
      <c r="AO237" s="32">
        <v>256</v>
      </c>
      <c r="AP237" s="32">
        <v>411</v>
      </c>
      <c r="AQ237" s="32"/>
      <c r="AR237" s="32"/>
      <c r="AS237" s="32">
        <v>296</v>
      </c>
      <c r="AT237" s="32">
        <v>443</v>
      </c>
      <c r="AU237" s="32"/>
      <c r="AV237" s="32"/>
      <c r="AW237" s="32"/>
      <c r="AX237" s="32"/>
      <c r="AY237" s="32"/>
      <c r="AZ237" s="32"/>
      <c r="BA237" s="32"/>
      <c r="BB237" s="32"/>
      <c r="BC237" s="32">
        <v>305</v>
      </c>
      <c r="BD237" s="32">
        <v>421</v>
      </c>
      <c r="BE237" s="32"/>
      <c r="BF237" s="32"/>
      <c r="BG237" s="32"/>
      <c r="BH237" s="32"/>
      <c r="BI237" s="32"/>
      <c r="BJ237" s="32"/>
      <c r="BK237" s="32"/>
      <c r="BL237" s="32"/>
      <c r="BM237" s="32">
        <v>278</v>
      </c>
      <c r="BN237" s="32">
        <v>443</v>
      </c>
      <c r="BO237" s="32">
        <v>277</v>
      </c>
      <c r="BP237" s="32">
        <v>442</v>
      </c>
      <c r="BQ237" s="32">
        <v>604</v>
      </c>
      <c r="BR237" s="32">
        <v>601</v>
      </c>
      <c r="BS237" s="32">
        <v>445</v>
      </c>
      <c r="BT237" s="32">
        <v>272</v>
      </c>
      <c r="BU237" s="32">
        <v>440</v>
      </c>
      <c r="BV237" s="32">
        <v>286</v>
      </c>
      <c r="BW237" s="32">
        <v>600</v>
      </c>
      <c r="BX237" s="32"/>
      <c r="BY237" s="32"/>
      <c r="BZ237" s="32"/>
      <c r="CA237" s="32"/>
      <c r="CB237" s="32"/>
      <c r="CC237" s="32"/>
      <c r="CD237" s="32"/>
      <c r="CE237" s="32"/>
      <c r="CF237" s="32"/>
      <c r="CG237" s="32"/>
      <c r="CH237" s="32"/>
      <c r="CI237" s="32"/>
      <c r="CJ237" s="32"/>
      <c r="CK237" s="32"/>
      <c r="CL237" s="32"/>
      <c r="CM237" s="32"/>
      <c r="CN237" s="32"/>
      <c r="CO237" s="32"/>
      <c r="CP237" s="32"/>
      <c r="CQ237" s="32"/>
      <c r="CR237" s="32">
        <v>426</v>
      </c>
      <c r="CS237" s="32">
        <v>271</v>
      </c>
      <c r="CT237" s="32"/>
      <c r="CU237" s="32"/>
      <c r="CV237" s="32"/>
      <c r="CW237" s="32"/>
      <c r="CX237" s="32"/>
      <c r="CY237" s="32"/>
      <c r="CZ237" s="32"/>
      <c r="DA237" s="32"/>
      <c r="DB237" s="32"/>
      <c r="DC237" s="32"/>
      <c r="DD237" s="32"/>
      <c r="DE237" s="32"/>
      <c r="DF237" s="32"/>
      <c r="DG237" s="32"/>
      <c r="DH237" s="32"/>
      <c r="DI237" s="32"/>
      <c r="DJ237" s="32"/>
      <c r="DK237" s="32"/>
      <c r="DL237" s="32"/>
      <c r="DM237" s="32">
        <v>609</v>
      </c>
      <c r="DN237" s="32">
        <v>602</v>
      </c>
      <c r="DO237" s="32"/>
      <c r="DP237" s="32"/>
      <c r="DQ237" s="32">
        <v>85</v>
      </c>
      <c r="DR237" s="32">
        <v>548</v>
      </c>
      <c r="DS237" s="32">
        <v>86</v>
      </c>
      <c r="DT237" s="32">
        <v>538</v>
      </c>
      <c r="DU237" s="32">
        <v>173</v>
      </c>
      <c r="DV237" s="32">
        <v>548</v>
      </c>
      <c r="DW237" s="32"/>
      <c r="DX237" s="32"/>
      <c r="DY237" s="32"/>
      <c r="DZ237" s="32"/>
      <c r="EA237" s="32"/>
      <c r="EB237" s="32"/>
      <c r="EC237" s="32"/>
      <c r="ED237" s="32"/>
      <c r="EE237" s="32"/>
      <c r="EF237" s="32"/>
      <c r="EG237" s="32"/>
      <c r="EH237" s="32"/>
      <c r="EI237" s="32"/>
      <c r="EJ237" s="32"/>
      <c r="EK237" s="32"/>
      <c r="EL237" s="32"/>
    </row>
    <row r="238" spans="2:142" ht="16.5" thickTop="1" thickBot="1">
      <c r="B238" s="31" t="s">
        <v>448</v>
      </c>
      <c r="C238" s="43" t="s">
        <v>447</v>
      </c>
      <c r="D238" s="44"/>
      <c r="E238" s="31" t="s">
        <v>447</v>
      </c>
      <c r="F238" s="31" t="s">
        <v>447</v>
      </c>
      <c r="G238" s="31" t="s">
        <v>447</v>
      </c>
      <c r="H238" s="43" t="s">
        <v>447</v>
      </c>
      <c r="I238" s="44"/>
      <c r="J238" s="31">
        <v>9418</v>
      </c>
      <c r="K238" s="31">
        <v>0</v>
      </c>
      <c r="L238" s="31">
        <v>0</v>
      </c>
      <c r="M238" s="31">
        <v>0</v>
      </c>
      <c r="N238" s="31">
        <v>0</v>
      </c>
      <c r="O238" s="31">
        <v>0</v>
      </c>
      <c r="P238" s="31">
        <v>267</v>
      </c>
      <c r="Q238" s="31">
        <v>0</v>
      </c>
      <c r="R238" s="31">
        <v>99</v>
      </c>
      <c r="S238" s="31">
        <v>0</v>
      </c>
      <c r="T238" s="31">
        <v>0</v>
      </c>
      <c r="U238" s="31">
        <v>0</v>
      </c>
      <c r="V238" s="31">
        <v>0</v>
      </c>
      <c r="W238" s="31">
        <v>13232</v>
      </c>
      <c r="X238" s="31">
        <v>0</v>
      </c>
      <c r="Y238" s="31">
        <v>0</v>
      </c>
      <c r="Z238" s="31">
        <v>0</v>
      </c>
      <c r="AA238" s="31">
        <v>1</v>
      </c>
      <c r="AB238" s="31">
        <v>0</v>
      </c>
      <c r="AC238" s="31">
        <v>0</v>
      </c>
      <c r="AD238" s="31">
        <v>0</v>
      </c>
      <c r="AE238" s="31">
        <v>0</v>
      </c>
      <c r="AF238" s="31">
        <v>4606</v>
      </c>
      <c r="AG238" s="31">
        <v>9562</v>
      </c>
      <c r="AH238" s="31"/>
      <c r="AI238" s="31"/>
      <c r="AJ238" s="31"/>
      <c r="AK238" s="31"/>
      <c r="AL238" s="31"/>
      <c r="AM238" s="31">
        <v>3584</v>
      </c>
      <c r="AN238" s="31">
        <v>4502</v>
      </c>
      <c r="AO238" s="31">
        <v>7908</v>
      </c>
      <c r="AP238" s="31">
        <v>11594</v>
      </c>
      <c r="AQ238" s="31"/>
      <c r="AR238" s="31"/>
      <c r="AS238" s="31">
        <v>3656</v>
      </c>
      <c r="AT238" s="31">
        <v>5808</v>
      </c>
      <c r="AU238" s="31"/>
      <c r="AV238" s="31"/>
      <c r="AW238" s="31">
        <v>9701</v>
      </c>
      <c r="AX238" s="31"/>
      <c r="AY238" s="31"/>
      <c r="AZ238" s="31"/>
      <c r="BA238" s="31"/>
      <c r="BB238" s="31">
        <v>6870</v>
      </c>
      <c r="BC238" s="31">
        <v>305</v>
      </c>
      <c r="BD238" s="31">
        <v>421</v>
      </c>
      <c r="BE238" s="31"/>
      <c r="BF238" s="31"/>
      <c r="BG238" s="31">
        <v>9742</v>
      </c>
      <c r="BH238" s="31"/>
      <c r="BI238" s="31"/>
      <c r="BJ238" s="31"/>
      <c r="BK238" s="31"/>
      <c r="BL238" s="31"/>
      <c r="BM238" s="31">
        <v>7330</v>
      </c>
      <c r="BN238" s="31">
        <v>13673</v>
      </c>
      <c r="BO238" s="31">
        <v>7206</v>
      </c>
      <c r="BP238" s="31">
        <v>13858</v>
      </c>
      <c r="BQ238" s="31">
        <v>17052</v>
      </c>
      <c r="BR238" s="31">
        <v>16900</v>
      </c>
      <c r="BS238" s="31">
        <v>13729</v>
      </c>
      <c r="BT238" s="31">
        <v>7305</v>
      </c>
      <c r="BU238" s="31">
        <v>13363</v>
      </c>
      <c r="BV238" s="31">
        <v>8094</v>
      </c>
      <c r="BW238" s="31">
        <v>16900</v>
      </c>
      <c r="BX238" s="31"/>
      <c r="BY238" s="31"/>
      <c r="BZ238" s="31"/>
      <c r="CA238" s="31"/>
      <c r="CB238" s="31"/>
      <c r="CC238" s="31"/>
      <c r="CD238" s="31"/>
      <c r="CE238" s="31"/>
      <c r="CF238" s="31"/>
      <c r="CG238" s="31"/>
      <c r="CH238" s="31"/>
      <c r="CI238" s="31"/>
      <c r="CJ238" s="31"/>
      <c r="CK238" s="31"/>
      <c r="CL238" s="31"/>
      <c r="CM238" s="31"/>
      <c r="CN238" s="31"/>
      <c r="CO238" s="31"/>
      <c r="CP238" s="31">
        <v>6816</v>
      </c>
      <c r="CQ238" s="31">
        <v>2971</v>
      </c>
      <c r="CR238" s="31">
        <v>5893</v>
      </c>
      <c r="CS238" s="31">
        <v>2819</v>
      </c>
      <c r="CT238" s="31"/>
      <c r="CU238" s="31"/>
      <c r="CV238" s="31"/>
      <c r="CW238" s="31"/>
      <c r="CX238" s="31"/>
      <c r="CY238" s="31"/>
      <c r="CZ238" s="31"/>
      <c r="DA238" s="31"/>
      <c r="DB238" s="31"/>
      <c r="DC238" s="31"/>
      <c r="DD238" s="31"/>
      <c r="DE238" s="31"/>
      <c r="DF238" s="31"/>
      <c r="DG238" s="31"/>
      <c r="DH238" s="31"/>
      <c r="DI238" s="31"/>
      <c r="DJ238" s="31"/>
      <c r="DK238" s="31"/>
      <c r="DL238" s="31"/>
      <c r="DM238" s="31">
        <v>17209</v>
      </c>
      <c r="DN238" s="31">
        <v>17305</v>
      </c>
      <c r="DO238" s="31"/>
      <c r="DP238" s="31"/>
      <c r="DQ238" s="31">
        <v>3214</v>
      </c>
      <c r="DR238" s="31">
        <v>14570</v>
      </c>
      <c r="DS238" s="31">
        <v>3298</v>
      </c>
      <c r="DT238" s="31">
        <v>14343</v>
      </c>
      <c r="DU238" s="31">
        <v>5358</v>
      </c>
      <c r="DV238" s="31">
        <v>15682</v>
      </c>
      <c r="DW238" s="31"/>
      <c r="DX238" s="31"/>
      <c r="DY238" s="31"/>
      <c r="DZ238" s="31"/>
      <c r="EA238" s="31"/>
      <c r="EB238" s="31"/>
      <c r="EC238" s="31"/>
      <c r="ED238" s="31"/>
      <c r="EE238" s="31"/>
      <c r="EF238" s="31"/>
      <c r="EG238" s="31"/>
      <c r="EH238" s="31"/>
      <c r="EI238" s="31"/>
      <c r="EJ238" s="31"/>
      <c r="EK238" s="31">
        <v>886</v>
      </c>
      <c r="EL238" s="31">
        <v>3918</v>
      </c>
    </row>
    <row r="239" spans="2:142" ht="15.75" thickTop="1">
      <c r="B239" s="32" t="s">
        <v>245</v>
      </c>
      <c r="C239" s="45" t="s">
        <v>244</v>
      </c>
      <c r="D239" s="46"/>
      <c r="E239" s="32">
        <v>761</v>
      </c>
      <c r="F239" s="32">
        <v>501</v>
      </c>
      <c r="G239" s="32">
        <v>65.83</v>
      </c>
      <c r="H239" s="45" t="s">
        <v>447</v>
      </c>
      <c r="I239" s="46"/>
      <c r="J239" s="32">
        <v>205</v>
      </c>
      <c r="K239" s="32">
        <v>0</v>
      </c>
      <c r="L239" s="32">
        <v>0</v>
      </c>
      <c r="M239" s="32">
        <v>0</v>
      </c>
      <c r="N239" s="32">
        <v>0</v>
      </c>
      <c r="O239" s="32">
        <v>0</v>
      </c>
      <c r="P239" s="32">
        <v>9</v>
      </c>
      <c r="Q239" s="32">
        <v>0</v>
      </c>
      <c r="R239" s="32">
        <v>5</v>
      </c>
      <c r="S239" s="32">
        <v>0</v>
      </c>
      <c r="T239" s="32">
        <v>0</v>
      </c>
      <c r="U239" s="32">
        <v>0</v>
      </c>
      <c r="V239" s="32">
        <v>0</v>
      </c>
      <c r="W239" s="32">
        <v>278</v>
      </c>
      <c r="X239" s="32">
        <v>0</v>
      </c>
      <c r="Y239" s="32">
        <v>0</v>
      </c>
      <c r="Z239" s="32">
        <v>0</v>
      </c>
      <c r="AA239" s="32">
        <v>0</v>
      </c>
      <c r="AB239" s="32">
        <v>0</v>
      </c>
      <c r="AC239" s="32">
        <v>0</v>
      </c>
      <c r="AD239" s="32">
        <v>0</v>
      </c>
      <c r="AE239" s="32">
        <v>0</v>
      </c>
      <c r="AF239" s="32"/>
      <c r="AG239" s="32"/>
      <c r="AH239" s="32"/>
      <c r="AI239" s="32"/>
      <c r="AJ239" s="32"/>
      <c r="AK239" s="32"/>
      <c r="AL239" s="32"/>
      <c r="AM239" s="32">
        <v>188</v>
      </c>
      <c r="AN239" s="32">
        <v>284</v>
      </c>
      <c r="AO239" s="32">
        <v>194</v>
      </c>
      <c r="AP239" s="32">
        <v>219</v>
      </c>
      <c r="AQ239" s="32"/>
      <c r="AR239" s="32"/>
      <c r="AS239" s="32">
        <v>199</v>
      </c>
      <c r="AT239" s="32">
        <v>274</v>
      </c>
      <c r="AU239" s="32"/>
      <c r="AV239" s="32"/>
      <c r="AW239" s="32"/>
      <c r="AX239" s="32"/>
      <c r="AY239" s="32"/>
      <c r="AZ239" s="32"/>
      <c r="BA239" s="32"/>
      <c r="BB239" s="32"/>
      <c r="BC239" s="32">
        <v>161</v>
      </c>
      <c r="BD239" s="32">
        <v>309</v>
      </c>
      <c r="BE239" s="32"/>
      <c r="BF239" s="32"/>
      <c r="BG239" s="32"/>
      <c r="BH239" s="32"/>
      <c r="BI239" s="32"/>
      <c r="BJ239" s="32"/>
      <c r="BK239" s="32"/>
      <c r="BL239" s="32"/>
      <c r="BM239" s="32">
        <v>173</v>
      </c>
      <c r="BN239" s="32">
        <v>287</v>
      </c>
      <c r="BO239" s="32">
        <v>168</v>
      </c>
      <c r="BP239" s="32">
        <v>291</v>
      </c>
      <c r="BQ239" s="32">
        <v>368</v>
      </c>
      <c r="BR239" s="32">
        <v>371</v>
      </c>
      <c r="BS239" s="32">
        <v>275</v>
      </c>
      <c r="BT239" s="32">
        <v>181</v>
      </c>
      <c r="BU239" s="32">
        <v>313</v>
      </c>
      <c r="BV239" s="32">
        <v>153</v>
      </c>
      <c r="BW239" s="32">
        <v>372</v>
      </c>
      <c r="BX239" s="32"/>
      <c r="BY239" s="32"/>
      <c r="BZ239" s="32"/>
      <c r="CA239" s="32"/>
      <c r="CB239" s="32"/>
      <c r="CC239" s="32"/>
      <c r="CD239" s="32"/>
      <c r="CE239" s="32">
        <v>299</v>
      </c>
      <c r="CF239" s="32">
        <v>161</v>
      </c>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v>378</v>
      </c>
      <c r="DN239" s="32">
        <v>370</v>
      </c>
      <c r="DO239" s="32"/>
      <c r="DP239" s="32"/>
      <c r="DQ239" s="32">
        <v>82</v>
      </c>
      <c r="DR239" s="32">
        <v>315</v>
      </c>
      <c r="DS239" s="32">
        <v>83</v>
      </c>
      <c r="DT239" s="32">
        <v>311</v>
      </c>
      <c r="DU239" s="32">
        <v>139</v>
      </c>
      <c r="DV239" s="32">
        <v>320</v>
      </c>
      <c r="DW239" s="32"/>
      <c r="DX239" s="32"/>
      <c r="DY239" s="32"/>
      <c r="DZ239" s="32"/>
      <c r="EA239" s="32"/>
      <c r="EB239" s="32"/>
      <c r="EC239" s="32"/>
      <c r="ED239" s="32"/>
      <c r="EE239" s="32"/>
      <c r="EF239" s="32"/>
      <c r="EG239" s="32"/>
      <c r="EH239" s="32"/>
      <c r="EI239" s="32"/>
      <c r="EJ239" s="32"/>
      <c r="EK239" s="32"/>
      <c r="EL239" s="32"/>
    </row>
    <row r="240" spans="2:142">
      <c r="B240" s="32" t="s">
        <v>246</v>
      </c>
      <c r="C240" s="45" t="s">
        <v>244</v>
      </c>
      <c r="D240" s="46"/>
      <c r="E240" s="32">
        <v>2589</v>
      </c>
      <c r="F240" s="32">
        <v>1731</v>
      </c>
      <c r="G240" s="32">
        <v>66.86</v>
      </c>
      <c r="H240" s="45" t="s">
        <v>447</v>
      </c>
      <c r="I240" s="46"/>
      <c r="J240" s="32">
        <v>815</v>
      </c>
      <c r="K240" s="32">
        <v>0</v>
      </c>
      <c r="L240" s="32">
        <v>0</v>
      </c>
      <c r="M240" s="32">
        <v>0</v>
      </c>
      <c r="N240" s="32">
        <v>0</v>
      </c>
      <c r="O240" s="32">
        <v>0</v>
      </c>
      <c r="P240" s="32">
        <v>19</v>
      </c>
      <c r="Q240" s="32">
        <v>0</v>
      </c>
      <c r="R240" s="32">
        <v>2</v>
      </c>
      <c r="S240" s="32">
        <v>0</v>
      </c>
      <c r="T240" s="32">
        <v>0</v>
      </c>
      <c r="U240" s="32">
        <v>0</v>
      </c>
      <c r="V240" s="32">
        <v>0</v>
      </c>
      <c r="W240" s="32">
        <v>878</v>
      </c>
      <c r="X240" s="32">
        <v>0</v>
      </c>
      <c r="Y240" s="32">
        <v>0</v>
      </c>
      <c r="Z240" s="32">
        <v>0</v>
      </c>
      <c r="AA240" s="32">
        <v>0</v>
      </c>
      <c r="AB240" s="32">
        <v>0</v>
      </c>
      <c r="AC240" s="32">
        <v>0</v>
      </c>
      <c r="AD240" s="32">
        <v>0</v>
      </c>
      <c r="AE240" s="32">
        <v>0</v>
      </c>
      <c r="AF240" s="32"/>
      <c r="AG240" s="32"/>
      <c r="AH240" s="32"/>
      <c r="AI240" s="32"/>
      <c r="AJ240" s="32"/>
      <c r="AK240" s="32"/>
      <c r="AL240" s="32"/>
      <c r="AM240" s="32">
        <v>738</v>
      </c>
      <c r="AN240" s="32">
        <v>928</v>
      </c>
      <c r="AO240" s="32">
        <v>629</v>
      </c>
      <c r="AP240" s="32">
        <v>803</v>
      </c>
      <c r="AQ240" s="32"/>
      <c r="AR240" s="32"/>
      <c r="AS240" s="32">
        <v>767</v>
      </c>
      <c r="AT240" s="32">
        <v>880</v>
      </c>
      <c r="AU240" s="32"/>
      <c r="AV240" s="32"/>
      <c r="AW240" s="32"/>
      <c r="AX240" s="32"/>
      <c r="AY240" s="32"/>
      <c r="AZ240" s="32"/>
      <c r="BA240" s="32"/>
      <c r="BB240" s="32"/>
      <c r="BC240" s="32">
        <v>694</v>
      </c>
      <c r="BD240" s="32">
        <v>932</v>
      </c>
      <c r="BE240" s="32"/>
      <c r="BF240" s="32"/>
      <c r="BG240" s="32"/>
      <c r="BH240" s="32"/>
      <c r="BI240" s="32"/>
      <c r="BJ240" s="32"/>
      <c r="BK240" s="32"/>
      <c r="BL240" s="32"/>
      <c r="BM240" s="32">
        <v>696</v>
      </c>
      <c r="BN240" s="32">
        <v>920</v>
      </c>
      <c r="BO240" s="32">
        <v>682</v>
      </c>
      <c r="BP240" s="32">
        <v>925</v>
      </c>
      <c r="BQ240" s="32">
        <v>1284</v>
      </c>
      <c r="BR240" s="32">
        <v>1286</v>
      </c>
      <c r="BS240" s="32">
        <v>906</v>
      </c>
      <c r="BT240" s="32">
        <v>695</v>
      </c>
      <c r="BU240" s="32">
        <v>963</v>
      </c>
      <c r="BV240" s="32">
        <v>661</v>
      </c>
      <c r="BW240" s="32">
        <v>1291</v>
      </c>
      <c r="BX240" s="32"/>
      <c r="BY240" s="32"/>
      <c r="BZ240" s="32"/>
      <c r="CA240" s="32"/>
      <c r="CB240" s="32"/>
      <c r="CC240" s="32"/>
      <c r="CD240" s="32"/>
      <c r="CE240" s="32">
        <v>908</v>
      </c>
      <c r="CF240" s="32">
        <v>689</v>
      </c>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v>1311</v>
      </c>
      <c r="DN240" s="32">
        <v>1287</v>
      </c>
      <c r="DO240" s="32"/>
      <c r="DP240" s="32"/>
      <c r="DQ240" s="32">
        <v>300</v>
      </c>
      <c r="DR240" s="32">
        <v>1137</v>
      </c>
      <c r="DS240" s="32">
        <v>266</v>
      </c>
      <c r="DT240" s="32">
        <v>1127</v>
      </c>
      <c r="DU240" s="32">
        <v>446</v>
      </c>
      <c r="DV240" s="32">
        <v>1143</v>
      </c>
      <c r="DW240" s="32"/>
      <c r="DX240" s="32"/>
      <c r="DY240" s="32"/>
      <c r="DZ240" s="32"/>
      <c r="EA240" s="32"/>
      <c r="EB240" s="32"/>
      <c r="EC240" s="32"/>
      <c r="ED240" s="32"/>
      <c r="EE240" s="32"/>
      <c r="EF240" s="32"/>
      <c r="EG240" s="32"/>
      <c r="EH240" s="32"/>
      <c r="EI240" s="32"/>
      <c r="EJ240" s="32"/>
      <c r="EK240" s="32"/>
      <c r="EL240" s="32"/>
    </row>
    <row r="241" spans="2:142">
      <c r="B241" s="32" t="s">
        <v>247</v>
      </c>
      <c r="C241" s="45" t="s">
        <v>244</v>
      </c>
      <c r="D241" s="46"/>
      <c r="E241" s="32">
        <v>962</v>
      </c>
      <c r="F241" s="32">
        <v>741</v>
      </c>
      <c r="G241" s="32">
        <v>77.03</v>
      </c>
      <c r="H241" s="45" t="s">
        <v>447</v>
      </c>
      <c r="I241" s="46"/>
      <c r="J241" s="32">
        <v>240</v>
      </c>
      <c r="K241" s="32">
        <v>0</v>
      </c>
      <c r="L241" s="32">
        <v>0</v>
      </c>
      <c r="M241" s="32">
        <v>0</v>
      </c>
      <c r="N241" s="32">
        <v>0</v>
      </c>
      <c r="O241" s="32">
        <v>0</v>
      </c>
      <c r="P241" s="32">
        <v>9</v>
      </c>
      <c r="Q241" s="32">
        <v>0</v>
      </c>
      <c r="R241" s="32">
        <v>1</v>
      </c>
      <c r="S241" s="32">
        <v>0</v>
      </c>
      <c r="T241" s="32">
        <v>0</v>
      </c>
      <c r="U241" s="32">
        <v>0</v>
      </c>
      <c r="V241" s="32">
        <v>0</v>
      </c>
      <c r="W241" s="32">
        <v>488</v>
      </c>
      <c r="X241" s="32">
        <v>0</v>
      </c>
      <c r="Y241" s="32">
        <v>0</v>
      </c>
      <c r="Z241" s="32">
        <v>0</v>
      </c>
      <c r="AA241" s="32">
        <v>0</v>
      </c>
      <c r="AB241" s="32">
        <v>0</v>
      </c>
      <c r="AC241" s="32">
        <v>0</v>
      </c>
      <c r="AD241" s="32">
        <v>0</v>
      </c>
      <c r="AE241" s="32">
        <v>0</v>
      </c>
      <c r="AF241" s="32"/>
      <c r="AG241" s="32"/>
      <c r="AH241" s="32"/>
      <c r="AI241" s="32"/>
      <c r="AJ241" s="32"/>
      <c r="AK241" s="32"/>
      <c r="AL241" s="32"/>
      <c r="AM241" s="32">
        <v>216</v>
      </c>
      <c r="AN241" s="32">
        <v>508</v>
      </c>
      <c r="AO241" s="32">
        <v>270</v>
      </c>
      <c r="AP241" s="32">
        <v>361</v>
      </c>
      <c r="AQ241" s="32"/>
      <c r="AR241" s="32"/>
      <c r="AS241" s="32">
        <v>231</v>
      </c>
      <c r="AT241" s="32">
        <v>491</v>
      </c>
      <c r="AU241" s="32"/>
      <c r="AV241" s="32"/>
      <c r="AW241" s="32"/>
      <c r="AX241" s="32"/>
      <c r="AY241" s="32"/>
      <c r="AZ241" s="32"/>
      <c r="BA241" s="32"/>
      <c r="BB241" s="32"/>
      <c r="BC241" s="32">
        <v>181</v>
      </c>
      <c r="BD241" s="32">
        <v>529</v>
      </c>
      <c r="BE241" s="32"/>
      <c r="BF241" s="32"/>
      <c r="BG241" s="32"/>
      <c r="BH241" s="32"/>
      <c r="BI241" s="32"/>
      <c r="BJ241" s="32"/>
      <c r="BK241" s="32"/>
      <c r="BL241" s="32"/>
      <c r="BM241" s="32">
        <v>196</v>
      </c>
      <c r="BN241" s="32">
        <v>506</v>
      </c>
      <c r="BO241" s="32">
        <v>182</v>
      </c>
      <c r="BP241" s="32">
        <v>519</v>
      </c>
      <c r="BQ241" s="32">
        <v>595</v>
      </c>
      <c r="BR241" s="32">
        <v>598</v>
      </c>
      <c r="BS241" s="32">
        <v>491</v>
      </c>
      <c r="BT241" s="32">
        <v>202</v>
      </c>
      <c r="BU241" s="32">
        <v>515</v>
      </c>
      <c r="BV241" s="32">
        <v>197</v>
      </c>
      <c r="BW241" s="32">
        <v>597</v>
      </c>
      <c r="BX241" s="32"/>
      <c r="BY241" s="32"/>
      <c r="BZ241" s="32"/>
      <c r="CA241" s="32"/>
      <c r="CB241" s="32"/>
      <c r="CC241" s="32"/>
      <c r="CD241" s="32"/>
      <c r="CE241" s="32">
        <v>501</v>
      </c>
      <c r="CF241" s="32">
        <v>189</v>
      </c>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v>602</v>
      </c>
      <c r="DN241" s="32">
        <v>605</v>
      </c>
      <c r="DO241" s="32"/>
      <c r="DP241" s="32"/>
      <c r="DQ241" s="32">
        <v>112</v>
      </c>
      <c r="DR241" s="32">
        <v>516</v>
      </c>
      <c r="DS241" s="32">
        <v>109</v>
      </c>
      <c r="DT241" s="32">
        <v>503</v>
      </c>
      <c r="DU241" s="32">
        <v>181</v>
      </c>
      <c r="DV241" s="32">
        <v>524</v>
      </c>
      <c r="DW241" s="32"/>
      <c r="DX241" s="32"/>
      <c r="DY241" s="32"/>
      <c r="DZ241" s="32"/>
      <c r="EA241" s="32"/>
      <c r="EB241" s="32"/>
      <c r="EC241" s="32"/>
      <c r="ED241" s="32"/>
      <c r="EE241" s="32"/>
      <c r="EF241" s="32"/>
      <c r="EG241" s="32"/>
      <c r="EH241" s="32"/>
      <c r="EI241" s="32"/>
      <c r="EJ241" s="32"/>
      <c r="EK241" s="32"/>
      <c r="EL241" s="32"/>
    </row>
    <row r="242" spans="2:142">
      <c r="B242" s="32" t="s">
        <v>248</v>
      </c>
      <c r="C242" s="45" t="s">
        <v>244</v>
      </c>
      <c r="D242" s="46"/>
      <c r="E242" s="32">
        <v>1259</v>
      </c>
      <c r="F242" s="32">
        <v>985</v>
      </c>
      <c r="G242" s="32">
        <v>78.239999999999995</v>
      </c>
      <c r="H242" s="45" t="s">
        <v>447</v>
      </c>
      <c r="I242" s="46"/>
      <c r="J242" s="32">
        <v>323</v>
      </c>
      <c r="K242" s="32">
        <v>0</v>
      </c>
      <c r="L242" s="32">
        <v>0</v>
      </c>
      <c r="M242" s="32">
        <v>0</v>
      </c>
      <c r="N242" s="32">
        <v>0</v>
      </c>
      <c r="O242" s="32">
        <v>0</v>
      </c>
      <c r="P242" s="32">
        <v>8</v>
      </c>
      <c r="Q242" s="32">
        <v>0</v>
      </c>
      <c r="R242" s="32">
        <v>0</v>
      </c>
      <c r="S242" s="32">
        <v>0</v>
      </c>
      <c r="T242" s="32">
        <v>0</v>
      </c>
      <c r="U242" s="32">
        <v>0</v>
      </c>
      <c r="V242" s="32">
        <v>0</v>
      </c>
      <c r="W242" s="32">
        <v>649</v>
      </c>
      <c r="X242" s="32">
        <v>0</v>
      </c>
      <c r="Y242" s="32">
        <v>0</v>
      </c>
      <c r="Z242" s="32">
        <v>0</v>
      </c>
      <c r="AA242" s="32">
        <v>0</v>
      </c>
      <c r="AB242" s="32">
        <v>0</v>
      </c>
      <c r="AC242" s="32">
        <v>0</v>
      </c>
      <c r="AD242" s="32">
        <v>0</v>
      </c>
      <c r="AE242" s="32">
        <v>0</v>
      </c>
      <c r="AF242" s="32"/>
      <c r="AG242" s="32"/>
      <c r="AH242" s="32"/>
      <c r="AI242" s="32"/>
      <c r="AJ242" s="32"/>
      <c r="AK242" s="32"/>
      <c r="AL242" s="32"/>
      <c r="AM242" s="32">
        <v>275</v>
      </c>
      <c r="AN242" s="32">
        <v>684</v>
      </c>
      <c r="AO242" s="32">
        <v>373</v>
      </c>
      <c r="AP242" s="32">
        <v>458</v>
      </c>
      <c r="AQ242" s="32"/>
      <c r="AR242" s="32"/>
      <c r="AS242" s="32">
        <v>316</v>
      </c>
      <c r="AT242" s="32">
        <v>628</v>
      </c>
      <c r="AU242" s="32"/>
      <c r="AV242" s="32"/>
      <c r="AW242" s="32"/>
      <c r="AX242" s="32"/>
      <c r="AY242" s="32"/>
      <c r="AZ242" s="32"/>
      <c r="BA242" s="32"/>
      <c r="BB242" s="32"/>
      <c r="BC242" s="32">
        <v>244</v>
      </c>
      <c r="BD242" s="32">
        <v>708</v>
      </c>
      <c r="BE242" s="32"/>
      <c r="BF242" s="32"/>
      <c r="BG242" s="32"/>
      <c r="BH242" s="32"/>
      <c r="BI242" s="32"/>
      <c r="BJ242" s="32"/>
      <c r="BK242" s="32"/>
      <c r="BL242" s="32"/>
      <c r="BM242" s="32">
        <v>252</v>
      </c>
      <c r="BN242" s="32">
        <v>676</v>
      </c>
      <c r="BO242" s="32">
        <v>233</v>
      </c>
      <c r="BP242" s="32">
        <v>696</v>
      </c>
      <c r="BQ242" s="32">
        <v>807</v>
      </c>
      <c r="BR242" s="32">
        <v>809</v>
      </c>
      <c r="BS242" s="32">
        <v>667</v>
      </c>
      <c r="BT242" s="32">
        <v>250</v>
      </c>
      <c r="BU242" s="32">
        <v>697</v>
      </c>
      <c r="BV242" s="32">
        <v>244</v>
      </c>
      <c r="BW242" s="32">
        <v>804</v>
      </c>
      <c r="BX242" s="32"/>
      <c r="BY242" s="32"/>
      <c r="BZ242" s="32"/>
      <c r="CA242" s="32"/>
      <c r="CB242" s="32"/>
      <c r="CC242" s="32"/>
      <c r="CD242" s="32"/>
      <c r="CE242" s="32">
        <v>693</v>
      </c>
      <c r="CF242" s="32">
        <v>230</v>
      </c>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v>803</v>
      </c>
      <c r="DN242" s="32">
        <v>813</v>
      </c>
      <c r="DO242" s="32"/>
      <c r="DP242" s="32"/>
      <c r="DQ242" s="32">
        <v>139</v>
      </c>
      <c r="DR242" s="32">
        <v>714</v>
      </c>
      <c r="DS242" s="32">
        <v>124</v>
      </c>
      <c r="DT242" s="32">
        <v>711</v>
      </c>
      <c r="DU242" s="32">
        <v>236</v>
      </c>
      <c r="DV242" s="32">
        <v>690</v>
      </c>
      <c r="DW242" s="32"/>
      <c r="DX242" s="32"/>
      <c r="DY242" s="32"/>
      <c r="DZ242" s="32"/>
      <c r="EA242" s="32"/>
      <c r="EB242" s="32"/>
      <c r="EC242" s="32"/>
      <c r="ED242" s="32"/>
      <c r="EE242" s="32"/>
      <c r="EF242" s="32"/>
      <c r="EG242" s="32"/>
      <c r="EH242" s="32"/>
      <c r="EI242" s="32"/>
      <c r="EJ242" s="32"/>
      <c r="EK242" s="32"/>
      <c r="EL242" s="32"/>
    </row>
    <row r="243" spans="2:142">
      <c r="B243" s="32" t="s">
        <v>249</v>
      </c>
      <c r="C243" s="45" t="s">
        <v>244</v>
      </c>
      <c r="D243" s="46"/>
      <c r="E243" s="32">
        <v>2199</v>
      </c>
      <c r="F243" s="32">
        <v>1618</v>
      </c>
      <c r="G243" s="32">
        <v>73.58</v>
      </c>
      <c r="H243" s="45" t="s">
        <v>447</v>
      </c>
      <c r="I243" s="46"/>
      <c r="J243" s="32">
        <v>723</v>
      </c>
      <c r="K243" s="32">
        <v>0</v>
      </c>
      <c r="L243" s="32">
        <v>0</v>
      </c>
      <c r="M243" s="32">
        <v>0</v>
      </c>
      <c r="N243" s="32">
        <v>0</v>
      </c>
      <c r="O243" s="32">
        <v>0</v>
      </c>
      <c r="P243" s="32">
        <v>20</v>
      </c>
      <c r="Q243" s="32">
        <v>0</v>
      </c>
      <c r="R243" s="32">
        <v>4</v>
      </c>
      <c r="S243" s="32">
        <v>0</v>
      </c>
      <c r="T243" s="32">
        <v>0</v>
      </c>
      <c r="U243" s="32">
        <v>0</v>
      </c>
      <c r="V243" s="32">
        <v>0</v>
      </c>
      <c r="W243" s="32">
        <v>861</v>
      </c>
      <c r="X243" s="32">
        <v>0</v>
      </c>
      <c r="Y243" s="32">
        <v>0</v>
      </c>
      <c r="Z243" s="32">
        <v>0</v>
      </c>
      <c r="AA243" s="32">
        <v>0</v>
      </c>
      <c r="AB243" s="32">
        <v>0</v>
      </c>
      <c r="AC243" s="32">
        <v>0</v>
      </c>
      <c r="AD243" s="32">
        <v>0</v>
      </c>
      <c r="AE243" s="32">
        <v>0</v>
      </c>
      <c r="AF243" s="32"/>
      <c r="AG243" s="32"/>
      <c r="AH243" s="32"/>
      <c r="AI243" s="32"/>
      <c r="AJ243" s="32"/>
      <c r="AK243" s="32"/>
      <c r="AL243" s="32"/>
      <c r="AM243" s="32">
        <v>645</v>
      </c>
      <c r="AN243" s="32">
        <v>893</v>
      </c>
      <c r="AO243" s="32">
        <v>601</v>
      </c>
      <c r="AP243" s="32">
        <v>767</v>
      </c>
      <c r="AQ243" s="32"/>
      <c r="AR243" s="32"/>
      <c r="AS243" s="32">
        <v>673</v>
      </c>
      <c r="AT243" s="32">
        <v>866</v>
      </c>
      <c r="AU243" s="32"/>
      <c r="AV243" s="32"/>
      <c r="AW243" s="32"/>
      <c r="AX243" s="32"/>
      <c r="AY243" s="32"/>
      <c r="AZ243" s="32"/>
      <c r="BA243" s="32"/>
      <c r="BB243" s="32"/>
      <c r="BC243" s="32">
        <v>606</v>
      </c>
      <c r="BD243" s="32">
        <v>912</v>
      </c>
      <c r="BE243" s="32"/>
      <c r="BF243" s="32"/>
      <c r="BG243" s="32"/>
      <c r="BH243" s="32"/>
      <c r="BI243" s="32"/>
      <c r="BJ243" s="32"/>
      <c r="BK243" s="32"/>
      <c r="BL243" s="32"/>
      <c r="BM243" s="32">
        <v>604</v>
      </c>
      <c r="BN243" s="32">
        <v>896</v>
      </c>
      <c r="BO243" s="32">
        <v>577</v>
      </c>
      <c r="BP243" s="32">
        <v>914</v>
      </c>
      <c r="BQ243" s="32">
        <v>1201</v>
      </c>
      <c r="BR243" s="32">
        <v>1206</v>
      </c>
      <c r="BS243" s="32">
        <v>871</v>
      </c>
      <c r="BT243" s="32">
        <v>615</v>
      </c>
      <c r="BU243" s="32">
        <v>959</v>
      </c>
      <c r="BV243" s="32">
        <v>552</v>
      </c>
      <c r="BW243" s="32">
        <v>1198</v>
      </c>
      <c r="BX243" s="32"/>
      <c r="BY243" s="32"/>
      <c r="BZ243" s="32"/>
      <c r="CA243" s="32"/>
      <c r="CB243" s="32"/>
      <c r="CC243" s="32"/>
      <c r="CD243" s="32"/>
      <c r="CE243" s="32">
        <v>943</v>
      </c>
      <c r="CF243" s="32">
        <v>542</v>
      </c>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v>1214</v>
      </c>
      <c r="DN243" s="32">
        <v>1194</v>
      </c>
      <c r="DO243" s="32"/>
      <c r="DP243" s="32"/>
      <c r="DQ243" s="32">
        <v>242</v>
      </c>
      <c r="DR243" s="32">
        <v>1060</v>
      </c>
      <c r="DS243" s="32">
        <v>229</v>
      </c>
      <c r="DT243" s="32">
        <v>1054</v>
      </c>
      <c r="DU243" s="32">
        <v>405</v>
      </c>
      <c r="DV243" s="32">
        <v>1088</v>
      </c>
      <c r="DW243" s="32"/>
      <c r="DX243" s="32"/>
      <c r="DY243" s="32"/>
      <c r="DZ243" s="32"/>
      <c r="EA243" s="32"/>
      <c r="EB243" s="32"/>
      <c r="EC243" s="32"/>
      <c r="ED243" s="32"/>
      <c r="EE243" s="32"/>
      <c r="EF243" s="32"/>
      <c r="EG243" s="32"/>
      <c r="EH243" s="32"/>
      <c r="EI243" s="32"/>
      <c r="EJ243" s="32"/>
      <c r="EK243" s="32"/>
      <c r="EL243" s="32"/>
    </row>
    <row r="244" spans="2:142" ht="15.75" thickBot="1">
      <c r="B244" s="32" t="s">
        <v>250</v>
      </c>
      <c r="C244" s="45" t="s">
        <v>244</v>
      </c>
      <c r="D244" s="46"/>
      <c r="E244" s="32">
        <v>2107</v>
      </c>
      <c r="F244" s="32">
        <v>1634</v>
      </c>
      <c r="G244" s="32">
        <v>77.55</v>
      </c>
      <c r="H244" s="45" t="s">
        <v>447</v>
      </c>
      <c r="I244" s="46"/>
      <c r="J244" s="32">
        <v>521</v>
      </c>
      <c r="K244" s="32">
        <v>0</v>
      </c>
      <c r="L244" s="32">
        <v>0</v>
      </c>
      <c r="M244" s="32">
        <v>0</v>
      </c>
      <c r="N244" s="32">
        <v>0</v>
      </c>
      <c r="O244" s="32">
        <v>0</v>
      </c>
      <c r="P244" s="32">
        <v>15</v>
      </c>
      <c r="Q244" s="32">
        <v>0</v>
      </c>
      <c r="R244" s="32">
        <v>4</v>
      </c>
      <c r="S244" s="32">
        <v>0</v>
      </c>
      <c r="T244" s="32">
        <v>0</v>
      </c>
      <c r="U244" s="32">
        <v>0</v>
      </c>
      <c r="V244" s="32">
        <v>0</v>
      </c>
      <c r="W244" s="32">
        <v>1082</v>
      </c>
      <c r="X244" s="32">
        <v>0</v>
      </c>
      <c r="Y244" s="32">
        <v>0</v>
      </c>
      <c r="Z244" s="32">
        <v>0</v>
      </c>
      <c r="AA244" s="32">
        <v>0</v>
      </c>
      <c r="AB244" s="32">
        <v>0</v>
      </c>
      <c r="AC244" s="32">
        <v>0</v>
      </c>
      <c r="AD244" s="32">
        <v>0</v>
      </c>
      <c r="AE244" s="32">
        <v>0</v>
      </c>
      <c r="AF244" s="32"/>
      <c r="AG244" s="32"/>
      <c r="AH244" s="32"/>
      <c r="AI244" s="32"/>
      <c r="AJ244" s="32"/>
      <c r="AK244" s="32"/>
      <c r="AL244" s="32"/>
      <c r="AM244" s="32">
        <v>432</v>
      </c>
      <c r="AN244" s="32">
        <v>1136</v>
      </c>
      <c r="AO244" s="32">
        <v>517</v>
      </c>
      <c r="AP244" s="32">
        <v>874</v>
      </c>
      <c r="AQ244" s="32"/>
      <c r="AR244" s="32"/>
      <c r="AS244" s="32">
        <v>487</v>
      </c>
      <c r="AT244" s="32">
        <v>1061</v>
      </c>
      <c r="AU244" s="32"/>
      <c r="AV244" s="32"/>
      <c r="AW244" s="32"/>
      <c r="AX244" s="32"/>
      <c r="AY244" s="32"/>
      <c r="AZ244" s="32"/>
      <c r="BA244" s="32"/>
      <c r="BB244" s="32"/>
      <c r="BC244" s="32">
        <v>386</v>
      </c>
      <c r="BD244" s="32">
        <v>1144</v>
      </c>
      <c r="BE244" s="32"/>
      <c r="BF244" s="32"/>
      <c r="BG244" s="32"/>
      <c r="BH244" s="32"/>
      <c r="BI244" s="32"/>
      <c r="BJ244" s="32"/>
      <c r="BK244" s="32"/>
      <c r="BL244" s="32"/>
      <c r="BM244" s="32">
        <v>407</v>
      </c>
      <c r="BN244" s="32">
        <v>1097</v>
      </c>
      <c r="BO244" s="32">
        <v>399</v>
      </c>
      <c r="BP244" s="32">
        <v>1105</v>
      </c>
      <c r="BQ244" s="32">
        <v>1305</v>
      </c>
      <c r="BR244" s="32">
        <v>1304</v>
      </c>
      <c r="BS244" s="32">
        <v>1064</v>
      </c>
      <c r="BT244" s="32">
        <v>403</v>
      </c>
      <c r="BU244" s="32">
        <v>1133</v>
      </c>
      <c r="BV244" s="32">
        <v>384</v>
      </c>
      <c r="BW244" s="32">
        <v>1287</v>
      </c>
      <c r="BX244" s="32"/>
      <c r="BY244" s="32"/>
      <c r="BZ244" s="32"/>
      <c r="CA244" s="32"/>
      <c r="CB244" s="32"/>
      <c r="CC244" s="32"/>
      <c r="CD244" s="32"/>
      <c r="CE244" s="32">
        <v>1162</v>
      </c>
      <c r="CF244" s="32">
        <v>354</v>
      </c>
      <c r="CG244" s="32"/>
      <c r="CH244" s="32"/>
      <c r="CI244" s="32"/>
      <c r="CJ244" s="32"/>
      <c r="CK244" s="32"/>
      <c r="CL244" s="32"/>
      <c r="CM244" s="32"/>
      <c r="CN244" s="32"/>
      <c r="CO244" s="32"/>
      <c r="CP244" s="32"/>
      <c r="CQ244" s="32"/>
      <c r="CR244" s="32"/>
      <c r="CS244" s="32"/>
      <c r="CT244" s="32"/>
      <c r="CU244" s="32"/>
      <c r="CV244" s="32"/>
      <c r="CW244" s="32"/>
      <c r="CX244" s="32"/>
      <c r="CY244" s="32"/>
      <c r="CZ244" s="32"/>
      <c r="DA244" s="32"/>
      <c r="DB244" s="32"/>
      <c r="DC244" s="32"/>
      <c r="DD244" s="32"/>
      <c r="DE244" s="32"/>
      <c r="DF244" s="32"/>
      <c r="DG244" s="32"/>
      <c r="DH244" s="32"/>
      <c r="DI244" s="32"/>
      <c r="DJ244" s="32"/>
      <c r="DK244" s="32"/>
      <c r="DL244" s="32"/>
      <c r="DM244" s="32">
        <v>1308</v>
      </c>
      <c r="DN244" s="32">
        <v>1305</v>
      </c>
      <c r="DO244" s="32"/>
      <c r="DP244" s="32"/>
      <c r="DQ244" s="32">
        <v>222</v>
      </c>
      <c r="DR244" s="32">
        <v>1082</v>
      </c>
      <c r="DS244" s="32">
        <v>204</v>
      </c>
      <c r="DT244" s="32">
        <v>1090</v>
      </c>
      <c r="DU244" s="32">
        <v>413</v>
      </c>
      <c r="DV244" s="32">
        <v>1108</v>
      </c>
      <c r="DW244" s="32"/>
      <c r="DX244" s="32"/>
      <c r="DY244" s="32"/>
      <c r="DZ244" s="32"/>
      <c r="EA244" s="32"/>
      <c r="EB244" s="32"/>
      <c r="EC244" s="32"/>
      <c r="ED244" s="32"/>
      <c r="EE244" s="32"/>
      <c r="EF244" s="32"/>
      <c r="EG244" s="32"/>
      <c r="EH244" s="32"/>
      <c r="EI244" s="32"/>
      <c r="EJ244" s="32"/>
      <c r="EK244" s="32"/>
      <c r="EL244" s="32"/>
    </row>
    <row r="245" spans="2:142" ht="16.5" thickTop="1" thickBot="1">
      <c r="B245" s="31" t="s">
        <v>448</v>
      </c>
      <c r="C245" s="43" t="s">
        <v>447</v>
      </c>
      <c r="D245" s="44"/>
      <c r="E245" s="31" t="s">
        <v>447</v>
      </c>
      <c r="F245" s="31" t="s">
        <v>447</v>
      </c>
      <c r="G245" s="31" t="s">
        <v>447</v>
      </c>
      <c r="H245" s="43" t="s">
        <v>447</v>
      </c>
      <c r="I245" s="44"/>
      <c r="J245" s="31">
        <v>2827</v>
      </c>
      <c r="K245" s="31">
        <v>0</v>
      </c>
      <c r="L245" s="31">
        <v>0</v>
      </c>
      <c r="M245" s="31">
        <v>0</v>
      </c>
      <c r="N245" s="31">
        <v>0</v>
      </c>
      <c r="O245" s="31">
        <v>0</v>
      </c>
      <c r="P245" s="31">
        <v>80</v>
      </c>
      <c r="Q245" s="31">
        <v>0</v>
      </c>
      <c r="R245" s="31">
        <v>16</v>
      </c>
      <c r="S245" s="31">
        <v>0</v>
      </c>
      <c r="T245" s="31">
        <v>0</v>
      </c>
      <c r="U245" s="31">
        <v>0</v>
      </c>
      <c r="V245" s="31">
        <v>0</v>
      </c>
      <c r="W245" s="31">
        <v>4236</v>
      </c>
      <c r="X245" s="31">
        <v>0</v>
      </c>
      <c r="Y245" s="31">
        <v>0</v>
      </c>
      <c r="Z245" s="31">
        <v>0</v>
      </c>
      <c r="AA245" s="31">
        <v>0</v>
      </c>
      <c r="AB245" s="31">
        <v>0</v>
      </c>
      <c r="AC245" s="31">
        <v>0</v>
      </c>
      <c r="AD245" s="31">
        <v>0</v>
      </c>
      <c r="AE245" s="31">
        <v>0</v>
      </c>
      <c r="AF245" s="31"/>
      <c r="AG245" s="31"/>
      <c r="AH245" s="31"/>
      <c r="AI245" s="31"/>
      <c r="AJ245" s="31"/>
      <c r="AK245" s="31"/>
      <c r="AL245" s="31"/>
      <c r="AM245" s="31">
        <v>2494</v>
      </c>
      <c r="AN245" s="31">
        <v>4433</v>
      </c>
      <c r="AO245" s="31">
        <v>2584</v>
      </c>
      <c r="AP245" s="31">
        <v>3482</v>
      </c>
      <c r="AQ245" s="31"/>
      <c r="AR245" s="31"/>
      <c r="AS245" s="31">
        <v>2673</v>
      </c>
      <c r="AT245" s="31">
        <v>4200</v>
      </c>
      <c r="AU245" s="31"/>
      <c r="AV245" s="31"/>
      <c r="AW245" s="31"/>
      <c r="AX245" s="31"/>
      <c r="AY245" s="31"/>
      <c r="AZ245" s="31"/>
      <c r="BA245" s="31"/>
      <c r="BB245" s="31"/>
      <c r="BC245" s="31">
        <v>2272</v>
      </c>
      <c r="BD245" s="31">
        <v>4534</v>
      </c>
      <c r="BE245" s="31"/>
      <c r="BF245" s="31"/>
      <c r="BG245" s="31"/>
      <c r="BH245" s="31"/>
      <c r="BI245" s="31"/>
      <c r="BJ245" s="31"/>
      <c r="BK245" s="31"/>
      <c r="BL245" s="31"/>
      <c r="BM245" s="31">
        <v>2328</v>
      </c>
      <c r="BN245" s="31">
        <v>4382</v>
      </c>
      <c r="BO245" s="31">
        <v>2241</v>
      </c>
      <c r="BP245" s="31">
        <v>4450</v>
      </c>
      <c r="BQ245" s="31">
        <v>5560</v>
      </c>
      <c r="BR245" s="31">
        <v>5574</v>
      </c>
      <c r="BS245" s="31">
        <v>4274</v>
      </c>
      <c r="BT245" s="31">
        <v>2346</v>
      </c>
      <c r="BU245" s="31">
        <v>4580</v>
      </c>
      <c r="BV245" s="31">
        <v>2191</v>
      </c>
      <c r="BW245" s="31">
        <v>5549</v>
      </c>
      <c r="BX245" s="31"/>
      <c r="BY245" s="31"/>
      <c r="BZ245" s="31"/>
      <c r="CA245" s="31"/>
      <c r="CB245" s="31"/>
      <c r="CC245" s="31"/>
      <c r="CD245" s="31"/>
      <c r="CE245" s="31">
        <v>4506</v>
      </c>
      <c r="CF245" s="31">
        <v>2165</v>
      </c>
      <c r="CG245" s="31"/>
      <c r="CH245" s="31"/>
      <c r="CI245" s="31"/>
      <c r="CJ245" s="31"/>
      <c r="CK245" s="31"/>
      <c r="CL245" s="31"/>
      <c r="CM245" s="31"/>
      <c r="CN245" s="31"/>
      <c r="CO245" s="31"/>
      <c r="CP245" s="31"/>
      <c r="CQ245" s="31"/>
      <c r="CR245" s="31"/>
      <c r="CS245" s="31"/>
      <c r="CT245" s="31"/>
      <c r="CU245" s="31"/>
      <c r="CV245" s="31"/>
      <c r="CW245" s="31"/>
      <c r="CX245" s="31"/>
      <c r="CY245" s="31"/>
      <c r="CZ245" s="31"/>
      <c r="DA245" s="31"/>
      <c r="DB245" s="31"/>
      <c r="DC245" s="31"/>
      <c r="DD245" s="31"/>
      <c r="DE245" s="31"/>
      <c r="DF245" s="31"/>
      <c r="DG245" s="31"/>
      <c r="DH245" s="31"/>
      <c r="DI245" s="31"/>
      <c r="DJ245" s="31"/>
      <c r="DK245" s="31"/>
      <c r="DL245" s="31"/>
      <c r="DM245" s="31">
        <v>5616</v>
      </c>
      <c r="DN245" s="31">
        <v>5574</v>
      </c>
      <c r="DO245" s="31"/>
      <c r="DP245" s="31"/>
      <c r="DQ245" s="31">
        <v>1097</v>
      </c>
      <c r="DR245" s="31">
        <v>4824</v>
      </c>
      <c r="DS245" s="31">
        <v>1015</v>
      </c>
      <c r="DT245" s="31">
        <v>4796</v>
      </c>
      <c r="DU245" s="31">
        <v>1820</v>
      </c>
      <c r="DV245" s="31">
        <v>4873</v>
      </c>
      <c r="DW245" s="31"/>
      <c r="DX245" s="31"/>
      <c r="DY245" s="31"/>
      <c r="DZ245" s="31"/>
      <c r="EA245" s="31"/>
      <c r="EB245" s="31"/>
      <c r="EC245" s="31"/>
      <c r="ED245" s="31"/>
      <c r="EE245" s="31"/>
      <c r="EF245" s="31"/>
      <c r="EG245" s="31"/>
      <c r="EH245" s="31"/>
      <c r="EI245" s="31"/>
      <c r="EJ245" s="31"/>
      <c r="EK245" s="31"/>
      <c r="EL245" s="31"/>
    </row>
    <row r="246" spans="2:142" ht="15.75" thickTop="1">
      <c r="B246" s="32" t="s">
        <v>252</v>
      </c>
      <c r="C246" s="45" t="s">
        <v>251</v>
      </c>
      <c r="D246" s="46"/>
      <c r="E246" s="32">
        <v>494</v>
      </c>
      <c r="F246" s="32">
        <v>322</v>
      </c>
      <c r="G246" s="32">
        <v>65.180000000000007</v>
      </c>
      <c r="H246" s="45" t="s">
        <v>447</v>
      </c>
      <c r="I246" s="46"/>
      <c r="J246" s="32">
        <v>136</v>
      </c>
      <c r="K246" s="32">
        <v>0</v>
      </c>
      <c r="L246" s="32">
        <v>0</v>
      </c>
      <c r="M246" s="32">
        <v>0</v>
      </c>
      <c r="N246" s="32">
        <v>0</v>
      </c>
      <c r="O246" s="32">
        <v>0</v>
      </c>
      <c r="P246" s="32">
        <v>8</v>
      </c>
      <c r="Q246" s="32">
        <v>0</v>
      </c>
      <c r="R246" s="32">
        <v>1</v>
      </c>
      <c r="S246" s="32">
        <v>0</v>
      </c>
      <c r="T246" s="32">
        <v>0</v>
      </c>
      <c r="U246" s="32">
        <v>0</v>
      </c>
      <c r="V246" s="32">
        <v>0</v>
      </c>
      <c r="W246" s="32">
        <v>172</v>
      </c>
      <c r="X246" s="32">
        <v>0</v>
      </c>
      <c r="Y246" s="32">
        <v>0</v>
      </c>
      <c r="Z246" s="32">
        <v>0</v>
      </c>
      <c r="AA246" s="32">
        <v>0</v>
      </c>
      <c r="AB246" s="32">
        <v>0</v>
      </c>
      <c r="AC246" s="32">
        <v>0</v>
      </c>
      <c r="AD246" s="32">
        <v>0</v>
      </c>
      <c r="AE246" s="32">
        <v>0</v>
      </c>
      <c r="AF246" s="32"/>
      <c r="AG246" s="32"/>
      <c r="AH246" s="32"/>
      <c r="AI246" s="32"/>
      <c r="AJ246" s="32"/>
      <c r="AK246" s="32"/>
      <c r="AL246" s="32"/>
      <c r="AM246" s="32">
        <v>119</v>
      </c>
      <c r="AN246" s="32">
        <v>184</v>
      </c>
      <c r="AO246" s="32">
        <v>119</v>
      </c>
      <c r="AP246" s="32">
        <v>153</v>
      </c>
      <c r="AQ246" s="32"/>
      <c r="AR246" s="32"/>
      <c r="AS246" s="32"/>
      <c r="AT246" s="32"/>
      <c r="AU246" s="32"/>
      <c r="AV246" s="32"/>
      <c r="AW246" s="32"/>
      <c r="AX246" s="32">
        <v>226</v>
      </c>
      <c r="AY246" s="32"/>
      <c r="AZ246" s="32"/>
      <c r="BA246" s="32"/>
      <c r="BB246" s="32"/>
      <c r="BC246" s="32"/>
      <c r="BD246" s="32"/>
      <c r="BE246" s="32"/>
      <c r="BF246" s="32"/>
      <c r="BG246" s="32"/>
      <c r="BH246" s="32"/>
      <c r="BI246" s="32">
        <v>241</v>
      </c>
      <c r="BJ246" s="32"/>
      <c r="BK246" s="32"/>
      <c r="BL246" s="32"/>
      <c r="BM246" s="32">
        <v>111</v>
      </c>
      <c r="BN246" s="32">
        <v>176</v>
      </c>
      <c r="BO246" s="32">
        <v>101</v>
      </c>
      <c r="BP246" s="32">
        <v>183</v>
      </c>
      <c r="BQ246" s="32">
        <v>225</v>
      </c>
      <c r="BR246" s="32">
        <v>226</v>
      </c>
      <c r="BS246" s="32">
        <v>168</v>
      </c>
      <c r="BT246" s="32">
        <v>118</v>
      </c>
      <c r="BU246" s="32">
        <v>196</v>
      </c>
      <c r="BV246" s="32">
        <v>99</v>
      </c>
      <c r="BW246" s="32">
        <v>217</v>
      </c>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CT246" s="32"/>
      <c r="CU246" s="32"/>
      <c r="CV246" s="32"/>
      <c r="CW246" s="32"/>
      <c r="CX246" s="32"/>
      <c r="CY246" s="32">
        <v>178</v>
      </c>
      <c r="CZ246" s="32">
        <v>107</v>
      </c>
      <c r="DA246" s="32"/>
      <c r="DB246" s="32"/>
      <c r="DC246" s="32"/>
      <c r="DD246" s="32"/>
      <c r="DE246" s="32"/>
      <c r="DF246" s="32"/>
      <c r="DG246" s="32"/>
      <c r="DH246" s="32"/>
      <c r="DI246" s="32"/>
      <c r="DJ246" s="32"/>
      <c r="DK246" s="32"/>
      <c r="DL246" s="32"/>
      <c r="DM246" s="32">
        <v>221</v>
      </c>
      <c r="DN246" s="32">
        <v>230</v>
      </c>
      <c r="DO246" s="32"/>
      <c r="DP246" s="32"/>
      <c r="DQ246" s="32">
        <v>70</v>
      </c>
      <c r="DR246" s="32">
        <v>183</v>
      </c>
      <c r="DS246" s="32">
        <v>66</v>
      </c>
      <c r="DT246" s="32">
        <v>183</v>
      </c>
      <c r="DU246" s="32">
        <v>93</v>
      </c>
      <c r="DV246" s="32">
        <v>197</v>
      </c>
      <c r="DW246" s="32"/>
      <c r="DX246" s="32"/>
      <c r="DY246" s="32"/>
      <c r="DZ246" s="32"/>
      <c r="EA246" s="32"/>
      <c r="EB246" s="32"/>
      <c r="EC246" s="32"/>
      <c r="ED246" s="32"/>
      <c r="EE246" s="32"/>
      <c r="EF246" s="32"/>
      <c r="EG246" s="32"/>
      <c r="EH246" s="32"/>
      <c r="EI246" s="32"/>
      <c r="EJ246" s="32"/>
      <c r="EK246" s="32"/>
      <c r="EL246" s="32"/>
    </row>
    <row r="247" spans="2:142" ht="15.75" thickBot="1">
      <c r="B247" s="32" t="s">
        <v>253</v>
      </c>
      <c r="C247" s="45" t="s">
        <v>251</v>
      </c>
      <c r="D247" s="46"/>
      <c r="E247" s="32">
        <v>798</v>
      </c>
      <c r="F247" s="32">
        <v>555</v>
      </c>
      <c r="G247" s="32">
        <v>69.55</v>
      </c>
      <c r="H247" s="45" t="s">
        <v>447</v>
      </c>
      <c r="I247" s="46"/>
      <c r="J247" s="32">
        <v>179</v>
      </c>
      <c r="K247" s="32">
        <v>0</v>
      </c>
      <c r="L247" s="32">
        <v>0</v>
      </c>
      <c r="M247" s="32">
        <v>0</v>
      </c>
      <c r="N247" s="32">
        <v>0</v>
      </c>
      <c r="O247" s="32">
        <v>0</v>
      </c>
      <c r="P247" s="32">
        <v>8</v>
      </c>
      <c r="Q247" s="32">
        <v>0</v>
      </c>
      <c r="R247" s="32">
        <v>1</v>
      </c>
      <c r="S247" s="32">
        <v>0</v>
      </c>
      <c r="T247" s="32">
        <v>0</v>
      </c>
      <c r="U247" s="32">
        <v>0</v>
      </c>
      <c r="V247" s="32">
        <v>0</v>
      </c>
      <c r="W247" s="32">
        <v>363</v>
      </c>
      <c r="X247" s="32">
        <v>0</v>
      </c>
      <c r="Y247" s="32">
        <v>0</v>
      </c>
      <c r="Z247" s="32">
        <v>0</v>
      </c>
      <c r="AA247" s="32">
        <v>0</v>
      </c>
      <c r="AB247" s="32">
        <v>0</v>
      </c>
      <c r="AC247" s="32">
        <v>0</v>
      </c>
      <c r="AD247" s="32">
        <v>0</v>
      </c>
      <c r="AE247" s="32">
        <v>0</v>
      </c>
      <c r="AF247" s="32"/>
      <c r="AG247" s="32"/>
      <c r="AH247" s="32"/>
      <c r="AI247" s="32"/>
      <c r="AJ247" s="32"/>
      <c r="AK247" s="32"/>
      <c r="AL247" s="32"/>
      <c r="AM247" s="32">
        <v>167</v>
      </c>
      <c r="AN247" s="32">
        <v>378</v>
      </c>
      <c r="AO247" s="32">
        <v>215</v>
      </c>
      <c r="AP247" s="32">
        <v>258</v>
      </c>
      <c r="AQ247" s="32"/>
      <c r="AR247" s="32"/>
      <c r="AS247" s="32"/>
      <c r="AT247" s="32"/>
      <c r="AU247" s="32"/>
      <c r="AV247" s="32"/>
      <c r="AW247" s="32"/>
      <c r="AX247" s="32">
        <v>434</v>
      </c>
      <c r="AY247" s="32"/>
      <c r="AZ247" s="32"/>
      <c r="BA247" s="32"/>
      <c r="BB247" s="32"/>
      <c r="BC247" s="32"/>
      <c r="BD247" s="32"/>
      <c r="BE247" s="32"/>
      <c r="BF247" s="32"/>
      <c r="BG247" s="32"/>
      <c r="BH247" s="32"/>
      <c r="BI247" s="32">
        <v>446</v>
      </c>
      <c r="BJ247" s="32"/>
      <c r="BK247" s="32"/>
      <c r="BL247" s="32"/>
      <c r="BM247" s="32">
        <v>136</v>
      </c>
      <c r="BN247" s="32">
        <v>373</v>
      </c>
      <c r="BO247" s="32">
        <v>137</v>
      </c>
      <c r="BP247" s="32">
        <v>376</v>
      </c>
      <c r="BQ247" s="32">
        <v>424</v>
      </c>
      <c r="BR247" s="32">
        <v>429</v>
      </c>
      <c r="BS247" s="32">
        <v>352</v>
      </c>
      <c r="BT247" s="32">
        <v>157</v>
      </c>
      <c r="BU247" s="32">
        <v>382</v>
      </c>
      <c r="BV247" s="32">
        <v>143</v>
      </c>
      <c r="BW247" s="32">
        <v>403</v>
      </c>
      <c r="BX247" s="32">
        <v>11</v>
      </c>
      <c r="BY247" s="32">
        <v>16</v>
      </c>
      <c r="BZ247" s="32"/>
      <c r="CA247" s="32"/>
      <c r="CB247" s="32"/>
      <c r="CC247" s="32"/>
      <c r="CD247" s="32"/>
      <c r="CE247" s="32"/>
      <c r="CF247" s="32"/>
      <c r="CG247" s="32"/>
      <c r="CH247" s="32"/>
      <c r="CI247" s="32"/>
      <c r="CJ247" s="32"/>
      <c r="CK247" s="32"/>
      <c r="CL247" s="32"/>
      <c r="CM247" s="32"/>
      <c r="CN247" s="32"/>
      <c r="CO247" s="32"/>
      <c r="CP247" s="32"/>
      <c r="CQ247" s="32"/>
      <c r="CR247" s="32"/>
      <c r="CS247" s="32"/>
      <c r="CT247" s="32">
        <v>437</v>
      </c>
      <c r="CU247" s="32"/>
      <c r="CV247" s="32"/>
      <c r="CW247" s="32"/>
      <c r="CX247" s="32"/>
      <c r="CY247" s="32"/>
      <c r="CZ247" s="32"/>
      <c r="DA247" s="32"/>
      <c r="DB247" s="32"/>
      <c r="DC247" s="32"/>
      <c r="DD247" s="32"/>
      <c r="DE247" s="32"/>
      <c r="DF247" s="32"/>
      <c r="DG247" s="32"/>
      <c r="DH247" s="32"/>
      <c r="DI247" s="32"/>
      <c r="DJ247" s="32"/>
      <c r="DK247" s="32"/>
      <c r="DL247" s="32"/>
      <c r="DM247" s="32">
        <v>436</v>
      </c>
      <c r="DN247" s="32">
        <v>434</v>
      </c>
      <c r="DO247" s="32"/>
      <c r="DP247" s="32"/>
      <c r="DQ247" s="32">
        <v>92</v>
      </c>
      <c r="DR247" s="32">
        <v>354</v>
      </c>
      <c r="DS247" s="32">
        <v>97</v>
      </c>
      <c r="DT247" s="32">
        <v>347</v>
      </c>
      <c r="DU247" s="32">
        <v>138</v>
      </c>
      <c r="DV247" s="32">
        <v>386</v>
      </c>
      <c r="DW247" s="32"/>
      <c r="DX247" s="32"/>
      <c r="DY247" s="32"/>
      <c r="DZ247" s="32"/>
      <c r="EA247" s="32"/>
      <c r="EB247" s="32"/>
      <c r="EC247" s="32"/>
      <c r="ED247" s="32"/>
      <c r="EE247" s="32"/>
      <c r="EF247" s="32"/>
      <c r="EG247" s="32"/>
      <c r="EH247" s="32"/>
      <c r="EI247" s="32"/>
      <c r="EJ247" s="32"/>
      <c r="EK247" s="32"/>
      <c r="EL247" s="32"/>
    </row>
    <row r="248" spans="2:142" ht="16.5" thickTop="1" thickBot="1">
      <c r="B248" s="31" t="s">
        <v>448</v>
      </c>
      <c r="C248" s="43" t="s">
        <v>447</v>
      </c>
      <c r="D248" s="44"/>
      <c r="E248" s="31" t="s">
        <v>447</v>
      </c>
      <c r="F248" s="31" t="s">
        <v>447</v>
      </c>
      <c r="G248" s="31" t="s">
        <v>447</v>
      </c>
      <c r="H248" s="43" t="s">
        <v>447</v>
      </c>
      <c r="I248" s="44"/>
      <c r="J248" s="31">
        <v>315</v>
      </c>
      <c r="K248" s="31">
        <v>0</v>
      </c>
      <c r="L248" s="31">
        <v>0</v>
      </c>
      <c r="M248" s="31">
        <v>0</v>
      </c>
      <c r="N248" s="31">
        <v>0</v>
      </c>
      <c r="O248" s="31">
        <v>0</v>
      </c>
      <c r="P248" s="31">
        <v>16</v>
      </c>
      <c r="Q248" s="31">
        <v>0</v>
      </c>
      <c r="R248" s="31">
        <v>2</v>
      </c>
      <c r="S248" s="31">
        <v>0</v>
      </c>
      <c r="T248" s="31">
        <v>0</v>
      </c>
      <c r="U248" s="31">
        <v>0</v>
      </c>
      <c r="V248" s="31">
        <v>0</v>
      </c>
      <c r="W248" s="31">
        <v>535</v>
      </c>
      <c r="X248" s="31">
        <v>0</v>
      </c>
      <c r="Y248" s="31">
        <v>0</v>
      </c>
      <c r="Z248" s="31">
        <v>0</v>
      </c>
      <c r="AA248" s="31">
        <v>0</v>
      </c>
      <c r="AB248" s="31">
        <v>0</v>
      </c>
      <c r="AC248" s="31">
        <v>0</v>
      </c>
      <c r="AD248" s="31">
        <v>0</v>
      </c>
      <c r="AE248" s="31">
        <v>0</v>
      </c>
      <c r="AF248" s="31"/>
      <c r="AG248" s="31"/>
      <c r="AH248" s="31"/>
      <c r="AI248" s="31"/>
      <c r="AJ248" s="31"/>
      <c r="AK248" s="31"/>
      <c r="AL248" s="31"/>
      <c r="AM248" s="31">
        <v>286</v>
      </c>
      <c r="AN248" s="31">
        <v>562</v>
      </c>
      <c r="AO248" s="31">
        <v>334</v>
      </c>
      <c r="AP248" s="31">
        <v>411</v>
      </c>
      <c r="AQ248" s="31"/>
      <c r="AR248" s="31"/>
      <c r="AS248" s="31"/>
      <c r="AT248" s="31"/>
      <c r="AU248" s="31"/>
      <c r="AV248" s="31"/>
      <c r="AW248" s="31"/>
      <c r="AX248" s="31">
        <v>660</v>
      </c>
      <c r="AY248" s="31"/>
      <c r="AZ248" s="31"/>
      <c r="BA248" s="31"/>
      <c r="BB248" s="31"/>
      <c r="BC248" s="31"/>
      <c r="BD248" s="31"/>
      <c r="BE248" s="31"/>
      <c r="BF248" s="31"/>
      <c r="BG248" s="31"/>
      <c r="BH248" s="31"/>
      <c r="BI248" s="31">
        <v>687</v>
      </c>
      <c r="BJ248" s="31"/>
      <c r="BK248" s="31"/>
      <c r="BL248" s="31"/>
      <c r="BM248" s="31">
        <v>247</v>
      </c>
      <c r="BN248" s="31">
        <v>549</v>
      </c>
      <c r="BO248" s="31">
        <v>238</v>
      </c>
      <c r="BP248" s="31">
        <v>559</v>
      </c>
      <c r="BQ248" s="31">
        <v>649</v>
      </c>
      <c r="BR248" s="31">
        <v>655</v>
      </c>
      <c r="BS248" s="31">
        <v>520</v>
      </c>
      <c r="BT248" s="31">
        <v>275</v>
      </c>
      <c r="BU248" s="31">
        <v>578</v>
      </c>
      <c r="BV248" s="31">
        <v>242</v>
      </c>
      <c r="BW248" s="31">
        <v>620</v>
      </c>
      <c r="BX248" s="31">
        <v>11</v>
      </c>
      <c r="BY248" s="31">
        <v>16</v>
      </c>
      <c r="BZ248" s="31"/>
      <c r="CA248" s="31"/>
      <c r="CB248" s="31"/>
      <c r="CC248" s="31"/>
      <c r="CD248" s="31"/>
      <c r="CE248" s="31"/>
      <c r="CF248" s="31"/>
      <c r="CG248" s="31"/>
      <c r="CH248" s="31"/>
      <c r="CI248" s="31"/>
      <c r="CJ248" s="31"/>
      <c r="CK248" s="31"/>
      <c r="CL248" s="31"/>
      <c r="CM248" s="31"/>
      <c r="CN248" s="31"/>
      <c r="CO248" s="31"/>
      <c r="CP248" s="31"/>
      <c r="CQ248" s="31"/>
      <c r="CR248" s="31"/>
      <c r="CS248" s="31"/>
      <c r="CT248" s="31">
        <v>437</v>
      </c>
      <c r="CU248" s="31"/>
      <c r="CV248" s="31"/>
      <c r="CW248" s="31"/>
      <c r="CX248" s="31"/>
      <c r="CY248" s="31">
        <v>178</v>
      </c>
      <c r="CZ248" s="31">
        <v>107</v>
      </c>
      <c r="DA248" s="31"/>
      <c r="DB248" s="31"/>
      <c r="DC248" s="31"/>
      <c r="DD248" s="31"/>
      <c r="DE248" s="31"/>
      <c r="DF248" s="31"/>
      <c r="DG248" s="31"/>
      <c r="DH248" s="31"/>
      <c r="DI248" s="31"/>
      <c r="DJ248" s="31"/>
      <c r="DK248" s="31"/>
      <c r="DL248" s="31"/>
      <c r="DM248" s="31">
        <v>657</v>
      </c>
      <c r="DN248" s="31">
        <v>664</v>
      </c>
      <c r="DO248" s="31"/>
      <c r="DP248" s="31"/>
      <c r="DQ248" s="31">
        <v>162</v>
      </c>
      <c r="DR248" s="31">
        <v>537</v>
      </c>
      <c r="DS248" s="31">
        <v>163</v>
      </c>
      <c r="DT248" s="31">
        <v>530</v>
      </c>
      <c r="DU248" s="31">
        <v>231</v>
      </c>
      <c r="DV248" s="31">
        <v>583</v>
      </c>
      <c r="DW248" s="31"/>
      <c r="DX248" s="31"/>
      <c r="DY248" s="31"/>
      <c r="DZ248" s="31"/>
      <c r="EA248" s="31"/>
      <c r="EB248" s="31"/>
      <c r="EC248" s="31"/>
      <c r="ED248" s="31"/>
      <c r="EE248" s="31"/>
      <c r="EF248" s="31"/>
      <c r="EG248" s="31"/>
      <c r="EH248" s="31"/>
      <c r="EI248" s="31"/>
      <c r="EJ248" s="31"/>
      <c r="EK248" s="31"/>
      <c r="EL248" s="31"/>
    </row>
    <row r="249" spans="2:142" ht="0" hidden="1" customHeight="1"/>
    <row r="250" spans="2:142" ht="36" customHeight="1" thickTop="1"/>
  </sheetData>
  <mergeCells count="541">
    <mergeCell ref="B3:B4"/>
    <mergeCell ref="C3:D4"/>
    <mergeCell ref="E3:E4"/>
    <mergeCell ref="F3:F4"/>
    <mergeCell ref="G3:G4"/>
    <mergeCell ref="H3:I3"/>
    <mergeCell ref="H4:I4"/>
    <mergeCell ref="J3:AE3"/>
    <mergeCell ref="AF3:AG3"/>
    <mergeCell ref="AH3:AI3"/>
    <mergeCell ref="AJ3:AL3"/>
    <mergeCell ref="AM3:AN3"/>
    <mergeCell ref="D1:H1"/>
    <mergeCell ref="BC3:BD3"/>
    <mergeCell ref="BE3:BF3"/>
    <mergeCell ref="BK3:BL3"/>
    <mergeCell ref="BM3:BN3"/>
    <mergeCell ref="BO3:BP3"/>
    <mergeCell ref="AO3:AP3"/>
    <mergeCell ref="AQ3:AR3"/>
    <mergeCell ref="AS3:AT3"/>
    <mergeCell ref="AU3:AV3"/>
    <mergeCell ref="AY3:AZ3"/>
    <mergeCell ref="CE3:CF3"/>
    <mergeCell ref="CI3:CJ3"/>
    <mergeCell ref="CL3:CM3"/>
    <mergeCell ref="CN3:CO3"/>
    <mergeCell ref="CR3:CS3"/>
    <mergeCell ref="BS3:BT3"/>
    <mergeCell ref="BU3:BV3"/>
    <mergeCell ref="BX3:BY3"/>
    <mergeCell ref="CA3:CB3"/>
    <mergeCell ref="CC3:CD3"/>
    <mergeCell ref="DE3:DF3"/>
    <mergeCell ref="DG3:DH3"/>
    <mergeCell ref="DI3:DJ3"/>
    <mergeCell ref="DN3:DP3"/>
    <mergeCell ref="DQ3:DR3"/>
    <mergeCell ref="CU3:CV3"/>
    <mergeCell ref="CW3:CX3"/>
    <mergeCell ref="CY3:CZ3"/>
    <mergeCell ref="DA3:DB3"/>
    <mergeCell ref="DC3:DD3"/>
    <mergeCell ref="EC3:ED3"/>
    <mergeCell ref="EE3:EF3"/>
    <mergeCell ref="EG3:EH3"/>
    <mergeCell ref="EI3:EJ3"/>
    <mergeCell ref="EK3:EL3"/>
    <mergeCell ref="DS3:DT3"/>
    <mergeCell ref="DU3:DV3"/>
    <mergeCell ref="DW3:DX3"/>
    <mergeCell ref="DY3:DZ3"/>
    <mergeCell ref="EA3:EB3"/>
    <mergeCell ref="C5:D5"/>
    <mergeCell ref="H5:I5"/>
    <mergeCell ref="C6:D6"/>
    <mergeCell ref="H6:I6"/>
    <mergeCell ref="C7:D7"/>
    <mergeCell ref="H7:I7"/>
    <mergeCell ref="C8:D8"/>
    <mergeCell ref="H8:I8"/>
    <mergeCell ref="C9:D9"/>
    <mergeCell ref="H9:I9"/>
    <mergeCell ref="C10:D10"/>
    <mergeCell ref="H10:I10"/>
    <mergeCell ref="C11:D11"/>
    <mergeCell ref="H11:I11"/>
    <mergeCell ref="C12:D12"/>
    <mergeCell ref="H12:I12"/>
    <mergeCell ref="C13:D13"/>
    <mergeCell ref="H13:I13"/>
    <mergeCell ref="C14:D14"/>
    <mergeCell ref="H14:I14"/>
    <mergeCell ref="C15:D15"/>
    <mergeCell ref="H15:I15"/>
    <mergeCell ref="C16:D16"/>
    <mergeCell ref="H16:I16"/>
    <mergeCell ref="C17:D17"/>
    <mergeCell ref="H17:I17"/>
    <mergeCell ref="C18:D18"/>
    <mergeCell ref="H18:I18"/>
    <mergeCell ref="C19:D19"/>
    <mergeCell ref="H19:I19"/>
    <mergeCell ref="C20:D20"/>
    <mergeCell ref="H20:I20"/>
    <mergeCell ref="C21:D21"/>
    <mergeCell ref="H21:I21"/>
    <mergeCell ref="C22:D22"/>
    <mergeCell ref="H22:I22"/>
    <mergeCell ref="C23:D23"/>
    <mergeCell ref="H23:I23"/>
    <mergeCell ref="C24:D24"/>
    <mergeCell ref="H24:I24"/>
    <mergeCell ref="C25:D25"/>
    <mergeCell ref="H25:I25"/>
    <mergeCell ref="C26:D26"/>
    <mergeCell ref="H26:I26"/>
    <mergeCell ref="C27:D27"/>
    <mergeCell ref="H27:I27"/>
    <mergeCell ref="C28:D28"/>
    <mergeCell ref="H28:I28"/>
    <mergeCell ref="C29:D29"/>
    <mergeCell ref="H29:I29"/>
    <mergeCell ref="C30:D30"/>
    <mergeCell ref="H30:I30"/>
    <mergeCell ref="C31:D31"/>
    <mergeCell ref="H31:I31"/>
    <mergeCell ref="C32:D32"/>
    <mergeCell ref="H32:I32"/>
    <mergeCell ref="C33:D33"/>
    <mergeCell ref="H33:I33"/>
    <mergeCell ref="C34:D34"/>
    <mergeCell ref="H34:I34"/>
    <mergeCell ref="C35:D35"/>
    <mergeCell ref="H35:I35"/>
    <mergeCell ref="C36:D36"/>
    <mergeCell ref="H36:I36"/>
    <mergeCell ref="C37:D37"/>
    <mergeCell ref="H37:I37"/>
    <mergeCell ref="C38:D38"/>
    <mergeCell ref="H38:I38"/>
    <mergeCell ref="C39:D39"/>
    <mergeCell ref="H39:I39"/>
    <mergeCell ref="C40:D40"/>
    <mergeCell ref="H40:I40"/>
    <mergeCell ref="C41:D41"/>
    <mergeCell ref="H41:I41"/>
    <mergeCell ref="C42:D42"/>
    <mergeCell ref="H42:I42"/>
    <mergeCell ref="C43:D43"/>
    <mergeCell ref="H43:I43"/>
    <mergeCell ref="C44:D44"/>
    <mergeCell ref="H44:I44"/>
    <mergeCell ref="C45:D45"/>
    <mergeCell ref="H45:I45"/>
    <mergeCell ref="C46:D46"/>
    <mergeCell ref="H46:I46"/>
    <mergeCell ref="C47:D47"/>
    <mergeCell ref="H47:I47"/>
    <mergeCell ref="C48:D48"/>
    <mergeCell ref="H48:I48"/>
    <mergeCell ref="C49:D49"/>
    <mergeCell ref="H49:I49"/>
    <mergeCell ref="C50:D50"/>
    <mergeCell ref="H50:I50"/>
    <mergeCell ref="C51:D51"/>
    <mergeCell ref="H51:I51"/>
    <mergeCell ref="C52:D52"/>
    <mergeCell ref="H52:I52"/>
    <mergeCell ref="C53:D53"/>
    <mergeCell ref="H53:I53"/>
    <mergeCell ref="C54:D54"/>
    <mergeCell ref="H54:I54"/>
    <mergeCell ref="C55:D55"/>
    <mergeCell ref="H55:I55"/>
    <mergeCell ref="C56:D56"/>
    <mergeCell ref="H56:I56"/>
    <mergeCell ref="C57:D57"/>
    <mergeCell ref="H57:I57"/>
    <mergeCell ref="C58:D58"/>
    <mergeCell ref="H58:I58"/>
    <mergeCell ref="C59:D59"/>
    <mergeCell ref="H59:I59"/>
    <mergeCell ref="C60:D60"/>
    <mergeCell ref="H60:I60"/>
    <mergeCell ref="C61:D61"/>
    <mergeCell ref="H61:I61"/>
    <mergeCell ref="C62:D62"/>
    <mergeCell ref="H62:I62"/>
    <mergeCell ref="C63:D63"/>
    <mergeCell ref="H63:I63"/>
    <mergeCell ref="C64:D64"/>
    <mergeCell ref="H64:I64"/>
    <mergeCell ref="C65:D65"/>
    <mergeCell ref="H65:I65"/>
    <mergeCell ref="C66:D66"/>
    <mergeCell ref="H66:I66"/>
    <mergeCell ref="C67:D67"/>
    <mergeCell ref="H67:I67"/>
    <mergeCell ref="C68:D68"/>
    <mergeCell ref="H68:I68"/>
    <mergeCell ref="C69:D69"/>
    <mergeCell ref="H69:I69"/>
    <mergeCell ref="C70:D70"/>
    <mergeCell ref="H70:I70"/>
    <mergeCell ref="C71:D71"/>
    <mergeCell ref="H71:I71"/>
    <mergeCell ref="C72:D72"/>
    <mergeCell ref="H72:I72"/>
    <mergeCell ref="C73:D73"/>
    <mergeCell ref="H73:I73"/>
    <mergeCell ref="C74:D74"/>
    <mergeCell ref="H74:I74"/>
    <mergeCell ref="C75:D75"/>
    <mergeCell ref="H75:I75"/>
    <mergeCell ref="C76:D76"/>
    <mergeCell ref="H76:I76"/>
    <mergeCell ref="C77:D77"/>
    <mergeCell ref="H77:I77"/>
    <mergeCell ref="C78:D78"/>
    <mergeCell ref="H78:I78"/>
    <mergeCell ref="C79:D79"/>
    <mergeCell ref="H79:I79"/>
    <mergeCell ref="C80:D80"/>
    <mergeCell ref="H80:I80"/>
    <mergeCell ref="C81:D81"/>
    <mergeCell ref="H81:I81"/>
    <mergeCell ref="C82:D82"/>
    <mergeCell ref="H82:I82"/>
    <mergeCell ref="C83:D83"/>
    <mergeCell ref="H83:I83"/>
    <mergeCell ref="C84:D84"/>
    <mergeCell ref="H84:I84"/>
    <mergeCell ref="C85:D85"/>
    <mergeCell ref="H85:I85"/>
    <mergeCell ref="C86:D86"/>
    <mergeCell ref="H86:I86"/>
    <mergeCell ref="C87:D87"/>
    <mergeCell ref="H87:I87"/>
    <mergeCell ref="C88:D88"/>
    <mergeCell ref="H88:I88"/>
    <mergeCell ref="C89:D89"/>
    <mergeCell ref="H89:I89"/>
    <mergeCell ref="C90:D90"/>
    <mergeCell ref="H90:I90"/>
    <mergeCell ref="C91:D91"/>
    <mergeCell ref="H91:I91"/>
    <mergeCell ref="C92:D92"/>
    <mergeCell ref="H92:I92"/>
    <mergeCell ref="C93:D93"/>
    <mergeCell ref="H93:I93"/>
    <mergeCell ref="C94:D94"/>
    <mergeCell ref="H94:I94"/>
    <mergeCell ref="C95:D95"/>
    <mergeCell ref="H95:I95"/>
    <mergeCell ref="C96:D96"/>
    <mergeCell ref="H96:I96"/>
    <mergeCell ref="C97:D97"/>
    <mergeCell ref="H97:I97"/>
    <mergeCell ref="C98:D98"/>
    <mergeCell ref="H98:I98"/>
    <mergeCell ref="C99:D99"/>
    <mergeCell ref="H99:I99"/>
    <mergeCell ref="C100:D100"/>
    <mergeCell ref="H100:I100"/>
    <mergeCell ref="C101:D101"/>
    <mergeCell ref="H101:I101"/>
    <mergeCell ref="C102:D102"/>
    <mergeCell ref="H102:I102"/>
    <mergeCell ref="C103:D103"/>
    <mergeCell ref="H103:I103"/>
    <mergeCell ref="C104:D104"/>
    <mergeCell ref="H104:I104"/>
    <mergeCell ref="C105:D105"/>
    <mergeCell ref="H105:I105"/>
    <mergeCell ref="C106:D106"/>
    <mergeCell ref="H106:I106"/>
    <mergeCell ref="C107:D107"/>
    <mergeCell ref="H107:I107"/>
    <mergeCell ref="C108:D108"/>
    <mergeCell ref="H108:I108"/>
    <mergeCell ref="C109:D109"/>
    <mergeCell ref="H109:I109"/>
    <mergeCell ref="C110:D110"/>
    <mergeCell ref="H110:I110"/>
    <mergeCell ref="C111:D111"/>
    <mergeCell ref="H111:I111"/>
    <mergeCell ref="C112:D112"/>
    <mergeCell ref="H112:I112"/>
    <mergeCell ref="C113:D113"/>
    <mergeCell ref="H113:I113"/>
    <mergeCell ref="C114:D114"/>
    <mergeCell ref="H114:I114"/>
    <mergeCell ref="C115:D115"/>
    <mergeCell ref="H115:I115"/>
    <mergeCell ref="C116:D116"/>
    <mergeCell ref="H116:I116"/>
    <mergeCell ref="C117:D117"/>
    <mergeCell ref="H117:I117"/>
    <mergeCell ref="C118:D118"/>
    <mergeCell ref="H118:I118"/>
    <mergeCell ref="C119:D119"/>
    <mergeCell ref="H119:I119"/>
    <mergeCell ref="C120:D120"/>
    <mergeCell ref="H120:I120"/>
    <mergeCell ref="C121:D121"/>
    <mergeCell ref="H121:I121"/>
    <mergeCell ref="C122:D122"/>
    <mergeCell ref="H122:I122"/>
    <mergeCell ref="C123:D123"/>
    <mergeCell ref="H123:I123"/>
    <mergeCell ref="C124:D124"/>
    <mergeCell ref="H124:I124"/>
    <mergeCell ref="C125:D125"/>
    <mergeCell ref="H125:I125"/>
    <mergeCell ref="C126:D126"/>
    <mergeCell ref="H126:I126"/>
    <mergeCell ref="C127:D127"/>
    <mergeCell ref="H127:I127"/>
    <mergeCell ref="C128:D128"/>
    <mergeCell ref="H128:I128"/>
    <mergeCell ref="C129:D129"/>
    <mergeCell ref="H129:I129"/>
    <mergeCell ref="C130:D130"/>
    <mergeCell ref="H130:I130"/>
    <mergeCell ref="C131:D131"/>
    <mergeCell ref="H131:I131"/>
    <mergeCell ref="C132:D132"/>
    <mergeCell ref="H132:I132"/>
    <mergeCell ref="C133:D133"/>
    <mergeCell ref="H133:I133"/>
    <mergeCell ref="C134:D134"/>
    <mergeCell ref="H134:I134"/>
    <mergeCell ref="C135:D135"/>
    <mergeCell ref="H135:I135"/>
    <mergeCell ref="C136:D136"/>
    <mergeCell ref="H136:I136"/>
    <mergeCell ref="C137:D137"/>
    <mergeCell ref="H137:I137"/>
    <mergeCell ref="C138:D138"/>
    <mergeCell ref="H138:I138"/>
    <mergeCell ref="C139:D139"/>
    <mergeCell ref="H139:I139"/>
    <mergeCell ref="C140:D140"/>
    <mergeCell ref="H140:I140"/>
    <mergeCell ref="C141:D141"/>
    <mergeCell ref="H141:I141"/>
    <mergeCell ref="C142:D142"/>
    <mergeCell ref="H142:I142"/>
    <mergeCell ref="C143:D143"/>
    <mergeCell ref="H143:I143"/>
    <mergeCell ref="C144:D144"/>
    <mergeCell ref="H144:I144"/>
    <mergeCell ref="C145:D145"/>
    <mergeCell ref="H145:I145"/>
    <mergeCell ref="C146:D146"/>
    <mergeCell ref="H146:I146"/>
    <mergeCell ref="C147:D147"/>
    <mergeCell ref="H147:I147"/>
    <mergeCell ref="C148:D148"/>
    <mergeCell ref="H148:I148"/>
    <mergeCell ref="C149:D149"/>
    <mergeCell ref="H149:I149"/>
    <mergeCell ref="C150:D150"/>
    <mergeCell ref="H150:I150"/>
    <mergeCell ref="C151:D151"/>
    <mergeCell ref="H151:I151"/>
    <mergeCell ref="C152:D152"/>
    <mergeCell ref="H152:I152"/>
    <mergeCell ref="C153:D153"/>
    <mergeCell ref="H153:I153"/>
    <mergeCell ref="C154:D154"/>
    <mergeCell ref="H154:I154"/>
    <mergeCell ref="C155:D155"/>
    <mergeCell ref="H155:I155"/>
    <mergeCell ref="C156:D156"/>
    <mergeCell ref="H156:I156"/>
    <mergeCell ref="C157:D157"/>
    <mergeCell ref="H157:I157"/>
    <mergeCell ref="C158:D158"/>
    <mergeCell ref="H158:I158"/>
    <mergeCell ref="C159:D159"/>
    <mergeCell ref="H159:I159"/>
    <mergeCell ref="C160:D160"/>
    <mergeCell ref="H160:I160"/>
    <mergeCell ref="C161:D161"/>
    <mergeCell ref="H161:I161"/>
    <mergeCell ref="C162:D162"/>
    <mergeCell ref="H162:I162"/>
    <mergeCell ref="C163:D163"/>
    <mergeCell ref="H163:I163"/>
    <mergeCell ref="C164:D164"/>
    <mergeCell ref="H164:I164"/>
    <mergeCell ref="C165:D165"/>
    <mergeCell ref="H165:I165"/>
    <mergeCell ref="C166:D166"/>
    <mergeCell ref="H166:I166"/>
    <mergeCell ref="C167:D167"/>
    <mergeCell ref="H167:I167"/>
    <mergeCell ref="C168:D168"/>
    <mergeCell ref="H168:I168"/>
    <mergeCell ref="C169:D169"/>
    <mergeCell ref="H169:I169"/>
    <mergeCell ref="C170:D170"/>
    <mergeCell ref="H170:I170"/>
    <mergeCell ref="C171:D171"/>
    <mergeCell ref="H171:I171"/>
    <mergeCell ref="C172:D172"/>
    <mergeCell ref="H172:I172"/>
    <mergeCell ref="C173:D173"/>
    <mergeCell ref="H173:I173"/>
    <mergeCell ref="C174:D174"/>
    <mergeCell ref="H174:I174"/>
    <mergeCell ref="C175:D175"/>
    <mergeCell ref="H175:I175"/>
    <mergeCell ref="C176:D176"/>
    <mergeCell ref="H176:I176"/>
    <mergeCell ref="C177:D177"/>
    <mergeCell ref="H177:I177"/>
    <mergeCell ref="C178:D178"/>
    <mergeCell ref="H178:I178"/>
    <mergeCell ref="C179:D179"/>
    <mergeCell ref="H179:I179"/>
    <mergeCell ref="C180:D180"/>
    <mergeCell ref="H180:I180"/>
    <mergeCell ref="C181:D181"/>
    <mergeCell ref="H181:I181"/>
    <mergeCell ref="C182:D182"/>
    <mergeCell ref="H182:I182"/>
    <mergeCell ref="C183:D183"/>
    <mergeCell ref="H183:I183"/>
    <mergeCell ref="C184:D184"/>
    <mergeCell ref="H184:I184"/>
    <mergeCell ref="C185:D185"/>
    <mergeCell ref="H185:I185"/>
    <mergeCell ref="C186:D186"/>
    <mergeCell ref="H186:I186"/>
    <mergeCell ref="C187:D187"/>
    <mergeCell ref="H187:I187"/>
    <mergeCell ref="C188:D188"/>
    <mergeCell ref="H188:I188"/>
    <mergeCell ref="C189:D189"/>
    <mergeCell ref="H189:I189"/>
    <mergeCell ref="C190:D190"/>
    <mergeCell ref="H190:I190"/>
    <mergeCell ref="C191:D191"/>
    <mergeCell ref="H191:I191"/>
    <mergeCell ref="C192:D192"/>
    <mergeCell ref="H192:I192"/>
    <mergeCell ref="C193:D193"/>
    <mergeCell ref="H193:I193"/>
    <mergeCell ref="C194:D194"/>
    <mergeCell ref="H194:I194"/>
    <mergeCell ref="C195:D195"/>
    <mergeCell ref="H195:I195"/>
    <mergeCell ref="C196:D196"/>
    <mergeCell ref="H196:I196"/>
    <mergeCell ref="C197:D197"/>
    <mergeCell ref="H197:I197"/>
    <mergeCell ref="C198:D198"/>
    <mergeCell ref="H198:I198"/>
    <mergeCell ref="C199:D199"/>
    <mergeCell ref="H199:I199"/>
    <mergeCell ref="C200:D200"/>
    <mergeCell ref="H200:I200"/>
    <mergeCell ref="C201:D201"/>
    <mergeCell ref="H201:I201"/>
    <mergeCell ref="C202:D202"/>
    <mergeCell ref="H202:I202"/>
    <mergeCell ref="C203:D203"/>
    <mergeCell ref="H203:I203"/>
    <mergeCell ref="C204:D204"/>
    <mergeCell ref="H204:I204"/>
    <mergeCell ref="C205:D205"/>
    <mergeCell ref="H205:I205"/>
    <mergeCell ref="C206:D206"/>
    <mergeCell ref="H206:I206"/>
    <mergeCell ref="C207:D207"/>
    <mergeCell ref="H207:I207"/>
    <mergeCell ref="C208:D208"/>
    <mergeCell ref="H208:I208"/>
    <mergeCell ref="C209:D209"/>
    <mergeCell ref="H209:I209"/>
    <mergeCell ref="C210:D210"/>
    <mergeCell ref="H210:I210"/>
    <mergeCell ref="C211:D211"/>
    <mergeCell ref="H211:I211"/>
    <mergeCell ref="C212:D212"/>
    <mergeCell ref="H212:I212"/>
    <mergeCell ref="C213:D213"/>
    <mergeCell ref="H213:I213"/>
    <mergeCell ref="C214:D214"/>
    <mergeCell ref="H214:I214"/>
    <mergeCell ref="C215:D215"/>
    <mergeCell ref="H215:I215"/>
    <mergeCell ref="C216:D216"/>
    <mergeCell ref="H216:I216"/>
    <mergeCell ref="C217:D217"/>
    <mergeCell ref="H217:I217"/>
    <mergeCell ref="C218:D218"/>
    <mergeCell ref="H218:I218"/>
    <mergeCell ref="C219:D219"/>
    <mergeCell ref="H219:I219"/>
    <mergeCell ref="C220:D220"/>
    <mergeCell ref="H220:I220"/>
    <mergeCell ref="C221:D221"/>
    <mergeCell ref="H221:I221"/>
    <mergeCell ref="C222:D222"/>
    <mergeCell ref="H222:I222"/>
    <mergeCell ref="C223:D223"/>
    <mergeCell ref="H223:I223"/>
    <mergeCell ref="C224:D224"/>
    <mergeCell ref="H224:I224"/>
    <mergeCell ref="C225:D225"/>
    <mergeCell ref="H225:I225"/>
    <mergeCell ref="C226:D226"/>
    <mergeCell ref="H226:I226"/>
    <mergeCell ref="C227:D227"/>
    <mergeCell ref="H227:I227"/>
    <mergeCell ref="C228:D228"/>
    <mergeCell ref="H228:I228"/>
    <mergeCell ref="C229:D229"/>
    <mergeCell ref="H229:I229"/>
    <mergeCell ref="C230:D230"/>
    <mergeCell ref="H230:I230"/>
    <mergeCell ref="C231:D231"/>
    <mergeCell ref="H231:I231"/>
    <mergeCell ref="C232:D232"/>
    <mergeCell ref="H232:I232"/>
    <mergeCell ref="C233:D233"/>
    <mergeCell ref="H233:I233"/>
    <mergeCell ref="C234:D234"/>
    <mergeCell ref="H234:I234"/>
    <mergeCell ref="C235:D235"/>
    <mergeCell ref="H235:I235"/>
    <mergeCell ref="C236:D236"/>
    <mergeCell ref="H236:I236"/>
    <mergeCell ref="C237:D237"/>
    <mergeCell ref="H237:I237"/>
    <mergeCell ref="C238:D238"/>
    <mergeCell ref="H238:I238"/>
    <mergeCell ref="C239:D239"/>
    <mergeCell ref="H239:I239"/>
    <mergeCell ref="C248:D248"/>
    <mergeCell ref="H248:I248"/>
    <mergeCell ref="C245:D245"/>
    <mergeCell ref="H245:I245"/>
    <mergeCell ref="C246:D246"/>
    <mergeCell ref="H246:I246"/>
    <mergeCell ref="C247:D247"/>
    <mergeCell ref="H247:I247"/>
    <mergeCell ref="C240:D240"/>
    <mergeCell ref="H240:I240"/>
    <mergeCell ref="C241:D241"/>
    <mergeCell ref="H241:I241"/>
    <mergeCell ref="C242:D242"/>
    <mergeCell ref="H242:I242"/>
    <mergeCell ref="C243:D243"/>
    <mergeCell ref="H243:I243"/>
    <mergeCell ref="C244:D244"/>
    <mergeCell ref="H244:I244"/>
  </mergeCells>
  <pageMargins left="1" right="1" top="1" bottom="1.9083299212598399" header="1" footer="1"/>
  <pageSetup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323</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Q3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325</v>
      </c>
      <c r="F4" s="56"/>
      <c r="G4" s="56"/>
      <c r="H4" s="56"/>
      <c r="I4" s="56"/>
      <c r="J4" s="56"/>
      <c r="K4" s="56"/>
      <c r="L4" s="56"/>
      <c r="M4" s="56"/>
      <c r="N4" s="56"/>
      <c r="O4" s="56"/>
      <c r="P4" s="56"/>
      <c r="Q4" s="56"/>
    </row>
    <row r="5" spans="1:17" ht="25.5" customHeight="1">
      <c r="E5" s="55" t="s">
        <v>325</v>
      </c>
      <c r="F5" s="55"/>
      <c r="G5" s="55"/>
      <c r="H5" s="55"/>
      <c r="I5" s="55"/>
      <c r="J5" s="55"/>
      <c r="K5" s="55"/>
      <c r="L5" s="55"/>
      <c r="M5" s="55"/>
      <c r="N5" s="55"/>
      <c r="O5" s="55"/>
      <c r="P5" s="55"/>
      <c r="Q5" s="55"/>
    </row>
    <row r="6" spans="1:17" s="12" customFormat="1" ht="150" customHeight="1">
      <c r="B6" s="13" t="s">
        <v>7</v>
      </c>
      <c r="C6" s="13" t="s">
        <v>8</v>
      </c>
      <c r="D6" s="13" t="s">
        <v>9</v>
      </c>
      <c r="E6" s="21" t="s">
        <v>326</v>
      </c>
    </row>
    <row r="7" spans="1:17">
      <c r="A7" s="15" t="s">
        <v>56</v>
      </c>
      <c r="B7" s="16">
        <v>640</v>
      </c>
      <c r="C7" s="16">
        <v>474</v>
      </c>
      <c r="D7" s="17">
        <v>0.74060000000000004</v>
      </c>
      <c r="E7" s="16">
        <v>357</v>
      </c>
    </row>
    <row r="8" spans="1:17" s="14" customFormat="1">
      <c r="A8" s="18" t="s">
        <v>57</v>
      </c>
      <c r="B8" s="19">
        <v>695</v>
      </c>
      <c r="C8" s="19">
        <v>509</v>
      </c>
      <c r="D8" s="20">
        <v>0.73240000000000005</v>
      </c>
      <c r="E8" s="19">
        <v>380</v>
      </c>
    </row>
    <row r="9" spans="1:17" s="23" customFormat="1" ht="34.5" customHeight="1">
      <c r="A9" s="26" t="s">
        <v>280</v>
      </c>
      <c r="B9" s="24">
        <f>SUM(B7:B8)</f>
        <v>1335</v>
      </c>
      <c r="C9" s="24">
        <f>SUM(C7:C8)</f>
        <v>983</v>
      </c>
      <c r="D9" s="25">
        <f>C9/B9</f>
        <v>0.73632958801498127</v>
      </c>
      <c r="E9" s="24">
        <f>SUM(E7:E8)</f>
        <v>737</v>
      </c>
    </row>
    <row r="10" spans="1:17" s="14" customFormat="1">
      <c r="A10" s="18" t="s">
        <v>59</v>
      </c>
      <c r="B10" s="19">
        <v>1233</v>
      </c>
      <c r="C10" s="19">
        <v>892</v>
      </c>
      <c r="D10" s="20">
        <v>0.72340000000000004</v>
      </c>
      <c r="E10" s="19">
        <v>678</v>
      </c>
    </row>
    <row r="11" spans="1:17" s="23" customFormat="1" ht="34.5" customHeight="1">
      <c r="A11" s="26" t="s">
        <v>281</v>
      </c>
      <c r="B11" s="24">
        <f>SUM(B10:B10)</f>
        <v>1233</v>
      </c>
      <c r="C11" s="24">
        <f>SUM(C10:C10)</f>
        <v>892</v>
      </c>
      <c r="D11" s="25">
        <f>C11/B11</f>
        <v>0.72343876723438771</v>
      </c>
      <c r="E11" s="24">
        <f>SUM(E10:E10)</f>
        <v>678</v>
      </c>
    </row>
    <row r="12" spans="1:17" s="14" customFormat="1">
      <c r="A12" s="18" t="s">
        <v>62</v>
      </c>
      <c r="B12" s="19">
        <v>1170</v>
      </c>
      <c r="C12" s="19">
        <v>819</v>
      </c>
      <c r="D12" s="20">
        <v>0.7</v>
      </c>
      <c r="E12" s="19">
        <v>623</v>
      </c>
    </row>
    <row r="13" spans="1:17" s="14" customFormat="1">
      <c r="A13" s="18" t="s">
        <v>64</v>
      </c>
      <c r="B13" s="19">
        <v>850</v>
      </c>
      <c r="C13" s="19">
        <v>630</v>
      </c>
      <c r="D13" s="20">
        <v>0.74119999999999997</v>
      </c>
      <c r="E13" s="19">
        <v>496</v>
      </c>
    </row>
    <row r="14" spans="1:17" s="14" customFormat="1">
      <c r="A14" s="18" t="s">
        <v>65</v>
      </c>
      <c r="B14" s="19">
        <v>1085</v>
      </c>
      <c r="C14" s="19">
        <v>796</v>
      </c>
      <c r="D14" s="20">
        <v>0.73360000000000003</v>
      </c>
      <c r="E14" s="19">
        <v>631</v>
      </c>
    </row>
    <row r="15" spans="1:17" s="14" customFormat="1">
      <c r="A15" s="18" t="s">
        <v>66</v>
      </c>
      <c r="B15" s="19">
        <v>900</v>
      </c>
      <c r="C15" s="19">
        <v>708</v>
      </c>
      <c r="D15" s="20">
        <v>0.78669999999999995</v>
      </c>
      <c r="E15" s="19">
        <v>549</v>
      </c>
    </row>
    <row r="16" spans="1:17" s="14" customFormat="1">
      <c r="A16" s="18" t="s">
        <v>67</v>
      </c>
      <c r="B16" s="19">
        <v>125</v>
      </c>
      <c r="C16" s="19">
        <v>100</v>
      </c>
      <c r="D16" s="20">
        <v>0.8</v>
      </c>
      <c r="E16" s="19">
        <v>81</v>
      </c>
    </row>
    <row r="17" spans="1:5" s="14" customFormat="1">
      <c r="A17" s="18" t="s">
        <v>69</v>
      </c>
      <c r="B17" s="19">
        <v>936</v>
      </c>
      <c r="C17" s="19">
        <v>686</v>
      </c>
      <c r="D17" s="20">
        <v>0.7329</v>
      </c>
      <c r="E17" s="19">
        <v>511</v>
      </c>
    </row>
    <row r="18" spans="1:5" s="14" customFormat="1">
      <c r="A18" s="18" t="s">
        <v>70</v>
      </c>
      <c r="B18" s="19">
        <v>1118</v>
      </c>
      <c r="C18" s="19">
        <v>846</v>
      </c>
      <c r="D18" s="20">
        <v>0.75670000000000004</v>
      </c>
      <c r="E18" s="19">
        <v>692</v>
      </c>
    </row>
    <row r="19" spans="1:5" s="23" customFormat="1" ht="34.5" customHeight="1">
      <c r="A19" s="26" t="s">
        <v>282</v>
      </c>
      <c r="B19" s="24">
        <f>SUM(B12:B18)</f>
        <v>6184</v>
      </c>
      <c r="C19" s="24">
        <f>SUM(C12:C18)</f>
        <v>4585</v>
      </c>
      <c r="D19" s="25">
        <f>C19/B19</f>
        <v>0.74142949547218628</v>
      </c>
      <c r="E19" s="24">
        <f>SUM(E12:E18)</f>
        <v>3583</v>
      </c>
    </row>
    <row r="20" spans="1:5" s="14" customFormat="1">
      <c r="A20" s="18" t="s">
        <v>190</v>
      </c>
      <c r="B20" s="19">
        <v>608</v>
      </c>
      <c r="C20" s="19">
        <v>458</v>
      </c>
      <c r="D20" s="20">
        <v>0.75329999999999997</v>
      </c>
      <c r="E20" s="19">
        <v>365</v>
      </c>
    </row>
    <row r="21" spans="1:5" s="23" customFormat="1" ht="34.5" customHeight="1">
      <c r="A21" s="26" t="s">
        <v>286</v>
      </c>
      <c r="B21" s="24">
        <f>SUM(B20:B20)</f>
        <v>608</v>
      </c>
      <c r="C21" s="24">
        <f>SUM(C20:C20)</f>
        <v>458</v>
      </c>
      <c r="D21" s="25">
        <f>C21/B21</f>
        <v>0.75328947368421051</v>
      </c>
      <c r="E21" s="24">
        <f>SUM(E20:E20)</f>
        <v>365</v>
      </c>
    </row>
    <row r="22" spans="1:5" s="14" customFormat="1">
      <c r="A22" s="18" t="s">
        <v>194</v>
      </c>
      <c r="B22" s="19">
        <v>897</v>
      </c>
      <c r="C22" s="19">
        <v>643</v>
      </c>
      <c r="D22" s="20">
        <v>0.71679999999999999</v>
      </c>
      <c r="E22" s="19">
        <v>499</v>
      </c>
    </row>
    <row r="23" spans="1:5" s="23" customFormat="1" ht="34.5" customHeight="1">
      <c r="A23" s="26" t="s">
        <v>287</v>
      </c>
      <c r="B23" s="24">
        <f>SUM(B22:B22)</f>
        <v>897</v>
      </c>
      <c r="C23" s="24">
        <f>SUM(C22:C22)</f>
        <v>643</v>
      </c>
      <c r="D23" s="25">
        <f>C23/B23</f>
        <v>0.71683389074693427</v>
      </c>
      <c r="E23" s="24">
        <f>SUM(E22:E22)</f>
        <v>499</v>
      </c>
    </row>
    <row r="24" spans="1:5" s="14" customFormat="1">
      <c r="A24" s="18" t="s">
        <v>197</v>
      </c>
      <c r="B24" s="19">
        <v>1702</v>
      </c>
      <c r="C24" s="19">
        <v>1262</v>
      </c>
      <c r="D24" s="20">
        <v>0.74150000000000005</v>
      </c>
      <c r="E24" s="19">
        <v>964</v>
      </c>
    </row>
    <row r="25" spans="1:5" s="14" customFormat="1">
      <c r="A25" s="18" t="s">
        <v>198</v>
      </c>
      <c r="B25" s="19">
        <v>90</v>
      </c>
      <c r="C25" s="19">
        <v>63</v>
      </c>
      <c r="D25" s="20">
        <v>0.7</v>
      </c>
      <c r="E25" s="19">
        <v>47</v>
      </c>
    </row>
    <row r="26" spans="1:5" s="23" customFormat="1" ht="34.5" customHeight="1">
      <c r="A26" s="26" t="s">
        <v>288</v>
      </c>
      <c r="B26" s="24">
        <f>SUM(B24:B25)</f>
        <v>1792</v>
      </c>
      <c r="C26" s="24">
        <f>SUM(C24:C25)</f>
        <v>1325</v>
      </c>
      <c r="D26" s="25">
        <f>C26/B26</f>
        <v>0.7393973214285714</v>
      </c>
      <c r="E26" s="24">
        <f>SUM(E24:E25)</f>
        <v>1011</v>
      </c>
    </row>
    <row r="27" spans="1:5" s="14" customFormat="1">
      <c r="A27" s="18" t="s">
        <v>252</v>
      </c>
      <c r="B27" s="19">
        <v>494</v>
      </c>
      <c r="C27" s="19">
        <v>321</v>
      </c>
      <c r="D27" s="20">
        <v>0.64980000000000004</v>
      </c>
      <c r="E27" s="19">
        <v>226</v>
      </c>
    </row>
    <row r="28" spans="1:5" s="14" customFormat="1">
      <c r="A28" s="18" t="s">
        <v>253</v>
      </c>
      <c r="B28" s="19">
        <v>798</v>
      </c>
      <c r="C28" s="19">
        <v>552</v>
      </c>
      <c r="D28" s="20">
        <v>0.69169999999999998</v>
      </c>
      <c r="E28" s="19">
        <v>434</v>
      </c>
    </row>
    <row r="29" spans="1:5" s="23" customFormat="1" ht="34.5" customHeight="1">
      <c r="A29" s="26" t="s">
        <v>292</v>
      </c>
      <c r="B29" s="24">
        <f>SUM(B27:B28)</f>
        <v>1292</v>
      </c>
      <c r="C29" s="24">
        <f>SUM(C27:C28)</f>
        <v>873</v>
      </c>
      <c r="D29" s="25">
        <f>C29/B29</f>
        <v>0.67569659442724461</v>
      </c>
      <c r="E29" s="24">
        <f>SUM(E27:E28)</f>
        <v>660</v>
      </c>
    </row>
    <row r="30" spans="1:5" s="23" customFormat="1" ht="34.5" customHeight="1">
      <c r="A30" s="26" t="s">
        <v>293</v>
      </c>
      <c r="B30" s="24">
        <f>SUM(, B9, B11, B19, B21, B23, B26, B29)</f>
        <v>13341</v>
      </c>
      <c r="C30" s="24">
        <f>SUM(, C9, C11, C19, C21, C23, C26, C29)</f>
        <v>9759</v>
      </c>
      <c r="D30" s="25">
        <f>C30/B30</f>
        <v>0.73150438497863723</v>
      </c>
      <c r="E30" s="24">
        <f>SUM(, E9, E11, E19, E21, E23, E26, E29)</f>
        <v>7533</v>
      </c>
    </row>
    <row r="31" spans="1:5" s="14" customFormat="1">
      <c r="A31" s="18" t="s">
        <v>294</v>
      </c>
      <c r="B31" s="18">
        <f>SUM(, B30)</f>
        <v>13341</v>
      </c>
      <c r="C31" s="18">
        <f>SUM(, C30)</f>
        <v>9759</v>
      </c>
      <c r="D31" s="27">
        <f>C31/B31</f>
        <v>0.73150438497863723</v>
      </c>
      <c r="E31" s="18">
        <f>SUM(, E30)</f>
        <v>7533</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9" manualBreakCount="9">
    <brk id="9" max="16383" man="1"/>
    <brk id="11" max="16383" man="1"/>
    <brk id="19" max="16383" man="1"/>
    <brk id="21" max="16383" man="1"/>
    <brk id="23" max="16383" man="1"/>
    <brk id="26" max="16383" man="1"/>
    <brk id="29" max="16383" man="1"/>
    <brk id="30" max="16383" man="1"/>
    <brk id="31" max="16383" man="1"/>
  </rowBreaks>
  <colBreaks count="1" manualBreakCount="1">
    <brk id="5"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325</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FF00"/>
  </sheetPr>
  <dimension ref="A1:R22"/>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42578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327</v>
      </c>
      <c r="F4" s="56"/>
      <c r="G4" s="56"/>
      <c r="H4" s="56"/>
      <c r="I4" s="56"/>
      <c r="J4" s="56"/>
      <c r="K4" s="56"/>
      <c r="L4" s="56"/>
      <c r="M4" s="56"/>
      <c r="N4" s="56"/>
      <c r="O4" s="56"/>
      <c r="P4" s="56"/>
      <c r="Q4" s="56"/>
      <c r="R4" s="56"/>
    </row>
    <row r="5" spans="1:18" ht="25.5" customHeight="1">
      <c r="E5" s="55" t="s">
        <v>327</v>
      </c>
      <c r="F5" s="55"/>
      <c r="G5" s="55"/>
      <c r="H5" s="55"/>
      <c r="I5" s="55"/>
      <c r="J5" s="55"/>
      <c r="K5" s="55"/>
      <c r="L5" s="55"/>
      <c r="M5" s="55"/>
      <c r="N5" s="55"/>
      <c r="O5" s="55"/>
      <c r="P5" s="55"/>
      <c r="Q5" s="55"/>
      <c r="R5" s="55"/>
    </row>
    <row r="6" spans="1:18" s="12" customFormat="1" ht="150" customHeight="1">
      <c r="B6" s="13" t="s">
        <v>7</v>
      </c>
      <c r="C6" s="13" t="s">
        <v>8</v>
      </c>
      <c r="D6" s="13" t="s">
        <v>9</v>
      </c>
      <c r="E6" s="21" t="s">
        <v>328</v>
      </c>
      <c r="F6" s="21" t="s">
        <v>329</v>
      </c>
    </row>
    <row r="7" spans="1:18">
      <c r="A7" s="15" t="s">
        <v>11</v>
      </c>
      <c r="B7" s="16">
        <v>851</v>
      </c>
      <c r="C7" s="16">
        <v>608</v>
      </c>
      <c r="D7" s="17">
        <v>0.71450000000000002</v>
      </c>
      <c r="E7" s="16">
        <v>247</v>
      </c>
      <c r="F7" s="16">
        <v>306</v>
      </c>
    </row>
    <row r="8" spans="1:18" s="14" customFormat="1">
      <c r="A8" s="18" t="s">
        <v>13</v>
      </c>
      <c r="B8" s="19">
        <v>526</v>
      </c>
      <c r="C8" s="19">
        <v>292</v>
      </c>
      <c r="D8" s="20">
        <v>0.55510000000000004</v>
      </c>
      <c r="E8" s="19">
        <v>108</v>
      </c>
      <c r="F8" s="19">
        <v>163</v>
      </c>
    </row>
    <row r="9" spans="1:18" s="14" customFormat="1">
      <c r="A9" s="18" t="s">
        <v>15</v>
      </c>
      <c r="B9" s="19">
        <v>691</v>
      </c>
      <c r="C9" s="19">
        <v>351</v>
      </c>
      <c r="D9" s="20">
        <v>0.50800000000000001</v>
      </c>
      <c r="E9" s="19">
        <v>75</v>
      </c>
      <c r="F9" s="19">
        <v>246</v>
      </c>
    </row>
    <row r="10" spans="1:18" s="14" customFormat="1">
      <c r="A10" s="18" t="s">
        <v>16</v>
      </c>
      <c r="B10" s="19">
        <v>722</v>
      </c>
      <c r="C10" s="19">
        <v>305</v>
      </c>
      <c r="D10" s="20">
        <v>0.4224</v>
      </c>
      <c r="E10" s="19">
        <v>69</v>
      </c>
      <c r="F10" s="19">
        <v>217</v>
      </c>
    </row>
    <row r="11" spans="1:18" s="14" customFormat="1">
      <c r="A11" s="18" t="s">
        <v>17</v>
      </c>
      <c r="B11" s="19">
        <v>852</v>
      </c>
      <c r="C11" s="19">
        <v>471</v>
      </c>
      <c r="D11" s="20">
        <v>0.55279999999999996</v>
      </c>
      <c r="E11" s="19">
        <v>175</v>
      </c>
      <c r="F11" s="19">
        <v>264</v>
      </c>
    </row>
    <row r="12" spans="1:18" s="14" customFormat="1">
      <c r="A12" s="18" t="s">
        <v>18</v>
      </c>
      <c r="B12" s="19">
        <v>393</v>
      </c>
      <c r="C12" s="19">
        <v>269</v>
      </c>
      <c r="D12" s="20">
        <v>0.6845</v>
      </c>
      <c r="E12" s="19">
        <v>113</v>
      </c>
      <c r="F12" s="19">
        <v>131</v>
      </c>
    </row>
    <row r="13" spans="1:18" s="14" customFormat="1">
      <c r="A13" s="18" t="s">
        <v>20</v>
      </c>
      <c r="B13" s="19">
        <v>493</v>
      </c>
      <c r="C13" s="19">
        <v>211</v>
      </c>
      <c r="D13" s="20">
        <v>0.42799999999999999</v>
      </c>
      <c r="E13" s="19">
        <v>51</v>
      </c>
      <c r="F13" s="19">
        <v>144</v>
      </c>
    </row>
    <row r="14" spans="1:18" s="14" customFormat="1">
      <c r="A14" s="18" t="s">
        <v>22</v>
      </c>
      <c r="B14" s="19">
        <v>410</v>
      </c>
      <c r="C14" s="19">
        <v>225</v>
      </c>
      <c r="D14" s="20">
        <v>0.54879999999999995</v>
      </c>
      <c r="E14" s="19">
        <v>63</v>
      </c>
      <c r="F14" s="19">
        <v>133</v>
      </c>
    </row>
    <row r="15" spans="1:18" s="14" customFormat="1">
      <c r="A15" s="18" t="s">
        <v>23</v>
      </c>
      <c r="B15" s="19">
        <v>1590</v>
      </c>
      <c r="C15" s="19">
        <v>1019</v>
      </c>
      <c r="D15" s="20">
        <v>0.64090000000000003</v>
      </c>
      <c r="E15" s="19">
        <v>369</v>
      </c>
      <c r="F15" s="19">
        <v>550</v>
      </c>
    </row>
    <row r="16" spans="1:18" s="14" customFormat="1">
      <c r="A16" s="18" t="s">
        <v>24</v>
      </c>
      <c r="B16" s="19">
        <v>891</v>
      </c>
      <c r="C16" s="19">
        <v>604</v>
      </c>
      <c r="D16" s="20">
        <v>0.67789999999999995</v>
      </c>
      <c r="E16" s="19">
        <v>215</v>
      </c>
      <c r="F16" s="19">
        <v>331</v>
      </c>
    </row>
    <row r="17" spans="1:6" s="14" customFormat="1">
      <c r="A17" s="18" t="s">
        <v>25</v>
      </c>
      <c r="B17" s="19">
        <v>972</v>
      </c>
      <c r="C17" s="19">
        <v>674</v>
      </c>
      <c r="D17" s="20">
        <v>0.69340000000000002</v>
      </c>
      <c r="E17" s="19">
        <v>242</v>
      </c>
      <c r="F17" s="19">
        <v>387</v>
      </c>
    </row>
    <row r="18" spans="1:6" s="23" customFormat="1" ht="34.5" customHeight="1">
      <c r="A18" s="26" t="s">
        <v>277</v>
      </c>
      <c r="B18" s="24">
        <f>SUM(B7:B17)</f>
        <v>8391</v>
      </c>
      <c r="C18" s="24">
        <f>SUM(C7:C17)</f>
        <v>5029</v>
      </c>
      <c r="D18" s="25">
        <f>C18/B18</f>
        <v>0.59933261828149209</v>
      </c>
      <c r="E18" s="24">
        <f>SUM(E7:E17)</f>
        <v>1727</v>
      </c>
      <c r="F18" s="24">
        <f>SUM(F7:F17)</f>
        <v>2872</v>
      </c>
    </row>
    <row r="19" spans="1:6" s="23" customFormat="1" ht="34.5" customHeight="1">
      <c r="A19" s="26" t="s">
        <v>293</v>
      </c>
      <c r="B19" s="24">
        <f>SUM(, B18)</f>
        <v>8391</v>
      </c>
      <c r="C19" s="24">
        <f>SUM(, C18)</f>
        <v>5029</v>
      </c>
      <c r="D19" s="25">
        <f>C19/B19</f>
        <v>0.59933261828149209</v>
      </c>
      <c r="E19" s="24">
        <f>SUM(, E18)</f>
        <v>1727</v>
      </c>
      <c r="F19" s="24">
        <f>SUM(, F18)</f>
        <v>2872</v>
      </c>
    </row>
    <row r="20" spans="1:6" s="23" customFormat="1">
      <c r="A20" s="24" t="s">
        <v>294</v>
      </c>
      <c r="B20" s="24">
        <f>SUM(, B19)</f>
        <v>8391</v>
      </c>
      <c r="C20" s="24">
        <f>SUM(, C19)</f>
        <v>5029</v>
      </c>
      <c r="D20" s="25">
        <f>C20/B20</f>
        <v>0.59933261828149209</v>
      </c>
      <c r="E20" s="24">
        <f>SUM(, E19)</f>
        <v>1727</v>
      </c>
      <c r="F20" s="24">
        <f>SUM(, F19)</f>
        <v>2872</v>
      </c>
    </row>
    <row r="21" spans="1:6" s="23" customFormat="1">
      <c r="A21" s="24" t="s">
        <v>467</v>
      </c>
      <c r="B21" s="24">
        <v>50104</v>
      </c>
      <c r="C21" s="24">
        <v>30829</v>
      </c>
      <c r="D21" s="25">
        <v>0.61529999999999996</v>
      </c>
      <c r="E21" s="24">
        <v>8938</v>
      </c>
      <c r="F21" s="24">
        <v>20536</v>
      </c>
    </row>
    <row r="22" spans="1:6" s="23" customFormat="1">
      <c r="A22" s="36" t="s">
        <v>294</v>
      </c>
      <c r="B22" s="36">
        <f>SUM(B20:B21)</f>
        <v>58495</v>
      </c>
      <c r="C22" s="36">
        <f>SUM(C20:C21)</f>
        <v>35858</v>
      </c>
      <c r="D22" s="37">
        <f>AVERAGE(D20:D21)</f>
        <v>0.60731630914074608</v>
      </c>
      <c r="E22" s="36">
        <f>SUM(E20:E21)</f>
        <v>10665</v>
      </c>
      <c r="F22" s="36">
        <f>SUM(F20:F21)</f>
        <v>23408</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2" manualBreakCount="2">
    <brk id="5" max="1048575" man="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327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00FF"/>
  </sheetPr>
  <dimension ref="A1:Q6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330</v>
      </c>
      <c r="F4" s="56"/>
      <c r="G4" s="56"/>
      <c r="H4" s="56"/>
      <c r="I4" s="56"/>
      <c r="J4" s="56"/>
      <c r="K4" s="56"/>
      <c r="L4" s="56"/>
      <c r="M4" s="56"/>
      <c r="N4" s="56"/>
      <c r="O4" s="56"/>
      <c r="P4" s="56"/>
      <c r="Q4" s="56"/>
    </row>
    <row r="5" spans="1:17" ht="25.5" customHeight="1">
      <c r="E5" s="55" t="s">
        <v>330</v>
      </c>
      <c r="F5" s="55"/>
      <c r="G5" s="55"/>
      <c r="H5" s="55"/>
      <c r="I5" s="55"/>
      <c r="J5" s="55"/>
      <c r="K5" s="55"/>
      <c r="L5" s="55"/>
      <c r="M5" s="55"/>
      <c r="N5" s="55"/>
      <c r="O5" s="55"/>
      <c r="P5" s="55"/>
      <c r="Q5" s="55"/>
    </row>
    <row r="6" spans="1:17" s="12" customFormat="1" ht="150" customHeight="1">
      <c r="B6" s="13" t="s">
        <v>7</v>
      </c>
      <c r="C6" s="13" t="s">
        <v>8</v>
      </c>
      <c r="D6" s="13" t="s">
        <v>9</v>
      </c>
      <c r="E6" s="21" t="s">
        <v>331</v>
      </c>
    </row>
    <row r="7" spans="1:17">
      <c r="A7" s="15" t="s">
        <v>76</v>
      </c>
      <c r="B7" s="16">
        <v>355</v>
      </c>
      <c r="C7" s="16">
        <v>161</v>
      </c>
      <c r="D7" s="17">
        <v>0.45350000000000001</v>
      </c>
      <c r="E7" s="16">
        <v>124</v>
      </c>
    </row>
    <row r="8" spans="1:17" s="14" customFormat="1">
      <c r="A8" s="18" t="s">
        <v>77</v>
      </c>
      <c r="B8" s="19">
        <v>524</v>
      </c>
      <c r="C8" s="19">
        <v>258</v>
      </c>
      <c r="D8" s="20">
        <v>0.4924</v>
      </c>
      <c r="E8" s="19">
        <v>206</v>
      </c>
    </row>
    <row r="9" spans="1:17" s="14" customFormat="1">
      <c r="A9" s="18" t="s">
        <v>78</v>
      </c>
      <c r="B9" s="19">
        <v>1211</v>
      </c>
      <c r="C9" s="19">
        <v>719</v>
      </c>
      <c r="D9" s="20">
        <v>0.59370000000000001</v>
      </c>
      <c r="E9" s="19">
        <v>527</v>
      </c>
    </row>
    <row r="10" spans="1:17" s="14" customFormat="1">
      <c r="A10" s="18" t="s">
        <v>79</v>
      </c>
      <c r="B10" s="19">
        <v>749</v>
      </c>
      <c r="C10" s="19">
        <v>353</v>
      </c>
      <c r="D10" s="20">
        <v>0.4713</v>
      </c>
      <c r="E10" s="19">
        <v>255</v>
      </c>
    </row>
    <row r="11" spans="1:17" s="14" customFormat="1">
      <c r="A11" s="18" t="s">
        <v>80</v>
      </c>
      <c r="B11" s="19">
        <v>715</v>
      </c>
      <c r="C11" s="19">
        <v>339</v>
      </c>
      <c r="D11" s="20">
        <v>0.47410000000000002</v>
      </c>
      <c r="E11" s="19">
        <v>254</v>
      </c>
    </row>
    <row r="12" spans="1:17" s="14" customFormat="1">
      <c r="A12" s="18" t="s">
        <v>81</v>
      </c>
      <c r="B12" s="19">
        <v>981</v>
      </c>
      <c r="C12" s="19">
        <v>529</v>
      </c>
      <c r="D12" s="20">
        <v>0.53920000000000001</v>
      </c>
      <c r="E12" s="19">
        <v>381</v>
      </c>
    </row>
    <row r="13" spans="1:17" s="14" customFormat="1">
      <c r="A13" s="18" t="s">
        <v>82</v>
      </c>
      <c r="B13" s="19">
        <v>7</v>
      </c>
      <c r="C13" s="19">
        <v>7</v>
      </c>
      <c r="D13" s="20">
        <v>1</v>
      </c>
      <c r="E13" s="19">
        <v>6</v>
      </c>
    </row>
    <row r="14" spans="1:17" s="14" customFormat="1">
      <c r="A14" s="18" t="s">
        <v>83</v>
      </c>
      <c r="B14" s="19">
        <v>419</v>
      </c>
      <c r="C14" s="19">
        <v>203</v>
      </c>
      <c r="D14" s="20">
        <v>0.48449999999999999</v>
      </c>
      <c r="E14" s="19">
        <v>157</v>
      </c>
    </row>
    <row r="15" spans="1:17" s="14" customFormat="1">
      <c r="A15" s="18" t="s">
        <v>84</v>
      </c>
      <c r="B15" s="19">
        <v>453</v>
      </c>
      <c r="C15" s="19">
        <v>228</v>
      </c>
      <c r="D15" s="20">
        <v>0.50329999999999997</v>
      </c>
      <c r="E15" s="19">
        <v>176</v>
      </c>
    </row>
    <row r="16" spans="1:17" s="14" customFormat="1">
      <c r="A16" s="18" t="s">
        <v>85</v>
      </c>
      <c r="B16" s="19">
        <v>825</v>
      </c>
      <c r="C16" s="19">
        <v>477</v>
      </c>
      <c r="D16" s="20">
        <v>0.57820000000000005</v>
      </c>
      <c r="E16" s="19">
        <v>392</v>
      </c>
    </row>
    <row r="17" spans="1:5" s="14" customFormat="1">
      <c r="A17" s="18" t="s">
        <v>86</v>
      </c>
      <c r="B17" s="19">
        <v>803</v>
      </c>
      <c r="C17" s="19">
        <v>550</v>
      </c>
      <c r="D17" s="20">
        <v>0.68489999999999995</v>
      </c>
      <c r="E17" s="19">
        <v>366</v>
      </c>
    </row>
    <row r="18" spans="1:5" s="14" customFormat="1">
      <c r="A18" s="18" t="s">
        <v>88</v>
      </c>
      <c r="B18" s="19">
        <v>691</v>
      </c>
      <c r="C18" s="19">
        <v>351</v>
      </c>
      <c r="D18" s="20">
        <v>0.50800000000000001</v>
      </c>
      <c r="E18" s="19">
        <v>269</v>
      </c>
    </row>
    <row r="19" spans="1:5" s="14" customFormat="1">
      <c r="A19" s="18" t="s">
        <v>90</v>
      </c>
      <c r="B19" s="19">
        <v>432</v>
      </c>
      <c r="C19" s="19">
        <v>203</v>
      </c>
      <c r="D19" s="20">
        <v>0.46989999999999998</v>
      </c>
      <c r="E19" s="19">
        <v>165</v>
      </c>
    </row>
    <row r="20" spans="1:5" s="14" customFormat="1">
      <c r="A20" s="18" t="s">
        <v>92</v>
      </c>
      <c r="B20" s="19">
        <v>646</v>
      </c>
      <c r="C20" s="19">
        <v>317</v>
      </c>
      <c r="D20" s="20">
        <v>0.49070000000000003</v>
      </c>
      <c r="E20" s="19">
        <v>254</v>
      </c>
    </row>
    <row r="21" spans="1:5" s="23" customFormat="1" ht="34.5" customHeight="1">
      <c r="A21" s="26" t="s">
        <v>283</v>
      </c>
      <c r="B21" s="24">
        <f>SUM(B7:B20)</f>
        <v>8811</v>
      </c>
      <c r="C21" s="24">
        <f>SUM(C7:C20)</f>
        <v>4695</v>
      </c>
      <c r="D21" s="25">
        <f>C21/B21</f>
        <v>0.53285665645216207</v>
      </c>
      <c r="E21" s="24">
        <f>SUM(E7:E20)</f>
        <v>3532</v>
      </c>
    </row>
    <row r="22" spans="1:5" s="14" customFormat="1">
      <c r="A22" s="18" t="s">
        <v>108</v>
      </c>
      <c r="B22" s="19">
        <v>497</v>
      </c>
      <c r="C22" s="19">
        <v>369</v>
      </c>
      <c r="D22" s="20">
        <v>0.74250000000000005</v>
      </c>
      <c r="E22" s="19">
        <v>265</v>
      </c>
    </row>
    <row r="23" spans="1:5" s="14" customFormat="1">
      <c r="A23" s="18" t="s">
        <v>109</v>
      </c>
      <c r="B23" s="19">
        <v>569</v>
      </c>
      <c r="C23" s="19">
        <v>374</v>
      </c>
      <c r="D23" s="20">
        <v>0.6573</v>
      </c>
      <c r="E23" s="19">
        <v>276</v>
      </c>
    </row>
    <row r="24" spans="1:5" s="14" customFormat="1">
      <c r="A24" s="18" t="s">
        <v>110</v>
      </c>
      <c r="B24" s="19">
        <v>529</v>
      </c>
      <c r="C24" s="19">
        <v>305</v>
      </c>
      <c r="D24" s="20">
        <v>0.5766</v>
      </c>
      <c r="E24" s="19">
        <v>243</v>
      </c>
    </row>
    <row r="25" spans="1:5" s="14" customFormat="1">
      <c r="A25" s="18" t="s">
        <v>111</v>
      </c>
      <c r="B25" s="19">
        <v>730</v>
      </c>
      <c r="C25" s="19">
        <v>440</v>
      </c>
      <c r="D25" s="20">
        <v>0.60270000000000001</v>
      </c>
      <c r="E25" s="19">
        <v>325</v>
      </c>
    </row>
    <row r="26" spans="1:5" s="14" customFormat="1">
      <c r="A26" s="18" t="s">
        <v>112</v>
      </c>
      <c r="B26" s="19">
        <v>621</v>
      </c>
      <c r="C26" s="19">
        <v>382</v>
      </c>
      <c r="D26" s="20">
        <v>0.61509999999999998</v>
      </c>
      <c r="E26" s="19">
        <v>296</v>
      </c>
    </row>
    <row r="27" spans="1:5" s="14" customFormat="1">
      <c r="A27" s="18" t="s">
        <v>113</v>
      </c>
      <c r="B27" s="19">
        <v>788</v>
      </c>
      <c r="C27" s="19">
        <v>407</v>
      </c>
      <c r="D27" s="20">
        <v>0.51649999999999996</v>
      </c>
      <c r="E27" s="19">
        <v>316</v>
      </c>
    </row>
    <row r="28" spans="1:5" s="14" customFormat="1">
      <c r="A28" s="18" t="s">
        <v>116</v>
      </c>
      <c r="B28" s="19">
        <v>800</v>
      </c>
      <c r="C28" s="19">
        <v>405</v>
      </c>
      <c r="D28" s="20">
        <v>0.50629999999999997</v>
      </c>
      <c r="E28" s="19">
        <v>322</v>
      </c>
    </row>
    <row r="29" spans="1:5" s="14" customFormat="1">
      <c r="A29" s="18" t="s">
        <v>117</v>
      </c>
      <c r="B29" s="19">
        <v>226</v>
      </c>
      <c r="C29" s="19">
        <v>97</v>
      </c>
      <c r="D29" s="20">
        <v>0.42920000000000003</v>
      </c>
      <c r="E29" s="19">
        <v>75</v>
      </c>
    </row>
    <row r="30" spans="1:5" s="14" customFormat="1">
      <c r="A30" s="18" t="s">
        <v>118</v>
      </c>
      <c r="B30" s="19">
        <v>768</v>
      </c>
      <c r="C30" s="19">
        <v>421</v>
      </c>
      <c r="D30" s="20">
        <v>0.54820000000000002</v>
      </c>
      <c r="E30" s="19">
        <v>340</v>
      </c>
    </row>
    <row r="31" spans="1:5" s="14" customFormat="1">
      <c r="A31" s="18" t="s">
        <v>119</v>
      </c>
      <c r="B31" s="19">
        <v>326</v>
      </c>
      <c r="C31" s="19">
        <v>234</v>
      </c>
      <c r="D31" s="20">
        <v>0.71779999999999999</v>
      </c>
      <c r="E31" s="19">
        <v>188</v>
      </c>
    </row>
    <row r="32" spans="1:5" s="14" customFormat="1">
      <c r="A32" s="18" t="s">
        <v>120</v>
      </c>
      <c r="B32" s="19">
        <v>893</v>
      </c>
      <c r="C32" s="19">
        <v>482</v>
      </c>
      <c r="D32" s="20">
        <v>0.53979999999999995</v>
      </c>
      <c r="E32" s="19">
        <v>376</v>
      </c>
    </row>
    <row r="33" spans="1:5" s="14" customFormat="1">
      <c r="A33" s="18" t="s">
        <v>121</v>
      </c>
      <c r="B33" s="19">
        <v>1278</v>
      </c>
      <c r="C33" s="19">
        <v>703</v>
      </c>
      <c r="D33" s="20">
        <v>0.55010000000000003</v>
      </c>
      <c r="E33" s="19">
        <v>511</v>
      </c>
    </row>
    <row r="34" spans="1:5" s="14" customFormat="1">
      <c r="A34" s="18" t="s">
        <v>124</v>
      </c>
      <c r="B34" s="19">
        <v>948</v>
      </c>
      <c r="C34" s="19">
        <v>498</v>
      </c>
      <c r="D34" s="20">
        <v>0.52529999999999999</v>
      </c>
      <c r="E34" s="19">
        <v>396</v>
      </c>
    </row>
    <row r="35" spans="1:5" s="14" customFormat="1">
      <c r="A35" s="18" t="s">
        <v>125</v>
      </c>
      <c r="B35" s="19">
        <v>966</v>
      </c>
      <c r="C35" s="19">
        <v>427</v>
      </c>
      <c r="D35" s="20">
        <v>0.442</v>
      </c>
      <c r="E35" s="19">
        <v>328</v>
      </c>
    </row>
    <row r="36" spans="1:5" s="14" customFormat="1">
      <c r="A36" s="18" t="s">
        <v>126</v>
      </c>
      <c r="B36" s="19">
        <v>825</v>
      </c>
      <c r="C36" s="19">
        <v>358</v>
      </c>
      <c r="D36" s="20">
        <v>0.43390000000000001</v>
      </c>
      <c r="E36" s="19">
        <v>267</v>
      </c>
    </row>
    <row r="37" spans="1:5" s="14" customFormat="1">
      <c r="A37" s="18" t="s">
        <v>129</v>
      </c>
      <c r="B37" s="19">
        <v>640</v>
      </c>
      <c r="C37" s="19">
        <v>282</v>
      </c>
      <c r="D37" s="20">
        <v>0.44059999999999999</v>
      </c>
      <c r="E37" s="19">
        <v>224</v>
      </c>
    </row>
    <row r="38" spans="1:5" s="14" customFormat="1">
      <c r="A38" s="18" t="s">
        <v>130</v>
      </c>
      <c r="B38" s="19">
        <v>697</v>
      </c>
      <c r="C38" s="19">
        <v>389</v>
      </c>
      <c r="D38" s="20">
        <v>0.55810000000000004</v>
      </c>
      <c r="E38" s="19">
        <v>305</v>
      </c>
    </row>
    <row r="39" spans="1:5" s="14" customFormat="1">
      <c r="A39" s="18" t="s">
        <v>132</v>
      </c>
      <c r="B39" s="19">
        <v>978</v>
      </c>
      <c r="C39" s="19">
        <v>540</v>
      </c>
      <c r="D39" s="20">
        <v>0.55210000000000004</v>
      </c>
      <c r="E39" s="19">
        <v>394</v>
      </c>
    </row>
    <row r="40" spans="1:5" s="14" customFormat="1">
      <c r="A40" s="18" t="s">
        <v>133</v>
      </c>
      <c r="B40" s="19">
        <v>583</v>
      </c>
      <c r="C40" s="19">
        <v>300</v>
      </c>
      <c r="D40" s="20">
        <v>0.51459999999999995</v>
      </c>
      <c r="E40" s="19">
        <v>256</v>
      </c>
    </row>
    <row r="41" spans="1:5" s="14" customFormat="1">
      <c r="A41" s="18" t="s">
        <v>134</v>
      </c>
      <c r="B41" s="19">
        <v>631</v>
      </c>
      <c r="C41" s="19">
        <v>394</v>
      </c>
      <c r="D41" s="20">
        <v>0.62439999999999996</v>
      </c>
      <c r="E41" s="19">
        <v>308</v>
      </c>
    </row>
    <row r="42" spans="1:5" s="14" customFormat="1">
      <c r="A42" s="18" t="s">
        <v>135</v>
      </c>
      <c r="B42" s="19">
        <v>636</v>
      </c>
      <c r="C42" s="19">
        <v>340</v>
      </c>
      <c r="D42" s="20">
        <v>0.53459999999999996</v>
      </c>
      <c r="E42" s="19">
        <v>258</v>
      </c>
    </row>
    <row r="43" spans="1:5" s="14" customFormat="1">
      <c r="A43" s="18" t="s">
        <v>136</v>
      </c>
      <c r="B43" s="19">
        <v>491</v>
      </c>
      <c r="C43" s="19">
        <v>292</v>
      </c>
      <c r="D43" s="20">
        <v>0.59470000000000001</v>
      </c>
      <c r="E43" s="19">
        <v>215</v>
      </c>
    </row>
    <row r="44" spans="1:5" s="14" customFormat="1">
      <c r="A44" s="18" t="s">
        <v>137</v>
      </c>
      <c r="B44" s="19">
        <v>20</v>
      </c>
      <c r="C44" s="19">
        <v>11</v>
      </c>
      <c r="D44" s="20">
        <v>0.55000000000000004</v>
      </c>
      <c r="E44" s="19">
        <v>7</v>
      </c>
    </row>
    <row r="45" spans="1:5" s="14" customFormat="1">
      <c r="A45" s="18" t="s">
        <v>138</v>
      </c>
      <c r="B45" s="19">
        <v>511</v>
      </c>
      <c r="C45" s="19">
        <v>294</v>
      </c>
      <c r="D45" s="20">
        <v>0.57530000000000003</v>
      </c>
      <c r="E45" s="19">
        <v>214</v>
      </c>
    </row>
    <row r="46" spans="1:5" s="14" customFormat="1">
      <c r="A46" s="18" t="s">
        <v>139</v>
      </c>
      <c r="B46" s="19">
        <v>467</v>
      </c>
      <c r="C46" s="19">
        <v>259</v>
      </c>
      <c r="D46" s="20">
        <v>0.55459999999999998</v>
      </c>
      <c r="E46" s="19">
        <v>191</v>
      </c>
    </row>
    <row r="47" spans="1:5" s="14" customFormat="1">
      <c r="A47" s="18" t="s">
        <v>140</v>
      </c>
      <c r="B47" s="19">
        <v>448</v>
      </c>
      <c r="C47" s="19">
        <v>232</v>
      </c>
      <c r="D47" s="20">
        <v>0.51790000000000003</v>
      </c>
      <c r="E47" s="19">
        <v>190</v>
      </c>
    </row>
    <row r="48" spans="1:5" s="14" customFormat="1">
      <c r="A48" s="18" t="s">
        <v>141</v>
      </c>
      <c r="B48" s="19">
        <v>493</v>
      </c>
      <c r="C48" s="19">
        <v>267</v>
      </c>
      <c r="D48" s="20">
        <v>0.54159999999999997</v>
      </c>
      <c r="E48" s="19">
        <v>202</v>
      </c>
    </row>
    <row r="49" spans="1:5" s="14" customFormat="1">
      <c r="A49" s="18" t="s">
        <v>142</v>
      </c>
      <c r="B49" s="19">
        <v>589</v>
      </c>
      <c r="C49" s="19">
        <v>360</v>
      </c>
      <c r="D49" s="20">
        <v>0.61119999999999997</v>
      </c>
      <c r="E49" s="19">
        <v>253</v>
      </c>
    </row>
    <row r="50" spans="1:5" s="14" customFormat="1">
      <c r="A50" s="18" t="s">
        <v>143</v>
      </c>
      <c r="B50" s="19">
        <v>60</v>
      </c>
      <c r="C50" s="19">
        <v>31</v>
      </c>
      <c r="D50" s="20">
        <v>0.51670000000000005</v>
      </c>
      <c r="E50" s="19">
        <v>21</v>
      </c>
    </row>
    <row r="51" spans="1:5" s="14" customFormat="1">
      <c r="A51" s="18" t="s">
        <v>144</v>
      </c>
      <c r="B51" s="19">
        <v>797</v>
      </c>
      <c r="C51" s="19">
        <v>505</v>
      </c>
      <c r="D51" s="20">
        <v>0.63360000000000005</v>
      </c>
      <c r="E51" s="19">
        <v>371</v>
      </c>
    </row>
    <row r="52" spans="1:5" s="14" customFormat="1">
      <c r="A52" s="18" t="s">
        <v>146</v>
      </c>
      <c r="B52" s="19">
        <v>0</v>
      </c>
      <c r="C52" s="19">
        <v>0</v>
      </c>
      <c r="D52" s="20">
        <v>0</v>
      </c>
      <c r="E52" s="19">
        <v>0</v>
      </c>
    </row>
    <row r="53" spans="1:5" s="14" customFormat="1">
      <c r="A53" s="18" t="s">
        <v>147</v>
      </c>
      <c r="B53" s="19">
        <v>500</v>
      </c>
      <c r="C53" s="19">
        <v>328</v>
      </c>
      <c r="D53" s="20">
        <v>0.65600000000000003</v>
      </c>
      <c r="E53" s="19">
        <v>268</v>
      </c>
    </row>
    <row r="54" spans="1:5" s="14" customFormat="1">
      <c r="A54" s="18" t="s">
        <v>149</v>
      </c>
      <c r="B54" s="19">
        <v>655</v>
      </c>
      <c r="C54" s="19">
        <v>378</v>
      </c>
      <c r="D54" s="20">
        <v>0.57709999999999995</v>
      </c>
      <c r="E54" s="19">
        <v>290</v>
      </c>
    </row>
    <row r="55" spans="1:5" s="14" customFormat="1">
      <c r="A55" s="18" t="s">
        <v>150</v>
      </c>
      <c r="B55" s="19">
        <v>889</v>
      </c>
      <c r="C55" s="19">
        <v>504</v>
      </c>
      <c r="D55" s="20">
        <v>0.56689999999999996</v>
      </c>
      <c r="E55" s="19">
        <v>370</v>
      </c>
    </row>
    <row r="56" spans="1:5" s="14" customFormat="1">
      <c r="A56" s="18" t="s">
        <v>151</v>
      </c>
      <c r="B56" s="19">
        <v>811</v>
      </c>
      <c r="C56" s="19">
        <v>493</v>
      </c>
      <c r="D56" s="20">
        <v>0.6079</v>
      </c>
      <c r="E56" s="19">
        <v>371</v>
      </c>
    </row>
    <row r="57" spans="1:5" s="14" customFormat="1">
      <c r="A57" s="18" t="s">
        <v>152</v>
      </c>
      <c r="B57" s="19">
        <v>434</v>
      </c>
      <c r="C57" s="19">
        <v>252</v>
      </c>
      <c r="D57" s="20">
        <v>0.5806</v>
      </c>
      <c r="E57" s="19">
        <v>193</v>
      </c>
    </row>
    <row r="58" spans="1:5" s="14" customFormat="1">
      <c r="A58" s="18" t="s">
        <v>153</v>
      </c>
      <c r="B58" s="19">
        <v>173</v>
      </c>
      <c r="C58" s="19">
        <v>97</v>
      </c>
      <c r="D58" s="20">
        <v>0.56069999999999998</v>
      </c>
      <c r="E58" s="19">
        <v>72</v>
      </c>
    </row>
    <row r="59" spans="1:5" s="14" customFormat="1">
      <c r="A59" s="18" t="s">
        <v>156</v>
      </c>
      <c r="B59" s="19">
        <v>1119</v>
      </c>
      <c r="C59" s="19">
        <v>664</v>
      </c>
      <c r="D59" s="20">
        <v>0.59340000000000004</v>
      </c>
      <c r="E59" s="19">
        <v>496</v>
      </c>
    </row>
    <row r="60" spans="1:5" s="14" customFormat="1">
      <c r="A60" s="18" t="s">
        <v>159</v>
      </c>
      <c r="B60" s="19">
        <v>1175</v>
      </c>
      <c r="C60" s="19">
        <v>667</v>
      </c>
      <c r="D60" s="20">
        <v>0.56769999999999998</v>
      </c>
      <c r="E60" s="19">
        <v>495</v>
      </c>
    </row>
    <row r="61" spans="1:5" s="14" customFormat="1">
      <c r="A61" s="18" t="s">
        <v>164</v>
      </c>
      <c r="B61" s="19">
        <v>243</v>
      </c>
      <c r="C61" s="19">
        <v>137</v>
      </c>
      <c r="D61" s="20">
        <v>0.56379999999999997</v>
      </c>
      <c r="E61" s="19">
        <v>91</v>
      </c>
    </row>
    <row r="62" spans="1:5" s="23" customFormat="1" ht="34.5" customHeight="1">
      <c r="A62" s="26" t="s">
        <v>284</v>
      </c>
      <c r="B62" s="24">
        <f>SUM(B22:B61)</f>
        <v>24804</v>
      </c>
      <c r="C62" s="24">
        <f>SUM(C22:C61)</f>
        <v>13918</v>
      </c>
      <c r="D62" s="25">
        <f>C62/B62</f>
        <v>0.56111917432672154</v>
      </c>
      <c r="E62" s="24">
        <f>SUM(E22:E61)</f>
        <v>10579</v>
      </c>
    </row>
    <row r="63" spans="1:5" s="23" customFormat="1" ht="34.5" customHeight="1">
      <c r="A63" s="26" t="s">
        <v>293</v>
      </c>
      <c r="B63" s="24">
        <f>SUM(, B21, B62)</f>
        <v>33615</v>
      </c>
      <c r="C63" s="24">
        <f>SUM(, C21, C62)</f>
        <v>18613</v>
      </c>
      <c r="D63" s="25">
        <f>C63/B63</f>
        <v>0.55371114085973527</v>
      </c>
      <c r="E63" s="24">
        <f>SUM(, E21, E62)</f>
        <v>14111</v>
      </c>
    </row>
    <row r="64" spans="1:5" s="14" customFormat="1">
      <c r="A64" s="18" t="s">
        <v>294</v>
      </c>
      <c r="B64" s="18">
        <f>SUM(, B63)</f>
        <v>33615</v>
      </c>
      <c r="C64" s="18">
        <f>SUM(, C63)</f>
        <v>18613</v>
      </c>
      <c r="D64" s="27">
        <f>C64/B64</f>
        <v>0.55371114085973527</v>
      </c>
      <c r="E64" s="18">
        <f>SUM(, E63)</f>
        <v>14111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21" max="16383" man="1"/>
    <brk id="62" max="16383" man="1"/>
    <brk id="63" max="16383" man="1"/>
    <brk id="64" max="16383" man="1"/>
  </rowBreaks>
  <colBreaks count="1" manualBreakCount="1">
    <brk id="5"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330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Q59"/>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570312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332</v>
      </c>
      <c r="F4" s="56"/>
      <c r="G4" s="56"/>
      <c r="H4" s="56"/>
      <c r="I4" s="56"/>
      <c r="J4" s="56"/>
      <c r="K4" s="56"/>
      <c r="L4" s="56"/>
      <c r="M4" s="56"/>
      <c r="N4" s="56"/>
      <c r="O4" s="56"/>
      <c r="P4" s="56"/>
      <c r="Q4" s="56"/>
    </row>
    <row r="5" spans="1:17" ht="25.5" customHeight="1">
      <c r="E5" s="55" t="s">
        <v>332</v>
      </c>
      <c r="F5" s="55"/>
      <c r="G5" s="55"/>
      <c r="H5" s="55"/>
      <c r="I5" s="55"/>
      <c r="J5" s="55"/>
      <c r="K5" s="55"/>
      <c r="L5" s="55"/>
      <c r="M5" s="55"/>
      <c r="N5" s="55"/>
      <c r="O5" s="55"/>
      <c r="P5" s="55"/>
      <c r="Q5" s="55"/>
    </row>
    <row r="6" spans="1:17" s="12" customFormat="1" ht="150" customHeight="1">
      <c r="B6" s="13" t="s">
        <v>7</v>
      </c>
      <c r="C6" s="13" t="s">
        <v>8</v>
      </c>
      <c r="D6" s="13" t="s">
        <v>9</v>
      </c>
      <c r="E6" s="21" t="s">
        <v>333</v>
      </c>
    </row>
    <row r="7" spans="1:17">
      <c r="A7" s="15" t="s">
        <v>27</v>
      </c>
      <c r="B7" s="16">
        <v>773</v>
      </c>
      <c r="C7" s="16">
        <v>525</v>
      </c>
      <c r="D7" s="17">
        <v>0.67920000000000003</v>
      </c>
      <c r="E7" s="16">
        <v>358</v>
      </c>
    </row>
    <row r="8" spans="1:17" s="14" customFormat="1">
      <c r="A8" s="18" t="s">
        <v>28</v>
      </c>
      <c r="B8" s="19">
        <v>664</v>
      </c>
      <c r="C8" s="19">
        <v>461</v>
      </c>
      <c r="D8" s="20">
        <v>0.69430000000000003</v>
      </c>
      <c r="E8" s="19">
        <v>297</v>
      </c>
    </row>
    <row r="9" spans="1:17" s="14" customFormat="1">
      <c r="A9" s="18" t="s">
        <v>29</v>
      </c>
      <c r="B9" s="19">
        <v>821</v>
      </c>
      <c r="C9" s="19">
        <v>590</v>
      </c>
      <c r="D9" s="20">
        <v>0.71860000000000002</v>
      </c>
      <c r="E9" s="19">
        <v>427</v>
      </c>
    </row>
    <row r="10" spans="1:17" s="14" customFormat="1">
      <c r="A10" s="18" t="s">
        <v>30</v>
      </c>
      <c r="B10" s="19">
        <v>748</v>
      </c>
      <c r="C10" s="19">
        <v>512</v>
      </c>
      <c r="D10" s="20">
        <v>0.6845</v>
      </c>
      <c r="E10" s="19">
        <v>349</v>
      </c>
    </row>
    <row r="11" spans="1:17" s="14" customFormat="1">
      <c r="A11" s="18" t="s">
        <v>31</v>
      </c>
      <c r="B11" s="19">
        <v>934</v>
      </c>
      <c r="C11" s="19">
        <v>612</v>
      </c>
      <c r="D11" s="20">
        <v>0.6552</v>
      </c>
      <c r="E11" s="19">
        <v>408</v>
      </c>
    </row>
    <row r="12" spans="1:17" s="14" customFormat="1">
      <c r="A12" s="18" t="s">
        <v>32</v>
      </c>
      <c r="B12" s="19">
        <v>1292</v>
      </c>
      <c r="C12" s="19">
        <v>940</v>
      </c>
      <c r="D12" s="20">
        <v>0.72760000000000002</v>
      </c>
      <c r="E12" s="19">
        <v>673</v>
      </c>
    </row>
    <row r="13" spans="1:17" s="14" customFormat="1">
      <c r="A13" s="18" t="s">
        <v>33</v>
      </c>
      <c r="B13" s="19">
        <v>1084</v>
      </c>
      <c r="C13" s="19">
        <v>786</v>
      </c>
      <c r="D13" s="20">
        <v>0.72509999999999997</v>
      </c>
      <c r="E13" s="19">
        <v>585</v>
      </c>
    </row>
    <row r="14" spans="1:17" s="14" customFormat="1">
      <c r="A14" s="18" t="s">
        <v>34</v>
      </c>
      <c r="B14" s="19">
        <v>1009</v>
      </c>
      <c r="C14" s="19">
        <v>753</v>
      </c>
      <c r="D14" s="20">
        <v>0.74629999999999996</v>
      </c>
      <c r="E14" s="19">
        <v>294</v>
      </c>
    </row>
    <row r="15" spans="1:17" s="14" customFormat="1">
      <c r="A15" s="18" t="s">
        <v>35</v>
      </c>
      <c r="B15" s="19">
        <v>784</v>
      </c>
      <c r="C15" s="19">
        <v>528</v>
      </c>
      <c r="D15" s="20">
        <v>0.67349999999999999</v>
      </c>
      <c r="E15" s="19">
        <v>333</v>
      </c>
    </row>
    <row r="16" spans="1:17" s="14" customFormat="1">
      <c r="A16" s="18" t="s">
        <v>36</v>
      </c>
      <c r="B16" s="19">
        <v>325</v>
      </c>
      <c r="C16" s="19">
        <v>254</v>
      </c>
      <c r="D16" s="20">
        <v>0.78149999999999997</v>
      </c>
      <c r="E16" s="19">
        <v>192</v>
      </c>
    </row>
    <row r="17" spans="1:5" s="14" customFormat="1">
      <c r="A17" s="18" t="s">
        <v>37</v>
      </c>
      <c r="B17" s="19">
        <v>1039</v>
      </c>
      <c r="C17" s="19">
        <v>732</v>
      </c>
      <c r="D17" s="20">
        <v>0.70450000000000002</v>
      </c>
      <c r="E17" s="19">
        <v>530</v>
      </c>
    </row>
    <row r="18" spans="1:5" s="14" customFormat="1">
      <c r="A18" s="18" t="s">
        <v>38</v>
      </c>
      <c r="B18" s="19">
        <v>1064</v>
      </c>
      <c r="C18" s="19">
        <v>709</v>
      </c>
      <c r="D18" s="20">
        <v>0.66639999999999999</v>
      </c>
      <c r="E18" s="19">
        <v>466</v>
      </c>
    </row>
    <row r="19" spans="1:5" s="14" customFormat="1">
      <c r="A19" s="18" t="s">
        <v>39</v>
      </c>
      <c r="B19" s="19">
        <v>750</v>
      </c>
      <c r="C19" s="19">
        <v>566</v>
      </c>
      <c r="D19" s="20">
        <v>0.75470000000000004</v>
      </c>
      <c r="E19" s="19">
        <v>436</v>
      </c>
    </row>
    <row r="20" spans="1:5" s="14" customFormat="1">
      <c r="A20" s="18" t="s">
        <v>40</v>
      </c>
      <c r="B20" s="19">
        <v>1124</v>
      </c>
      <c r="C20" s="19">
        <v>818</v>
      </c>
      <c r="D20" s="20">
        <v>0.7278</v>
      </c>
      <c r="E20" s="19">
        <v>647</v>
      </c>
    </row>
    <row r="21" spans="1:5" s="14" customFormat="1">
      <c r="A21" s="18" t="s">
        <v>41</v>
      </c>
      <c r="B21" s="19">
        <v>984</v>
      </c>
      <c r="C21" s="19">
        <v>711</v>
      </c>
      <c r="D21" s="20">
        <v>0.72260000000000002</v>
      </c>
      <c r="E21" s="19">
        <v>482</v>
      </c>
    </row>
    <row r="22" spans="1:5" s="14" customFormat="1">
      <c r="A22" s="18" t="s">
        <v>42</v>
      </c>
      <c r="B22" s="19">
        <v>1222</v>
      </c>
      <c r="C22" s="19">
        <v>956</v>
      </c>
      <c r="D22" s="20">
        <v>0.7823</v>
      </c>
      <c r="E22" s="19">
        <v>761</v>
      </c>
    </row>
    <row r="23" spans="1:5" s="14" customFormat="1">
      <c r="A23" s="18" t="s">
        <v>43</v>
      </c>
      <c r="B23" s="19">
        <v>950</v>
      </c>
      <c r="C23" s="19">
        <v>712</v>
      </c>
      <c r="D23" s="20">
        <v>0.74950000000000006</v>
      </c>
      <c r="E23" s="19">
        <v>532</v>
      </c>
    </row>
    <row r="24" spans="1:5" s="14" customFormat="1">
      <c r="A24" s="18" t="s">
        <v>44</v>
      </c>
      <c r="B24" s="19">
        <v>802</v>
      </c>
      <c r="C24" s="19">
        <v>588</v>
      </c>
      <c r="D24" s="20">
        <v>0.73319999999999996</v>
      </c>
      <c r="E24" s="19">
        <v>457</v>
      </c>
    </row>
    <row r="25" spans="1:5" s="14" customFormat="1">
      <c r="A25" s="18" t="s">
        <v>45</v>
      </c>
      <c r="B25" s="19">
        <v>1588</v>
      </c>
      <c r="C25" s="19">
        <v>1234</v>
      </c>
      <c r="D25" s="20">
        <v>0.77710000000000001</v>
      </c>
      <c r="E25" s="19">
        <v>931</v>
      </c>
    </row>
    <row r="26" spans="1:5" s="14" customFormat="1">
      <c r="A26" s="18" t="s">
        <v>46</v>
      </c>
      <c r="B26" s="19">
        <v>999</v>
      </c>
      <c r="C26" s="19">
        <v>731</v>
      </c>
      <c r="D26" s="20">
        <v>0.73170000000000002</v>
      </c>
      <c r="E26" s="19">
        <v>582</v>
      </c>
    </row>
    <row r="27" spans="1:5" s="23" customFormat="1" ht="34.5" customHeight="1">
      <c r="A27" s="26" t="s">
        <v>278</v>
      </c>
      <c r="B27" s="24">
        <f>SUM(B7:B26)</f>
        <v>18956</v>
      </c>
      <c r="C27" s="24">
        <f>SUM(C7:C26)</f>
        <v>13718</v>
      </c>
      <c r="D27" s="25">
        <f>C27/B27</f>
        <v>0.72367588098755009</v>
      </c>
      <c r="E27" s="24">
        <f>SUM(E7:E26)</f>
        <v>9740</v>
      </c>
    </row>
    <row r="28" spans="1:5" s="14" customFormat="1">
      <c r="A28" s="18" t="s">
        <v>128</v>
      </c>
      <c r="B28" s="19">
        <v>680</v>
      </c>
      <c r="C28" s="19">
        <v>378</v>
      </c>
      <c r="D28" s="20">
        <v>0.55589999999999995</v>
      </c>
      <c r="E28" s="19">
        <v>259</v>
      </c>
    </row>
    <row r="29" spans="1:5" s="14" customFormat="1">
      <c r="A29" s="18" t="s">
        <v>143</v>
      </c>
      <c r="B29" s="19">
        <v>280</v>
      </c>
      <c r="C29" s="19">
        <v>175</v>
      </c>
      <c r="D29" s="20">
        <v>0.625</v>
      </c>
      <c r="E29" s="19">
        <v>118</v>
      </c>
    </row>
    <row r="30" spans="1:5" s="14" customFormat="1">
      <c r="A30" s="18" t="s">
        <v>146</v>
      </c>
      <c r="B30" s="19">
        <v>666</v>
      </c>
      <c r="C30" s="19">
        <v>422</v>
      </c>
      <c r="D30" s="20">
        <v>0.63360000000000005</v>
      </c>
      <c r="E30" s="19">
        <v>301</v>
      </c>
    </row>
    <row r="31" spans="1:5" s="23" customFormat="1" ht="34.5" customHeight="1">
      <c r="A31" s="26" t="s">
        <v>284</v>
      </c>
      <c r="B31" s="24">
        <f>SUM(B28:B30)</f>
        <v>1626</v>
      </c>
      <c r="C31" s="24">
        <f>SUM(C28:C30)</f>
        <v>975</v>
      </c>
      <c r="D31" s="25">
        <f>C31/B31</f>
        <v>0.59963099630996308</v>
      </c>
      <c r="E31" s="24">
        <f>SUM(E28:E30)</f>
        <v>678</v>
      </c>
    </row>
    <row r="32" spans="1:5" s="14" customFormat="1">
      <c r="A32" s="18" t="s">
        <v>176</v>
      </c>
      <c r="B32" s="19">
        <v>789</v>
      </c>
      <c r="C32" s="19">
        <v>568</v>
      </c>
      <c r="D32" s="20">
        <v>0.71989999999999998</v>
      </c>
      <c r="E32" s="19">
        <v>387</v>
      </c>
    </row>
    <row r="33" spans="1:5" s="14" customFormat="1">
      <c r="A33" s="18" t="s">
        <v>177</v>
      </c>
      <c r="B33" s="19">
        <v>409</v>
      </c>
      <c r="C33" s="19">
        <v>258</v>
      </c>
      <c r="D33" s="20">
        <v>0.63080000000000003</v>
      </c>
      <c r="E33" s="19">
        <v>191</v>
      </c>
    </row>
    <row r="34" spans="1:5" s="14" customFormat="1">
      <c r="A34" s="18" t="s">
        <v>178</v>
      </c>
      <c r="B34" s="19">
        <v>900</v>
      </c>
      <c r="C34" s="19">
        <v>626</v>
      </c>
      <c r="D34" s="20">
        <v>0.6956</v>
      </c>
      <c r="E34" s="19">
        <v>459</v>
      </c>
    </row>
    <row r="35" spans="1:5" s="14" customFormat="1">
      <c r="A35" s="18" t="s">
        <v>179</v>
      </c>
      <c r="B35" s="19">
        <v>774</v>
      </c>
      <c r="C35" s="19">
        <v>563</v>
      </c>
      <c r="D35" s="20">
        <v>0.72740000000000005</v>
      </c>
      <c r="E35" s="19">
        <v>390</v>
      </c>
    </row>
    <row r="36" spans="1:5" s="14" customFormat="1">
      <c r="A36" s="18" t="s">
        <v>182</v>
      </c>
      <c r="B36" s="19">
        <v>637</v>
      </c>
      <c r="C36" s="19">
        <v>440</v>
      </c>
      <c r="D36" s="20">
        <v>0.69069999999999998</v>
      </c>
      <c r="E36" s="19">
        <v>295</v>
      </c>
    </row>
    <row r="37" spans="1:5" s="14" customFormat="1">
      <c r="A37" s="18" t="s">
        <v>185</v>
      </c>
      <c r="B37" s="19">
        <v>942</v>
      </c>
      <c r="C37" s="19">
        <v>686</v>
      </c>
      <c r="D37" s="20">
        <v>0.72819999999999996</v>
      </c>
      <c r="E37" s="19">
        <v>503</v>
      </c>
    </row>
    <row r="38" spans="1:5" s="23" customFormat="1" ht="34.5" customHeight="1">
      <c r="A38" s="26" t="s">
        <v>285</v>
      </c>
      <c r="B38" s="24">
        <f>SUM(B32:B37)</f>
        <v>4451</v>
      </c>
      <c r="C38" s="24">
        <f>SUM(C32:C37)</f>
        <v>3141</v>
      </c>
      <c r="D38" s="25">
        <f>C38/B38</f>
        <v>0.70568411592900471</v>
      </c>
      <c r="E38" s="24">
        <f>SUM(E32:E37)</f>
        <v>2225</v>
      </c>
    </row>
    <row r="39" spans="1:5" s="14" customFormat="1">
      <c r="A39" s="18" t="s">
        <v>210</v>
      </c>
      <c r="B39" s="19">
        <v>770</v>
      </c>
      <c r="C39" s="19">
        <v>544</v>
      </c>
      <c r="D39" s="20">
        <v>0.70650000000000002</v>
      </c>
      <c r="E39" s="19">
        <v>393</v>
      </c>
    </row>
    <row r="40" spans="1:5" s="14" customFormat="1">
      <c r="A40" s="18" t="s">
        <v>212</v>
      </c>
      <c r="B40" s="19">
        <v>1176</v>
      </c>
      <c r="C40" s="19">
        <v>838</v>
      </c>
      <c r="D40" s="20">
        <v>0.71260000000000001</v>
      </c>
      <c r="E40" s="19">
        <v>630</v>
      </c>
    </row>
    <row r="41" spans="1:5" s="14" customFormat="1">
      <c r="A41" s="18" t="s">
        <v>213</v>
      </c>
      <c r="B41" s="19">
        <v>416</v>
      </c>
      <c r="C41" s="19">
        <v>286</v>
      </c>
      <c r="D41" s="20">
        <v>0.6875</v>
      </c>
      <c r="E41" s="19">
        <v>176</v>
      </c>
    </row>
    <row r="42" spans="1:5" s="14" customFormat="1">
      <c r="A42" s="18" t="s">
        <v>215</v>
      </c>
      <c r="B42" s="19">
        <v>947</v>
      </c>
      <c r="C42" s="19">
        <v>656</v>
      </c>
      <c r="D42" s="20">
        <v>0.69269999999999998</v>
      </c>
      <c r="E42" s="19">
        <v>465</v>
      </c>
    </row>
    <row r="43" spans="1:5" s="14" customFormat="1">
      <c r="A43" s="18" t="s">
        <v>216</v>
      </c>
      <c r="B43" s="19">
        <v>1069</v>
      </c>
      <c r="C43" s="19">
        <v>715</v>
      </c>
      <c r="D43" s="20">
        <v>0.66879999999999995</v>
      </c>
      <c r="E43" s="19">
        <v>574</v>
      </c>
    </row>
    <row r="44" spans="1:5" s="14" customFormat="1">
      <c r="A44" s="18" t="s">
        <v>220</v>
      </c>
      <c r="B44" s="19">
        <v>344</v>
      </c>
      <c r="C44" s="19">
        <v>191</v>
      </c>
      <c r="D44" s="20">
        <v>0.55520000000000003</v>
      </c>
      <c r="E44" s="19">
        <v>134</v>
      </c>
    </row>
    <row r="45" spans="1:5" s="14" customFormat="1">
      <c r="A45" s="18" t="s">
        <v>224</v>
      </c>
      <c r="B45" s="19">
        <v>821</v>
      </c>
      <c r="C45" s="19">
        <v>567</v>
      </c>
      <c r="D45" s="20">
        <v>0.69059999999999999</v>
      </c>
      <c r="E45" s="19">
        <v>420</v>
      </c>
    </row>
    <row r="46" spans="1:5" s="14" customFormat="1">
      <c r="A46" s="18" t="s">
        <v>225</v>
      </c>
      <c r="B46" s="19">
        <v>1161</v>
      </c>
      <c r="C46" s="19">
        <v>862</v>
      </c>
      <c r="D46" s="20">
        <v>0.74250000000000005</v>
      </c>
      <c r="E46" s="19">
        <v>690</v>
      </c>
    </row>
    <row r="47" spans="1:5" s="14" customFormat="1">
      <c r="A47" s="18" t="s">
        <v>226</v>
      </c>
      <c r="B47" s="19">
        <v>758</v>
      </c>
      <c r="C47" s="19">
        <v>464</v>
      </c>
      <c r="D47" s="20">
        <v>0.61209999999999998</v>
      </c>
      <c r="E47" s="19">
        <v>326</v>
      </c>
    </row>
    <row r="48" spans="1:5" s="14" customFormat="1">
      <c r="A48" s="18" t="s">
        <v>231</v>
      </c>
      <c r="B48" s="19">
        <v>969</v>
      </c>
      <c r="C48" s="19">
        <v>762</v>
      </c>
      <c r="D48" s="20">
        <v>0.78639999999999999</v>
      </c>
      <c r="E48" s="19">
        <v>588</v>
      </c>
    </row>
    <row r="49" spans="1:5" s="14" customFormat="1">
      <c r="A49" s="18" t="s">
        <v>232</v>
      </c>
      <c r="B49" s="19">
        <v>520</v>
      </c>
      <c r="C49" s="19">
        <v>310</v>
      </c>
      <c r="D49" s="20">
        <v>0.59619999999999995</v>
      </c>
      <c r="E49" s="19">
        <v>210</v>
      </c>
    </row>
    <row r="50" spans="1:5" s="14" customFormat="1">
      <c r="A50" s="18" t="s">
        <v>234</v>
      </c>
      <c r="B50" s="19">
        <v>1020</v>
      </c>
      <c r="C50" s="19">
        <v>699</v>
      </c>
      <c r="D50" s="20">
        <v>0.68530000000000002</v>
      </c>
      <c r="E50" s="19">
        <v>483</v>
      </c>
    </row>
    <row r="51" spans="1:5" s="14" customFormat="1">
      <c r="A51" s="18" t="s">
        <v>236</v>
      </c>
      <c r="B51" s="19">
        <v>1242</v>
      </c>
      <c r="C51" s="19">
        <v>899</v>
      </c>
      <c r="D51" s="20">
        <v>0.7238</v>
      </c>
      <c r="E51" s="19">
        <v>688</v>
      </c>
    </row>
    <row r="52" spans="1:5" s="14" customFormat="1">
      <c r="A52" s="18" t="s">
        <v>237</v>
      </c>
      <c r="B52" s="19">
        <v>997</v>
      </c>
      <c r="C52" s="19">
        <v>736</v>
      </c>
      <c r="D52" s="20">
        <v>0.73819999999999997</v>
      </c>
      <c r="E52" s="19">
        <v>555</v>
      </c>
    </row>
    <row r="53" spans="1:5" s="14" customFormat="1">
      <c r="A53" s="18" t="s">
        <v>238</v>
      </c>
      <c r="B53" s="19">
        <v>79</v>
      </c>
      <c r="C53" s="19">
        <v>46</v>
      </c>
      <c r="D53" s="20">
        <v>0.58230000000000004</v>
      </c>
      <c r="E53" s="19">
        <v>32</v>
      </c>
    </row>
    <row r="54" spans="1:5" s="14" customFormat="1">
      <c r="A54" s="18" t="s">
        <v>241</v>
      </c>
      <c r="B54" s="19">
        <v>821</v>
      </c>
      <c r="C54" s="19">
        <v>591</v>
      </c>
      <c r="D54" s="20">
        <v>0.71989999999999998</v>
      </c>
      <c r="E54" s="19">
        <v>506</v>
      </c>
    </row>
    <row r="55" spans="1:5" s="23" customFormat="1" ht="34.5" customHeight="1">
      <c r="A55" s="26" t="s">
        <v>290</v>
      </c>
      <c r="B55" s="24">
        <f>SUM(B39:B54)</f>
        <v>13110</v>
      </c>
      <c r="C55" s="24">
        <f>SUM(C39:C54)</f>
        <v>9166</v>
      </c>
      <c r="D55" s="25">
        <f>C55/B55</f>
        <v>0.69916094584286803</v>
      </c>
      <c r="E55" s="24">
        <f>SUM(E39:E54)</f>
        <v>6870</v>
      </c>
    </row>
    <row r="56" spans="1:5" s="23" customFormat="1" ht="34.5" customHeight="1">
      <c r="A56" s="26" t="s">
        <v>293</v>
      </c>
      <c r="B56" s="24">
        <f>SUM(, B27, B31, B38, B55)</f>
        <v>38143</v>
      </c>
      <c r="C56" s="24">
        <f>SUM(, C27, C31, C38, C55)</f>
        <v>27000</v>
      </c>
      <c r="D56" s="25">
        <f>C56/B56</f>
        <v>0.70786251736884875</v>
      </c>
      <c r="E56" s="24">
        <f>SUM(, E27, E31, E38, E55)</f>
        <v>19513</v>
      </c>
    </row>
    <row r="57" spans="1:5" s="23" customFormat="1">
      <c r="A57" s="24" t="s">
        <v>294</v>
      </c>
      <c r="B57" s="24">
        <f>SUM(, B56)</f>
        <v>38143</v>
      </c>
      <c r="C57" s="24">
        <f>SUM(, C56)</f>
        <v>27000</v>
      </c>
      <c r="D57" s="25">
        <f>C57/B57</f>
        <v>0.70786251736884875</v>
      </c>
      <c r="E57" s="24">
        <f>SUM(, E56)</f>
        <v>19513</v>
      </c>
    </row>
    <row r="58" spans="1:5" s="23" customFormat="1">
      <c r="A58" s="24" t="s">
        <v>467</v>
      </c>
      <c r="B58" s="24">
        <v>1300</v>
      </c>
      <c r="C58" s="24">
        <v>981</v>
      </c>
      <c r="D58" s="25">
        <v>0.75460000000000005</v>
      </c>
      <c r="E58" s="24">
        <v>723</v>
      </c>
    </row>
    <row r="59" spans="1:5" s="23" customFormat="1">
      <c r="A59" s="36" t="s">
        <v>294</v>
      </c>
      <c r="B59" s="36">
        <f>SUM(B57:B58)</f>
        <v>39443</v>
      </c>
      <c r="C59" s="36">
        <f>SUM(C57:C58)</f>
        <v>27981</v>
      </c>
      <c r="D59" s="37">
        <f>AVERAGE(D57:D58)</f>
        <v>0.7312312586844244</v>
      </c>
      <c r="E59" s="36">
        <f>SUM(E57:E58)</f>
        <v>20236</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6" manualBreakCount="6">
    <brk id="27" max="16383" man="1"/>
    <brk id="31" max="16383" man="1"/>
    <brk id="38" max="16383" man="1"/>
    <brk id="55" max="16383" man="1"/>
    <brk id="56" max="16383" man="1"/>
    <brk id="57" max="16383" man="1"/>
  </rowBreaks>
  <colBreaks count="1" manualBreakCount="1">
    <brk id="5"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332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1:R46"/>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5703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334</v>
      </c>
      <c r="F4" s="56"/>
      <c r="G4" s="56"/>
      <c r="H4" s="56"/>
      <c r="I4" s="56"/>
      <c r="J4" s="56"/>
      <c r="K4" s="56"/>
      <c r="L4" s="56"/>
      <c r="M4" s="56"/>
      <c r="N4" s="56"/>
      <c r="O4" s="56"/>
      <c r="P4" s="56"/>
      <c r="Q4" s="56"/>
      <c r="R4" s="56"/>
    </row>
    <row r="5" spans="1:18" ht="25.5" customHeight="1">
      <c r="E5" s="55" t="s">
        <v>334</v>
      </c>
      <c r="F5" s="55"/>
      <c r="G5" s="55"/>
      <c r="H5" s="55"/>
      <c r="I5" s="55"/>
      <c r="J5" s="55"/>
      <c r="K5" s="55"/>
      <c r="L5" s="55"/>
      <c r="M5" s="55"/>
      <c r="N5" s="55"/>
      <c r="O5" s="55"/>
      <c r="P5" s="55"/>
      <c r="Q5" s="55"/>
      <c r="R5" s="55"/>
    </row>
    <row r="6" spans="1:18" s="12" customFormat="1" ht="150" customHeight="1">
      <c r="B6" s="13" t="s">
        <v>7</v>
      </c>
      <c r="C6" s="13" t="s">
        <v>8</v>
      </c>
      <c r="D6" s="13" t="s">
        <v>9</v>
      </c>
      <c r="E6" s="21" t="s">
        <v>335</v>
      </c>
      <c r="F6" s="21" t="s">
        <v>336</v>
      </c>
    </row>
    <row r="7" spans="1:18">
      <c r="A7" s="15" t="s">
        <v>12</v>
      </c>
      <c r="B7" s="16">
        <v>465</v>
      </c>
      <c r="C7" s="16">
        <v>283</v>
      </c>
      <c r="D7" s="17">
        <v>0.60860000000000003</v>
      </c>
      <c r="E7" s="16">
        <v>149</v>
      </c>
      <c r="F7" s="16">
        <v>108</v>
      </c>
    </row>
    <row r="8" spans="1:18" s="14" customFormat="1">
      <c r="A8" s="18" t="s">
        <v>14</v>
      </c>
      <c r="B8" s="19">
        <v>786</v>
      </c>
      <c r="C8" s="19">
        <v>447</v>
      </c>
      <c r="D8" s="20">
        <v>0.56869999999999998</v>
      </c>
      <c r="E8" s="19">
        <v>186</v>
      </c>
      <c r="F8" s="19">
        <v>214</v>
      </c>
    </row>
    <row r="9" spans="1:18" s="14" customFormat="1">
      <c r="A9" s="18" t="s">
        <v>19</v>
      </c>
      <c r="B9" s="19">
        <v>699</v>
      </c>
      <c r="C9" s="19">
        <v>502</v>
      </c>
      <c r="D9" s="20">
        <v>0.71819999999999995</v>
      </c>
      <c r="E9" s="19">
        <v>302</v>
      </c>
      <c r="F9" s="19">
        <v>150</v>
      </c>
    </row>
    <row r="10" spans="1:18" s="14" customFormat="1">
      <c r="A10" s="18" t="s">
        <v>21</v>
      </c>
      <c r="B10" s="19">
        <v>1066</v>
      </c>
      <c r="C10" s="19">
        <v>725</v>
      </c>
      <c r="D10" s="20">
        <v>0.68010000000000004</v>
      </c>
      <c r="E10" s="19">
        <v>308</v>
      </c>
      <c r="F10" s="19">
        <v>343</v>
      </c>
    </row>
    <row r="11" spans="1:18" s="23" customFormat="1" ht="34.5" customHeight="1">
      <c r="A11" s="26" t="s">
        <v>277</v>
      </c>
      <c r="B11" s="24">
        <f>SUM(B7:B10)</f>
        <v>3016</v>
      </c>
      <c r="C11" s="24">
        <f>SUM(C7:C10)</f>
        <v>1957</v>
      </c>
      <c r="D11" s="25">
        <f>C11/B11</f>
        <v>0.64887267904509283</v>
      </c>
      <c r="E11" s="24">
        <f>SUM(E7:E10)</f>
        <v>945</v>
      </c>
      <c r="F11" s="24">
        <f>SUM(F7:F10)</f>
        <v>815</v>
      </c>
    </row>
    <row r="12" spans="1:18" s="14" customFormat="1">
      <c r="A12" s="18" t="s">
        <v>36</v>
      </c>
      <c r="B12" s="19">
        <v>851</v>
      </c>
      <c r="C12" s="19">
        <v>645</v>
      </c>
      <c r="D12" s="20">
        <v>0.75790000000000002</v>
      </c>
      <c r="E12" s="19">
        <v>491</v>
      </c>
      <c r="F12" s="19">
        <v>132</v>
      </c>
    </row>
    <row r="13" spans="1:18" s="14" customFormat="1">
      <c r="A13" s="18" t="s">
        <v>47</v>
      </c>
      <c r="B13" s="19">
        <v>1728</v>
      </c>
      <c r="C13" s="19">
        <v>1314</v>
      </c>
      <c r="D13" s="20">
        <v>0.76039999999999996</v>
      </c>
      <c r="E13" s="19">
        <v>811</v>
      </c>
      <c r="F13" s="19">
        <v>440</v>
      </c>
    </row>
    <row r="14" spans="1:18" s="23" customFormat="1" ht="34.5" customHeight="1">
      <c r="A14" s="26" t="s">
        <v>278</v>
      </c>
      <c r="B14" s="24">
        <f>SUM(B12:B13)</f>
        <v>2579</v>
      </c>
      <c r="C14" s="24">
        <f>SUM(C12:C13)</f>
        <v>1959</v>
      </c>
      <c r="D14" s="25">
        <f>C14/B14</f>
        <v>0.75959674292361379</v>
      </c>
      <c r="E14" s="24">
        <f>SUM(E12:E13)</f>
        <v>1302</v>
      </c>
      <c r="F14" s="24">
        <f>SUM(F12:F13)</f>
        <v>572</v>
      </c>
    </row>
    <row r="15" spans="1:18" s="14" customFormat="1">
      <c r="A15" s="18" t="s">
        <v>49</v>
      </c>
      <c r="B15" s="19">
        <v>1059</v>
      </c>
      <c r="C15" s="19">
        <v>762</v>
      </c>
      <c r="D15" s="20">
        <v>0.71950000000000003</v>
      </c>
      <c r="E15" s="19">
        <v>466</v>
      </c>
      <c r="F15" s="19">
        <v>240</v>
      </c>
    </row>
    <row r="16" spans="1:18" s="14" customFormat="1">
      <c r="A16" s="18" t="s">
        <v>50</v>
      </c>
      <c r="B16" s="19">
        <v>2160</v>
      </c>
      <c r="C16" s="19">
        <v>1558</v>
      </c>
      <c r="D16" s="20">
        <v>0.72130000000000005</v>
      </c>
      <c r="E16" s="19">
        <v>963</v>
      </c>
      <c r="F16" s="19">
        <v>520</v>
      </c>
    </row>
    <row r="17" spans="1:6" s="14" customFormat="1">
      <c r="A17" s="18" t="s">
        <v>51</v>
      </c>
      <c r="B17" s="19">
        <v>2198</v>
      </c>
      <c r="C17" s="19">
        <v>1593</v>
      </c>
      <c r="D17" s="20">
        <v>0.72470000000000001</v>
      </c>
      <c r="E17" s="22">
        <v>1040</v>
      </c>
      <c r="F17" s="19">
        <v>473</v>
      </c>
    </row>
    <row r="18" spans="1:6" s="14" customFormat="1">
      <c r="A18" s="18" t="s">
        <v>52</v>
      </c>
      <c r="B18" s="19">
        <v>1650</v>
      </c>
      <c r="C18" s="19">
        <v>1315</v>
      </c>
      <c r="D18" s="20">
        <v>0.79700000000000004</v>
      </c>
      <c r="E18" s="19">
        <v>838</v>
      </c>
      <c r="F18" s="19">
        <v>404</v>
      </c>
    </row>
    <row r="19" spans="1:6" s="14" customFormat="1">
      <c r="A19" s="18" t="s">
        <v>53</v>
      </c>
      <c r="B19" s="19">
        <v>1396</v>
      </c>
      <c r="C19" s="19">
        <v>1116</v>
      </c>
      <c r="D19" s="20">
        <v>0.7994</v>
      </c>
      <c r="E19" s="19">
        <v>721</v>
      </c>
      <c r="F19" s="19">
        <v>329</v>
      </c>
    </row>
    <row r="20" spans="1:6" s="14" customFormat="1">
      <c r="A20" s="18" t="s">
        <v>54</v>
      </c>
      <c r="B20" s="19">
        <v>955</v>
      </c>
      <c r="C20" s="19">
        <v>774</v>
      </c>
      <c r="D20" s="20">
        <v>0.8105</v>
      </c>
      <c r="E20" s="19">
        <v>589</v>
      </c>
      <c r="F20" s="19">
        <v>155</v>
      </c>
    </row>
    <row r="21" spans="1:6" s="23" customFormat="1" ht="34.5" customHeight="1">
      <c r="A21" s="26" t="s">
        <v>279</v>
      </c>
      <c r="B21" s="24">
        <f>SUM(B15:B20)</f>
        <v>9418</v>
      </c>
      <c r="C21" s="24">
        <f>SUM(C15:C20)</f>
        <v>7118</v>
      </c>
      <c r="D21" s="25">
        <f>C21/B21</f>
        <v>0.7557867912507964</v>
      </c>
      <c r="E21" s="24">
        <f>SUM(E15:E20)</f>
        <v>4617</v>
      </c>
      <c r="F21" s="24">
        <f>SUM(F15:F20)</f>
        <v>2121</v>
      </c>
    </row>
    <row r="22" spans="1:6" s="14" customFormat="1">
      <c r="A22" s="18" t="s">
        <v>61</v>
      </c>
      <c r="B22" s="19">
        <v>1458</v>
      </c>
      <c r="C22" s="19">
        <v>1128</v>
      </c>
      <c r="D22" s="20">
        <v>0.77370000000000005</v>
      </c>
      <c r="E22" s="19">
        <v>705</v>
      </c>
      <c r="F22" s="19">
        <v>348</v>
      </c>
    </row>
    <row r="23" spans="1:6" s="14" customFormat="1">
      <c r="A23" s="18" t="s">
        <v>63</v>
      </c>
      <c r="B23" s="19">
        <v>1061</v>
      </c>
      <c r="C23" s="19">
        <v>799</v>
      </c>
      <c r="D23" s="20">
        <v>0.75309999999999999</v>
      </c>
      <c r="E23" s="19">
        <v>517</v>
      </c>
      <c r="F23" s="19">
        <v>233</v>
      </c>
    </row>
    <row r="24" spans="1:6" s="14" customFormat="1">
      <c r="A24" s="18" t="s">
        <v>64</v>
      </c>
      <c r="B24" s="19">
        <v>10</v>
      </c>
      <c r="C24" s="19">
        <v>8</v>
      </c>
      <c r="D24" s="20">
        <v>0.8</v>
      </c>
      <c r="E24" s="19">
        <v>4</v>
      </c>
      <c r="F24" s="19">
        <v>3</v>
      </c>
    </row>
    <row r="25" spans="1:6" s="14" customFormat="1">
      <c r="A25" s="18" t="s">
        <v>67</v>
      </c>
      <c r="B25" s="19">
        <v>2164</v>
      </c>
      <c r="C25" s="19">
        <v>1624</v>
      </c>
      <c r="D25" s="20">
        <v>0.75049999999999994</v>
      </c>
      <c r="E25" s="22">
        <v>1218</v>
      </c>
      <c r="F25" s="19">
        <v>323</v>
      </c>
    </row>
    <row r="26" spans="1:6" s="14" customFormat="1">
      <c r="A26" s="18" t="s">
        <v>68</v>
      </c>
      <c r="B26" s="19">
        <v>977</v>
      </c>
      <c r="C26" s="19">
        <v>709</v>
      </c>
      <c r="D26" s="20">
        <v>0.72570000000000001</v>
      </c>
      <c r="E26" s="19">
        <v>472</v>
      </c>
      <c r="F26" s="19">
        <v>187</v>
      </c>
    </row>
    <row r="27" spans="1:6" s="14" customFormat="1">
      <c r="A27" s="18" t="s">
        <v>69</v>
      </c>
      <c r="B27" s="19">
        <v>2</v>
      </c>
      <c r="C27" s="19">
        <v>2</v>
      </c>
      <c r="D27" s="20">
        <v>1</v>
      </c>
      <c r="E27" s="19">
        <v>2</v>
      </c>
      <c r="F27" s="19">
        <v>0</v>
      </c>
    </row>
    <row r="28" spans="1:6" s="23" customFormat="1" ht="34.5" customHeight="1">
      <c r="A28" s="26" t="s">
        <v>282</v>
      </c>
      <c r="B28" s="24">
        <f>SUM(B22:B27)</f>
        <v>5672</v>
      </c>
      <c r="C28" s="24">
        <f>SUM(C22:C27)</f>
        <v>4270</v>
      </c>
      <c r="D28" s="25">
        <f>C28/B28</f>
        <v>0.75282087447108603</v>
      </c>
      <c r="E28" s="24">
        <f>SUM(E22:E27)</f>
        <v>2918</v>
      </c>
      <c r="F28" s="24">
        <f>SUM(F22:F27)</f>
        <v>1094</v>
      </c>
    </row>
    <row r="29" spans="1:6" s="14" customFormat="1">
      <c r="A29" s="18" t="s">
        <v>183</v>
      </c>
      <c r="B29" s="19">
        <v>782</v>
      </c>
      <c r="C29" s="19">
        <v>609</v>
      </c>
      <c r="D29" s="20">
        <v>0.77880000000000005</v>
      </c>
      <c r="E29" s="19">
        <v>388</v>
      </c>
      <c r="F29" s="19">
        <v>177</v>
      </c>
    </row>
    <row r="30" spans="1:6" s="14" customFormat="1">
      <c r="A30" s="18" t="s">
        <v>184</v>
      </c>
      <c r="B30" s="19">
        <v>1599</v>
      </c>
      <c r="C30" s="19">
        <v>1257</v>
      </c>
      <c r="D30" s="20">
        <v>0.78610000000000002</v>
      </c>
      <c r="E30" s="19">
        <v>821</v>
      </c>
      <c r="F30" s="19">
        <v>318</v>
      </c>
    </row>
    <row r="31" spans="1:6" s="14" customFormat="1">
      <c r="A31" s="18" t="s">
        <v>187</v>
      </c>
      <c r="B31" s="19">
        <v>1118</v>
      </c>
      <c r="C31" s="19">
        <v>862</v>
      </c>
      <c r="D31" s="20">
        <v>0.77100000000000002</v>
      </c>
      <c r="E31" s="19">
        <v>559</v>
      </c>
      <c r="F31" s="19">
        <v>251</v>
      </c>
    </row>
    <row r="32" spans="1:6" s="14" customFormat="1">
      <c r="A32" s="18" t="s">
        <v>188</v>
      </c>
      <c r="B32" s="19">
        <v>1769</v>
      </c>
      <c r="C32" s="19">
        <v>1375</v>
      </c>
      <c r="D32" s="20">
        <v>0.77729999999999999</v>
      </c>
      <c r="E32" s="19">
        <v>879</v>
      </c>
      <c r="F32" s="19">
        <v>434</v>
      </c>
    </row>
    <row r="33" spans="1:6" s="23" customFormat="1" ht="34.5" customHeight="1">
      <c r="A33" s="26" t="s">
        <v>285</v>
      </c>
      <c r="B33" s="24">
        <f>SUM(B29:B32)</f>
        <v>5268</v>
      </c>
      <c r="C33" s="24">
        <f>SUM(C29:C32)</f>
        <v>4103</v>
      </c>
      <c r="D33" s="25">
        <f>C33/B33</f>
        <v>0.77885345482156421</v>
      </c>
      <c r="E33" s="24">
        <f>SUM(E29:E32)</f>
        <v>2647</v>
      </c>
      <c r="F33" s="24">
        <f>SUM(F29:F32)</f>
        <v>1180</v>
      </c>
    </row>
    <row r="34" spans="1:6" s="14" customFormat="1">
      <c r="A34" s="18" t="s">
        <v>243</v>
      </c>
      <c r="B34" s="19">
        <v>1086</v>
      </c>
      <c r="C34" s="19">
        <v>777</v>
      </c>
      <c r="D34" s="20">
        <v>0.71550000000000002</v>
      </c>
      <c r="E34" s="19">
        <v>421</v>
      </c>
      <c r="F34" s="19">
        <v>305</v>
      </c>
    </row>
    <row r="35" spans="1:6" s="23" customFormat="1" ht="34.5" customHeight="1">
      <c r="A35" s="26" t="s">
        <v>290</v>
      </c>
      <c r="B35" s="24">
        <f>SUM(B34:B34)</f>
        <v>1086</v>
      </c>
      <c r="C35" s="24">
        <f>SUM(C34:C34)</f>
        <v>777</v>
      </c>
      <c r="D35" s="25">
        <f>C35/B35</f>
        <v>0.71546961325966851</v>
      </c>
      <c r="E35" s="24">
        <f>SUM(E34:E34)</f>
        <v>421</v>
      </c>
      <c r="F35" s="24">
        <f>SUM(F34:F34)</f>
        <v>305</v>
      </c>
    </row>
    <row r="36" spans="1:6" s="14" customFormat="1">
      <c r="A36" s="18" t="s">
        <v>245</v>
      </c>
      <c r="B36" s="19">
        <v>761</v>
      </c>
      <c r="C36" s="19">
        <v>501</v>
      </c>
      <c r="D36" s="20">
        <v>0.6583</v>
      </c>
      <c r="E36" s="19">
        <v>309</v>
      </c>
      <c r="F36" s="19">
        <v>161</v>
      </c>
    </row>
    <row r="37" spans="1:6" s="14" customFormat="1">
      <c r="A37" s="18" t="s">
        <v>246</v>
      </c>
      <c r="B37" s="19">
        <v>2589</v>
      </c>
      <c r="C37" s="19">
        <v>1729</v>
      </c>
      <c r="D37" s="20">
        <v>0.66779999999999995</v>
      </c>
      <c r="E37" s="19">
        <v>932</v>
      </c>
      <c r="F37" s="19">
        <v>694</v>
      </c>
    </row>
    <row r="38" spans="1:6" s="14" customFormat="1">
      <c r="A38" s="18" t="s">
        <v>247</v>
      </c>
      <c r="B38" s="19">
        <v>962</v>
      </c>
      <c r="C38" s="19">
        <v>741</v>
      </c>
      <c r="D38" s="20">
        <v>0.77029999999999998</v>
      </c>
      <c r="E38" s="19">
        <v>529</v>
      </c>
      <c r="F38" s="19">
        <v>181</v>
      </c>
    </row>
    <row r="39" spans="1:6" s="14" customFormat="1">
      <c r="A39" s="18" t="s">
        <v>248</v>
      </c>
      <c r="B39" s="19">
        <v>1259</v>
      </c>
      <c r="C39" s="19">
        <v>985</v>
      </c>
      <c r="D39" s="20">
        <v>0.78239999999999998</v>
      </c>
      <c r="E39" s="19">
        <v>708</v>
      </c>
      <c r="F39" s="19">
        <v>244</v>
      </c>
    </row>
    <row r="40" spans="1:6" s="14" customFormat="1">
      <c r="A40" s="18" t="s">
        <v>249</v>
      </c>
      <c r="B40" s="19">
        <v>2199</v>
      </c>
      <c r="C40" s="19">
        <v>1615</v>
      </c>
      <c r="D40" s="20">
        <v>0.73440000000000005</v>
      </c>
      <c r="E40" s="19">
        <v>912</v>
      </c>
      <c r="F40" s="19">
        <v>606</v>
      </c>
    </row>
    <row r="41" spans="1:6" s="14" customFormat="1">
      <c r="A41" s="18" t="s">
        <v>250</v>
      </c>
      <c r="B41" s="19">
        <v>2107</v>
      </c>
      <c r="C41" s="19">
        <v>1634</v>
      </c>
      <c r="D41" s="20">
        <v>0.77549999999999997</v>
      </c>
      <c r="E41" s="22">
        <v>1144</v>
      </c>
      <c r="F41" s="19">
        <v>386</v>
      </c>
    </row>
    <row r="42" spans="1:6" s="23" customFormat="1" ht="34.5" customHeight="1">
      <c r="A42" s="26" t="s">
        <v>291</v>
      </c>
      <c r="B42" s="24">
        <f>SUM(B36:B41)</f>
        <v>9877</v>
      </c>
      <c r="C42" s="24">
        <f>SUM(C36:C41)</f>
        <v>7205</v>
      </c>
      <c r="D42" s="25">
        <f>C42/B42</f>
        <v>0.72947251189632478</v>
      </c>
      <c r="E42" s="24">
        <f>SUM(E36:E41)</f>
        <v>4534</v>
      </c>
      <c r="F42" s="24">
        <f>SUM(F36:F41)</f>
        <v>2272</v>
      </c>
    </row>
    <row r="43" spans="1:6" s="23" customFormat="1" ht="34.5" customHeight="1">
      <c r="A43" s="26" t="s">
        <v>293</v>
      </c>
      <c r="B43" s="24">
        <f>SUM(, B11, B14, B21, B28, B33, B35, B42)</f>
        <v>36916</v>
      </c>
      <c r="C43" s="24">
        <f>SUM(, C11, C14, C21, C28, C33, C35, C42)</f>
        <v>27389</v>
      </c>
      <c r="D43" s="25">
        <f>C43/B43</f>
        <v>0.74192761946039654</v>
      </c>
      <c r="E43" s="24">
        <f>SUM(, E11, E14, E21, E28, E33, E35, E42)</f>
        <v>17384</v>
      </c>
      <c r="F43" s="24">
        <f>SUM(, F11, F14, F21, F28, F33, F35, F42)</f>
        <v>8359</v>
      </c>
    </row>
    <row r="44" spans="1:6" s="14" customFormat="1">
      <c r="A44" s="18" t="s">
        <v>294</v>
      </c>
      <c r="B44" s="18">
        <f>SUM(, B43)</f>
        <v>36916</v>
      </c>
      <c r="C44" s="18">
        <f>SUM(, C43)</f>
        <v>27389</v>
      </c>
      <c r="D44" s="27">
        <f>C44/B44</f>
        <v>0.74192761946039654</v>
      </c>
      <c r="E44" s="18">
        <f>SUM(, E43)</f>
        <v>17384</v>
      </c>
      <c r="F44" s="18">
        <f>SUM(, F43)</f>
        <v>8359</v>
      </c>
    </row>
    <row r="45" spans="1:6">
      <c r="A45" s="15" t="s">
        <v>467</v>
      </c>
      <c r="B45" s="15">
        <v>6068</v>
      </c>
      <c r="C45" s="15">
        <v>4631</v>
      </c>
      <c r="D45" s="33">
        <v>0.76319999999999999</v>
      </c>
      <c r="E45" s="15">
        <v>2630</v>
      </c>
      <c r="F45" s="15">
        <v>1765</v>
      </c>
    </row>
    <row r="46" spans="1:6">
      <c r="A46" s="34" t="s">
        <v>294</v>
      </c>
      <c r="B46" s="34">
        <f>SUM(B44:B45)</f>
        <v>42984</v>
      </c>
      <c r="C46" s="34">
        <f>SUM(C44:C45)</f>
        <v>32020</v>
      </c>
      <c r="D46" s="35">
        <f>AVERAGE(D44:D45)</f>
        <v>0.75256380973019832</v>
      </c>
      <c r="E46" s="34">
        <f>SUM(E44:E45)</f>
        <v>20014</v>
      </c>
      <c r="F46" s="34">
        <f>SUM(F44:F45)</f>
        <v>10124</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9" manualBreakCount="9">
    <brk id="11" max="16383" man="1"/>
    <brk id="14" max="16383" man="1"/>
    <brk id="21" max="16383" man="1"/>
    <brk id="28" max="16383" man="1"/>
    <brk id="33" max="16383" man="1"/>
    <brk id="35" max="16383" man="1"/>
    <brk id="42" max="16383" man="1"/>
    <brk id="43" max="16383" man="1"/>
    <brk id="44" max="16383" man="1"/>
  </rowBreaks>
  <colBreaks count="2" manualBreakCount="2">
    <brk id="5" max="1048575" man="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L254"/>
  <sheetViews>
    <sheetView workbookViewId="0">
      <pane xSplit="4" ySplit="6" topLeftCell="E7" activePane="bottomRight" state="frozen"/>
      <selection pane="topRight" activeCell="G1" sqref="G1"/>
      <selection pane="bottomLeft" activeCell="A7" sqref="A7"/>
      <selection pane="bottomRight" activeCell="E5" sqref="E5:AL5"/>
    </sheetView>
  </sheetViews>
  <sheetFormatPr defaultRowHeight="15"/>
  <cols>
    <col min="1" max="1" width="13.7109375" customWidth="1"/>
    <col min="2" max="3" width="6.7109375" customWidth="1"/>
    <col min="4" max="4" width="9.85546875" customWidth="1"/>
    <col min="5" max="38" width="5.7109375" customWidth="1"/>
  </cols>
  <sheetData>
    <row r="1" spans="1:38">
      <c r="A1" s="56" t="s">
        <v>3</v>
      </c>
      <c r="B1" s="56"/>
      <c r="C1" s="56"/>
      <c r="D1" s="56"/>
    </row>
    <row r="2" spans="1:38">
      <c r="A2" s="56" t="s">
        <v>6</v>
      </c>
      <c r="B2" s="56"/>
      <c r="C2" s="56"/>
      <c r="D2" s="56"/>
    </row>
    <row r="3" spans="1:38">
      <c r="A3" s="57" t="s">
        <v>1</v>
      </c>
      <c r="B3" s="57"/>
      <c r="C3" s="57"/>
      <c r="D3" s="57"/>
    </row>
    <row r="4" spans="1:38">
      <c r="A4" s="57" t="s">
        <v>2</v>
      </c>
      <c r="B4" s="57"/>
      <c r="C4" s="57"/>
      <c r="D4" s="57"/>
      <c r="E4" s="56" t="s">
        <v>254</v>
      </c>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row>
    <row r="5" spans="1:38" ht="25.5" customHeight="1">
      <c r="E5" s="55" t="s">
        <v>254</v>
      </c>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row>
    <row r="6" spans="1:38" s="12" customFormat="1" ht="150" customHeight="1">
      <c r="B6" s="13" t="s">
        <v>7</v>
      </c>
      <c r="C6" s="13" t="s">
        <v>8</v>
      </c>
      <c r="D6" s="13" t="s">
        <v>9</v>
      </c>
      <c r="E6" s="21" t="s">
        <v>255</v>
      </c>
      <c r="F6" s="21" t="s">
        <v>256</v>
      </c>
      <c r="G6" s="21" t="s">
        <v>257</v>
      </c>
      <c r="H6" s="21" t="s">
        <v>258</v>
      </c>
      <c r="I6" s="21" t="s">
        <v>259</v>
      </c>
      <c r="J6" s="21" t="s">
        <v>260</v>
      </c>
      <c r="K6" s="21" t="s">
        <v>261</v>
      </c>
      <c r="L6" s="21" t="s">
        <v>262</v>
      </c>
      <c r="M6" s="21" t="s">
        <v>263</v>
      </c>
      <c r="N6" s="21" t="s">
        <v>264</v>
      </c>
      <c r="O6" s="21" t="s">
        <v>265</v>
      </c>
      <c r="P6" s="21" t="s">
        <v>266</v>
      </c>
      <c r="Q6" s="21" t="s">
        <v>267</v>
      </c>
      <c r="R6" s="21" t="s">
        <v>268</v>
      </c>
      <c r="S6" s="21" t="s">
        <v>269</v>
      </c>
      <c r="T6" s="21" t="s">
        <v>270</v>
      </c>
      <c r="U6" s="21" t="s">
        <v>271</v>
      </c>
      <c r="V6" s="21" t="s">
        <v>272</v>
      </c>
      <c r="W6" s="21" t="s">
        <v>273</v>
      </c>
      <c r="X6" s="21" t="s">
        <v>274</v>
      </c>
      <c r="Y6" s="21" t="s">
        <v>275</v>
      </c>
      <c r="Z6" s="21" t="s">
        <v>276</v>
      </c>
    </row>
    <row r="7" spans="1:38">
      <c r="A7" s="15" t="s">
        <v>11</v>
      </c>
      <c r="B7" s="16">
        <v>851</v>
      </c>
      <c r="C7" s="16">
        <v>611</v>
      </c>
      <c r="D7" s="17">
        <v>0.71799999999999997</v>
      </c>
      <c r="E7" s="16">
        <v>284</v>
      </c>
      <c r="F7" s="16">
        <v>306</v>
      </c>
      <c r="G7" s="16">
        <v>9</v>
      </c>
      <c r="H7" s="16">
        <v>10</v>
      </c>
      <c r="I7" s="16">
        <v>0</v>
      </c>
      <c r="J7" s="16">
        <v>0</v>
      </c>
      <c r="K7" s="16">
        <v>0</v>
      </c>
      <c r="L7" s="16">
        <v>0</v>
      </c>
      <c r="M7" s="16">
        <v>0</v>
      </c>
      <c r="N7" s="16">
        <v>0</v>
      </c>
      <c r="O7" s="16">
        <v>0</v>
      </c>
      <c r="P7" s="16">
        <v>0</v>
      </c>
      <c r="Q7" s="16">
        <v>0</v>
      </c>
      <c r="R7" s="16">
        <v>0</v>
      </c>
      <c r="S7" s="16">
        <v>0</v>
      </c>
      <c r="T7" s="16">
        <v>0</v>
      </c>
      <c r="U7" s="16">
        <v>0</v>
      </c>
      <c r="V7" s="16">
        <v>0</v>
      </c>
      <c r="W7" s="16">
        <v>0</v>
      </c>
      <c r="X7" s="16">
        <v>0</v>
      </c>
      <c r="Y7" s="16">
        <v>0</v>
      </c>
      <c r="Z7" s="16">
        <v>0</v>
      </c>
    </row>
    <row r="8" spans="1:38" s="14" customFormat="1">
      <c r="A8" s="18" t="s">
        <v>12</v>
      </c>
      <c r="B8" s="19">
        <v>465</v>
      </c>
      <c r="C8" s="19">
        <v>283</v>
      </c>
      <c r="D8" s="20">
        <v>0.60860000000000003</v>
      </c>
      <c r="E8" s="19">
        <v>132</v>
      </c>
      <c r="F8" s="19">
        <v>142</v>
      </c>
      <c r="G8" s="19">
        <v>5</v>
      </c>
      <c r="H8" s="19">
        <v>2</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row>
    <row r="9" spans="1:38" s="14" customFormat="1">
      <c r="A9" s="18" t="s">
        <v>13</v>
      </c>
      <c r="B9" s="19">
        <v>526</v>
      </c>
      <c r="C9" s="19">
        <v>292</v>
      </c>
      <c r="D9" s="20">
        <v>0.55510000000000004</v>
      </c>
      <c r="E9" s="19">
        <v>137</v>
      </c>
      <c r="F9" s="19">
        <v>145</v>
      </c>
      <c r="G9" s="19">
        <v>7</v>
      </c>
      <c r="H9" s="19">
        <v>1</v>
      </c>
      <c r="I9" s="19">
        <v>0</v>
      </c>
      <c r="J9" s="19">
        <v>0</v>
      </c>
      <c r="K9" s="19">
        <v>0</v>
      </c>
      <c r="L9" s="19">
        <v>0</v>
      </c>
      <c r="M9" s="19">
        <v>0</v>
      </c>
      <c r="N9" s="19">
        <v>0</v>
      </c>
      <c r="O9" s="19">
        <v>0</v>
      </c>
      <c r="P9" s="19">
        <v>0</v>
      </c>
      <c r="Q9" s="19">
        <v>0</v>
      </c>
      <c r="R9" s="19">
        <v>0</v>
      </c>
      <c r="S9" s="19">
        <v>0</v>
      </c>
      <c r="T9" s="19">
        <v>0</v>
      </c>
      <c r="U9" s="19">
        <v>0</v>
      </c>
      <c r="V9" s="19">
        <v>0</v>
      </c>
      <c r="W9" s="19">
        <v>0</v>
      </c>
      <c r="X9" s="19">
        <v>0</v>
      </c>
      <c r="Y9" s="19">
        <v>0</v>
      </c>
      <c r="Z9" s="19">
        <v>0</v>
      </c>
    </row>
    <row r="10" spans="1:38" s="14" customFormat="1">
      <c r="A10" s="18" t="s">
        <v>14</v>
      </c>
      <c r="B10" s="19">
        <v>786</v>
      </c>
      <c r="C10" s="19">
        <v>447</v>
      </c>
      <c r="D10" s="20">
        <v>0.56869999999999998</v>
      </c>
      <c r="E10" s="19">
        <v>163</v>
      </c>
      <c r="F10" s="19">
        <v>272</v>
      </c>
      <c r="G10" s="19">
        <v>6</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row>
    <row r="11" spans="1:38" s="14" customFormat="1">
      <c r="A11" s="18" t="s">
        <v>15</v>
      </c>
      <c r="B11" s="19">
        <v>691</v>
      </c>
      <c r="C11" s="19">
        <v>352</v>
      </c>
      <c r="D11" s="20">
        <v>0.50939999999999996</v>
      </c>
      <c r="E11" s="19">
        <v>106</v>
      </c>
      <c r="F11" s="19">
        <v>240</v>
      </c>
      <c r="G11" s="19">
        <v>2</v>
      </c>
      <c r="H11" s="19">
        <v>3</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c r="Z11" s="19">
        <v>0</v>
      </c>
    </row>
    <row r="12" spans="1:38" s="14" customFormat="1">
      <c r="A12" s="18" t="s">
        <v>16</v>
      </c>
      <c r="B12" s="19">
        <v>722</v>
      </c>
      <c r="C12" s="19">
        <v>305</v>
      </c>
      <c r="D12" s="20">
        <v>0.4224</v>
      </c>
      <c r="E12" s="19">
        <v>61</v>
      </c>
      <c r="F12" s="19">
        <v>237</v>
      </c>
      <c r="G12" s="19">
        <v>2</v>
      </c>
      <c r="H12" s="19">
        <v>0</v>
      </c>
      <c r="I12" s="19">
        <v>0</v>
      </c>
      <c r="J12" s="19">
        <v>0</v>
      </c>
      <c r="K12" s="19">
        <v>0</v>
      </c>
      <c r="L12" s="19">
        <v>0</v>
      </c>
      <c r="M12" s="19">
        <v>0</v>
      </c>
      <c r="N12" s="19">
        <v>0</v>
      </c>
      <c r="O12" s="19">
        <v>0</v>
      </c>
      <c r="P12" s="19">
        <v>0</v>
      </c>
      <c r="Q12" s="19">
        <v>0</v>
      </c>
      <c r="R12" s="19">
        <v>0</v>
      </c>
      <c r="S12" s="19">
        <v>0</v>
      </c>
      <c r="T12" s="19">
        <v>0</v>
      </c>
      <c r="U12" s="19">
        <v>0</v>
      </c>
      <c r="V12" s="19">
        <v>0</v>
      </c>
      <c r="W12" s="19">
        <v>0</v>
      </c>
      <c r="X12" s="19">
        <v>0</v>
      </c>
      <c r="Y12" s="19">
        <v>0</v>
      </c>
      <c r="Z12" s="19">
        <v>0</v>
      </c>
    </row>
    <row r="13" spans="1:38" s="14" customFormat="1">
      <c r="A13" s="18" t="s">
        <v>17</v>
      </c>
      <c r="B13" s="19">
        <v>852</v>
      </c>
      <c r="C13" s="19">
        <v>472</v>
      </c>
      <c r="D13" s="20">
        <v>0.55400000000000005</v>
      </c>
      <c r="E13" s="19">
        <v>210</v>
      </c>
      <c r="F13" s="19">
        <v>243</v>
      </c>
      <c r="G13" s="19">
        <v>8</v>
      </c>
      <c r="H13" s="19">
        <v>7</v>
      </c>
      <c r="I13" s="19">
        <v>0</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row>
    <row r="14" spans="1:38" s="14" customFormat="1">
      <c r="A14" s="18" t="s">
        <v>18</v>
      </c>
      <c r="B14" s="19">
        <v>393</v>
      </c>
      <c r="C14" s="19">
        <v>270</v>
      </c>
      <c r="D14" s="20">
        <v>0.68700000000000006</v>
      </c>
      <c r="E14" s="19">
        <v>151</v>
      </c>
      <c r="F14" s="19">
        <v>114</v>
      </c>
      <c r="G14" s="19">
        <v>3</v>
      </c>
      <c r="H14" s="19">
        <v>0</v>
      </c>
      <c r="I14" s="19">
        <v>0</v>
      </c>
      <c r="J14" s="19">
        <v>0</v>
      </c>
      <c r="K14" s="19">
        <v>0</v>
      </c>
      <c r="L14" s="19">
        <v>0</v>
      </c>
      <c r="M14" s="19">
        <v>0</v>
      </c>
      <c r="N14" s="19">
        <v>0</v>
      </c>
      <c r="O14" s="19">
        <v>0</v>
      </c>
      <c r="P14" s="19">
        <v>0</v>
      </c>
      <c r="Q14" s="19">
        <v>0</v>
      </c>
      <c r="R14" s="19">
        <v>0</v>
      </c>
      <c r="S14" s="19">
        <v>0</v>
      </c>
      <c r="T14" s="19">
        <v>0</v>
      </c>
      <c r="U14" s="19">
        <v>0</v>
      </c>
      <c r="V14" s="19">
        <v>0</v>
      </c>
      <c r="W14" s="19">
        <v>0</v>
      </c>
      <c r="X14" s="19">
        <v>0</v>
      </c>
      <c r="Y14" s="19">
        <v>0</v>
      </c>
      <c r="Z14" s="19">
        <v>0</v>
      </c>
    </row>
    <row r="15" spans="1:38" s="14" customFormat="1">
      <c r="A15" s="18" t="s">
        <v>19</v>
      </c>
      <c r="B15" s="19">
        <v>699</v>
      </c>
      <c r="C15" s="19">
        <v>504</v>
      </c>
      <c r="D15" s="20">
        <v>0.72099999999999997</v>
      </c>
      <c r="E15" s="19">
        <v>271</v>
      </c>
      <c r="F15" s="19">
        <v>222</v>
      </c>
      <c r="G15" s="19">
        <v>6</v>
      </c>
      <c r="H15" s="19">
        <v>2</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row>
    <row r="16" spans="1:38" s="14" customFormat="1">
      <c r="A16" s="18" t="s">
        <v>20</v>
      </c>
      <c r="B16" s="19">
        <v>493</v>
      </c>
      <c r="C16" s="19">
        <v>212</v>
      </c>
      <c r="D16" s="20">
        <v>0.43</v>
      </c>
      <c r="E16" s="19">
        <v>43</v>
      </c>
      <c r="F16" s="19">
        <v>164</v>
      </c>
      <c r="G16" s="19">
        <v>1</v>
      </c>
      <c r="H16" s="19">
        <v>2</v>
      </c>
      <c r="I16" s="19">
        <v>0</v>
      </c>
      <c r="J16" s="19">
        <v>0</v>
      </c>
      <c r="K16" s="19">
        <v>0</v>
      </c>
      <c r="L16" s="19">
        <v>0</v>
      </c>
      <c r="M16" s="19">
        <v>0</v>
      </c>
      <c r="N16" s="19">
        <v>0</v>
      </c>
      <c r="O16" s="19">
        <v>0</v>
      </c>
      <c r="P16" s="19">
        <v>0</v>
      </c>
      <c r="Q16" s="19">
        <v>0</v>
      </c>
      <c r="R16" s="19">
        <v>0</v>
      </c>
      <c r="S16" s="19">
        <v>0</v>
      </c>
      <c r="T16" s="19">
        <v>1</v>
      </c>
      <c r="U16" s="19">
        <v>0</v>
      </c>
      <c r="V16" s="19">
        <v>0</v>
      </c>
      <c r="W16" s="19">
        <v>0</v>
      </c>
      <c r="X16" s="19">
        <v>0</v>
      </c>
      <c r="Y16" s="19">
        <v>0</v>
      </c>
      <c r="Z16" s="19">
        <v>0</v>
      </c>
    </row>
    <row r="17" spans="1:26" s="14" customFormat="1">
      <c r="A17" s="18" t="s">
        <v>21</v>
      </c>
      <c r="B17" s="19">
        <v>1066</v>
      </c>
      <c r="C17" s="19">
        <v>725</v>
      </c>
      <c r="D17" s="20">
        <v>0.68010000000000004</v>
      </c>
      <c r="E17" s="19">
        <v>284</v>
      </c>
      <c r="F17" s="19">
        <v>425</v>
      </c>
      <c r="G17" s="19">
        <v>10</v>
      </c>
      <c r="H17" s="19">
        <v>3</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c r="Z17" s="19">
        <v>0</v>
      </c>
    </row>
    <row r="18" spans="1:26" s="14" customFormat="1">
      <c r="A18" s="18" t="s">
        <v>22</v>
      </c>
      <c r="B18" s="19">
        <v>410</v>
      </c>
      <c r="C18" s="19">
        <v>225</v>
      </c>
      <c r="D18" s="20">
        <v>0.54879999999999995</v>
      </c>
      <c r="E18" s="19">
        <v>75</v>
      </c>
      <c r="F18" s="19">
        <v>139</v>
      </c>
      <c r="G18" s="19">
        <v>3</v>
      </c>
      <c r="H18" s="19">
        <v>3</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c r="Z18" s="19">
        <v>0</v>
      </c>
    </row>
    <row r="19" spans="1:26" s="14" customFormat="1">
      <c r="A19" s="18" t="s">
        <v>23</v>
      </c>
      <c r="B19" s="19">
        <v>1590</v>
      </c>
      <c r="C19" s="19">
        <v>1023</v>
      </c>
      <c r="D19" s="20">
        <v>0.64339999999999997</v>
      </c>
      <c r="E19" s="19">
        <v>422</v>
      </c>
      <c r="F19" s="19">
        <v>575</v>
      </c>
      <c r="G19" s="19">
        <v>10</v>
      </c>
      <c r="H19" s="19">
        <v>6</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row>
    <row r="20" spans="1:26" s="14" customFormat="1">
      <c r="A20" s="18" t="s">
        <v>24</v>
      </c>
      <c r="B20" s="19">
        <v>891</v>
      </c>
      <c r="C20" s="19">
        <v>605</v>
      </c>
      <c r="D20" s="20">
        <v>0.67900000000000005</v>
      </c>
      <c r="E20" s="19">
        <v>260</v>
      </c>
      <c r="F20" s="19">
        <v>331</v>
      </c>
      <c r="G20" s="19">
        <v>2</v>
      </c>
      <c r="H20" s="19">
        <v>3</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row>
    <row r="21" spans="1:26" s="14" customFormat="1">
      <c r="A21" s="18" t="s">
        <v>25</v>
      </c>
      <c r="B21" s="19">
        <v>972</v>
      </c>
      <c r="C21" s="19">
        <v>676</v>
      </c>
      <c r="D21" s="20">
        <v>0.69550000000000001</v>
      </c>
      <c r="E21" s="19">
        <v>239</v>
      </c>
      <c r="F21" s="19">
        <v>414</v>
      </c>
      <c r="G21" s="19">
        <v>14</v>
      </c>
      <c r="H21" s="19">
        <v>5</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row>
    <row r="22" spans="1:26" s="23" customFormat="1" ht="34.5" customHeight="1">
      <c r="A22" s="26" t="s">
        <v>277</v>
      </c>
      <c r="B22" s="24">
        <f>SUM(B7:B21)</f>
        <v>11407</v>
      </c>
      <c r="C22" s="24">
        <f>SUM(C7:C21)</f>
        <v>7002</v>
      </c>
      <c r="D22" s="25">
        <f>C22/B22</f>
        <v>0.61383361094065048</v>
      </c>
      <c r="E22" s="24">
        <f t="shared" ref="E22:Z22" si="0">SUM(E7:E21)</f>
        <v>2838</v>
      </c>
      <c r="F22" s="24">
        <f t="shared" si="0"/>
        <v>3969</v>
      </c>
      <c r="G22" s="24">
        <f t="shared" si="0"/>
        <v>88</v>
      </c>
      <c r="H22" s="24">
        <f t="shared" si="0"/>
        <v>47</v>
      </c>
      <c r="I22" s="24">
        <f t="shared" si="0"/>
        <v>0</v>
      </c>
      <c r="J22" s="24">
        <f t="shared" si="0"/>
        <v>0</v>
      </c>
      <c r="K22" s="24">
        <f t="shared" si="0"/>
        <v>0</v>
      </c>
      <c r="L22" s="24">
        <f t="shared" si="0"/>
        <v>0</v>
      </c>
      <c r="M22" s="24">
        <f t="shared" si="0"/>
        <v>0</v>
      </c>
      <c r="N22" s="24">
        <f t="shared" si="0"/>
        <v>0</v>
      </c>
      <c r="O22" s="24">
        <f t="shared" si="0"/>
        <v>0</v>
      </c>
      <c r="P22" s="24">
        <f t="shared" si="0"/>
        <v>0</v>
      </c>
      <c r="Q22" s="24">
        <f t="shared" si="0"/>
        <v>0</v>
      </c>
      <c r="R22" s="24">
        <f t="shared" si="0"/>
        <v>0</v>
      </c>
      <c r="S22" s="24">
        <f t="shared" si="0"/>
        <v>0</v>
      </c>
      <c r="T22" s="24">
        <f t="shared" si="0"/>
        <v>1</v>
      </c>
      <c r="U22" s="24">
        <f t="shared" si="0"/>
        <v>0</v>
      </c>
      <c r="V22" s="24">
        <f t="shared" si="0"/>
        <v>0</v>
      </c>
      <c r="W22" s="24">
        <f t="shared" si="0"/>
        <v>0</v>
      </c>
      <c r="X22" s="24">
        <f t="shared" si="0"/>
        <v>0</v>
      </c>
      <c r="Y22" s="24">
        <f t="shared" si="0"/>
        <v>0</v>
      </c>
      <c r="Z22" s="24">
        <f t="shared" si="0"/>
        <v>0</v>
      </c>
    </row>
    <row r="23" spans="1:26" s="14" customFormat="1">
      <c r="A23" s="18" t="s">
        <v>27</v>
      </c>
      <c r="B23" s="19">
        <v>773</v>
      </c>
      <c r="C23" s="19">
        <v>527</v>
      </c>
      <c r="D23" s="20">
        <v>0.68179999999999996</v>
      </c>
      <c r="E23" s="19">
        <v>220</v>
      </c>
      <c r="F23" s="19">
        <v>283</v>
      </c>
      <c r="G23" s="19">
        <v>13</v>
      </c>
      <c r="H23" s="19">
        <v>6</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0</v>
      </c>
    </row>
    <row r="24" spans="1:26" s="14" customFormat="1">
      <c r="A24" s="18" t="s">
        <v>28</v>
      </c>
      <c r="B24" s="19">
        <v>763</v>
      </c>
      <c r="C24" s="19">
        <v>544</v>
      </c>
      <c r="D24" s="20">
        <v>0.71299999999999997</v>
      </c>
      <c r="E24" s="19">
        <v>237</v>
      </c>
      <c r="F24" s="19">
        <v>286</v>
      </c>
      <c r="G24" s="19">
        <v>11</v>
      </c>
      <c r="H24" s="19">
        <v>4</v>
      </c>
      <c r="I24" s="19">
        <v>0</v>
      </c>
      <c r="J24" s="19">
        <v>0</v>
      </c>
      <c r="K24" s="19">
        <v>0</v>
      </c>
      <c r="L24" s="19">
        <v>0</v>
      </c>
      <c r="M24" s="19">
        <v>0</v>
      </c>
      <c r="N24" s="19">
        <v>0</v>
      </c>
      <c r="O24" s="19">
        <v>0</v>
      </c>
      <c r="P24" s="19">
        <v>0</v>
      </c>
      <c r="Q24" s="19">
        <v>0</v>
      </c>
      <c r="R24" s="19">
        <v>0</v>
      </c>
      <c r="S24" s="19">
        <v>0</v>
      </c>
      <c r="T24" s="19">
        <v>0</v>
      </c>
      <c r="U24" s="19">
        <v>0</v>
      </c>
      <c r="V24" s="19">
        <v>0</v>
      </c>
      <c r="W24" s="19">
        <v>0</v>
      </c>
      <c r="X24" s="19">
        <v>0</v>
      </c>
      <c r="Y24" s="19">
        <v>0</v>
      </c>
      <c r="Z24" s="19">
        <v>0</v>
      </c>
    </row>
    <row r="25" spans="1:26" s="14" customFormat="1">
      <c r="A25" s="18" t="s">
        <v>29</v>
      </c>
      <c r="B25" s="19">
        <v>1031</v>
      </c>
      <c r="C25" s="19">
        <v>751</v>
      </c>
      <c r="D25" s="20">
        <v>0.72840000000000005</v>
      </c>
      <c r="E25" s="19">
        <v>362</v>
      </c>
      <c r="F25" s="19">
        <v>371</v>
      </c>
      <c r="G25" s="19">
        <v>11</v>
      </c>
      <c r="H25" s="19">
        <v>3</v>
      </c>
      <c r="I25" s="19">
        <v>0</v>
      </c>
      <c r="J25" s="19">
        <v>0</v>
      </c>
      <c r="K25" s="19">
        <v>0</v>
      </c>
      <c r="L25" s="19">
        <v>0</v>
      </c>
      <c r="M25" s="19">
        <v>0</v>
      </c>
      <c r="N25" s="19">
        <v>0</v>
      </c>
      <c r="O25" s="19">
        <v>0</v>
      </c>
      <c r="P25" s="19">
        <v>0</v>
      </c>
      <c r="Q25" s="19">
        <v>0</v>
      </c>
      <c r="R25" s="19">
        <v>0</v>
      </c>
      <c r="S25" s="19">
        <v>0</v>
      </c>
      <c r="T25" s="19">
        <v>0</v>
      </c>
      <c r="U25" s="19">
        <v>0</v>
      </c>
      <c r="V25" s="19">
        <v>0</v>
      </c>
      <c r="W25" s="19">
        <v>0</v>
      </c>
      <c r="X25" s="19">
        <v>0</v>
      </c>
      <c r="Y25" s="19">
        <v>0</v>
      </c>
      <c r="Z25" s="19">
        <v>0</v>
      </c>
    </row>
    <row r="26" spans="1:26" s="14" customFormat="1">
      <c r="A26" s="18" t="s">
        <v>30</v>
      </c>
      <c r="B26" s="19">
        <v>748</v>
      </c>
      <c r="C26" s="19">
        <v>513</v>
      </c>
      <c r="D26" s="20">
        <v>0.68579999999999997</v>
      </c>
      <c r="E26" s="19">
        <v>216</v>
      </c>
      <c r="F26" s="19">
        <v>276</v>
      </c>
      <c r="G26" s="19">
        <v>10</v>
      </c>
      <c r="H26" s="19">
        <v>4</v>
      </c>
      <c r="I26" s="19">
        <v>0</v>
      </c>
      <c r="J26" s="19">
        <v>0</v>
      </c>
      <c r="K26" s="19">
        <v>0</v>
      </c>
      <c r="L26" s="19">
        <v>0</v>
      </c>
      <c r="M26" s="19">
        <v>0</v>
      </c>
      <c r="N26" s="19">
        <v>0</v>
      </c>
      <c r="O26" s="19">
        <v>0</v>
      </c>
      <c r="P26" s="19">
        <v>0</v>
      </c>
      <c r="Q26" s="19">
        <v>0</v>
      </c>
      <c r="R26" s="19">
        <v>0</v>
      </c>
      <c r="S26" s="19">
        <v>0</v>
      </c>
      <c r="T26" s="19">
        <v>1</v>
      </c>
      <c r="U26" s="19">
        <v>0</v>
      </c>
      <c r="V26" s="19">
        <v>0</v>
      </c>
      <c r="W26" s="19">
        <v>0</v>
      </c>
      <c r="X26" s="19">
        <v>0</v>
      </c>
      <c r="Y26" s="19">
        <v>0</v>
      </c>
      <c r="Z26" s="19">
        <v>0</v>
      </c>
    </row>
    <row r="27" spans="1:26" s="14" customFormat="1">
      <c r="A27" s="18" t="s">
        <v>31</v>
      </c>
      <c r="B27" s="19">
        <v>934</v>
      </c>
      <c r="C27" s="19">
        <v>616</v>
      </c>
      <c r="D27" s="20">
        <v>0.65949999999999998</v>
      </c>
      <c r="E27" s="19">
        <v>261</v>
      </c>
      <c r="F27" s="19">
        <v>331</v>
      </c>
      <c r="G27" s="19">
        <v>14</v>
      </c>
      <c r="H27" s="19">
        <v>5</v>
      </c>
      <c r="I27" s="19">
        <v>0</v>
      </c>
      <c r="J27" s="19">
        <v>0</v>
      </c>
      <c r="K27" s="19">
        <v>0</v>
      </c>
      <c r="L27" s="19">
        <v>0</v>
      </c>
      <c r="M27" s="19">
        <v>0</v>
      </c>
      <c r="N27" s="19">
        <v>0</v>
      </c>
      <c r="O27" s="19">
        <v>0</v>
      </c>
      <c r="P27" s="19">
        <v>0</v>
      </c>
      <c r="Q27" s="19">
        <v>1</v>
      </c>
      <c r="R27" s="19">
        <v>0</v>
      </c>
      <c r="S27" s="19">
        <v>0</v>
      </c>
      <c r="T27" s="19">
        <v>0</v>
      </c>
      <c r="U27" s="19">
        <v>0</v>
      </c>
      <c r="V27" s="19">
        <v>0</v>
      </c>
      <c r="W27" s="19">
        <v>0</v>
      </c>
      <c r="X27" s="19">
        <v>0</v>
      </c>
      <c r="Y27" s="19">
        <v>0</v>
      </c>
      <c r="Z27" s="19">
        <v>0</v>
      </c>
    </row>
    <row r="28" spans="1:26" s="14" customFormat="1">
      <c r="A28" s="18" t="s">
        <v>32</v>
      </c>
      <c r="B28" s="19">
        <v>1292</v>
      </c>
      <c r="C28" s="19">
        <v>941</v>
      </c>
      <c r="D28" s="20">
        <v>0.72829999999999995</v>
      </c>
      <c r="E28" s="19">
        <v>458</v>
      </c>
      <c r="F28" s="19">
        <v>470</v>
      </c>
      <c r="G28" s="19">
        <v>7</v>
      </c>
      <c r="H28" s="19">
        <v>1</v>
      </c>
      <c r="I28" s="19">
        <v>0</v>
      </c>
      <c r="J28" s="19">
        <v>0</v>
      </c>
      <c r="K28" s="19">
        <v>0</v>
      </c>
      <c r="L28" s="19">
        <v>0</v>
      </c>
      <c r="M28" s="19">
        <v>0</v>
      </c>
      <c r="N28" s="19">
        <v>0</v>
      </c>
      <c r="O28" s="19">
        <v>0</v>
      </c>
      <c r="P28" s="19">
        <v>0</v>
      </c>
      <c r="Q28" s="19">
        <v>0</v>
      </c>
      <c r="R28" s="19">
        <v>0</v>
      </c>
      <c r="S28" s="19">
        <v>0</v>
      </c>
      <c r="T28" s="19">
        <v>0</v>
      </c>
      <c r="U28" s="19">
        <v>0</v>
      </c>
      <c r="V28" s="19">
        <v>0</v>
      </c>
      <c r="W28" s="19">
        <v>0</v>
      </c>
      <c r="X28" s="19">
        <v>0</v>
      </c>
      <c r="Y28" s="19">
        <v>0</v>
      </c>
      <c r="Z28" s="19">
        <v>0</v>
      </c>
    </row>
    <row r="29" spans="1:26" s="14" customFormat="1">
      <c r="A29" s="18" t="s">
        <v>33</v>
      </c>
      <c r="B29" s="19">
        <v>1084</v>
      </c>
      <c r="C29" s="19">
        <v>789</v>
      </c>
      <c r="D29" s="20">
        <v>0.72789999999999999</v>
      </c>
      <c r="E29" s="19">
        <v>400</v>
      </c>
      <c r="F29" s="19">
        <v>369</v>
      </c>
      <c r="G29" s="19">
        <v>9</v>
      </c>
      <c r="H29" s="19">
        <v>1</v>
      </c>
      <c r="I29" s="19">
        <v>0</v>
      </c>
      <c r="J29" s="19">
        <v>0</v>
      </c>
      <c r="K29" s="19">
        <v>0</v>
      </c>
      <c r="L29" s="19">
        <v>0</v>
      </c>
      <c r="M29" s="19">
        <v>0</v>
      </c>
      <c r="N29" s="19">
        <v>0</v>
      </c>
      <c r="O29" s="19">
        <v>0</v>
      </c>
      <c r="P29" s="19">
        <v>0</v>
      </c>
      <c r="Q29" s="19">
        <v>0</v>
      </c>
      <c r="R29" s="19">
        <v>0</v>
      </c>
      <c r="S29" s="19">
        <v>0</v>
      </c>
      <c r="T29" s="19">
        <v>0</v>
      </c>
      <c r="U29" s="19">
        <v>0</v>
      </c>
      <c r="V29" s="19">
        <v>0</v>
      </c>
      <c r="W29" s="19">
        <v>0</v>
      </c>
      <c r="X29" s="19">
        <v>0</v>
      </c>
      <c r="Y29" s="19">
        <v>0</v>
      </c>
      <c r="Z29" s="19">
        <v>0</v>
      </c>
    </row>
    <row r="30" spans="1:26" s="14" customFormat="1">
      <c r="A30" s="18" t="s">
        <v>34</v>
      </c>
      <c r="B30" s="19">
        <v>1009</v>
      </c>
      <c r="C30" s="19">
        <v>754</v>
      </c>
      <c r="D30" s="20">
        <v>0.74729999999999996</v>
      </c>
      <c r="E30" s="19">
        <v>357</v>
      </c>
      <c r="F30" s="19">
        <v>377</v>
      </c>
      <c r="G30" s="19">
        <v>10</v>
      </c>
      <c r="H30" s="19">
        <v>4</v>
      </c>
      <c r="I30" s="19">
        <v>0</v>
      </c>
      <c r="J30" s="19">
        <v>0</v>
      </c>
      <c r="K30" s="19">
        <v>0</v>
      </c>
      <c r="L30" s="19">
        <v>0</v>
      </c>
      <c r="M30" s="19">
        <v>0</v>
      </c>
      <c r="N30" s="19">
        <v>0</v>
      </c>
      <c r="O30" s="19">
        <v>0</v>
      </c>
      <c r="P30" s="19">
        <v>0</v>
      </c>
      <c r="Q30" s="19">
        <v>0</v>
      </c>
      <c r="R30" s="19">
        <v>0</v>
      </c>
      <c r="S30" s="19">
        <v>0</v>
      </c>
      <c r="T30" s="19">
        <v>0</v>
      </c>
      <c r="U30" s="19">
        <v>0</v>
      </c>
      <c r="V30" s="19">
        <v>0</v>
      </c>
      <c r="W30" s="19">
        <v>0</v>
      </c>
      <c r="X30" s="19">
        <v>0</v>
      </c>
      <c r="Y30" s="19">
        <v>0</v>
      </c>
      <c r="Z30" s="19">
        <v>0</v>
      </c>
    </row>
    <row r="31" spans="1:26" s="14" customFormat="1">
      <c r="A31" s="18" t="s">
        <v>35</v>
      </c>
      <c r="B31" s="19">
        <v>784</v>
      </c>
      <c r="C31" s="19">
        <v>536</v>
      </c>
      <c r="D31" s="20">
        <v>0.68369999999999997</v>
      </c>
      <c r="E31" s="19">
        <v>214</v>
      </c>
      <c r="F31" s="19">
        <v>307</v>
      </c>
      <c r="G31" s="19">
        <v>9</v>
      </c>
      <c r="H31" s="19">
        <v>3</v>
      </c>
      <c r="I31" s="19">
        <v>0</v>
      </c>
      <c r="J31" s="19">
        <v>0</v>
      </c>
      <c r="K31" s="19">
        <v>0</v>
      </c>
      <c r="L31" s="19">
        <v>0</v>
      </c>
      <c r="M31" s="19">
        <v>0</v>
      </c>
      <c r="N31" s="19">
        <v>0</v>
      </c>
      <c r="O31" s="19">
        <v>0</v>
      </c>
      <c r="P31" s="19">
        <v>0</v>
      </c>
      <c r="Q31" s="19">
        <v>0</v>
      </c>
      <c r="R31" s="19">
        <v>0</v>
      </c>
      <c r="S31" s="19">
        <v>0</v>
      </c>
      <c r="T31" s="19">
        <v>0</v>
      </c>
      <c r="U31" s="19">
        <v>0</v>
      </c>
      <c r="V31" s="19">
        <v>0</v>
      </c>
      <c r="W31" s="19">
        <v>0</v>
      </c>
      <c r="X31" s="19">
        <v>0</v>
      </c>
      <c r="Y31" s="19">
        <v>0</v>
      </c>
      <c r="Z31" s="19">
        <v>0</v>
      </c>
    </row>
    <row r="32" spans="1:26" s="14" customFormat="1">
      <c r="A32" s="18" t="s">
        <v>36</v>
      </c>
      <c r="B32" s="19">
        <v>1176</v>
      </c>
      <c r="C32" s="19">
        <v>902</v>
      </c>
      <c r="D32" s="20">
        <v>0.76700000000000002</v>
      </c>
      <c r="E32" s="19">
        <v>601</v>
      </c>
      <c r="F32" s="19">
        <v>285</v>
      </c>
      <c r="G32" s="19">
        <v>14</v>
      </c>
      <c r="H32" s="19">
        <v>1</v>
      </c>
      <c r="I32" s="19">
        <v>0</v>
      </c>
      <c r="J32" s="19">
        <v>0</v>
      </c>
      <c r="K32" s="19">
        <v>0</v>
      </c>
      <c r="L32" s="19">
        <v>0</v>
      </c>
      <c r="M32" s="19">
        <v>0</v>
      </c>
      <c r="N32" s="19">
        <v>0</v>
      </c>
      <c r="O32" s="19">
        <v>0</v>
      </c>
      <c r="P32" s="19">
        <v>0</v>
      </c>
      <c r="Q32" s="19">
        <v>0</v>
      </c>
      <c r="R32" s="19">
        <v>0</v>
      </c>
      <c r="S32" s="19">
        <v>0</v>
      </c>
      <c r="T32" s="19">
        <v>0</v>
      </c>
      <c r="U32" s="19">
        <v>0</v>
      </c>
      <c r="V32" s="19">
        <v>0</v>
      </c>
      <c r="W32" s="19">
        <v>0</v>
      </c>
      <c r="X32" s="19">
        <v>0</v>
      </c>
      <c r="Y32" s="19">
        <v>0</v>
      </c>
      <c r="Z32" s="19">
        <v>0</v>
      </c>
    </row>
    <row r="33" spans="1:26" s="14" customFormat="1">
      <c r="A33" s="18" t="s">
        <v>37</v>
      </c>
      <c r="B33" s="19">
        <v>1039</v>
      </c>
      <c r="C33" s="19">
        <v>733</v>
      </c>
      <c r="D33" s="20">
        <v>0.70550000000000002</v>
      </c>
      <c r="E33" s="19">
        <v>336</v>
      </c>
      <c r="F33" s="19">
        <v>383</v>
      </c>
      <c r="G33" s="19">
        <v>2</v>
      </c>
      <c r="H33" s="19">
        <v>6</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c r="Z33" s="19">
        <v>0</v>
      </c>
    </row>
    <row r="34" spans="1:26" s="14" customFormat="1">
      <c r="A34" s="18" t="s">
        <v>38</v>
      </c>
      <c r="B34" s="19">
        <v>1064</v>
      </c>
      <c r="C34" s="19">
        <v>711</v>
      </c>
      <c r="D34" s="20">
        <v>0.66820000000000002</v>
      </c>
      <c r="E34" s="19">
        <v>283</v>
      </c>
      <c r="F34" s="19">
        <v>405</v>
      </c>
      <c r="G34" s="19">
        <v>12</v>
      </c>
      <c r="H34" s="19">
        <v>4</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row>
    <row r="35" spans="1:26" s="14" customFormat="1">
      <c r="A35" s="18" t="s">
        <v>39</v>
      </c>
      <c r="B35" s="19">
        <v>750</v>
      </c>
      <c r="C35" s="19">
        <v>566</v>
      </c>
      <c r="D35" s="20">
        <v>0.75470000000000004</v>
      </c>
      <c r="E35" s="19">
        <v>303</v>
      </c>
      <c r="F35" s="19">
        <v>247</v>
      </c>
      <c r="G35" s="19">
        <v>8</v>
      </c>
      <c r="H35" s="19">
        <v>8</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row>
    <row r="36" spans="1:26" s="14" customFormat="1">
      <c r="A36" s="18" t="s">
        <v>40</v>
      </c>
      <c r="B36" s="19">
        <v>1124</v>
      </c>
      <c r="C36" s="19">
        <v>818</v>
      </c>
      <c r="D36" s="20">
        <v>0.7278</v>
      </c>
      <c r="E36" s="19">
        <v>468</v>
      </c>
      <c r="F36" s="19">
        <v>333</v>
      </c>
      <c r="G36" s="19">
        <v>10</v>
      </c>
      <c r="H36" s="19">
        <v>4</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row>
    <row r="37" spans="1:26" s="14" customFormat="1">
      <c r="A37" s="18" t="s">
        <v>41</v>
      </c>
      <c r="B37" s="19">
        <v>984</v>
      </c>
      <c r="C37" s="19">
        <v>714</v>
      </c>
      <c r="D37" s="20">
        <v>0.72560000000000002</v>
      </c>
      <c r="E37" s="19">
        <v>357</v>
      </c>
      <c r="F37" s="19">
        <v>345</v>
      </c>
      <c r="G37" s="19">
        <v>6</v>
      </c>
      <c r="H37" s="19">
        <v>2</v>
      </c>
      <c r="I37" s="19">
        <v>0</v>
      </c>
      <c r="J37" s="19">
        <v>0</v>
      </c>
      <c r="K37" s="19">
        <v>0</v>
      </c>
      <c r="L37" s="19">
        <v>0</v>
      </c>
      <c r="M37" s="19">
        <v>0</v>
      </c>
      <c r="N37" s="19">
        <v>0</v>
      </c>
      <c r="O37" s="19">
        <v>0</v>
      </c>
      <c r="P37" s="19">
        <v>0</v>
      </c>
      <c r="Q37" s="19">
        <v>0</v>
      </c>
      <c r="R37" s="19">
        <v>0</v>
      </c>
      <c r="S37" s="19">
        <v>0</v>
      </c>
      <c r="T37" s="19">
        <v>0</v>
      </c>
      <c r="U37" s="19">
        <v>0</v>
      </c>
      <c r="V37" s="19">
        <v>0</v>
      </c>
      <c r="W37" s="19">
        <v>0</v>
      </c>
      <c r="X37" s="19">
        <v>0</v>
      </c>
      <c r="Y37" s="19">
        <v>0</v>
      </c>
      <c r="Z37" s="19">
        <v>0</v>
      </c>
    </row>
    <row r="38" spans="1:26" s="14" customFormat="1">
      <c r="A38" s="18" t="s">
        <v>42</v>
      </c>
      <c r="B38" s="19">
        <v>1222</v>
      </c>
      <c r="C38" s="19">
        <v>957</v>
      </c>
      <c r="D38" s="20">
        <v>0.78310000000000002</v>
      </c>
      <c r="E38" s="19">
        <v>590</v>
      </c>
      <c r="F38" s="19">
        <v>351</v>
      </c>
      <c r="G38" s="19">
        <v>8</v>
      </c>
      <c r="H38" s="19">
        <v>3</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row>
    <row r="39" spans="1:26" s="14" customFormat="1">
      <c r="A39" s="18" t="s">
        <v>43</v>
      </c>
      <c r="B39" s="19">
        <v>950</v>
      </c>
      <c r="C39" s="19">
        <v>714</v>
      </c>
      <c r="D39" s="20">
        <v>0.75160000000000005</v>
      </c>
      <c r="E39" s="19">
        <v>351</v>
      </c>
      <c r="F39" s="19">
        <v>346</v>
      </c>
      <c r="G39" s="19">
        <v>9</v>
      </c>
      <c r="H39" s="19">
        <v>4</v>
      </c>
      <c r="I39" s="19">
        <v>0</v>
      </c>
      <c r="J39" s="19">
        <v>0</v>
      </c>
      <c r="K39" s="19">
        <v>0</v>
      </c>
      <c r="L39" s="19">
        <v>0</v>
      </c>
      <c r="M39" s="19">
        <v>0</v>
      </c>
      <c r="N39" s="19">
        <v>0</v>
      </c>
      <c r="O39" s="19">
        <v>0</v>
      </c>
      <c r="P39" s="19">
        <v>0</v>
      </c>
      <c r="Q39" s="19">
        <v>0</v>
      </c>
      <c r="R39" s="19">
        <v>0</v>
      </c>
      <c r="S39" s="19">
        <v>0</v>
      </c>
      <c r="T39" s="19">
        <v>0</v>
      </c>
      <c r="U39" s="19">
        <v>0</v>
      </c>
      <c r="V39" s="19">
        <v>0</v>
      </c>
      <c r="W39" s="19">
        <v>0</v>
      </c>
      <c r="X39" s="19">
        <v>0</v>
      </c>
      <c r="Y39" s="19">
        <v>0</v>
      </c>
      <c r="Z39" s="19">
        <v>0</v>
      </c>
    </row>
    <row r="40" spans="1:26" s="14" customFormat="1">
      <c r="A40" s="18" t="s">
        <v>44</v>
      </c>
      <c r="B40" s="19">
        <v>802</v>
      </c>
      <c r="C40" s="19">
        <v>589</v>
      </c>
      <c r="D40" s="20">
        <v>0.73440000000000005</v>
      </c>
      <c r="E40" s="19">
        <v>353</v>
      </c>
      <c r="F40" s="19">
        <v>221</v>
      </c>
      <c r="G40" s="19">
        <v>5</v>
      </c>
      <c r="H40" s="19">
        <v>5</v>
      </c>
      <c r="I40" s="19">
        <v>0</v>
      </c>
      <c r="J40" s="19">
        <v>0</v>
      </c>
      <c r="K40" s="19">
        <v>0</v>
      </c>
      <c r="L40" s="19">
        <v>0</v>
      </c>
      <c r="M40" s="19">
        <v>0</v>
      </c>
      <c r="N40" s="19">
        <v>0</v>
      </c>
      <c r="O40" s="19">
        <v>0</v>
      </c>
      <c r="P40" s="19">
        <v>0</v>
      </c>
      <c r="Q40" s="19">
        <v>0</v>
      </c>
      <c r="R40" s="19">
        <v>0</v>
      </c>
      <c r="S40" s="19">
        <v>0</v>
      </c>
      <c r="T40" s="19">
        <v>0</v>
      </c>
      <c r="U40" s="19">
        <v>0</v>
      </c>
      <c r="V40" s="19">
        <v>0</v>
      </c>
      <c r="W40" s="19">
        <v>0</v>
      </c>
      <c r="X40" s="19">
        <v>0</v>
      </c>
      <c r="Y40" s="19">
        <v>0</v>
      </c>
      <c r="Z40" s="19">
        <v>0</v>
      </c>
    </row>
    <row r="41" spans="1:26" s="14" customFormat="1">
      <c r="A41" s="18" t="s">
        <v>45</v>
      </c>
      <c r="B41" s="19">
        <v>1588</v>
      </c>
      <c r="C41" s="19">
        <v>1234</v>
      </c>
      <c r="D41" s="20">
        <v>0.77710000000000001</v>
      </c>
      <c r="E41" s="19">
        <v>664</v>
      </c>
      <c r="F41" s="19">
        <v>544</v>
      </c>
      <c r="G41" s="19">
        <v>15</v>
      </c>
      <c r="H41" s="19">
        <v>3</v>
      </c>
      <c r="I41" s="19">
        <v>0</v>
      </c>
      <c r="J41" s="19">
        <v>0</v>
      </c>
      <c r="K41" s="19">
        <v>0</v>
      </c>
      <c r="L41" s="19">
        <v>0</v>
      </c>
      <c r="M41" s="19">
        <v>0</v>
      </c>
      <c r="N41" s="19">
        <v>0</v>
      </c>
      <c r="O41" s="19">
        <v>0</v>
      </c>
      <c r="P41" s="19">
        <v>0</v>
      </c>
      <c r="Q41" s="19">
        <v>0</v>
      </c>
      <c r="R41" s="19">
        <v>0</v>
      </c>
      <c r="S41" s="19">
        <v>0</v>
      </c>
      <c r="T41" s="19">
        <v>0</v>
      </c>
      <c r="U41" s="19">
        <v>0</v>
      </c>
      <c r="V41" s="19">
        <v>0</v>
      </c>
      <c r="W41" s="19">
        <v>0</v>
      </c>
      <c r="X41" s="19">
        <v>0</v>
      </c>
      <c r="Y41" s="19">
        <v>0</v>
      </c>
      <c r="Z41" s="19">
        <v>0</v>
      </c>
    </row>
    <row r="42" spans="1:26" s="14" customFormat="1">
      <c r="A42" s="18" t="s">
        <v>46</v>
      </c>
      <c r="B42" s="19">
        <v>999</v>
      </c>
      <c r="C42" s="19">
        <v>732</v>
      </c>
      <c r="D42" s="20">
        <v>0.73270000000000002</v>
      </c>
      <c r="E42" s="19">
        <v>442</v>
      </c>
      <c r="F42" s="19">
        <v>278</v>
      </c>
      <c r="G42" s="19">
        <v>8</v>
      </c>
      <c r="H42" s="19">
        <v>1</v>
      </c>
      <c r="I42" s="19">
        <v>0</v>
      </c>
      <c r="J42" s="19">
        <v>0</v>
      </c>
      <c r="K42" s="19">
        <v>0</v>
      </c>
      <c r="L42" s="19">
        <v>0</v>
      </c>
      <c r="M42" s="19">
        <v>0</v>
      </c>
      <c r="N42" s="19">
        <v>0</v>
      </c>
      <c r="O42" s="19">
        <v>0</v>
      </c>
      <c r="P42" s="19">
        <v>0</v>
      </c>
      <c r="Q42" s="19">
        <v>0</v>
      </c>
      <c r="R42" s="19">
        <v>0</v>
      </c>
      <c r="S42" s="19">
        <v>0</v>
      </c>
      <c r="T42" s="19">
        <v>0</v>
      </c>
      <c r="U42" s="19">
        <v>0</v>
      </c>
      <c r="V42" s="19">
        <v>0</v>
      </c>
      <c r="W42" s="19">
        <v>0</v>
      </c>
      <c r="X42" s="19">
        <v>0</v>
      </c>
      <c r="Y42" s="19">
        <v>0</v>
      </c>
      <c r="Z42" s="19">
        <v>0</v>
      </c>
    </row>
    <row r="43" spans="1:26" s="14" customFormat="1">
      <c r="A43" s="18" t="s">
        <v>47</v>
      </c>
      <c r="B43" s="19">
        <v>1728</v>
      </c>
      <c r="C43" s="19">
        <v>1314</v>
      </c>
      <c r="D43" s="20">
        <v>0.76039999999999996</v>
      </c>
      <c r="E43" s="19">
        <v>758</v>
      </c>
      <c r="F43" s="19">
        <v>528</v>
      </c>
      <c r="G43" s="19">
        <v>17</v>
      </c>
      <c r="H43" s="19">
        <v>5</v>
      </c>
      <c r="I43" s="19">
        <v>0</v>
      </c>
      <c r="J43" s="19">
        <v>0</v>
      </c>
      <c r="K43" s="19">
        <v>0</v>
      </c>
      <c r="L43" s="19">
        <v>0</v>
      </c>
      <c r="M43" s="19">
        <v>0</v>
      </c>
      <c r="N43" s="19">
        <v>0</v>
      </c>
      <c r="O43" s="19">
        <v>0</v>
      </c>
      <c r="P43" s="19">
        <v>0</v>
      </c>
      <c r="Q43" s="19">
        <v>0</v>
      </c>
      <c r="R43" s="19">
        <v>0</v>
      </c>
      <c r="S43" s="19">
        <v>0</v>
      </c>
      <c r="T43" s="19">
        <v>0</v>
      </c>
      <c r="U43" s="19">
        <v>0</v>
      </c>
      <c r="V43" s="19">
        <v>0</v>
      </c>
      <c r="W43" s="19">
        <v>0</v>
      </c>
      <c r="X43" s="19">
        <v>0</v>
      </c>
      <c r="Y43" s="19">
        <v>0</v>
      </c>
      <c r="Z43" s="19">
        <v>0</v>
      </c>
    </row>
    <row r="44" spans="1:26" s="23" customFormat="1" ht="34.5" customHeight="1">
      <c r="A44" s="26" t="s">
        <v>278</v>
      </c>
      <c r="B44" s="24">
        <f>SUM(B23:B43)</f>
        <v>21844</v>
      </c>
      <c r="C44" s="24">
        <f>SUM(C23:C43)</f>
        <v>15955</v>
      </c>
      <c r="D44" s="25">
        <f>C44/B44</f>
        <v>0.7304065189525728</v>
      </c>
      <c r="E44" s="24">
        <f t="shared" ref="E44:Z44" si="1">SUM(E23:E43)</f>
        <v>8231</v>
      </c>
      <c r="F44" s="24">
        <f t="shared" si="1"/>
        <v>7336</v>
      </c>
      <c r="G44" s="24">
        <f t="shared" si="1"/>
        <v>208</v>
      </c>
      <c r="H44" s="24">
        <f t="shared" si="1"/>
        <v>77</v>
      </c>
      <c r="I44" s="24">
        <f t="shared" si="1"/>
        <v>0</v>
      </c>
      <c r="J44" s="24">
        <f t="shared" si="1"/>
        <v>0</v>
      </c>
      <c r="K44" s="24">
        <f t="shared" si="1"/>
        <v>0</v>
      </c>
      <c r="L44" s="24">
        <f t="shared" si="1"/>
        <v>0</v>
      </c>
      <c r="M44" s="24">
        <f t="shared" si="1"/>
        <v>0</v>
      </c>
      <c r="N44" s="24">
        <f t="shared" si="1"/>
        <v>0</v>
      </c>
      <c r="O44" s="24">
        <f t="shared" si="1"/>
        <v>0</v>
      </c>
      <c r="P44" s="24">
        <f t="shared" si="1"/>
        <v>0</v>
      </c>
      <c r="Q44" s="24">
        <f t="shared" si="1"/>
        <v>1</v>
      </c>
      <c r="R44" s="24">
        <f t="shared" si="1"/>
        <v>0</v>
      </c>
      <c r="S44" s="24">
        <f t="shared" si="1"/>
        <v>0</v>
      </c>
      <c r="T44" s="24">
        <f t="shared" si="1"/>
        <v>1</v>
      </c>
      <c r="U44" s="24">
        <f t="shared" si="1"/>
        <v>0</v>
      </c>
      <c r="V44" s="24">
        <f t="shared" si="1"/>
        <v>0</v>
      </c>
      <c r="W44" s="24">
        <f t="shared" si="1"/>
        <v>0</v>
      </c>
      <c r="X44" s="24">
        <f t="shared" si="1"/>
        <v>0</v>
      </c>
      <c r="Y44" s="24">
        <f t="shared" si="1"/>
        <v>0</v>
      </c>
      <c r="Z44" s="24">
        <f t="shared" si="1"/>
        <v>0</v>
      </c>
    </row>
    <row r="45" spans="1:26" s="14" customFormat="1">
      <c r="A45" s="18" t="s">
        <v>49</v>
      </c>
      <c r="B45" s="19">
        <v>1059</v>
      </c>
      <c r="C45" s="19">
        <v>762</v>
      </c>
      <c r="D45" s="20">
        <v>0.71950000000000003</v>
      </c>
      <c r="E45" s="19">
        <v>400</v>
      </c>
      <c r="F45" s="19">
        <v>339</v>
      </c>
      <c r="G45" s="19">
        <v>11</v>
      </c>
      <c r="H45" s="19">
        <v>5</v>
      </c>
      <c r="I45" s="19">
        <v>0</v>
      </c>
      <c r="J45" s="19">
        <v>0</v>
      </c>
      <c r="K45" s="19">
        <v>0</v>
      </c>
      <c r="L45" s="19">
        <v>0</v>
      </c>
      <c r="M45" s="19">
        <v>0</v>
      </c>
      <c r="N45" s="19">
        <v>0</v>
      </c>
      <c r="O45" s="19">
        <v>0</v>
      </c>
      <c r="P45" s="19">
        <v>0</v>
      </c>
      <c r="Q45" s="19">
        <v>0</v>
      </c>
      <c r="R45" s="19">
        <v>0</v>
      </c>
      <c r="S45" s="19">
        <v>0</v>
      </c>
      <c r="T45" s="19">
        <v>0</v>
      </c>
      <c r="U45" s="19">
        <v>0</v>
      </c>
      <c r="V45" s="19">
        <v>0</v>
      </c>
      <c r="W45" s="19">
        <v>0</v>
      </c>
      <c r="X45" s="19">
        <v>0</v>
      </c>
      <c r="Y45" s="19">
        <v>0</v>
      </c>
      <c r="Z45" s="19">
        <v>0</v>
      </c>
    </row>
    <row r="46" spans="1:26" s="14" customFormat="1">
      <c r="A46" s="18" t="s">
        <v>50</v>
      </c>
      <c r="B46" s="19">
        <v>2160</v>
      </c>
      <c r="C46" s="19">
        <v>1561</v>
      </c>
      <c r="D46" s="20">
        <v>0.72270000000000001</v>
      </c>
      <c r="E46" s="19">
        <v>911</v>
      </c>
      <c r="F46" s="19">
        <v>623</v>
      </c>
      <c r="G46" s="19">
        <v>19</v>
      </c>
      <c r="H46" s="19">
        <v>3</v>
      </c>
      <c r="I46" s="19">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19">
        <v>0</v>
      </c>
    </row>
    <row r="47" spans="1:26" s="14" customFormat="1">
      <c r="A47" s="18" t="s">
        <v>51</v>
      </c>
      <c r="B47" s="19">
        <v>2198</v>
      </c>
      <c r="C47" s="19">
        <v>1597</v>
      </c>
      <c r="D47" s="20">
        <v>0.72660000000000002</v>
      </c>
      <c r="E47" s="19">
        <v>961</v>
      </c>
      <c r="F47" s="19">
        <v>597</v>
      </c>
      <c r="G47" s="19">
        <v>25</v>
      </c>
      <c r="H47" s="19">
        <v>11</v>
      </c>
      <c r="I47" s="19">
        <v>0</v>
      </c>
      <c r="J47" s="19">
        <v>0</v>
      </c>
      <c r="K47" s="19">
        <v>0</v>
      </c>
      <c r="L47" s="19">
        <v>0</v>
      </c>
      <c r="M47" s="19">
        <v>0</v>
      </c>
      <c r="N47" s="19">
        <v>0</v>
      </c>
      <c r="O47" s="19">
        <v>0</v>
      </c>
      <c r="P47" s="19">
        <v>0</v>
      </c>
      <c r="Q47" s="19">
        <v>0</v>
      </c>
      <c r="R47" s="19">
        <v>0</v>
      </c>
      <c r="S47" s="19">
        <v>0</v>
      </c>
      <c r="T47" s="19">
        <v>0</v>
      </c>
      <c r="U47" s="19">
        <v>0</v>
      </c>
      <c r="V47" s="19">
        <v>0</v>
      </c>
      <c r="W47" s="19">
        <v>0</v>
      </c>
      <c r="X47" s="19">
        <v>0</v>
      </c>
      <c r="Y47" s="19">
        <v>0</v>
      </c>
      <c r="Z47" s="19">
        <v>0</v>
      </c>
    </row>
    <row r="48" spans="1:26" s="14" customFormat="1">
      <c r="A48" s="18" t="s">
        <v>52</v>
      </c>
      <c r="B48" s="19">
        <v>1650</v>
      </c>
      <c r="C48" s="19">
        <v>1318</v>
      </c>
      <c r="D48" s="20">
        <v>0.79879999999999995</v>
      </c>
      <c r="E48" s="19">
        <v>787</v>
      </c>
      <c r="F48" s="19">
        <v>506</v>
      </c>
      <c r="G48" s="19">
        <v>14</v>
      </c>
      <c r="H48" s="19">
        <v>4</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row>
    <row r="49" spans="1:26" s="14" customFormat="1">
      <c r="A49" s="18" t="s">
        <v>53</v>
      </c>
      <c r="B49" s="19">
        <v>1396</v>
      </c>
      <c r="C49" s="19">
        <v>1116</v>
      </c>
      <c r="D49" s="20">
        <v>0.7994</v>
      </c>
      <c r="E49" s="19">
        <v>686</v>
      </c>
      <c r="F49" s="19">
        <v>409</v>
      </c>
      <c r="G49" s="19">
        <v>14</v>
      </c>
      <c r="H49" s="19">
        <v>5</v>
      </c>
      <c r="I49" s="19">
        <v>0</v>
      </c>
      <c r="J49" s="19">
        <v>0</v>
      </c>
      <c r="K49" s="19">
        <v>0</v>
      </c>
      <c r="L49" s="19">
        <v>0</v>
      </c>
      <c r="M49" s="19">
        <v>0</v>
      </c>
      <c r="N49" s="19">
        <v>0</v>
      </c>
      <c r="O49" s="19">
        <v>0</v>
      </c>
      <c r="P49" s="19">
        <v>0</v>
      </c>
      <c r="Q49" s="19">
        <v>0</v>
      </c>
      <c r="R49" s="19">
        <v>0</v>
      </c>
      <c r="S49" s="19">
        <v>0</v>
      </c>
      <c r="T49" s="19">
        <v>0</v>
      </c>
      <c r="U49" s="19">
        <v>0</v>
      </c>
      <c r="V49" s="19">
        <v>0</v>
      </c>
      <c r="W49" s="19">
        <v>0</v>
      </c>
      <c r="X49" s="19">
        <v>0</v>
      </c>
      <c r="Y49" s="19">
        <v>0</v>
      </c>
      <c r="Z49" s="19">
        <v>0</v>
      </c>
    </row>
    <row r="50" spans="1:26" s="14" customFormat="1">
      <c r="A50" s="18" t="s">
        <v>54</v>
      </c>
      <c r="B50" s="19">
        <v>955</v>
      </c>
      <c r="C50" s="19">
        <v>774</v>
      </c>
      <c r="D50" s="20">
        <v>0.8105</v>
      </c>
      <c r="E50" s="19">
        <v>558</v>
      </c>
      <c r="F50" s="19">
        <v>212</v>
      </c>
      <c r="G50" s="19">
        <v>3</v>
      </c>
      <c r="H50" s="19">
        <v>1</v>
      </c>
      <c r="I50" s="19">
        <v>0</v>
      </c>
      <c r="J50" s="19">
        <v>0</v>
      </c>
      <c r="K50" s="19">
        <v>0</v>
      </c>
      <c r="L50" s="19">
        <v>0</v>
      </c>
      <c r="M50" s="19">
        <v>0</v>
      </c>
      <c r="N50" s="19">
        <v>0</v>
      </c>
      <c r="O50" s="19">
        <v>0</v>
      </c>
      <c r="P50" s="19">
        <v>0</v>
      </c>
      <c r="Q50" s="19">
        <v>0</v>
      </c>
      <c r="R50" s="19">
        <v>0</v>
      </c>
      <c r="S50" s="19">
        <v>0</v>
      </c>
      <c r="T50" s="19">
        <v>0</v>
      </c>
      <c r="U50" s="19">
        <v>0</v>
      </c>
      <c r="V50" s="19">
        <v>0</v>
      </c>
      <c r="W50" s="19">
        <v>0</v>
      </c>
      <c r="X50" s="19">
        <v>0</v>
      </c>
      <c r="Y50" s="19">
        <v>0</v>
      </c>
      <c r="Z50" s="19">
        <v>0</v>
      </c>
    </row>
    <row r="51" spans="1:26" s="23" customFormat="1" ht="34.5" customHeight="1">
      <c r="A51" s="26" t="s">
        <v>279</v>
      </c>
      <c r="B51" s="24">
        <f>SUM(B45:B50)</f>
        <v>9418</v>
      </c>
      <c r="C51" s="24">
        <f>SUM(C45:C50)</f>
        <v>7128</v>
      </c>
      <c r="D51" s="25">
        <f>C51/B51</f>
        <v>0.75684858781057551</v>
      </c>
      <c r="E51" s="24">
        <f t="shared" ref="E51:Z51" si="2">SUM(E45:E50)</f>
        <v>4303</v>
      </c>
      <c r="F51" s="24">
        <f t="shared" si="2"/>
        <v>2686</v>
      </c>
      <c r="G51" s="24">
        <f t="shared" si="2"/>
        <v>86</v>
      </c>
      <c r="H51" s="24">
        <f t="shared" si="2"/>
        <v>29</v>
      </c>
      <c r="I51" s="24">
        <f t="shared" si="2"/>
        <v>0</v>
      </c>
      <c r="J51" s="24">
        <f t="shared" si="2"/>
        <v>0</v>
      </c>
      <c r="K51" s="24">
        <f t="shared" si="2"/>
        <v>0</v>
      </c>
      <c r="L51" s="24">
        <f t="shared" si="2"/>
        <v>0</v>
      </c>
      <c r="M51" s="24">
        <f t="shared" si="2"/>
        <v>0</v>
      </c>
      <c r="N51" s="24">
        <f t="shared" si="2"/>
        <v>0</v>
      </c>
      <c r="O51" s="24">
        <f t="shared" si="2"/>
        <v>0</v>
      </c>
      <c r="P51" s="24">
        <f t="shared" si="2"/>
        <v>0</v>
      </c>
      <c r="Q51" s="24">
        <f t="shared" si="2"/>
        <v>0</v>
      </c>
      <c r="R51" s="24">
        <f t="shared" si="2"/>
        <v>0</v>
      </c>
      <c r="S51" s="24">
        <f t="shared" si="2"/>
        <v>0</v>
      </c>
      <c r="T51" s="24">
        <f t="shared" si="2"/>
        <v>0</v>
      </c>
      <c r="U51" s="24">
        <f t="shared" si="2"/>
        <v>0</v>
      </c>
      <c r="V51" s="24">
        <f t="shared" si="2"/>
        <v>0</v>
      </c>
      <c r="W51" s="24">
        <f t="shared" si="2"/>
        <v>0</v>
      </c>
      <c r="X51" s="24">
        <f t="shared" si="2"/>
        <v>0</v>
      </c>
      <c r="Y51" s="24">
        <f t="shared" si="2"/>
        <v>0</v>
      </c>
      <c r="Z51" s="24">
        <f t="shared" si="2"/>
        <v>0</v>
      </c>
    </row>
    <row r="52" spans="1:26" s="14" customFormat="1">
      <c r="A52" s="18" t="s">
        <v>56</v>
      </c>
      <c r="B52" s="19">
        <v>640</v>
      </c>
      <c r="C52" s="19">
        <v>475</v>
      </c>
      <c r="D52" s="20">
        <v>0.74219999999999997</v>
      </c>
      <c r="E52" s="19">
        <v>292</v>
      </c>
      <c r="F52" s="19">
        <v>159</v>
      </c>
      <c r="G52" s="19">
        <v>17</v>
      </c>
      <c r="H52" s="19">
        <v>5</v>
      </c>
      <c r="I52" s="19">
        <v>0</v>
      </c>
      <c r="J52" s="19">
        <v>0</v>
      </c>
      <c r="K52" s="19">
        <v>0</v>
      </c>
      <c r="L52" s="19">
        <v>0</v>
      </c>
      <c r="M52" s="19">
        <v>0</v>
      </c>
      <c r="N52" s="19">
        <v>0</v>
      </c>
      <c r="O52" s="19">
        <v>0</v>
      </c>
      <c r="P52" s="19">
        <v>0</v>
      </c>
      <c r="Q52" s="19">
        <v>0</v>
      </c>
      <c r="R52" s="19">
        <v>0</v>
      </c>
      <c r="S52" s="19">
        <v>0</v>
      </c>
      <c r="T52" s="19">
        <v>0</v>
      </c>
      <c r="U52" s="19">
        <v>0</v>
      </c>
      <c r="V52" s="19">
        <v>0</v>
      </c>
      <c r="W52" s="19">
        <v>0</v>
      </c>
      <c r="X52" s="19">
        <v>0</v>
      </c>
      <c r="Y52" s="19">
        <v>0</v>
      </c>
      <c r="Z52" s="19">
        <v>0</v>
      </c>
    </row>
    <row r="53" spans="1:26" s="14" customFormat="1">
      <c r="A53" s="18" t="s">
        <v>57</v>
      </c>
      <c r="B53" s="19">
        <v>695</v>
      </c>
      <c r="C53" s="19">
        <v>509</v>
      </c>
      <c r="D53" s="20">
        <v>0.73240000000000005</v>
      </c>
      <c r="E53" s="19">
        <v>321</v>
      </c>
      <c r="F53" s="19">
        <v>170</v>
      </c>
      <c r="G53" s="19">
        <v>12</v>
      </c>
      <c r="H53" s="19">
        <v>4</v>
      </c>
      <c r="I53" s="19">
        <v>0</v>
      </c>
      <c r="J53" s="19">
        <v>0</v>
      </c>
      <c r="K53" s="19">
        <v>0</v>
      </c>
      <c r="L53" s="19">
        <v>0</v>
      </c>
      <c r="M53" s="19">
        <v>0</v>
      </c>
      <c r="N53" s="19">
        <v>0</v>
      </c>
      <c r="O53" s="19">
        <v>0</v>
      </c>
      <c r="P53" s="19">
        <v>0</v>
      </c>
      <c r="Q53" s="19">
        <v>0</v>
      </c>
      <c r="R53" s="19">
        <v>0</v>
      </c>
      <c r="S53" s="19">
        <v>0</v>
      </c>
      <c r="T53" s="19">
        <v>0</v>
      </c>
      <c r="U53" s="19">
        <v>0</v>
      </c>
      <c r="V53" s="19">
        <v>0</v>
      </c>
      <c r="W53" s="19">
        <v>0</v>
      </c>
      <c r="X53" s="19">
        <v>0</v>
      </c>
      <c r="Y53" s="19">
        <v>0</v>
      </c>
      <c r="Z53" s="19">
        <v>0</v>
      </c>
    </row>
    <row r="54" spans="1:26" s="23" customFormat="1" ht="34.5" customHeight="1">
      <c r="A54" s="26" t="s">
        <v>280</v>
      </c>
      <c r="B54" s="24">
        <f>SUM(B52:B53)</f>
        <v>1335</v>
      </c>
      <c r="C54" s="24">
        <f>SUM(C52:C53)</f>
        <v>984</v>
      </c>
      <c r="D54" s="25">
        <f>C54/B54</f>
        <v>0.73707865168539322</v>
      </c>
      <c r="E54" s="24">
        <f t="shared" ref="E54:Z54" si="3">SUM(E52:E53)</f>
        <v>613</v>
      </c>
      <c r="F54" s="24">
        <f t="shared" si="3"/>
        <v>329</v>
      </c>
      <c r="G54" s="24">
        <f t="shared" si="3"/>
        <v>29</v>
      </c>
      <c r="H54" s="24">
        <f t="shared" si="3"/>
        <v>9</v>
      </c>
      <c r="I54" s="24">
        <f t="shared" si="3"/>
        <v>0</v>
      </c>
      <c r="J54" s="24">
        <f t="shared" si="3"/>
        <v>0</v>
      </c>
      <c r="K54" s="24">
        <f t="shared" si="3"/>
        <v>0</v>
      </c>
      <c r="L54" s="24">
        <f t="shared" si="3"/>
        <v>0</v>
      </c>
      <c r="M54" s="24">
        <f t="shared" si="3"/>
        <v>0</v>
      </c>
      <c r="N54" s="24">
        <f t="shared" si="3"/>
        <v>0</v>
      </c>
      <c r="O54" s="24">
        <f t="shared" si="3"/>
        <v>0</v>
      </c>
      <c r="P54" s="24">
        <f t="shared" si="3"/>
        <v>0</v>
      </c>
      <c r="Q54" s="24">
        <f t="shared" si="3"/>
        <v>0</v>
      </c>
      <c r="R54" s="24">
        <f t="shared" si="3"/>
        <v>0</v>
      </c>
      <c r="S54" s="24">
        <f t="shared" si="3"/>
        <v>0</v>
      </c>
      <c r="T54" s="24">
        <f t="shared" si="3"/>
        <v>0</v>
      </c>
      <c r="U54" s="24">
        <f t="shared" si="3"/>
        <v>0</v>
      </c>
      <c r="V54" s="24">
        <f t="shared" si="3"/>
        <v>0</v>
      </c>
      <c r="W54" s="24">
        <f t="shared" si="3"/>
        <v>0</v>
      </c>
      <c r="X54" s="24">
        <f t="shared" si="3"/>
        <v>0</v>
      </c>
      <c r="Y54" s="24">
        <f t="shared" si="3"/>
        <v>0</v>
      </c>
      <c r="Z54" s="24">
        <f t="shared" si="3"/>
        <v>0</v>
      </c>
    </row>
    <row r="55" spans="1:26" s="14" customFormat="1">
      <c r="A55" s="18" t="s">
        <v>59</v>
      </c>
      <c r="B55" s="19">
        <v>1287</v>
      </c>
      <c r="C55" s="19">
        <v>931</v>
      </c>
      <c r="D55" s="20">
        <v>0.72340000000000004</v>
      </c>
      <c r="E55" s="19">
        <v>596</v>
      </c>
      <c r="F55" s="19">
        <v>317</v>
      </c>
      <c r="G55" s="19">
        <v>10</v>
      </c>
      <c r="H55" s="19">
        <v>4</v>
      </c>
      <c r="I55" s="19">
        <v>0</v>
      </c>
      <c r="J55" s="19">
        <v>0</v>
      </c>
      <c r="K55" s="19">
        <v>0</v>
      </c>
      <c r="L55" s="19">
        <v>0</v>
      </c>
      <c r="M55" s="19">
        <v>0</v>
      </c>
      <c r="N55" s="19">
        <v>0</v>
      </c>
      <c r="O55" s="19">
        <v>0</v>
      </c>
      <c r="P55" s="19">
        <v>0</v>
      </c>
      <c r="Q55" s="19">
        <v>0</v>
      </c>
      <c r="R55" s="19">
        <v>0</v>
      </c>
      <c r="S55" s="19">
        <v>0</v>
      </c>
      <c r="T55" s="19">
        <v>0</v>
      </c>
      <c r="U55" s="19">
        <v>0</v>
      </c>
      <c r="V55" s="19">
        <v>0</v>
      </c>
      <c r="W55" s="19">
        <v>0</v>
      </c>
      <c r="X55" s="19">
        <v>0</v>
      </c>
      <c r="Y55" s="19">
        <v>0</v>
      </c>
      <c r="Z55" s="19">
        <v>0</v>
      </c>
    </row>
    <row r="56" spans="1:26" s="23" customFormat="1" ht="34.5" customHeight="1">
      <c r="A56" s="26" t="s">
        <v>281</v>
      </c>
      <c r="B56" s="24">
        <f>SUM(B55:B55)</f>
        <v>1287</v>
      </c>
      <c r="C56" s="24">
        <f>SUM(C55:C55)</f>
        <v>931</v>
      </c>
      <c r="D56" s="25">
        <f>C56/B56</f>
        <v>0.72338772338772339</v>
      </c>
      <c r="E56" s="24">
        <f t="shared" ref="E56:Z56" si="4">SUM(E55:E55)</f>
        <v>596</v>
      </c>
      <c r="F56" s="24">
        <f t="shared" si="4"/>
        <v>317</v>
      </c>
      <c r="G56" s="24">
        <f t="shared" si="4"/>
        <v>10</v>
      </c>
      <c r="H56" s="24">
        <f t="shared" si="4"/>
        <v>4</v>
      </c>
      <c r="I56" s="24">
        <f t="shared" si="4"/>
        <v>0</v>
      </c>
      <c r="J56" s="24">
        <f t="shared" si="4"/>
        <v>0</v>
      </c>
      <c r="K56" s="24">
        <f t="shared" si="4"/>
        <v>0</v>
      </c>
      <c r="L56" s="24">
        <f t="shared" si="4"/>
        <v>0</v>
      </c>
      <c r="M56" s="24">
        <f t="shared" si="4"/>
        <v>0</v>
      </c>
      <c r="N56" s="24">
        <f t="shared" si="4"/>
        <v>0</v>
      </c>
      <c r="O56" s="24">
        <f t="shared" si="4"/>
        <v>0</v>
      </c>
      <c r="P56" s="24">
        <f t="shared" si="4"/>
        <v>0</v>
      </c>
      <c r="Q56" s="24">
        <f t="shared" si="4"/>
        <v>0</v>
      </c>
      <c r="R56" s="24">
        <f t="shared" si="4"/>
        <v>0</v>
      </c>
      <c r="S56" s="24">
        <f t="shared" si="4"/>
        <v>0</v>
      </c>
      <c r="T56" s="24">
        <f t="shared" si="4"/>
        <v>0</v>
      </c>
      <c r="U56" s="24">
        <f t="shared" si="4"/>
        <v>0</v>
      </c>
      <c r="V56" s="24">
        <f t="shared" si="4"/>
        <v>0</v>
      </c>
      <c r="W56" s="24">
        <f t="shared" si="4"/>
        <v>0</v>
      </c>
      <c r="X56" s="24">
        <f t="shared" si="4"/>
        <v>0</v>
      </c>
      <c r="Y56" s="24">
        <f t="shared" si="4"/>
        <v>0</v>
      </c>
      <c r="Z56" s="24">
        <f t="shared" si="4"/>
        <v>0</v>
      </c>
    </row>
    <row r="57" spans="1:26" s="14" customFormat="1">
      <c r="A57" s="18" t="s">
        <v>61</v>
      </c>
      <c r="B57" s="19">
        <v>1458</v>
      </c>
      <c r="C57" s="19">
        <v>1133</v>
      </c>
      <c r="D57" s="20">
        <v>0.77710000000000001</v>
      </c>
      <c r="E57" s="19">
        <v>670</v>
      </c>
      <c r="F57" s="19">
        <v>433</v>
      </c>
      <c r="G57" s="19">
        <v>17</v>
      </c>
      <c r="H57" s="19">
        <v>7</v>
      </c>
      <c r="I57" s="19">
        <v>0</v>
      </c>
      <c r="J57" s="19">
        <v>0</v>
      </c>
      <c r="K57" s="19">
        <v>0</v>
      </c>
      <c r="L57" s="19">
        <v>0</v>
      </c>
      <c r="M57" s="19">
        <v>0</v>
      </c>
      <c r="N57" s="19">
        <v>0</v>
      </c>
      <c r="O57" s="19">
        <v>0</v>
      </c>
      <c r="P57" s="19">
        <v>0</v>
      </c>
      <c r="Q57" s="19">
        <v>0</v>
      </c>
      <c r="R57" s="19">
        <v>0</v>
      </c>
      <c r="S57" s="19">
        <v>0</v>
      </c>
      <c r="T57" s="19">
        <v>0</v>
      </c>
      <c r="U57" s="19">
        <v>0</v>
      </c>
      <c r="V57" s="19">
        <v>0</v>
      </c>
      <c r="W57" s="19">
        <v>0</v>
      </c>
      <c r="X57" s="19">
        <v>0</v>
      </c>
      <c r="Y57" s="19">
        <v>0</v>
      </c>
      <c r="Z57" s="19">
        <v>0</v>
      </c>
    </row>
    <row r="58" spans="1:26" s="14" customFormat="1">
      <c r="A58" s="18" t="s">
        <v>62</v>
      </c>
      <c r="B58" s="19">
        <v>1170</v>
      </c>
      <c r="C58" s="19">
        <v>822</v>
      </c>
      <c r="D58" s="20">
        <v>0.7026</v>
      </c>
      <c r="E58" s="19">
        <v>511</v>
      </c>
      <c r="F58" s="19">
        <v>298</v>
      </c>
      <c r="G58" s="19">
        <v>6</v>
      </c>
      <c r="H58" s="19">
        <v>4</v>
      </c>
      <c r="I58" s="19">
        <v>0</v>
      </c>
      <c r="J58" s="19">
        <v>0</v>
      </c>
      <c r="K58" s="19">
        <v>0</v>
      </c>
      <c r="L58" s="19">
        <v>0</v>
      </c>
      <c r="M58" s="19">
        <v>0</v>
      </c>
      <c r="N58" s="19">
        <v>0</v>
      </c>
      <c r="O58" s="19">
        <v>0</v>
      </c>
      <c r="P58" s="19">
        <v>0</v>
      </c>
      <c r="Q58" s="19">
        <v>0</v>
      </c>
      <c r="R58" s="19">
        <v>0</v>
      </c>
      <c r="S58" s="19">
        <v>0</v>
      </c>
      <c r="T58" s="19">
        <v>0</v>
      </c>
      <c r="U58" s="19">
        <v>0</v>
      </c>
      <c r="V58" s="19">
        <v>0</v>
      </c>
      <c r="W58" s="19">
        <v>0</v>
      </c>
      <c r="X58" s="19">
        <v>0</v>
      </c>
      <c r="Y58" s="19">
        <v>0</v>
      </c>
      <c r="Z58" s="19">
        <v>0</v>
      </c>
    </row>
    <row r="59" spans="1:26" s="14" customFormat="1">
      <c r="A59" s="18" t="s">
        <v>63</v>
      </c>
      <c r="B59" s="19">
        <v>1061</v>
      </c>
      <c r="C59" s="19">
        <v>799</v>
      </c>
      <c r="D59" s="20">
        <v>0.75309999999999999</v>
      </c>
      <c r="E59" s="19">
        <v>482</v>
      </c>
      <c r="F59" s="19">
        <v>293</v>
      </c>
      <c r="G59" s="19">
        <v>12</v>
      </c>
      <c r="H59" s="19">
        <v>9</v>
      </c>
      <c r="I59" s="19">
        <v>0</v>
      </c>
      <c r="J59" s="19">
        <v>0</v>
      </c>
      <c r="K59" s="19">
        <v>0</v>
      </c>
      <c r="L59" s="19">
        <v>0</v>
      </c>
      <c r="M59" s="19">
        <v>0</v>
      </c>
      <c r="N59" s="19">
        <v>0</v>
      </c>
      <c r="O59" s="19">
        <v>0</v>
      </c>
      <c r="P59" s="19">
        <v>0</v>
      </c>
      <c r="Q59" s="19">
        <v>0</v>
      </c>
      <c r="R59" s="19">
        <v>0</v>
      </c>
      <c r="S59" s="19">
        <v>0</v>
      </c>
      <c r="T59" s="19">
        <v>0</v>
      </c>
      <c r="U59" s="19">
        <v>0</v>
      </c>
      <c r="V59" s="19">
        <v>0</v>
      </c>
      <c r="W59" s="19">
        <v>0</v>
      </c>
      <c r="X59" s="19">
        <v>0</v>
      </c>
      <c r="Y59" s="19">
        <v>0</v>
      </c>
      <c r="Z59" s="19">
        <v>0</v>
      </c>
    </row>
    <row r="60" spans="1:26" s="14" customFormat="1">
      <c r="A60" s="18" t="s">
        <v>64</v>
      </c>
      <c r="B60" s="19">
        <v>860</v>
      </c>
      <c r="C60" s="19">
        <v>638</v>
      </c>
      <c r="D60" s="20">
        <v>0.7419</v>
      </c>
      <c r="E60" s="19">
        <v>405</v>
      </c>
      <c r="F60" s="19">
        <v>212</v>
      </c>
      <c r="G60" s="19">
        <v>7</v>
      </c>
      <c r="H60" s="19">
        <v>6</v>
      </c>
      <c r="I60" s="19">
        <v>0</v>
      </c>
      <c r="J60" s="19">
        <v>0</v>
      </c>
      <c r="K60" s="19">
        <v>0</v>
      </c>
      <c r="L60" s="19">
        <v>0</v>
      </c>
      <c r="M60" s="19">
        <v>0</v>
      </c>
      <c r="N60" s="19">
        <v>0</v>
      </c>
      <c r="O60" s="19">
        <v>0</v>
      </c>
      <c r="P60" s="19">
        <v>0</v>
      </c>
      <c r="Q60" s="19">
        <v>0</v>
      </c>
      <c r="R60" s="19">
        <v>0</v>
      </c>
      <c r="S60" s="19">
        <v>0</v>
      </c>
      <c r="T60" s="19">
        <v>0</v>
      </c>
      <c r="U60" s="19">
        <v>0</v>
      </c>
      <c r="V60" s="19">
        <v>0</v>
      </c>
      <c r="W60" s="19">
        <v>0</v>
      </c>
      <c r="X60" s="19">
        <v>0</v>
      </c>
      <c r="Y60" s="19">
        <v>0</v>
      </c>
      <c r="Z60" s="19">
        <v>0</v>
      </c>
    </row>
    <row r="61" spans="1:26" s="14" customFormat="1">
      <c r="A61" s="18" t="s">
        <v>65</v>
      </c>
      <c r="B61" s="19">
        <v>1085</v>
      </c>
      <c r="C61" s="19">
        <v>797</v>
      </c>
      <c r="D61" s="20">
        <v>0.73460000000000003</v>
      </c>
      <c r="E61" s="19">
        <v>528</v>
      </c>
      <c r="F61" s="19">
        <v>251</v>
      </c>
      <c r="G61" s="19">
        <v>14</v>
      </c>
      <c r="H61" s="19">
        <v>2</v>
      </c>
      <c r="I61" s="19">
        <v>0</v>
      </c>
      <c r="J61" s="19">
        <v>0</v>
      </c>
      <c r="K61" s="19">
        <v>0</v>
      </c>
      <c r="L61" s="19">
        <v>0</v>
      </c>
      <c r="M61" s="19">
        <v>0</v>
      </c>
      <c r="N61" s="19">
        <v>0</v>
      </c>
      <c r="O61" s="19">
        <v>0</v>
      </c>
      <c r="P61" s="19">
        <v>0</v>
      </c>
      <c r="Q61" s="19">
        <v>0</v>
      </c>
      <c r="R61" s="19">
        <v>0</v>
      </c>
      <c r="S61" s="19">
        <v>0</v>
      </c>
      <c r="T61" s="19">
        <v>0</v>
      </c>
      <c r="U61" s="19">
        <v>0</v>
      </c>
      <c r="V61" s="19">
        <v>0</v>
      </c>
      <c r="W61" s="19">
        <v>0</v>
      </c>
      <c r="X61" s="19">
        <v>0</v>
      </c>
      <c r="Y61" s="19">
        <v>0</v>
      </c>
      <c r="Z61" s="19">
        <v>0</v>
      </c>
    </row>
    <row r="62" spans="1:26" s="14" customFormat="1">
      <c r="A62" s="18" t="s">
        <v>66</v>
      </c>
      <c r="B62" s="19">
        <v>900</v>
      </c>
      <c r="C62" s="19">
        <v>709</v>
      </c>
      <c r="D62" s="20">
        <v>0.78779999999999994</v>
      </c>
      <c r="E62" s="19">
        <v>417</v>
      </c>
      <c r="F62" s="19">
        <v>281</v>
      </c>
      <c r="G62" s="19">
        <v>7</v>
      </c>
      <c r="H62" s="19">
        <v>3</v>
      </c>
      <c r="I62" s="19">
        <v>0</v>
      </c>
      <c r="J62" s="19">
        <v>0</v>
      </c>
      <c r="K62" s="19">
        <v>0</v>
      </c>
      <c r="L62" s="19">
        <v>0</v>
      </c>
      <c r="M62" s="19">
        <v>0</v>
      </c>
      <c r="N62" s="19">
        <v>0</v>
      </c>
      <c r="O62" s="19">
        <v>0</v>
      </c>
      <c r="P62" s="19">
        <v>0</v>
      </c>
      <c r="Q62" s="19">
        <v>0</v>
      </c>
      <c r="R62" s="19">
        <v>0</v>
      </c>
      <c r="S62" s="19">
        <v>0</v>
      </c>
      <c r="T62" s="19">
        <v>0</v>
      </c>
      <c r="U62" s="19">
        <v>0</v>
      </c>
      <c r="V62" s="19">
        <v>0</v>
      </c>
      <c r="W62" s="19">
        <v>0</v>
      </c>
      <c r="X62" s="19">
        <v>0</v>
      </c>
      <c r="Y62" s="19">
        <v>0</v>
      </c>
      <c r="Z62" s="19">
        <v>0</v>
      </c>
    </row>
    <row r="63" spans="1:26" s="14" customFormat="1">
      <c r="A63" s="18" t="s">
        <v>67</v>
      </c>
      <c r="B63" s="19">
        <v>2289</v>
      </c>
      <c r="C63" s="19">
        <v>1728</v>
      </c>
      <c r="D63" s="20">
        <v>0.75490000000000002</v>
      </c>
      <c r="E63" s="22">
        <v>1286</v>
      </c>
      <c r="F63" s="19">
        <v>424</v>
      </c>
      <c r="G63" s="19">
        <v>9</v>
      </c>
      <c r="H63" s="19">
        <v>4</v>
      </c>
      <c r="I63" s="19">
        <v>0</v>
      </c>
      <c r="J63" s="19">
        <v>0</v>
      </c>
      <c r="K63" s="19">
        <v>0</v>
      </c>
      <c r="L63" s="19">
        <v>0</v>
      </c>
      <c r="M63" s="19">
        <v>0</v>
      </c>
      <c r="N63" s="19">
        <v>0</v>
      </c>
      <c r="O63" s="19">
        <v>0</v>
      </c>
      <c r="P63" s="19">
        <v>0</v>
      </c>
      <c r="Q63" s="19">
        <v>0</v>
      </c>
      <c r="R63" s="19">
        <v>0</v>
      </c>
      <c r="S63" s="19">
        <v>0</v>
      </c>
      <c r="T63" s="19">
        <v>0</v>
      </c>
      <c r="U63" s="19">
        <v>0</v>
      </c>
      <c r="V63" s="19">
        <v>0</v>
      </c>
      <c r="W63" s="19">
        <v>0</v>
      </c>
      <c r="X63" s="19">
        <v>0</v>
      </c>
      <c r="Y63" s="19">
        <v>0</v>
      </c>
      <c r="Z63" s="19">
        <v>0</v>
      </c>
    </row>
    <row r="64" spans="1:26" s="14" customFormat="1">
      <c r="A64" s="18" t="s">
        <v>68</v>
      </c>
      <c r="B64" s="19">
        <v>977</v>
      </c>
      <c r="C64" s="19">
        <v>709</v>
      </c>
      <c r="D64" s="20">
        <v>0.72570000000000001</v>
      </c>
      <c r="E64" s="19">
        <v>470</v>
      </c>
      <c r="F64" s="19">
        <v>228</v>
      </c>
      <c r="G64" s="19">
        <v>7</v>
      </c>
      <c r="H64" s="19">
        <v>2</v>
      </c>
      <c r="I64" s="19">
        <v>0</v>
      </c>
      <c r="J64" s="19">
        <v>0</v>
      </c>
      <c r="K64" s="19">
        <v>0</v>
      </c>
      <c r="L64" s="19">
        <v>0</v>
      </c>
      <c r="M64" s="19">
        <v>0</v>
      </c>
      <c r="N64" s="19">
        <v>0</v>
      </c>
      <c r="O64" s="19">
        <v>0</v>
      </c>
      <c r="P64" s="19">
        <v>0</v>
      </c>
      <c r="Q64" s="19">
        <v>0</v>
      </c>
      <c r="R64" s="19">
        <v>0</v>
      </c>
      <c r="S64" s="19">
        <v>0</v>
      </c>
      <c r="T64" s="19">
        <v>0</v>
      </c>
      <c r="U64" s="19">
        <v>0</v>
      </c>
      <c r="V64" s="19">
        <v>0</v>
      </c>
      <c r="W64" s="19">
        <v>0</v>
      </c>
      <c r="X64" s="19">
        <v>0</v>
      </c>
      <c r="Y64" s="19">
        <v>0</v>
      </c>
      <c r="Z64" s="19">
        <v>0</v>
      </c>
    </row>
    <row r="65" spans="1:26" s="14" customFormat="1">
      <c r="A65" s="18" t="s">
        <v>69</v>
      </c>
      <c r="B65" s="19">
        <v>938</v>
      </c>
      <c r="C65" s="19">
        <v>692</v>
      </c>
      <c r="D65" s="20">
        <v>0.73770000000000002</v>
      </c>
      <c r="E65" s="19">
        <v>424</v>
      </c>
      <c r="F65" s="19">
        <v>260</v>
      </c>
      <c r="G65" s="19">
        <v>6</v>
      </c>
      <c r="H65" s="19">
        <v>1</v>
      </c>
      <c r="I65" s="19">
        <v>0</v>
      </c>
      <c r="J65" s="19">
        <v>0</v>
      </c>
      <c r="K65" s="19">
        <v>0</v>
      </c>
      <c r="L65" s="19">
        <v>0</v>
      </c>
      <c r="M65" s="19">
        <v>0</v>
      </c>
      <c r="N65" s="19">
        <v>0</v>
      </c>
      <c r="O65" s="19">
        <v>0</v>
      </c>
      <c r="P65" s="19">
        <v>0</v>
      </c>
      <c r="Q65" s="19">
        <v>0</v>
      </c>
      <c r="R65" s="19">
        <v>0</v>
      </c>
      <c r="S65" s="19">
        <v>0</v>
      </c>
      <c r="T65" s="19">
        <v>0</v>
      </c>
      <c r="U65" s="19">
        <v>0</v>
      </c>
      <c r="V65" s="19">
        <v>0</v>
      </c>
      <c r="W65" s="19">
        <v>0</v>
      </c>
      <c r="X65" s="19">
        <v>0</v>
      </c>
      <c r="Y65" s="19">
        <v>0</v>
      </c>
      <c r="Z65" s="19">
        <v>0</v>
      </c>
    </row>
    <row r="66" spans="1:26" s="14" customFormat="1">
      <c r="A66" s="18" t="s">
        <v>70</v>
      </c>
      <c r="B66" s="19">
        <v>1118</v>
      </c>
      <c r="C66" s="19">
        <v>846</v>
      </c>
      <c r="D66" s="20">
        <v>0.75670000000000004</v>
      </c>
      <c r="E66" s="19">
        <v>579</v>
      </c>
      <c r="F66" s="19">
        <v>253</v>
      </c>
      <c r="G66" s="19">
        <v>5</v>
      </c>
      <c r="H66" s="19">
        <v>5</v>
      </c>
      <c r="I66" s="19">
        <v>0</v>
      </c>
      <c r="J66" s="19">
        <v>0</v>
      </c>
      <c r="K66" s="19">
        <v>0</v>
      </c>
      <c r="L66" s="19">
        <v>0</v>
      </c>
      <c r="M66" s="19">
        <v>0</v>
      </c>
      <c r="N66" s="19">
        <v>0</v>
      </c>
      <c r="O66" s="19">
        <v>0</v>
      </c>
      <c r="P66" s="19">
        <v>0</v>
      </c>
      <c r="Q66" s="19">
        <v>0</v>
      </c>
      <c r="R66" s="19">
        <v>0</v>
      </c>
      <c r="S66" s="19">
        <v>0</v>
      </c>
      <c r="T66" s="19">
        <v>0</v>
      </c>
      <c r="U66" s="19">
        <v>0</v>
      </c>
      <c r="V66" s="19">
        <v>0</v>
      </c>
      <c r="W66" s="19">
        <v>0</v>
      </c>
      <c r="X66" s="19">
        <v>0</v>
      </c>
      <c r="Y66" s="19">
        <v>0</v>
      </c>
      <c r="Z66" s="19">
        <v>0</v>
      </c>
    </row>
    <row r="67" spans="1:26" s="23" customFormat="1" ht="34.5" customHeight="1">
      <c r="A67" s="26" t="s">
        <v>282</v>
      </c>
      <c r="B67" s="24">
        <f>SUM(B57:B66)</f>
        <v>11856</v>
      </c>
      <c r="C67" s="24">
        <f>SUM(C57:C66)</f>
        <v>8873</v>
      </c>
      <c r="D67" s="25">
        <f>C67/B67</f>
        <v>0.7483974358974359</v>
      </c>
      <c r="E67" s="24">
        <f t="shared" ref="E67:Z67" si="5">SUM(E57:E66)</f>
        <v>5772</v>
      </c>
      <c r="F67" s="24">
        <f t="shared" si="5"/>
        <v>2933</v>
      </c>
      <c r="G67" s="24">
        <f t="shared" si="5"/>
        <v>90</v>
      </c>
      <c r="H67" s="24">
        <f t="shared" si="5"/>
        <v>43</v>
      </c>
      <c r="I67" s="24">
        <f t="shared" si="5"/>
        <v>0</v>
      </c>
      <c r="J67" s="24">
        <f t="shared" si="5"/>
        <v>0</v>
      </c>
      <c r="K67" s="24">
        <f t="shared" si="5"/>
        <v>0</v>
      </c>
      <c r="L67" s="24">
        <f t="shared" si="5"/>
        <v>0</v>
      </c>
      <c r="M67" s="24">
        <f t="shared" si="5"/>
        <v>0</v>
      </c>
      <c r="N67" s="24">
        <f t="shared" si="5"/>
        <v>0</v>
      </c>
      <c r="O67" s="24">
        <f t="shared" si="5"/>
        <v>0</v>
      </c>
      <c r="P67" s="24">
        <f t="shared" si="5"/>
        <v>0</v>
      </c>
      <c r="Q67" s="24">
        <f t="shared" si="5"/>
        <v>0</v>
      </c>
      <c r="R67" s="24">
        <f t="shared" si="5"/>
        <v>0</v>
      </c>
      <c r="S67" s="24">
        <f t="shared" si="5"/>
        <v>0</v>
      </c>
      <c r="T67" s="24">
        <f t="shared" si="5"/>
        <v>0</v>
      </c>
      <c r="U67" s="24">
        <f t="shared" si="5"/>
        <v>0</v>
      </c>
      <c r="V67" s="24">
        <f t="shared" si="5"/>
        <v>0</v>
      </c>
      <c r="W67" s="24">
        <f t="shared" si="5"/>
        <v>0</v>
      </c>
      <c r="X67" s="24">
        <f t="shared" si="5"/>
        <v>0</v>
      </c>
      <c r="Y67" s="24">
        <f t="shared" si="5"/>
        <v>0</v>
      </c>
      <c r="Z67" s="24">
        <f t="shared" si="5"/>
        <v>0</v>
      </c>
    </row>
    <row r="68" spans="1:26" s="14" customFormat="1">
      <c r="A68" s="18" t="s">
        <v>72</v>
      </c>
      <c r="B68" s="19">
        <v>1013</v>
      </c>
      <c r="C68" s="19">
        <v>729</v>
      </c>
      <c r="D68" s="20">
        <v>0.71960000000000002</v>
      </c>
      <c r="E68" s="19">
        <v>319</v>
      </c>
      <c r="F68" s="19">
        <v>392</v>
      </c>
      <c r="G68" s="19">
        <v>10</v>
      </c>
      <c r="H68" s="19">
        <v>5</v>
      </c>
      <c r="I68" s="19">
        <v>0</v>
      </c>
      <c r="J68" s="19">
        <v>0</v>
      </c>
      <c r="K68" s="19">
        <v>0</v>
      </c>
      <c r="L68" s="19">
        <v>0</v>
      </c>
      <c r="M68" s="19">
        <v>0</v>
      </c>
      <c r="N68" s="19">
        <v>0</v>
      </c>
      <c r="O68" s="19">
        <v>0</v>
      </c>
      <c r="P68" s="19">
        <v>0</v>
      </c>
      <c r="Q68" s="19">
        <v>0</v>
      </c>
      <c r="R68" s="19">
        <v>0</v>
      </c>
      <c r="S68" s="19">
        <v>0</v>
      </c>
      <c r="T68" s="19">
        <v>0</v>
      </c>
      <c r="U68" s="19">
        <v>0</v>
      </c>
      <c r="V68" s="19">
        <v>0</v>
      </c>
      <c r="W68" s="19">
        <v>0</v>
      </c>
      <c r="X68" s="19">
        <v>0</v>
      </c>
      <c r="Y68" s="19">
        <v>0</v>
      </c>
      <c r="Z68" s="19">
        <v>0</v>
      </c>
    </row>
    <row r="69" spans="1:26" s="14" customFormat="1">
      <c r="A69" s="18" t="s">
        <v>73</v>
      </c>
      <c r="B69" s="19">
        <v>649</v>
      </c>
      <c r="C69" s="19">
        <v>420</v>
      </c>
      <c r="D69" s="20">
        <v>0.64710000000000001</v>
      </c>
      <c r="E69" s="19">
        <v>184</v>
      </c>
      <c r="F69" s="19">
        <v>218</v>
      </c>
      <c r="G69" s="19">
        <v>10</v>
      </c>
      <c r="H69" s="19">
        <v>3</v>
      </c>
      <c r="I69" s="19">
        <v>0</v>
      </c>
      <c r="J69" s="19">
        <v>0</v>
      </c>
      <c r="K69" s="19">
        <v>0</v>
      </c>
      <c r="L69" s="19">
        <v>0</v>
      </c>
      <c r="M69" s="19">
        <v>0</v>
      </c>
      <c r="N69" s="19">
        <v>0</v>
      </c>
      <c r="O69" s="19">
        <v>0</v>
      </c>
      <c r="P69" s="19">
        <v>0</v>
      </c>
      <c r="Q69" s="19">
        <v>0</v>
      </c>
      <c r="R69" s="19">
        <v>0</v>
      </c>
      <c r="S69" s="19">
        <v>0</v>
      </c>
      <c r="T69" s="19">
        <v>0</v>
      </c>
      <c r="U69" s="19">
        <v>0</v>
      </c>
      <c r="V69" s="19">
        <v>0</v>
      </c>
      <c r="W69" s="19">
        <v>0</v>
      </c>
      <c r="X69" s="19">
        <v>0</v>
      </c>
      <c r="Y69" s="19">
        <v>0</v>
      </c>
      <c r="Z69" s="19">
        <v>0</v>
      </c>
    </row>
    <row r="70" spans="1:26" s="14" customFormat="1">
      <c r="A70" s="18" t="s">
        <v>74</v>
      </c>
      <c r="B70" s="19">
        <v>828</v>
      </c>
      <c r="C70" s="19">
        <v>471</v>
      </c>
      <c r="D70" s="20">
        <v>0.56879999999999997</v>
      </c>
      <c r="E70" s="19">
        <v>184</v>
      </c>
      <c r="F70" s="19">
        <v>271</v>
      </c>
      <c r="G70" s="19">
        <v>8</v>
      </c>
      <c r="H70" s="19">
        <v>5</v>
      </c>
      <c r="I70" s="19">
        <v>0</v>
      </c>
      <c r="J70" s="19">
        <v>0</v>
      </c>
      <c r="K70" s="19">
        <v>0</v>
      </c>
      <c r="L70" s="19">
        <v>0</v>
      </c>
      <c r="M70" s="19">
        <v>0</v>
      </c>
      <c r="N70" s="19">
        <v>0</v>
      </c>
      <c r="O70" s="19">
        <v>0</v>
      </c>
      <c r="P70" s="19">
        <v>0</v>
      </c>
      <c r="Q70" s="19">
        <v>0</v>
      </c>
      <c r="R70" s="19">
        <v>0</v>
      </c>
      <c r="S70" s="19">
        <v>0</v>
      </c>
      <c r="T70" s="19">
        <v>0</v>
      </c>
      <c r="U70" s="19">
        <v>0</v>
      </c>
      <c r="V70" s="19">
        <v>0</v>
      </c>
      <c r="W70" s="19">
        <v>0</v>
      </c>
      <c r="X70" s="19">
        <v>0</v>
      </c>
      <c r="Y70" s="19">
        <v>0</v>
      </c>
      <c r="Z70" s="19">
        <v>0</v>
      </c>
    </row>
    <row r="71" spans="1:26" s="14" customFormat="1">
      <c r="A71" s="18" t="s">
        <v>75</v>
      </c>
      <c r="B71" s="19">
        <v>910</v>
      </c>
      <c r="C71" s="19">
        <v>636</v>
      </c>
      <c r="D71" s="20">
        <v>0.69889999999999997</v>
      </c>
      <c r="E71" s="19">
        <v>361</v>
      </c>
      <c r="F71" s="19">
        <v>263</v>
      </c>
      <c r="G71" s="19">
        <v>4</v>
      </c>
      <c r="H71" s="19">
        <v>4</v>
      </c>
      <c r="I71" s="19">
        <v>0</v>
      </c>
      <c r="J71" s="19">
        <v>0</v>
      </c>
      <c r="K71" s="19">
        <v>0</v>
      </c>
      <c r="L71" s="19">
        <v>0</v>
      </c>
      <c r="M71" s="19">
        <v>0</v>
      </c>
      <c r="N71" s="19">
        <v>0</v>
      </c>
      <c r="O71" s="19">
        <v>0</v>
      </c>
      <c r="P71" s="19">
        <v>0</v>
      </c>
      <c r="Q71" s="19">
        <v>0</v>
      </c>
      <c r="R71" s="19">
        <v>0</v>
      </c>
      <c r="S71" s="19">
        <v>0</v>
      </c>
      <c r="T71" s="19">
        <v>0</v>
      </c>
      <c r="U71" s="19">
        <v>0</v>
      </c>
      <c r="V71" s="19">
        <v>0</v>
      </c>
      <c r="W71" s="19">
        <v>0</v>
      </c>
      <c r="X71" s="19">
        <v>0</v>
      </c>
      <c r="Y71" s="19">
        <v>0</v>
      </c>
      <c r="Z71" s="19">
        <v>0</v>
      </c>
    </row>
    <row r="72" spans="1:26" s="14" customFormat="1">
      <c r="A72" s="18" t="s">
        <v>76</v>
      </c>
      <c r="B72" s="19">
        <v>355</v>
      </c>
      <c r="C72" s="19">
        <v>161</v>
      </c>
      <c r="D72" s="20">
        <v>0.45350000000000001</v>
      </c>
      <c r="E72" s="19">
        <v>48</v>
      </c>
      <c r="F72" s="19">
        <v>110</v>
      </c>
      <c r="G72" s="19">
        <v>0</v>
      </c>
      <c r="H72" s="19">
        <v>3</v>
      </c>
      <c r="I72" s="19">
        <v>0</v>
      </c>
      <c r="J72" s="19">
        <v>0</v>
      </c>
      <c r="K72" s="19">
        <v>0</v>
      </c>
      <c r="L72" s="19">
        <v>0</v>
      </c>
      <c r="M72" s="19">
        <v>0</v>
      </c>
      <c r="N72" s="19">
        <v>0</v>
      </c>
      <c r="O72" s="19">
        <v>0</v>
      </c>
      <c r="P72" s="19">
        <v>0</v>
      </c>
      <c r="Q72" s="19">
        <v>0</v>
      </c>
      <c r="R72" s="19">
        <v>0</v>
      </c>
      <c r="S72" s="19">
        <v>0</v>
      </c>
      <c r="T72" s="19">
        <v>0</v>
      </c>
      <c r="U72" s="19">
        <v>0</v>
      </c>
      <c r="V72" s="19">
        <v>0</v>
      </c>
      <c r="W72" s="19">
        <v>0</v>
      </c>
      <c r="X72" s="19">
        <v>0</v>
      </c>
      <c r="Y72" s="19">
        <v>0</v>
      </c>
      <c r="Z72" s="19">
        <v>0</v>
      </c>
    </row>
    <row r="73" spans="1:26" s="14" customFormat="1">
      <c r="A73" s="18" t="s">
        <v>77</v>
      </c>
      <c r="B73" s="19">
        <v>524</v>
      </c>
      <c r="C73" s="19">
        <v>258</v>
      </c>
      <c r="D73" s="20">
        <v>0.4924</v>
      </c>
      <c r="E73" s="19">
        <v>68</v>
      </c>
      <c r="F73" s="19">
        <v>179</v>
      </c>
      <c r="G73" s="19">
        <v>5</v>
      </c>
      <c r="H73" s="19">
        <v>2</v>
      </c>
      <c r="I73" s="19">
        <v>0</v>
      </c>
      <c r="J73" s="19">
        <v>0</v>
      </c>
      <c r="K73" s="19">
        <v>0</v>
      </c>
      <c r="L73" s="19">
        <v>0</v>
      </c>
      <c r="M73" s="19">
        <v>0</v>
      </c>
      <c r="N73" s="19">
        <v>0</v>
      </c>
      <c r="O73" s="19">
        <v>0</v>
      </c>
      <c r="P73" s="19">
        <v>0</v>
      </c>
      <c r="Q73" s="19">
        <v>0</v>
      </c>
      <c r="R73" s="19">
        <v>0</v>
      </c>
      <c r="S73" s="19">
        <v>0</v>
      </c>
      <c r="T73" s="19">
        <v>0</v>
      </c>
      <c r="U73" s="19">
        <v>0</v>
      </c>
      <c r="V73" s="19">
        <v>0</v>
      </c>
      <c r="W73" s="19">
        <v>0</v>
      </c>
      <c r="X73" s="19">
        <v>0</v>
      </c>
      <c r="Y73" s="19">
        <v>0</v>
      </c>
      <c r="Z73" s="19">
        <v>0</v>
      </c>
    </row>
    <row r="74" spans="1:26" s="14" customFormat="1">
      <c r="A74" s="18" t="s">
        <v>78</v>
      </c>
      <c r="B74" s="19">
        <v>1211</v>
      </c>
      <c r="C74" s="19">
        <v>720</v>
      </c>
      <c r="D74" s="20">
        <v>0.59450000000000003</v>
      </c>
      <c r="E74" s="19">
        <v>275</v>
      </c>
      <c r="F74" s="19">
        <v>423</v>
      </c>
      <c r="G74" s="19">
        <v>9</v>
      </c>
      <c r="H74" s="19">
        <v>2</v>
      </c>
      <c r="I74" s="19">
        <v>0</v>
      </c>
      <c r="J74" s="19">
        <v>0</v>
      </c>
      <c r="K74" s="19">
        <v>0</v>
      </c>
      <c r="L74" s="19">
        <v>0</v>
      </c>
      <c r="M74" s="19">
        <v>0</v>
      </c>
      <c r="N74" s="19">
        <v>0</v>
      </c>
      <c r="O74" s="19">
        <v>0</v>
      </c>
      <c r="P74" s="19">
        <v>0</v>
      </c>
      <c r="Q74" s="19">
        <v>0</v>
      </c>
      <c r="R74" s="19">
        <v>0</v>
      </c>
      <c r="S74" s="19">
        <v>0</v>
      </c>
      <c r="T74" s="19">
        <v>1</v>
      </c>
      <c r="U74" s="19">
        <v>0</v>
      </c>
      <c r="V74" s="19">
        <v>0</v>
      </c>
      <c r="W74" s="19">
        <v>0</v>
      </c>
      <c r="X74" s="19">
        <v>0</v>
      </c>
      <c r="Y74" s="19">
        <v>0</v>
      </c>
      <c r="Z74" s="19">
        <v>0</v>
      </c>
    </row>
    <row r="75" spans="1:26" s="14" customFormat="1">
      <c r="A75" s="18" t="s">
        <v>79</v>
      </c>
      <c r="B75" s="19">
        <v>749</v>
      </c>
      <c r="C75" s="19">
        <v>356</v>
      </c>
      <c r="D75" s="20">
        <v>0.4753</v>
      </c>
      <c r="E75" s="19">
        <v>122</v>
      </c>
      <c r="F75" s="19">
        <v>225</v>
      </c>
      <c r="G75" s="19">
        <v>2</v>
      </c>
      <c r="H75" s="19">
        <v>4</v>
      </c>
      <c r="I75" s="19">
        <v>0</v>
      </c>
      <c r="J75" s="19">
        <v>0</v>
      </c>
      <c r="K75" s="19">
        <v>0</v>
      </c>
      <c r="L75" s="19">
        <v>0</v>
      </c>
      <c r="M75" s="19">
        <v>0</v>
      </c>
      <c r="N75" s="19">
        <v>0</v>
      </c>
      <c r="O75" s="19">
        <v>0</v>
      </c>
      <c r="P75" s="19">
        <v>0</v>
      </c>
      <c r="Q75" s="19">
        <v>0</v>
      </c>
      <c r="R75" s="19">
        <v>0</v>
      </c>
      <c r="S75" s="19">
        <v>0</v>
      </c>
      <c r="T75" s="19">
        <v>0</v>
      </c>
      <c r="U75" s="19">
        <v>0</v>
      </c>
      <c r="V75" s="19">
        <v>0</v>
      </c>
      <c r="W75" s="19">
        <v>0</v>
      </c>
      <c r="X75" s="19">
        <v>0</v>
      </c>
      <c r="Y75" s="19">
        <v>0</v>
      </c>
      <c r="Z75" s="19">
        <v>0</v>
      </c>
    </row>
    <row r="76" spans="1:26" s="14" customFormat="1">
      <c r="A76" s="18" t="s">
        <v>80</v>
      </c>
      <c r="B76" s="19">
        <v>715</v>
      </c>
      <c r="C76" s="19">
        <v>340</v>
      </c>
      <c r="D76" s="20">
        <v>0.47549999999999998</v>
      </c>
      <c r="E76" s="19">
        <v>79</v>
      </c>
      <c r="F76" s="19">
        <v>253</v>
      </c>
      <c r="G76" s="19">
        <v>4</v>
      </c>
      <c r="H76" s="19">
        <v>2</v>
      </c>
      <c r="I76" s="19">
        <v>0</v>
      </c>
      <c r="J76" s="19">
        <v>0</v>
      </c>
      <c r="K76" s="19">
        <v>0</v>
      </c>
      <c r="L76" s="19">
        <v>0</v>
      </c>
      <c r="M76" s="19">
        <v>0</v>
      </c>
      <c r="N76" s="19">
        <v>0</v>
      </c>
      <c r="O76" s="19">
        <v>0</v>
      </c>
      <c r="P76" s="19">
        <v>0</v>
      </c>
      <c r="Q76" s="19">
        <v>0</v>
      </c>
      <c r="R76" s="19">
        <v>0</v>
      </c>
      <c r="S76" s="19">
        <v>0</v>
      </c>
      <c r="T76" s="19">
        <v>0</v>
      </c>
      <c r="U76" s="19">
        <v>0</v>
      </c>
      <c r="V76" s="19">
        <v>0</v>
      </c>
      <c r="W76" s="19">
        <v>0</v>
      </c>
      <c r="X76" s="19">
        <v>0</v>
      </c>
      <c r="Y76" s="19">
        <v>0</v>
      </c>
      <c r="Z76" s="19">
        <v>0</v>
      </c>
    </row>
    <row r="77" spans="1:26" s="14" customFormat="1">
      <c r="A77" s="18" t="s">
        <v>81</v>
      </c>
      <c r="B77" s="19">
        <v>981</v>
      </c>
      <c r="C77" s="19">
        <v>530</v>
      </c>
      <c r="D77" s="20">
        <v>0.5403</v>
      </c>
      <c r="E77" s="19">
        <v>160</v>
      </c>
      <c r="F77" s="19">
        <v>351</v>
      </c>
      <c r="G77" s="19">
        <v>9</v>
      </c>
      <c r="H77" s="19">
        <v>4</v>
      </c>
      <c r="I77" s="19">
        <v>0</v>
      </c>
      <c r="J77" s="19">
        <v>0</v>
      </c>
      <c r="K77" s="19">
        <v>0</v>
      </c>
      <c r="L77" s="19">
        <v>0</v>
      </c>
      <c r="M77" s="19">
        <v>0</v>
      </c>
      <c r="N77" s="19">
        <v>0</v>
      </c>
      <c r="O77" s="19">
        <v>0</v>
      </c>
      <c r="P77" s="19">
        <v>0</v>
      </c>
      <c r="Q77" s="19">
        <v>0</v>
      </c>
      <c r="R77" s="19">
        <v>0</v>
      </c>
      <c r="S77" s="19">
        <v>0</v>
      </c>
      <c r="T77" s="19">
        <v>0</v>
      </c>
      <c r="U77" s="19">
        <v>0</v>
      </c>
      <c r="V77" s="19">
        <v>0</v>
      </c>
      <c r="W77" s="19">
        <v>0</v>
      </c>
      <c r="X77" s="19">
        <v>0</v>
      </c>
      <c r="Y77" s="19">
        <v>0</v>
      </c>
      <c r="Z77" s="19">
        <v>0</v>
      </c>
    </row>
    <row r="78" spans="1:26" s="14" customFormat="1">
      <c r="A78" s="18" t="s">
        <v>82</v>
      </c>
      <c r="B78" s="19">
        <v>904</v>
      </c>
      <c r="C78" s="19">
        <v>643</v>
      </c>
      <c r="D78" s="20">
        <v>0.71130000000000004</v>
      </c>
      <c r="E78" s="19">
        <v>306</v>
      </c>
      <c r="F78" s="19">
        <v>311</v>
      </c>
      <c r="G78" s="19">
        <v>10</v>
      </c>
      <c r="H78" s="19">
        <v>6</v>
      </c>
      <c r="I78" s="19">
        <v>0</v>
      </c>
      <c r="J78" s="19">
        <v>0</v>
      </c>
      <c r="K78" s="19">
        <v>0</v>
      </c>
      <c r="L78" s="19">
        <v>0</v>
      </c>
      <c r="M78" s="19">
        <v>0</v>
      </c>
      <c r="N78" s="19">
        <v>0</v>
      </c>
      <c r="O78" s="19">
        <v>0</v>
      </c>
      <c r="P78" s="19">
        <v>0</v>
      </c>
      <c r="Q78" s="19">
        <v>0</v>
      </c>
      <c r="R78" s="19">
        <v>0</v>
      </c>
      <c r="S78" s="19">
        <v>0</v>
      </c>
      <c r="T78" s="19">
        <v>0</v>
      </c>
      <c r="U78" s="19">
        <v>0</v>
      </c>
      <c r="V78" s="19">
        <v>0</v>
      </c>
      <c r="W78" s="19">
        <v>0</v>
      </c>
      <c r="X78" s="19">
        <v>0</v>
      </c>
      <c r="Y78" s="19">
        <v>0</v>
      </c>
      <c r="Z78" s="19">
        <v>0</v>
      </c>
    </row>
    <row r="79" spans="1:26" s="14" customFormat="1">
      <c r="A79" s="18" t="s">
        <v>83</v>
      </c>
      <c r="B79" s="19">
        <v>419</v>
      </c>
      <c r="C79" s="19">
        <v>206</v>
      </c>
      <c r="D79" s="20">
        <v>0.49159999999999998</v>
      </c>
      <c r="E79" s="19">
        <v>41</v>
      </c>
      <c r="F79" s="19">
        <v>158</v>
      </c>
      <c r="G79" s="19">
        <v>1</v>
      </c>
      <c r="H79" s="19">
        <v>2</v>
      </c>
      <c r="I79" s="19">
        <v>0</v>
      </c>
      <c r="J79" s="19">
        <v>0</v>
      </c>
      <c r="K79" s="19">
        <v>0</v>
      </c>
      <c r="L79" s="19">
        <v>0</v>
      </c>
      <c r="M79" s="19">
        <v>0</v>
      </c>
      <c r="N79" s="19">
        <v>0</v>
      </c>
      <c r="O79" s="19">
        <v>0</v>
      </c>
      <c r="P79" s="19">
        <v>0</v>
      </c>
      <c r="Q79" s="19">
        <v>0</v>
      </c>
      <c r="R79" s="19">
        <v>0</v>
      </c>
      <c r="S79" s="19">
        <v>0</v>
      </c>
      <c r="T79" s="19">
        <v>0</v>
      </c>
      <c r="U79" s="19">
        <v>0</v>
      </c>
      <c r="V79" s="19">
        <v>0</v>
      </c>
      <c r="W79" s="19">
        <v>0</v>
      </c>
      <c r="X79" s="19">
        <v>0</v>
      </c>
      <c r="Y79" s="19">
        <v>0</v>
      </c>
      <c r="Z79" s="19">
        <v>0</v>
      </c>
    </row>
    <row r="80" spans="1:26" s="14" customFormat="1">
      <c r="A80" s="18" t="s">
        <v>84</v>
      </c>
      <c r="B80" s="19">
        <v>453</v>
      </c>
      <c r="C80" s="19">
        <v>229</v>
      </c>
      <c r="D80" s="20">
        <v>0.50549999999999995</v>
      </c>
      <c r="E80" s="19">
        <v>63</v>
      </c>
      <c r="F80" s="19">
        <v>159</v>
      </c>
      <c r="G80" s="19">
        <v>1</v>
      </c>
      <c r="H80" s="19">
        <v>2</v>
      </c>
      <c r="I80" s="19">
        <v>0</v>
      </c>
      <c r="J80" s="19">
        <v>0</v>
      </c>
      <c r="K80" s="19">
        <v>0</v>
      </c>
      <c r="L80" s="19">
        <v>0</v>
      </c>
      <c r="M80" s="19">
        <v>0</v>
      </c>
      <c r="N80" s="19">
        <v>0</v>
      </c>
      <c r="O80" s="19">
        <v>0</v>
      </c>
      <c r="P80" s="19">
        <v>0</v>
      </c>
      <c r="Q80" s="19">
        <v>0</v>
      </c>
      <c r="R80" s="19">
        <v>0</v>
      </c>
      <c r="S80" s="19">
        <v>0</v>
      </c>
      <c r="T80" s="19">
        <v>0</v>
      </c>
      <c r="U80" s="19">
        <v>0</v>
      </c>
      <c r="V80" s="19">
        <v>0</v>
      </c>
      <c r="W80" s="19">
        <v>0</v>
      </c>
      <c r="X80" s="19">
        <v>0</v>
      </c>
      <c r="Y80" s="19">
        <v>0</v>
      </c>
      <c r="Z80" s="19">
        <v>0</v>
      </c>
    </row>
    <row r="81" spans="1:26" s="14" customFormat="1">
      <c r="A81" s="18" t="s">
        <v>85</v>
      </c>
      <c r="B81" s="19">
        <v>825</v>
      </c>
      <c r="C81" s="19">
        <v>477</v>
      </c>
      <c r="D81" s="20">
        <v>0.57820000000000005</v>
      </c>
      <c r="E81" s="19">
        <v>122</v>
      </c>
      <c r="F81" s="19">
        <v>348</v>
      </c>
      <c r="G81" s="19">
        <v>3</v>
      </c>
      <c r="H81" s="19">
        <v>2</v>
      </c>
      <c r="I81" s="19">
        <v>0</v>
      </c>
      <c r="J81" s="19">
        <v>0</v>
      </c>
      <c r="K81" s="19">
        <v>0</v>
      </c>
      <c r="L81" s="19">
        <v>0</v>
      </c>
      <c r="M81" s="19">
        <v>0</v>
      </c>
      <c r="N81" s="19">
        <v>0</v>
      </c>
      <c r="O81" s="19">
        <v>0</v>
      </c>
      <c r="P81" s="19">
        <v>0</v>
      </c>
      <c r="Q81" s="19">
        <v>0</v>
      </c>
      <c r="R81" s="19">
        <v>0</v>
      </c>
      <c r="S81" s="19">
        <v>0</v>
      </c>
      <c r="T81" s="19">
        <v>0</v>
      </c>
      <c r="U81" s="19">
        <v>0</v>
      </c>
      <c r="V81" s="19">
        <v>0</v>
      </c>
      <c r="W81" s="19">
        <v>0</v>
      </c>
      <c r="X81" s="19">
        <v>0</v>
      </c>
      <c r="Y81" s="19">
        <v>0</v>
      </c>
      <c r="Z81" s="19">
        <v>0</v>
      </c>
    </row>
    <row r="82" spans="1:26" s="14" customFormat="1">
      <c r="A82" s="18" t="s">
        <v>86</v>
      </c>
      <c r="B82" s="19">
        <v>803</v>
      </c>
      <c r="C82" s="19">
        <v>552</v>
      </c>
      <c r="D82" s="20">
        <v>0.68740000000000001</v>
      </c>
      <c r="E82" s="19">
        <v>293</v>
      </c>
      <c r="F82" s="19">
        <v>243</v>
      </c>
      <c r="G82" s="19">
        <v>10</v>
      </c>
      <c r="H82" s="19">
        <v>3</v>
      </c>
      <c r="I82" s="19">
        <v>0</v>
      </c>
      <c r="J82" s="19">
        <v>0</v>
      </c>
      <c r="K82" s="19">
        <v>0</v>
      </c>
      <c r="L82" s="19">
        <v>0</v>
      </c>
      <c r="M82" s="19">
        <v>0</v>
      </c>
      <c r="N82" s="19">
        <v>0</v>
      </c>
      <c r="O82" s="19">
        <v>0</v>
      </c>
      <c r="P82" s="19">
        <v>0</v>
      </c>
      <c r="Q82" s="19">
        <v>0</v>
      </c>
      <c r="R82" s="19">
        <v>0</v>
      </c>
      <c r="S82" s="19">
        <v>0</v>
      </c>
      <c r="T82" s="19">
        <v>0</v>
      </c>
      <c r="U82" s="19">
        <v>0</v>
      </c>
      <c r="V82" s="19">
        <v>0</v>
      </c>
      <c r="W82" s="19">
        <v>0</v>
      </c>
      <c r="X82" s="19">
        <v>0</v>
      </c>
      <c r="Y82" s="19">
        <v>0</v>
      </c>
      <c r="Z82" s="19">
        <v>0</v>
      </c>
    </row>
    <row r="83" spans="1:26" s="14" customFormat="1">
      <c r="A83" s="18" t="s">
        <v>87</v>
      </c>
      <c r="B83" s="19">
        <v>1039</v>
      </c>
      <c r="C83" s="19">
        <v>681</v>
      </c>
      <c r="D83" s="20">
        <v>0.65539999999999998</v>
      </c>
      <c r="E83" s="19">
        <v>277</v>
      </c>
      <c r="F83" s="19">
        <v>378</v>
      </c>
      <c r="G83" s="19">
        <v>11</v>
      </c>
      <c r="H83" s="19">
        <v>5</v>
      </c>
      <c r="I83" s="19">
        <v>0</v>
      </c>
      <c r="J83" s="19">
        <v>0</v>
      </c>
      <c r="K83" s="19">
        <v>0</v>
      </c>
      <c r="L83" s="19">
        <v>0</v>
      </c>
      <c r="M83" s="19">
        <v>0</v>
      </c>
      <c r="N83" s="19">
        <v>0</v>
      </c>
      <c r="O83" s="19">
        <v>0</v>
      </c>
      <c r="P83" s="19">
        <v>0</v>
      </c>
      <c r="Q83" s="19">
        <v>0</v>
      </c>
      <c r="R83" s="19">
        <v>0</v>
      </c>
      <c r="S83" s="19">
        <v>0</v>
      </c>
      <c r="T83" s="19">
        <v>0</v>
      </c>
      <c r="U83" s="19">
        <v>0</v>
      </c>
      <c r="V83" s="19">
        <v>0</v>
      </c>
      <c r="W83" s="19">
        <v>0</v>
      </c>
      <c r="X83" s="19">
        <v>0</v>
      </c>
      <c r="Y83" s="19">
        <v>0</v>
      </c>
      <c r="Z83" s="19">
        <v>0</v>
      </c>
    </row>
    <row r="84" spans="1:26" s="14" customFormat="1">
      <c r="A84" s="18" t="s">
        <v>88</v>
      </c>
      <c r="B84" s="19">
        <v>691</v>
      </c>
      <c r="C84" s="19">
        <v>352</v>
      </c>
      <c r="D84" s="20">
        <v>0.50939999999999996</v>
      </c>
      <c r="E84" s="19">
        <v>83</v>
      </c>
      <c r="F84" s="19">
        <v>258</v>
      </c>
      <c r="G84" s="19">
        <v>7</v>
      </c>
      <c r="H84" s="19">
        <v>1</v>
      </c>
      <c r="I84" s="19">
        <v>0</v>
      </c>
      <c r="J84" s="19">
        <v>0</v>
      </c>
      <c r="K84" s="19">
        <v>0</v>
      </c>
      <c r="L84" s="19">
        <v>0</v>
      </c>
      <c r="M84" s="19">
        <v>0</v>
      </c>
      <c r="N84" s="19">
        <v>0</v>
      </c>
      <c r="O84" s="19">
        <v>0</v>
      </c>
      <c r="P84" s="19">
        <v>0</v>
      </c>
      <c r="Q84" s="19">
        <v>0</v>
      </c>
      <c r="R84" s="19">
        <v>0</v>
      </c>
      <c r="S84" s="19">
        <v>0</v>
      </c>
      <c r="T84" s="19">
        <v>0</v>
      </c>
      <c r="U84" s="19">
        <v>0</v>
      </c>
      <c r="V84" s="19">
        <v>0</v>
      </c>
      <c r="W84" s="19">
        <v>0</v>
      </c>
      <c r="X84" s="19">
        <v>0</v>
      </c>
      <c r="Y84" s="19">
        <v>0</v>
      </c>
      <c r="Z84" s="19">
        <v>0</v>
      </c>
    </row>
    <row r="85" spans="1:26" s="14" customFormat="1">
      <c r="A85" s="18" t="s">
        <v>89</v>
      </c>
      <c r="B85" s="19">
        <v>1468</v>
      </c>
      <c r="C85" s="19">
        <v>1003</v>
      </c>
      <c r="D85" s="20">
        <v>0.68320000000000003</v>
      </c>
      <c r="E85" s="19">
        <v>574</v>
      </c>
      <c r="F85" s="19">
        <v>421</v>
      </c>
      <c r="G85" s="19">
        <v>5</v>
      </c>
      <c r="H85" s="19">
        <v>0</v>
      </c>
      <c r="I85" s="19">
        <v>0</v>
      </c>
      <c r="J85" s="19">
        <v>0</v>
      </c>
      <c r="K85" s="19">
        <v>0</v>
      </c>
      <c r="L85" s="19">
        <v>0</v>
      </c>
      <c r="M85" s="19">
        <v>0</v>
      </c>
      <c r="N85" s="19">
        <v>0</v>
      </c>
      <c r="O85" s="19">
        <v>0</v>
      </c>
      <c r="P85" s="19">
        <v>0</v>
      </c>
      <c r="Q85" s="19">
        <v>0</v>
      </c>
      <c r="R85" s="19">
        <v>0</v>
      </c>
      <c r="S85" s="19">
        <v>0</v>
      </c>
      <c r="T85" s="19">
        <v>0</v>
      </c>
      <c r="U85" s="19">
        <v>0</v>
      </c>
      <c r="V85" s="19">
        <v>0</v>
      </c>
      <c r="W85" s="19">
        <v>0</v>
      </c>
      <c r="X85" s="19">
        <v>0</v>
      </c>
      <c r="Y85" s="19">
        <v>0</v>
      </c>
      <c r="Z85" s="19">
        <v>0</v>
      </c>
    </row>
    <row r="86" spans="1:26" s="14" customFormat="1">
      <c r="A86" s="18" t="s">
        <v>90</v>
      </c>
      <c r="B86" s="19">
        <v>432</v>
      </c>
      <c r="C86" s="19">
        <v>203</v>
      </c>
      <c r="D86" s="20">
        <v>0.46989999999999998</v>
      </c>
      <c r="E86" s="19">
        <v>42</v>
      </c>
      <c r="F86" s="19">
        <v>155</v>
      </c>
      <c r="G86" s="19">
        <v>4</v>
      </c>
      <c r="H86" s="19">
        <v>0</v>
      </c>
      <c r="I86" s="19">
        <v>0</v>
      </c>
      <c r="J86" s="19">
        <v>0</v>
      </c>
      <c r="K86" s="19">
        <v>0</v>
      </c>
      <c r="L86" s="19">
        <v>0</v>
      </c>
      <c r="M86" s="19">
        <v>0</v>
      </c>
      <c r="N86" s="19">
        <v>0</v>
      </c>
      <c r="O86" s="19">
        <v>0</v>
      </c>
      <c r="P86" s="19">
        <v>0</v>
      </c>
      <c r="Q86" s="19">
        <v>0</v>
      </c>
      <c r="R86" s="19">
        <v>0</v>
      </c>
      <c r="S86" s="19">
        <v>0</v>
      </c>
      <c r="T86" s="19">
        <v>0</v>
      </c>
      <c r="U86" s="19">
        <v>0</v>
      </c>
      <c r="V86" s="19">
        <v>0</v>
      </c>
      <c r="W86" s="19">
        <v>0</v>
      </c>
      <c r="X86" s="19">
        <v>0</v>
      </c>
      <c r="Y86" s="19">
        <v>0</v>
      </c>
      <c r="Z86" s="19">
        <v>0</v>
      </c>
    </row>
    <row r="87" spans="1:26" s="14" customFormat="1">
      <c r="A87" s="18" t="s">
        <v>91</v>
      </c>
      <c r="B87" s="19">
        <v>1009</v>
      </c>
      <c r="C87" s="19">
        <v>769</v>
      </c>
      <c r="D87" s="20">
        <v>0.7621</v>
      </c>
      <c r="E87" s="19">
        <v>452</v>
      </c>
      <c r="F87" s="19">
        <v>304</v>
      </c>
      <c r="G87" s="19">
        <v>5</v>
      </c>
      <c r="H87" s="19">
        <v>2</v>
      </c>
      <c r="I87" s="19">
        <v>0</v>
      </c>
      <c r="J87" s="19">
        <v>0</v>
      </c>
      <c r="K87" s="19">
        <v>0</v>
      </c>
      <c r="L87" s="19">
        <v>0</v>
      </c>
      <c r="M87" s="19">
        <v>0</v>
      </c>
      <c r="N87" s="19">
        <v>0</v>
      </c>
      <c r="O87" s="19">
        <v>0</v>
      </c>
      <c r="P87" s="19">
        <v>0</v>
      </c>
      <c r="Q87" s="19">
        <v>0</v>
      </c>
      <c r="R87" s="19">
        <v>0</v>
      </c>
      <c r="S87" s="19">
        <v>0</v>
      </c>
      <c r="T87" s="19">
        <v>0</v>
      </c>
      <c r="U87" s="19">
        <v>0</v>
      </c>
      <c r="V87" s="19">
        <v>0</v>
      </c>
      <c r="W87" s="19">
        <v>0</v>
      </c>
      <c r="X87" s="19">
        <v>0</v>
      </c>
      <c r="Y87" s="19">
        <v>0</v>
      </c>
      <c r="Z87" s="19">
        <v>0</v>
      </c>
    </row>
    <row r="88" spans="1:26" s="14" customFormat="1">
      <c r="A88" s="18" t="s">
        <v>92</v>
      </c>
      <c r="B88" s="19">
        <v>646</v>
      </c>
      <c r="C88" s="19">
        <v>317</v>
      </c>
      <c r="D88" s="20">
        <v>0.49070000000000003</v>
      </c>
      <c r="E88" s="19">
        <v>64</v>
      </c>
      <c r="F88" s="19">
        <v>239</v>
      </c>
      <c r="G88" s="19">
        <v>5</v>
      </c>
      <c r="H88" s="19">
        <v>5</v>
      </c>
      <c r="I88" s="19">
        <v>0</v>
      </c>
      <c r="J88" s="19">
        <v>0</v>
      </c>
      <c r="K88" s="19">
        <v>0</v>
      </c>
      <c r="L88" s="19">
        <v>0</v>
      </c>
      <c r="M88" s="19">
        <v>0</v>
      </c>
      <c r="N88" s="19">
        <v>0</v>
      </c>
      <c r="O88" s="19">
        <v>0</v>
      </c>
      <c r="P88" s="19">
        <v>0</v>
      </c>
      <c r="Q88" s="19">
        <v>0</v>
      </c>
      <c r="R88" s="19">
        <v>0</v>
      </c>
      <c r="S88" s="19">
        <v>0</v>
      </c>
      <c r="T88" s="19">
        <v>0</v>
      </c>
      <c r="U88" s="19">
        <v>0</v>
      </c>
      <c r="V88" s="19">
        <v>0</v>
      </c>
      <c r="W88" s="19">
        <v>0</v>
      </c>
      <c r="X88" s="19">
        <v>0</v>
      </c>
      <c r="Y88" s="19">
        <v>0</v>
      </c>
      <c r="Z88" s="19">
        <v>0</v>
      </c>
    </row>
    <row r="89" spans="1:26" s="14" customFormat="1">
      <c r="A89" s="18" t="s">
        <v>93</v>
      </c>
      <c r="B89" s="19">
        <v>732</v>
      </c>
      <c r="C89" s="19">
        <v>544</v>
      </c>
      <c r="D89" s="20">
        <v>0.74319999999999997</v>
      </c>
      <c r="E89" s="19">
        <v>335</v>
      </c>
      <c r="F89" s="19">
        <v>201</v>
      </c>
      <c r="G89" s="19">
        <v>3</v>
      </c>
      <c r="H89" s="19">
        <v>2</v>
      </c>
      <c r="I89" s="19">
        <v>0</v>
      </c>
      <c r="J89" s="19">
        <v>0</v>
      </c>
      <c r="K89" s="19">
        <v>0</v>
      </c>
      <c r="L89" s="19">
        <v>0</v>
      </c>
      <c r="M89" s="19">
        <v>0</v>
      </c>
      <c r="N89" s="19">
        <v>0</v>
      </c>
      <c r="O89" s="19">
        <v>0</v>
      </c>
      <c r="P89" s="19">
        <v>0</v>
      </c>
      <c r="Q89" s="19">
        <v>0</v>
      </c>
      <c r="R89" s="19">
        <v>0</v>
      </c>
      <c r="S89" s="19">
        <v>0</v>
      </c>
      <c r="T89" s="19">
        <v>0</v>
      </c>
      <c r="U89" s="19">
        <v>0</v>
      </c>
      <c r="V89" s="19">
        <v>0</v>
      </c>
      <c r="W89" s="19">
        <v>0</v>
      </c>
      <c r="X89" s="19">
        <v>0</v>
      </c>
      <c r="Y89" s="19">
        <v>0</v>
      </c>
      <c r="Z89" s="19">
        <v>0</v>
      </c>
    </row>
    <row r="90" spans="1:26" s="14" customFormat="1">
      <c r="A90" s="18" t="s">
        <v>94</v>
      </c>
      <c r="B90" s="19">
        <v>608</v>
      </c>
      <c r="C90" s="19">
        <v>419</v>
      </c>
      <c r="D90" s="20">
        <v>0.68910000000000005</v>
      </c>
      <c r="E90" s="19">
        <v>197</v>
      </c>
      <c r="F90" s="19">
        <v>209</v>
      </c>
      <c r="G90" s="19">
        <v>8</v>
      </c>
      <c r="H90" s="19">
        <v>2</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row>
    <row r="91" spans="1:26" s="14" customFormat="1">
      <c r="A91" s="18" t="s">
        <v>95</v>
      </c>
      <c r="B91" s="19">
        <v>843</v>
      </c>
      <c r="C91" s="19">
        <v>573</v>
      </c>
      <c r="D91" s="20">
        <v>0.67969999999999997</v>
      </c>
      <c r="E91" s="19">
        <v>272</v>
      </c>
      <c r="F91" s="19">
        <v>274</v>
      </c>
      <c r="G91" s="19">
        <v>17</v>
      </c>
      <c r="H91" s="19">
        <v>5</v>
      </c>
      <c r="I91" s="19">
        <v>0</v>
      </c>
      <c r="J91" s="19">
        <v>0</v>
      </c>
      <c r="K91" s="19">
        <v>0</v>
      </c>
      <c r="L91" s="19">
        <v>0</v>
      </c>
      <c r="M91" s="19">
        <v>0</v>
      </c>
      <c r="N91" s="19">
        <v>0</v>
      </c>
      <c r="O91" s="19">
        <v>0</v>
      </c>
      <c r="P91" s="19">
        <v>0</v>
      </c>
      <c r="Q91" s="19">
        <v>0</v>
      </c>
      <c r="R91" s="19">
        <v>0</v>
      </c>
      <c r="S91" s="19">
        <v>0</v>
      </c>
      <c r="T91" s="19">
        <v>0</v>
      </c>
      <c r="U91" s="19">
        <v>0</v>
      </c>
      <c r="V91" s="19">
        <v>0</v>
      </c>
      <c r="W91" s="19">
        <v>0</v>
      </c>
      <c r="X91" s="19">
        <v>0</v>
      </c>
      <c r="Y91" s="19">
        <v>0</v>
      </c>
      <c r="Z91" s="19">
        <v>0</v>
      </c>
    </row>
    <row r="92" spans="1:26" s="14" customFormat="1">
      <c r="A92" s="18" t="s">
        <v>96</v>
      </c>
      <c r="B92" s="19">
        <v>702</v>
      </c>
      <c r="C92" s="19">
        <v>485</v>
      </c>
      <c r="D92" s="20">
        <v>0.69089999999999996</v>
      </c>
      <c r="E92" s="19">
        <v>294</v>
      </c>
      <c r="F92" s="19">
        <v>181</v>
      </c>
      <c r="G92" s="19">
        <v>5</v>
      </c>
      <c r="H92" s="19">
        <v>3</v>
      </c>
      <c r="I92" s="19">
        <v>0</v>
      </c>
      <c r="J92" s="19">
        <v>0</v>
      </c>
      <c r="K92" s="19">
        <v>0</v>
      </c>
      <c r="L92" s="19">
        <v>0</v>
      </c>
      <c r="M92" s="19">
        <v>0</v>
      </c>
      <c r="N92" s="19">
        <v>0</v>
      </c>
      <c r="O92" s="19">
        <v>0</v>
      </c>
      <c r="P92" s="19">
        <v>0</v>
      </c>
      <c r="Q92" s="19">
        <v>0</v>
      </c>
      <c r="R92" s="19">
        <v>0</v>
      </c>
      <c r="S92" s="19">
        <v>0</v>
      </c>
      <c r="T92" s="19">
        <v>0</v>
      </c>
      <c r="U92" s="19">
        <v>0</v>
      </c>
      <c r="V92" s="19">
        <v>0</v>
      </c>
      <c r="W92" s="19">
        <v>0</v>
      </c>
      <c r="X92" s="19">
        <v>0</v>
      </c>
      <c r="Y92" s="19">
        <v>0</v>
      </c>
      <c r="Z92" s="19">
        <v>0</v>
      </c>
    </row>
    <row r="93" spans="1:26" s="14" customFormat="1">
      <c r="A93" s="18" t="s">
        <v>97</v>
      </c>
      <c r="B93" s="19">
        <v>642</v>
      </c>
      <c r="C93" s="19">
        <v>444</v>
      </c>
      <c r="D93" s="20">
        <v>0.69159999999999999</v>
      </c>
      <c r="E93" s="19">
        <v>231</v>
      </c>
      <c r="F93" s="19">
        <v>201</v>
      </c>
      <c r="G93" s="19">
        <v>7</v>
      </c>
      <c r="H93" s="19">
        <v>5</v>
      </c>
      <c r="I93" s="19">
        <v>0</v>
      </c>
      <c r="J93" s="19">
        <v>0</v>
      </c>
      <c r="K93" s="19">
        <v>0</v>
      </c>
      <c r="L93" s="19">
        <v>0</v>
      </c>
      <c r="M93" s="19">
        <v>0</v>
      </c>
      <c r="N93" s="19">
        <v>0</v>
      </c>
      <c r="O93" s="19">
        <v>0</v>
      </c>
      <c r="P93" s="19">
        <v>0</v>
      </c>
      <c r="Q93" s="19">
        <v>0</v>
      </c>
      <c r="R93" s="19">
        <v>0</v>
      </c>
      <c r="S93" s="19">
        <v>0</v>
      </c>
      <c r="T93" s="19">
        <v>0</v>
      </c>
      <c r="U93" s="19">
        <v>0</v>
      </c>
      <c r="V93" s="19">
        <v>0</v>
      </c>
      <c r="W93" s="19">
        <v>0</v>
      </c>
      <c r="X93" s="19">
        <v>0</v>
      </c>
      <c r="Y93" s="19">
        <v>0</v>
      </c>
      <c r="Z93" s="19">
        <v>0</v>
      </c>
    </row>
    <row r="94" spans="1:26" s="14" customFormat="1">
      <c r="A94" s="18" t="s">
        <v>98</v>
      </c>
      <c r="B94" s="19">
        <v>903</v>
      </c>
      <c r="C94" s="19">
        <v>485</v>
      </c>
      <c r="D94" s="20">
        <v>0.53710000000000002</v>
      </c>
      <c r="E94" s="19">
        <v>213</v>
      </c>
      <c r="F94" s="19">
        <v>256</v>
      </c>
      <c r="G94" s="19">
        <v>9</v>
      </c>
      <c r="H94" s="19">
        <v>2</v>
      </c>
      <c r="I94" s="19">
        <v>0</v>
      </c>
      <c r="J94" s="19">
        <v>0</v>
      </c>
      <c r="K94" s="19">
        <v>0</v>
      </c>
      <c r="L94" s="19">
        <v>0</v>
      </c>
      <c r="M94" s="19">
        <v>0</v>
      </c>
      <c r="N94" s="19">
        <v>0</v>
      </c>
      <c r="O94" s="19">
        <v>0</v>
      </c>
      <c r="P94" s="19">
        <v>0</v>
      </c>
      <c r="Q94" s="19">
        <v>0</v>
      </c>
      <c r="R94" s="19">
        <v>0</v>
      </c>
      <c r="S94" s="19">
        <v>0</v>
      </c>
      <c r="T94" s="19">
        <v>0</v>
      </c>
      <c r="U94" s="19">
        <v>0</v>
      </c>
      <c r="V94" s="19">
        <v>0</v>
      </c>
      <c r="W94" s="19">
        <v>0</v>
      </c>
      <c r="X94" s="19">
        <v>0</v>
      </c>
      <c r="Y94" s="19">
        <v>0</v>
      </c>
      <c r="Z94" s="19">
        <v>0</v>
      </c>
    </row>
    <row r="95" spans="1:26" s="14" customFormat="1">
      <c r="A95" s="18" t="s">
        <v>99</v>
      </c>
      <c r="B95" s="19">
        <v>1652</v>
      </c>
      <c r="C95" s="19">
        <v>1135</v>
      </c>
      <c r="D95" s="20">
        <v>0.68700000000000006</v>
      </c>
      <c r="E95" s="19">
        <v>651</v>
      </c>
      <c r="F95" s="19">
        <v>455</v>
      </c>
      <c r="G95" s="19">
        <v>16</v>
      </c>
      <c r="H95" s="19">
        <v>3</v>
      </c>
      <c r="I95" s="19">
        <v>0</v>
      </c>
      <c r="J95" s="19">
        <v>0</v>
      </c>
      <c r="K95" s="19">
        <v>0</v>
      </c>
      <c r="L95" s="19">
        <v>0</v>
      </c>
      <c r="M95" s="19">
        <v>0</v>
      </c>
      <c r="N95" s="19">
        <v>0</v>
      </c>
      <c r="O95" s="19">
        <v>0</v>
      </c>
      <c r="P95" s="19">
        <v>0</v>
      </c>
      <c r="Q95" s="19">
        <v>0</v>
      </c>
      <c r="R95" s="19">
        <v>0</v>
      </c>
      <c r="S95" s="19">
        <v>0</v>
      </c>
      <c r="T95" s="19">
        <v>0</v>
      </c>
      <c r="U95" s="19">
        <v>0</v>
      </c>
      <c r="V95" s="19">
        <v>0</v>
      </c>
      <c r="W95" s="19">
        <v>0</v>
      </c>
      <c r="X95" s="19">
        <v>0</v>
      </c>
      <c r="Y95" s="19">
        <v>0</v>
      </c>
      <c r="Z95" s="19">
        <v>0</v>
      </c>
    </row>
    <row r="96" spans="1:26" s="14" customFormat="1">
      <c r="A96" s="18" t="s">
        <v>100</v>
      </c>
      <c r="B96" s="19">
        <v>753</v>
      </c>
      <c r="C96" s="19">
        <v>558</v>
      </c>
      <c r="D96" s="20">
        <v>0.74099999999999999</v>
      </c>
      <c r="E96" s="19">
        <v>324</v>
      </c>
      <c r="F96" s="19">
        <v>228</v>
      </c>
      <c r="G96" s="19">
        <v>2</v>
      </c>
      <c r="H96" s="19">
        <v>2</v>
      </c>
      <c r="I96" s="19">
        <v>0</v>
      </c>
      <c r="J96" s="19">
        <v>0</v>
      </c>
      <c r="K96" s="19">
        <v>0</v>
      </c>
      <c r="L96" s="19">
        <v>0</v>
      </c>
      <c r="M96" s="19">
        <v>0</v>
      </c>
      <c r="N96" s="19">
        <v>0</v>
      </c>
      <c r="O96" s="19">
        <v>0</v>
      </c>
      <c r="P96" s="19">
        <v>0</v>
      </c>
      <c r="Q96" s="19">
        <v>0</v>
      </c>
      <c r="R96" s="19">
        <v>0</v>
      </c>
      <c r="S96" s="19">
        <v>0</v>
      </c>
      <c r="T96" s="19">
        <v>0</v>
      </c>
      <c r="U96" s="19">
        <v>0</v>
      </c>
      <c r="V96" s="19">
        <v>0</v>
      </c>
      <c r="W96" s="19">
        <v>0</v>
      </c>
      <c r="X96" s="19">
        <v>0</v>
      </c>
      <c r="Y96" s="19">
        <v>0</v>
      </c>
      <c r="Z96" s="19">
        <v>0</v>
      </c>
    </row>
    <row r="97" spans="1:26" s="14" customFormat="1">
      <c r="A97" s="18" t="s">
        <v>101</v>
      </c>
      <c r="B97" s="19">
        <v>1080</v>
      </c>
      <c r="C97" s="19">
        <v>760</v>
      </c>
      <c r="D97" s="20">
        <v>0.70369999999999999</v>
      </c>
      <c r="E97" s="19">
        <v>421</v>
      </c>
      <c r="F97" s="19">
        <v>332</v>
      </c>
      <c r="G97" s="19">
        <v>5</v>
      </c>
      <c r="H97" s="19">
        <v>0</v>
      </c>
      <c r="I97" s="19">
        <v>0</v>
      </c>
      <c r="J97" s="19">
        <v>0</v>
      </c>
      <c r="K97" s="19">
        <v>0</v>
      </c>
      <c r="L97" s="19">
        <v>0</v>
      </c>
      <c r="M97" s="19">
        <v>0</v>
      </c>
      <c r="N97" s="19">
        <v>0</v>
      </c>
      <c r="O97" s="19">
        <v>0</v>
      </c>
      <c r="P97" s="19">
        <v>0</v>
      </c>
      <c r="Q97" s="19">
        <v>0</v>
      </c>
      <c r="R97" s="19">
        <v>0</v>
      </c>
      <c r="S97" s="19">
        <v>0</v>
      </c>
      <c r="T97" s="19">
        <v>0</v>
      </c>
      <c r="U97" s="19">
        <v>0</v>
      </c>
      <c r="V97" s="19">
        <v>0</v>
      </c>
      <c r="W97" s="19">
        <v>0</v>
      </c>
      <c r="X97" s="19">
        <v>0</v>
      </c>
      <c r="Y97" s="19">
        <v>0</v>
      </c>
      <c r="Z97" s="19">
        <v>0</v>
      </c>
    </row>
    <row r="98" spans="1:26" s="14" customFormat="1">
      <c r="A98" s="18" t="s">
        <v>102</v>
      </c>
      <c r="B98" s="19">
        <v>680</v>
      </c>
      <c r="C98" s="19">
        <v>466</v>
      </c>
      <c r="D98" s="20">
        <v>0.68530000000000002</v>
      </c>
      <c r="E98" s="19">
        <v>266</v>
      </c>
      <c r="F98" s="19">
        <v>190</v>
      </c>
      <c r="G98" s="19">
        <v>4</v>
      </c>
      <c r="H98" s="19">
        <v>2</v>
      </c>
      <c r="I98" s="19">
        <v>0</v>
      </c>
      <c r="J98" s="19">
        <v>0</v>
      </c>
      <c r="K98" s="19">
        <v>0</v>
      </c>
      <c r="L98" s="19">
        <v>0</v>
      </c>
      <c r="M98" s="19">
        <v>0</v>
      </c>
      <c r="N98" s="19">
        <v>0</v>
      </c>
      <c r="O98" s="19">
        <v>0</v>
      </c>
      <c r="P98" s="19">
        <v>0</v>
      </c>
      <c r="Q98" s="19">
        <v>0</v>
      </c>
      <c r="R98" s="19">
        <v>0</v>
      </c>
      <c r="S98" s="19">
        <v>0</v>
      </c>
      <c r="T98" s="19">
        <v>0</v>
      </c>
      <c r="U98" s="19">
        <v>0</v>
      </c>
      <c r="V98" s="19">
        <v>0</v>
      </c>
      <c r="W98" s="19">
        <v>0</v>
      </c>
      <c r="X98" s="19">
        <v>0</v>
      </c>
      <c r="Y98" s="19">
        <v>0</v>
      </c>
      <c r="Z98" s="19">
        <v>0</v>
      </c>
    </row>
    <row r="99" spans="1:26" s="14" customFormat="1">
      <c r="A99" s="18" t="s">
        <v>103</v>
      </c>
      <c r="B99" s="19">
        <v>1661</v>
      </c>
      <c r="C99" s="19">
        <v>975</v>
      </c>
      <c r="D99" s="20">
        <v>0.58699999999999997</v>
      </c>
      <c r="E99" s="19">
        <v>438</v>
      </c>
      <c r="F99" s="19">
        <v>520</v>
      </c>
      <c r="G99" s="19">
        <v>7</v>
      </c>
      <c r="H99" s="19">
        <v>6</v>
      </c>
      <c r="I99" s="19">
        <v>0</v>
      </c>
      <c r="J99" s="19">
        <v>0</v>
      </c>
      <c r="K99" s="19">
        <v>0</v>
      </c>
      <c r="L99" s="19">
        <v>0</v>
      </c>
      <c r="M99" s="19">
        <v>0</v>
      </c>
      <c r="N99" s="19">
        <v>0</v>
      </c>
      <c r="O99" s="19">
        <v>0</v>
      </c>
      <c r="P99" s="19">
        <v>0</v>
      </c>
      <c r="Q99" s="19">
        <v>0</v>
      </c>
      <c r="R99" s="19">
        <v>0</v>
      </c>
      <c r="S99" s="19">
        <v>0</v>
      </c>
      <c r="T99" s="19">
        <v>0</v>
      </c>
      <c r="U99" s="19">
        <v>0</v>
      </c>
      <c r="V99" s="19">
        <v>0</v>
      </c>
      <c r="W99" s="19">
        <v>0</v>
      </c>
      <c r="X99" s="19">
        <v>0</v>
      </c>
      <c r="Y99" s="19">
        <v>0</v>
      </c>
      <c r="Z99" s="19">
        <v>0</v>
      </c>
    </row>
    <row r="100" spans="1:26" s="14" customFormat="1">
      <c r="A100" s="18" t="s">
        <v>104</v>
      </c>
      <c r="B100" s="19">
        <v>1387</v>
      </c>
      <c r="C100" s="19">
        <v>912</v>
      </c>
      <c r="D100" s="20">
        <v>0.65749999999999997</v>
      </c>
      <c r="E100" s="19">
        <v>419</v>
      </c>
      <c r="F100" s="19">
        <v>477</v>
      </c>
      <c r="G100" s="19">
        <v>12</v>
      </c>
      <c r="H100" s="19">
        <v>1</v>
      </c>
      <c r="I100" s="19">
        <v>0</v>
      </c>
      <c r="J100" s="19">
        <v>0</v>
      </c>
      <c r="K100" s="19">
        <v>0</v>
      </c>
      <c r="L100" s="19">
        <v>0</v>
      </c>
      <c r="M100" s="19">
        <v>0</v>
      </c>
      <c r="N100" s="19">
        <v>0</v>
      </c>
      <c r="O100" s="19">
        <v>0</v>
      </c>
      <c r="P100" s="19">
        <v>0</v>
      </c>
      <c r="Q100" s="19">
        <v>0</v>
      </c>
      <c r="R100" s="19">
        <v>0</v>
      </c>
      <c r="S100" s="19">
        <v>0</v>
      </c>
      <c r="T100" s="19">
        <v>0</v>
      </c>
      <c r="U100" s="19">
        <v>0</v>
      </c>
      <c r="V100" s="19">
        <v>0</v>
      </c>
      <c r="W100" s="19">
        <v>0</v>
      </c>
      <c r="X100" s="19">
        <v>0</v>
      </c>
      <c r="Y100" s="19">
        <v>0</v>
      </c>
      <c r="Z100" s="19">
        <v>0</v>
      </c>
    </row>
    <row r="101" spans="1:26" s="14" customFormat="1">
      <c r="A101" s="18" t="s">
        <v>105</v>
      </c>
      <c r="B101" s="19">
        <v>1075</v>
      </c>
      <c r="C101" s="19">
        <v>704</v>
      </c>
      <c r="D101" s="20">
        <v>0.65490000000000004</v>
      </c>
      <c r="E101" s="19">
        <v>314</v>
      </c>
      <c r="F101" s="19">
        <v>379</v>
      </c>
      <c r="G101" s="19">
        <v>6</v>
      </c>
      <c r="H101" s="19">
        <v>1</v>
      </c>
      <c r="I101" s="19">
        <v>0</v>
      </c>
      <c r="J101" s="19">
        <v>0</v>
      </c>
      <c r="K101" s="19">
        <v>0</v>
      </c>
      <c r="L101" s="19">
        <v>0</v>
      </c>
      <c r="M101" s="19">
        <v>0</v>
      </c>
      <c r="N101" s="19">
        <v>0</v>
      </c>
      <c r="O101" s="19">
        <v>0</v>
      </c>
      <c r="P101" s="19">
        <v>0</v>
      </c>
      <c r="Q101" s="19">
        <v>0</v>
      </c>
      <c r="R101" s="19">
        <v>0</v>
      </c>
      <c r="S101" s="19">
        <v>0</v>
      </c>
      <c r="T101" s="19">
        <v>0</v>
      </c>
      <c r="U101" s="19">
        <v>0</v>
      </c>
      <c r="V101" s="19">
        <v>0</v>
      </c>
      <c r="W101" s="19">
        <v>0</v>
      </c>
      <c r="X101" s="19">
        <v>0</v>
      </c>
      <c r="Y101" s="19">
        <v>0</v>
      </c>
      <c r="Z101" s="19">
        <v>0</v>
      </c>
    </row>
    <row r="102" spans="1:26" s="14" customFormat="1">
      <c r="A102" s="18" t="s">
        <v>106</v>
      </c>
      <c r="B102" s="19">
        <v>1620</v>
      </c>
      <c r="C102" s="19">
        <v>995</v>
      </c>
      <c r="D102" s="20">
        <v>0.61419999999999997</v>
      </c>
      <c r="E102" s="19">
        <v>390</v>
      </c>
      <c r="F102" s="19">
        <v>572</v>
      </c>
      <c r="G102" s="19">
        <v>13</v>
      </c>
      <c r="H102" s="19">
        <v>6</v>
      </c>
      <c r="I102" s="19">
        <v>0</v>
      </c>
      <c r="J102" s="19">
        <v>0</v>
      </c>
      <c r="K102" s="19">
        <v>0</v>
      </c>
      <c r="L102" s="19">
        <v>0</v>
      </c>
      <c r="M102" s="19">
        <v>0</v>
      </c>
      <c r="N102" s="19">
        <v>0</v>
      </c>
      <c r="O102" s="19">
        <v>0</v>
      </c>
      <c r="P102" s="19">
        <v>0</v>
      </c>
      <c r="Q102" s="19">
        <v>0</v>
      </c>
      <c r="R102" s="19">
        <v>0</v>
      </c>
      <c r="S102" s="19">
        <v>0</v>
      </c>
      <c r="T102" s="19">
        <v>0</v>
      </c>
      <c r="U102" s="19">
        <v>0</v>
      </c>
      <c r="V102" s="19">
        <v>0</v>
      </c>
      <c r="W102" s="19">
        <v>0</v>
      </c>
      <c r="X102" s="19">
        <v>0</v>
      </c>
      <c r="Y102" s="19">
        <v>0</v>
      </c>
      <c r="Z102" s="19">
        <v>0</v>
      </c>
    </row>
    <row r="103" spans="1:26" s="23" customFormat="1" ht="34.5" customHeight="1">
      <c r="A103" s="26" t="s">
        <v>283</v>
      </c>
      <c r="B103" s="24">
        <f>SUM(B68:B102)</f>
        <v>30962</v>
      </c>
      <c r="C103" s="24">
        <f>SUM(C68:C102)</f>
        <v>19508</v>
      </c>
      <c r="D103" s="25">
        <f>C103/B103</f>
        <v>0.63006265745106904</v>
      </c>
      <c r="E103" s="24">
        <f t="shared" ref="E103:Z103" si="6">SUM(E68:E102)</f>
        <v>8882</v>
      </c>
      <c r="F103" s="24">
        <f t="shared" si="6"/>
        <v>10134</v>
      </c>
      <c r="G103" s="24">
        <f t="shared" si="6"/>
        <v>237</v>
      </c>
      <c r="H103" s="24">
        <f t="shared" si="6"/>
        <v>102</v>
      </c>
      <c r="I103" s="24">
        <f t="shared" si="6"/>
        <v>0</v>
      </c>
      <c r="J103" s="24">
        <f t="shared" si="6"/>
        <v>0</v>
      </c>
      <c r="K103" s="24">
        <f t="shared" si="6"/>
        <v>0</v>
      </c>
      <c r="L103" s="24">
        <f t="shared" si="6"/>
        <v>0</v>
      </c>
      <c r="M103" s="24">
        <f t="shared" si="6"/>
        <v>0</v>
      </c>
      <c r="N103" s="24">
        <f t="shared" si="6"/>
        <v>0</v>
      </c>
      <c r="O103" s="24">
        <f t="shared" si="6"/>
        <v>0</v>
      </c>
      <c r="P103" s="24">
        <f t="shared" si="6"/>
        <v>0</v>
      </c>
      <c r="Q103" s="24">
        <f t="shared" si="6"/>
        <v>0</v>
      </c>
      <c r="R103" s="24">
        <f t="shared" si="6"/>
        <v>0</v>
      </c>
      <c r="S103" s="24">
        <f t="shared" si="6"/>
        <v>0</v>
      </c>
      <c r="T103" s="24">
        <f t="shared" si="6"/>
        <v>1</v>
      </c>
      <c r="U103" s="24">
        <f t="shared" si="6"/>
        <v>0</v>
      </c>
      <c r="V103" s="24">
        <f t="shared" si="6"/>
        <v>0</v>
      </c>
      <c r="W103" s="24">
        <f t="shared" si="6"/>
        <v>0</v>
      </c>
      <c r="X103" s="24">
        <f t="shared" si="6"/>
        <v>0</v>
      </c>
      <c r="Y103" s="24">
        <f t="shared" si="6"/>
        <v>0</v>
      </c>
      <c r="Z103" s="24">
        <f t="shared" si="6"/>
        <v>0</v>
      </c>
    </row>
    <row r="104" spans="1:26" s="14" customFormat="1">
      <c r="A104" s="18" t="s">
        <v>108</v>
      </c>
      <c r="B104" s="19">
        <v>497</v>
      </c>
      <c r="C104" s="19">
        <v>369</v>
      </c>
      <c r="D104" s="20">
        <v>0.74250000000000005</v>
      </c>
      <c r="E104" s="19">
        <v>156</v>
      </c>
      <c r="F104" s="19">
        <v>202</v>
      </c>
      <c r="G104" s="19">
        <v>5</v>
      </c>
      <c r="H104" s="19">
        <v>2</v>
      </c>
      <c r="I104" s="19">
        <v>0</v>
      </c>
      <c r="J104" s="19">
        <v>0</v>
      </c>
      <c r="K104" s="19">
        <v>0</v>
      </c>
      <c r="L104" s="19">
        <v>0</v>
      </c>
      <c r="M104" s="19">
        <v>0</v>
      </c>
      <c r="N104" s="19">
        <v>0</v>
      </c>
      <c r="O104" s="19">
        <v>0</v>
      </c>
      <c r="P104" s="19">
        <v>0</v>
      </c>
      <c r="Q104" s="19">
        <v>0</v>
      </c>
      <c r="R104" s="19">
        <v>0</v>
      </c>
      <c r="S104" s="19">
        <v>0</v>
      </c>
      <c r="T104" s="19">
        <v>0</v>
      </c>
      <c r="U104" s="19">
        <v>0</v>
      </c>
      <c r="V104" s="19">
        <v>0</v>
      </c>
      <c r="W104" s="19">
        <v>0</v>
      </c>
      <c r="X104" s="19">
        <v>0</v>
      </c>
      <c r="Y104" s="19">
        <v>0</v>
      </c>
      <c r="Z104" s="19">
        <v>0</v>
      </c>
    </row>
    <row r="105" spans="1:26" s="14" customFormat="1">
      <c r="A105" s="18" t="s">
        <v>109</v>
      </c>
      <c r="B105" s="19">
        <v>569</v>
      </c>
      <c r="C105" s="19">
        <v>375</v>
      </c>
      <c r="D105" s="20">
        <v>0.65910000000000002</v>
      </c>
      <c r="E105" s="19">
        <v>136</v>
      </c>
      <c r="F105" s="19">
        <v>227</v>
      </c>
      <c r="G105" s="19">
        <v>5</v>
      </c>
      <c r="H105" s="19">
        <v>4</v>
      </c>
      <c r="I105" s="19">
        <v>0</v>
      </c>
      <c r="J105" s="19">
        <v>0</v>
      </c>
      <c r="K105" s="19">
        <v>0</v>
      </c>
      <c r="L105" s="19">
        <v>0</v>
      </c>
      <c r="M105" s="19">
        <v>0</v>
      </c>
      <c r="N105" s="19">
        <v>0</v>
      </c>
      <c r="O105" s="19">
        <v>0</v>
      </c>
      <c r="P105" s="19">
        <v>0</v>
      </c>
      <c r="Q105" s="19">
        <v>0</v>
      </c>
      <c r="R105" s="19">
        <v>0</v>
      </c>
      <c r="S105" s="19">
        <v>0</v>
      </c>
      <c r="T105" s="19">
        <v>0</v>
      </c>
      <c r="U105" s="19">
        <v>0</v>
      </c>
      <c r="V105" s="19">
        <v>0</v>
      </c>
      <c r="W105" s="19">
        <v>0</v>
      </c>
      <c r="X105" s="19">
        <v>0</v>
      </c>
      <c r="Y105" s="19">
        <v>0</v>
      </c>
      <c r="Z105" s="19">
        <v>0</v>
      </c>
    </row>
    <row r="106" spans="1:26" s="14" customFormat="1">
      <c r="A106" s="18" t="s">
        <v>110</v>
      </c>
      <c r="B106" s="19">
        <v>529</v>
      </c>
      <c r="C106" s="19">
        <v>305</v>
      </c>
      <c r="D106" s="20">
        <v>0.5766</v>
      </c>
      <c r="E106" s="19">
        <v>85</v>
      </c>
      <c r="F106" s="19">
        <v>213</v>
      </c>
      <c r="G106" s="19">
        <v>3</v>
      </c>
      <c r="H106" s="19">
        <v>1</v>
      </c>
      <c r="I106" s="19">
        <v>0</v>
      </c>
      <c r="J106" s="19">
        <v>0</v>
      </c>
      <c r="K106" s="19">
        <v>0</v>
      </c>
      <c r="L106" s="19">
        <v>0</v>
      </c>
      <c r="M106" s="19">
        <v>0</v>
      </c>
      <c r="N106" s="19">
        <v>0</v>
      </c>
      <c r="O106" s="19">
        <v>0</v>
      </c>
      <c r="P106" s="19">
        <v>0</v>
      </c>
      <c r="Q106" s="19">
        <v>0</v>
      </c>
      <c r="R106" s="19">
        <v>0</v>
      </c>
      <c r="S106" s="19">
        <v>0</v>
      </c>
      <c r="T106" s="19">
        <v>0</v>
      </c>
      <c r="U106" s="19">
        <v>0</v>
      </c>
      <c r="V106" s="19">
        <v>0</v>
      </c>
      <c r="W106" s="19">
        <v>0</v>
      </c>
      <c r="X106" s="19">
        <v>0</v>
      </c>
      <c r="Y106" s="19">
        <v>0</v>
      </c>
      <c r="Z106" s="19">
        <v>0</v>
      </c>
    </row>
    <row r="107" spans="1:26" s="14" customFormat="1">
      <c r="A107" s="18" t="s">
        <v>111</v>
      </c>
      <c r="B107" s="19">
        <v>730</v>
      </c>
      <c r="C107" s="19">
        <v>440</v>
      </c>
      <c r="D107" s="20">
        <v>0.60270000000000001</v>
      </c>
      <c r="E107" s="19">
        <v>137</v>
      </c>
      <c r="F107" s="19">
        <v>289</v>
      </c>
      <c r="G107" s="19">
        <v>9</v>
      </c>
      <c r="H107" s="19">
        <v>3</v>
      </c>
      <c r="I107" s="19">
        <v>0</v>
      </c>
      <c r="J107" s="19">
        <v>0</v>
      </c>
      <c r="K107" s="19">
        <v>0</v>
      </c>
      <c r="L107" s="19">
        <v>0</v>
      </c>
      <c r="M107" s="19">
        <v>0</v>
      </c>
      <c r="N107" s="19">
        <v>0</v>
      </c>
      <c r="O107" s="19">
        <v>0</v>
      </c>
      <c r="P107" s="19">
        <v>0</v>
      </c>
      <c r="Q107" s="19">
        <v>0</v>
      </c>
      <c r="R107" s="19">
        <v>0</v>
      </c>
      <c r="S107" s="19">
        <v>0</v>
      </c>
      <c r="T107" s="19">
        <v>0</v>
      </c>
      <c r="U107" s="19">
        <v>0</v>
      </c>
      <c r="V107" s="19">
        <v>0</v>
      </c>
      <c r="W107" s="19">
        <v>0</v>
      </c>
      <c r="X107" s="19">
        <v>0</v>
      </c>
      <c r="Y107" s="19">
        <v>0</v>
      </c>
      <c r="Z107" s="19">
        <v>0</v>
      </c>
    </row>
    <row r="108" spans="1:26" s="14" customFormat="1">
      <c r="A108" s="18" t="s">
        <v>112</v>
      </c>
      <c r="B108" s="19">
        <v>621</v>
      </c>
      <c r="C108" s="19">
        <v>382</v>
      </c>
      <c r="D108" s="20">
        <v>0.61509999999999998</v>
      </c>
      <c r="E108" s="19">
        <v>111</v>
      </c>
      <c r="F108" s="19">
        <v>262</v>
      </c>
      <c r="G108" s="19">
        <v>6</v>
      </c>
      <c r="H108" s="19">
        <v>2</v>
      </c>
      <c r="I108" s="19">
        <v>0</v>
      </c>
      <c r="J108" s="19">
        <v>0</v>
      </c>
      <c r="K108" s="19">
        <v>0</v>
      </c>
      <c r="L108" s="19">
        <v>0</v>
      </c>
      <c r="M108" s="19">
        <v>0</v>
      </c>
      <c r="N108" s="19">
        <v>0</v>
      </c>
      <c r="O108" s="19">
        <v>0</v>
      </c>
      <c r="P108" s="19">
        <v>0</v>
      </c>
      <c r="Q108" s="19">
        <v>0</v>
      </c>
      <c r="R108" s="19">
        <v>0</v>
      </c>
      <c r="S108" s="19">
        <v>0</v>
      </c>
      <c r="T108" s="19">
        <v>0</v>
      </c>
      <c r="U108" s="19">
        <v>0</v>
      </c>
      <c r="V108" s="19">
        <v>0</v>
      </c>
      <c r="W108" s="19">
        <v>0</v>
      </c>
      <c r="X108" s="19">
        <v>0</v>
      </c>
      <c r="Y108" s="19">
        <v>0</v>
      </c>
      <c r="Z108" s="19">
        <v>0</v>
      </c>
    </row>
    <row r="109" spans="1:26" s="14" customFormat="1">
      <c r="A109" s="18" t="s">
        <v>113</v>
      </c>
      <c r="B109" s="19">
        <v>788</v>
      </c>
      <c r="C109" s="19">
        <v>410</v>
      </c>
      <c r="D109" s="20">
        <v>0.52029999999999998</v>
      </c>
      <c r="E109" s="19">
        <v>99</v>
      </c>
      <c r="F109" s="19">
        <v>299</v>
      </c>
      <c r="G109" s="19">
        <v>5</v>
      </c>
      <c r="H109" s="19">
        <v>0</v>
      </c>
      <c r="I109" s="19">
        <v>0</v>
      </c>
      <c r="J109" s="19">
        <v>0</v>
      </c>
      <c r="K109" s="19">
        <v>0</v>
      </c>
      <c r="L109" s="19">
        <v>0</v>
      </c>
      <c r="M109" s="19">
        <v>0</v>
      </c>
      <c r="N109" s="19">
        <v>0</v>
      </c>
      <c r="O109" s="19">
        <v>0</v>
      </c>
      <c r="P109" s="19">
        <v>0</v>
      </c>
      <c r="Q109" s="19">
        <v>0</v>
      </c>
      <c r="R109" s="19">
        <v>0</v>
      </c>
      <c r="S109" s="19">
        <v>0</v>
      </c>
      <c r="T109" s="19">
        <v>0</v>
      </c>
      <c r="U109" s="19">
        <v>0</v>
      </c>
      <c r="V109" s="19">
        <v>0</v>
      </c>
      <c r="W109" s="19">
        <v>0</v>
      </c>
      <c r="X109" s="19">
        <v>0</v>
      </c>
      <c r="Y109" s="19">
        <v>0</v>
      </c>
      <c r="Z109" s="19">
        <v>0</v>
      </c>
    </row>
    <row r="110" spans="1:26" s="14" customFormat="1">
      <c r="A110" s="18" t="s">
        <v>114</v>
      </c>
      <c r="B110" s="19">
        <v>786</v>
      </c>
      <c r="C110" s="19">
        <v>574</v>
      </c>
      <c r="D110" s="20">
        <v>0.73029999999999995</v>
      </c>
      <c r="E110" s="19">
        <v>328</v>
      </c>
      <c r="F110" s="19">
        <v>231</v>
      </c>
      <c r="G110" s="19">
        <v>2</v>
      </c>
      <c r="H110" s="19">
        <v>2</v>
      </c>
      <c r="I110" s="19">
        <v>0</v>
      </c>
      <c r="J110" s="19">
        <v>0</v>
      </c>
      <c r="K110" s="19">
        <v>0</v>
      </c>
      <c r="L110" s="19">
        <v>0</v>
      </c>
      <c r="M110" s="19">
        <v>0</v>
      </c>
      <c r="N110" s="19">
        <v>0</v>
      </c>
      <c r="O110" s="19">
        <v>0</v>
      </c>
      <c r="P110" s="19">
        <v>0</v>
      </c>
      <c r="Q110" s="19">
        <v>0</v>
      </c>
      <c r="R110" s="19">
        <v>0</v>
      </c>
      <c r="S110" s="19">
        <v>0</v>
      </c>
      <c r="T110" s="19">
        <v>0</v>
      </c>
      <c r="U110" s="19">
        <v>0</v>
      </c>
      <c r="V110" s="19">
        <v>0</v>
      </c>
      <c r="W110" s="19">
        <v>0</v>
      </c>
      <c r="X110" s="19">
        <v>0</v>
      </c>
      <c r="Y110" s="19">
        <v>0</v>
      </c>
      <c r="Z110" s="19">
        <v>0</v>
      </c>
    </row>
    <row r="111" spans="1:26" s="14" customFormat="1">
      <c r="A111" s="18" t="s">
        <v>115</v>
      </c>
      <c r="B111" s="19">
        <v>863</v>
      </c>
      <c r="C111" s="19">
        <v>539</v>
      </c>
      <c r="D111" s="20">
        <v>0.62460000000000004</v>
      </c>
      <c r="E111" s="19">
        <v>216</v>
      </c>
      <c r="F111" s="19">
        <v>315</v>
      </c>
      <c r="G111" s="19">
        <v>2</v>
      </c>
      <c r="H111" s="19">
        <v>1</v>
      </c>
      <c r="I111" s="19">
        <v>0</v>
      </c>
      <c r="J111" s="19">
        <v>0</v>
      </c>
      <c r="K111" s="19">
        <v>0</v>
      </c>
      <c r="L111" s="19">
        <v>0</v>
      </c>
      <c r="M111" s="19">
        <v>0</v>
      </c>
      <c r="N111" s="19">
        <v>0</v>
      </c>
      <c r="O111" s="19">
        <v>0</v>
      </c>
      <c r="P111" s="19">
        <v>0</v>
      </c>
      <c r="Q111" s="19">
        <v>0</v>
      </c>
      <c r="R111" s="19">
        <v>0</v>
      </c>
      <c r="S111" s="19">
        <v>0</v>
      </c>
      <c r="T111" s="19">
        <v>1</v>
      </c>
      <c r="U111" s="19">
        <v>0</v>
      </c>
      <c r="V111" s="19">
        <v>0</v>
      </c>
      <c r="W111" s="19">
        <v>0</v>
      </c>
      <c r="X111" s="19">
        <v>0</v>
      </c>
      <c r="Y111" s="19">
        <v>0</v>
      </c>
      <c r="Z111" s="19">
        <v>0</v>
      </c>
    </row>
    <row r="112" spans="1:26" s="14" customFormat="1">
      <c r="A112" s="18" t="s">
        <v>116</v>
      </c>
      <c r="B112" s="19">
        <v>800</v>
      </c>
      <c r="C112" s="19">
        <v>408</v>
      </c>
      <c r="D112" s="20">
        <v>0.51</v>
      </c>
      <c r="E112" s="19">
        <v>65</v>
      </c>
      <c r="F112" s="19">
        <v>335</v>
      </c>
      <c r="G112" s="19">
        <v>2</v>
      </c>
      <c r="H112" s="19">
        <v>2</v>
      </c>
      <c r="I112" s="19">
        <v>0</v>
      </c>
      <c r="J112" s="19">
        <v>0</v>
      </c>
      <c r="K112" s="19">
        <v>0</v>
      </c>
      <c r="L112" s="19">
        <v>0</v>
      </c>
      <c r="M112" s="19">
        <v>0</v>
      </c>
      <c r="N112" s="19">
        <v>0</v>
      </c>
      <c r="O112" s="19">
        <v>0</v>
      </c>
      <c r="P112" s="19">
        <v>0</v>
      </c>
      <c r="Q112" s="19">
        <v>0</v>
      </c>
      <c r="R112" s="19">
        <v>0</v>
      </c>
      <c r="S112" s="19">
        <v>0</v>
      </c>
      <c r="T112" s="19">
        <v>0</v>
      </c>
      <c r="U112" s="19">
        <v>0</v>
      </c>
      <c r="V112" s="19">
        <v>0</v>
      </c>
      <c r="W112" s="19">
        <v>0</v>
      </c>
      <c r="X112" s="19">
        <v>0</v>
      </c>
      <c r="Y112" s="19">
        <v>0</v>
      </c>
      <c r="Z112" s="19">
        <v>0</v>
      </c>
    </row>
    <row r="113" spans="1:26" s="14" customFormat="1">
      <c r="A113" s="18" t="s">
        <v>117</v>
      </c>
      <c r="B113" s="19">
        <v>975</v>
      </c>
      <c r="C113" s="19">
        <v>610</v>
      </c>
      <c r="D113" s="20">
        <v>0.62560000000000004</v>
      </c>
      <c r="E113" s="19">
        <v>290</v>
      </c>
      <c r="F113" s="19">
        <v>305</v>
      </c>
      <c r="G113" s="19">
        <v>6</v>
      </c>
      <c r="H113" s="19">
        <v>5</v>
      </c>
      <c r="I113" s="19">
        <v>0</v>
      </c>
      <c r="J113" s="19">
        <v>0</v>
      </c>
      <c r="K113" s="19">
        <v>0</v>
      </c>
      <c r="L113" s="19">
        <v>0</v>
      </c>
      <c r="M113" s="19">
        <v>0</v>
      </c>
      <c r="N113" s="19">
        <v>0</v>
      </c>
      <c r="O113" s="19">
        <v>0</v>
      </c>
      <c r="P113" s="19">
        <v>0</v>
      </c>
      <c r="Q113" s="19">
        <v>0</v>
      </c>
      <c r="R113" s="19">
        <v>0</v>
      </c>
      <c r="S113" s="19">
        <v>0</v>
      </c>
      <c r="T113" s="19">
        <v>0</v>
      </c>
      <c r="U113" s="19">
        <v>0</v>
      </c>
      <c r="V113" s="19">
        <v>0</v>
      </c>
      <c r="W113" s="19">
        <v>0</v>
      </c>
      <c r="X113" s="19">
        <v>0</v>
      </c>
      <c r="Y113" s="19">
        <v>0</v>
      </c>
      <c r="Z113" s="19">
        <v>0</v>
      </c>
    </row>
    <row r="114" spans="1:26" s="14" customFormat="1">
      <c r="A114" s="18" t="s">
        <v>118</v>
      </c>
      <c r="B114" s="19">
        <v>768</v>
      </c>
      <c r="C114" s="19">
        <v>421</v>
      </c>
      <c r="D114" s="20">
        <v>0.54820000000000002</v>
      </c>
      <c r="E114" s="19">
        <v>79</v>
      </c>
      <c r="F114" s="19">
        <v>333</v>
      </c>
      <c r="G114" s="19">
        <v>2</v>
      </c>
      <c r="H114" s="19">
        <v>4</v>
      </c>
      <c r="I114" s="19">
        <v>0</v>
      </c>
      <c r="J114" s="19">
        <v>0</v>
      </c>
      <c r="K114" s="19">
        <v>0</v>
      </c>
      <c r="L114" s="19">
        <v>0</v>
      </c>
      <c r="M114" s="19">
        <v>0</v>
      </c>
      <c r="N114" s="19">
        <v>0</v>
      </c>
      <c r="O114" s="19">
        <v>0</v>
      </c>
      <c r="P114" s="19">
        <v>0</v>
      </c>
      <c r="Q114" s="19">
        <v>0</v>
      </c>
      <c r="R114" s="19">
        <v>0</v>
      </c>
      <c r="S114" s="19">
        <v>0</v>
      </c>
      <c r="T114" s="19">
        <v>0</v>
      </c>
      <c r="U114" s="19">
        <v>0</v>
      </c>
      <c r="V114" s="19">
        <v>0</v>
      </c>
      <c r="W114" s="19">
        <v>0</v>
      </c>
      <c r="X114" s="19">
        <v>0</v>
      </c>
      <c r="Y114" s="19">
        <v>0</v>
      </c>
      <c r="Z114" s="19">
        <v>0</v>
      </c>
    </row>
    <row r="115" spans="1:26" s="14" customFormat="1">
      <c r="A115" s="18" t="s">
        <v>119</v>
      </c>
      <c r="B115" s="19">
        <v>362</v>
      </c>
      <c r="C115" s="19">
        <v>256</v>
      </c>
      <c r="D115" s="20">
        <v>0.70720000000000005</v>
      </c>
      <c r="E115" s="19">
        <v>92</v>
      </c>
      <c r="F115" s="19">
        <v>161</v>
      </c>
      <c r="G115" s="19">
        <v>2</v>
      </c>
      <c r="H115" s="19">
        <v>0</v>
      </c>
      <c r="I115" s="19">
        <v>0</v>
      </c>
      <c r="J115" s="19">
        <v>0</v>
      </c>
      <c r="K115" s="19">
        <v>0</v>
      </c>
      <c r="L115" s="19">
        <v>0</v>
      </c>
      <c r="M115" s="19">
        <v>0</v>
      </c>
      <c r="N115" s="19">
        <v>0</v>
      </c>
      <c r="O115" s="19">
        <v>0</v>
      </c>
      <c r="P115" s="19">
        <v>0</v>
      </c>
      <c r="Q115" s="19">
        <v>0</v>
      </c>
      <c r="R115" s="19">
        <v>0</v>
      </c>
      <c r="S115" s="19">
        <v>0</v>
      </c>
      <c r="T115" s="19">
        <v>0</v>
      </c>
      <c r="U115" s="19">
        <v>0</v>
      </c>
      <c r="V115" s="19">
        <v>0</v>
      </c>
      <c r="W115" s="19">
        <v>0</v>
      </c>
      <c r="X115" s="19">
        <v>0</v>
      </c>
      <c r="Y115" s="19">
        <v>0</v>
      </c>
      <c r="Z115" s="19">
        <v>0</v>
      </c>
    </row>
    <row r="116" spans="1:26" s="14" customFormat="1">
      <c r="A116" s="18" t="s">
        <v>120</v>
      </c>
      <c r="B116" s="19">
        <v>893</v>
      </c>
      <c r="C116" s="19">
        <v>485</v>
      </c>
      <c r="D116" s="20">
        <v>0.54310000000000003</v>
      </c>
      <c r="E116" s="19">
        <v>112</v>
      </c>
      <c r="F116" s="19">
        <v>354</v>
      </c>
      <c r="G116" s="19">
        <v>11</v>
      </c>
      <c r="H116" s="19">
        <v>6</v>
      </c>
      <c r="I116" s="19">
        <v>0</v>
      </c>
      <c r="J116" s="19">
        <v>0</v>
      </c>
      <c r="K116" s="19">
        <v>0</v>
      </c>
      <c r="L116" s="19">
        <v>0</v>
      </c>
      <c r="M116" s="19">
        <v>0</v>
      </c>
      <c r="N116" s="19">
        <v>0</v>
      </c>
      <c r="O116" s="19">
        <v>0</v>
      </c>
      <c r="P116" s="19">
        <v>0</v>
      </c>
      <c r="Q116" s="19">
        <v>0</v>
      </c>
      <c r="R116" s="19">
        <v>0</v>
      </c>
      <c r="S116" s="19">
        <v>0</v>
      </c>
      <c r="T116" s="19">
        <v>0</v>
      </c>
      <c r="U116" s="19">
        <v>0</v>
      </c>
      <c r="V116" s="19">
        <v>0</v>
      </c>
      <c r="W116" s="19">
        <v>0</v>
      </c>
      <c r="X116" s="19">
        <v>0</v>
      </c>
      <c r="Y116" s="19">
        <v>0</v>
      </c>
      <c r="Z116" s="19">
        <v>0</v>
      </c>
    </row>
    <row r="117" spans="1:26" s="14" customFormat="1">
      <c r="A117" s="18" t="s">
        <v>121</v>
      </c>
      <c r="B117" s="19">
        <v>1278</v>
      </c>
      <c r="C117" s="19">
        <v>705</v>
      </c>
      <c r="D117" s="20">
        <v>0.55159999999999998</v>
      </c>
      <c r="E117" s="19">
        <v>244</v>
      </c>
      <c r="F117" s="19">
        <v>437</v>
      </c>
      <c r="G117" s="19">
        <v>9</v>
      </c>
      <c r="H117" s="19">
        <v>7</v>
      </c>
      <c r="I117" s="19">
        <v>0</v>
      </c>
      <c r="J117" s="19">
        <v>0</v>
      </c>
      <c r="K117" s="19">
        <v>0</v>
      </c>
      <c r="L117" s="19">
        <v>0</v>
      </c>
      <c r="M117" s="19">
        <v>0</v>
      </c>
      <c r="N117" s="19">
        <v>0</v>
      </c>
      <c r="O117" s="19">
        <v>0</v>
      </c>
      <c r="P117" s="19">
        <v>0</v>
      </c>
      <c r="Q117" s="19">
        <v>0</v>
      </c>
      <c r="R117" s="19">
        <v>0</v>
      </c>
      <c r="S117" s="19">
        <v>0</v>
      </c>
      <c r="T117" s="19">
        <v>0</v>
      </c>
      <c r="U117" s="19">
        <v>0</v>
      </c>
      <c r="V117" s="19">
        <v>0</v>
      </c>
      <c r="W117" s="19">
        <v>0</v>
      </c>
      <c r="X117" s="19">
        <v>0</v>
      </c>
      <c r="Y117" s="19">
        <v>0</v>
      </c>
      <c r="Z117" s="19">
        <v>0</v>
      </c>
    </row>
    <row r="118" spans="1:26" s="14" customFormat="1">
      <c r="A118" s="18" t="s">
        <v>122</v>
      </c>
      <c r="B118" s="19">
        <v>784</v>
      </c>
      <c r="C118" s="19">
        <v>520</v>
      </c>
      <c r="D118" s="20">
        <v>0.6633</v>
      </c>
      <c r="E118" s="19">
        <v>213</v>
      </c>
      <c r="F118" s="19">
        <v>287</v>
      </c>
      <c r="G118" s="19">
        <v>10</v>
      </c>
      <c r="H118" s="19">
        <v>5</v>
      </c>
      <c r="I118" s="19">
        <v>0</v>
      </c>
      <c r="J118" s="19">
        <v>0</v>
      </c>
      <c r="K118" s="19">
        <v>0</v>
      </c>
      <c r="L118" s="19">
        <v>0</v>
      </c>
      <c r="M118" s="19">
        <v>0</v>
      </c>
      <c r="N118" s="19">
        <v>0</v>
      </c>
      <c r="O118" s="19">
        <v>0</v>
      </c>
      <c r="P118" s="19">
        <v>0</v>
      </c>
      <c r="Q118" s="19">
        <v>0</v>
      </c>
      <c r="R118" s="19">
        <v>0</v>
      </c>
      <c r="S118" s="19">
        <v>0</v>
      </c>
      <c r="T118" s="19">
        <v>0</v>
      </c>
      <c r="U118" s="19">
        <v>0</v>
      </c>
      <c r="V118" s="19">
        <v>0</v>
      </c>
      <c r="W118" s="19">
        <v>0</v>
      </c>
      <c r="X118" s="19">
        <v>0</v>
      </c>
      <c r="Y118" s="19">
        <v>0</v>
      </c>
      <c r="Z118" s="19">
        <v>0</v>
      </c>
    </row>
    <row r="119" spans="1:26" s="14" customFormat="1">
      <c r="A119" s="18" t="s">
        <v>123</v>
      </c>
      <c r="B119" s="19">
        <v>936</v>
      </c>
      <c r="C119" s="19">
        <v>679</v>
      </c>
      <c r="D119" s="20">
        <v>0.72540000000000004</v>
      </c>
      <c r="E119" s="19">
        <v>363</v>
      </c>
      <c r="F119" s="19">
        <v>301</v>
      </c>
      <c r="G119" s="19">
        <v>7</v>
      </c>
      <c r="H119" s="19">
        <v>4</v>
      </c>
      <c r="I119" s="19">
        <v>0</v>
      </c>
      <c r="J119" s="19">
        <v>0</v>
      </c>
      <c r="K119" s="19">
        <v>0</v>
      </c>
      <c r="L119" s="19">
        <v>0</v>
      </c>
      <c r="M119" s="19">
        <v>0</v>
      </c>
      <c r="N119" s="19">
        <v>0</v>
      </c>
      <c r="O119" s="19">
        <v>0</v>
      </c>
      <c r="P119" s="19">
        <v>0</v>
      </c>
      <c r="Q119" s="19">
        <v>0</v>
      </c>
      <c r="R119" s="19">
        <v>0</v>
      </c>
      <c r="S119" s="19">
        <v>0</v>
      </c>
      <c r="T119" s="19">
        <v>0</v>
      </c>
      <c r="U119" s="19">
        <v>0</v>
      </c>
      <c r="V119" s="19">
        <v>0</v>
      </c>
      <c r="W119" s="19">
        <v>0</v>
      </c>
      <c r="X119" s="19">
        <v>0</v>
      </c>
      <c r="Y119" s="19">
        <v>0</v>
      </c>
      <c r="Z119" s="19">
        <v>0</v>
      </c>
    </row>
    <row r="120" spans="1:26" s="14" customFormat="1">
      <c r="A120" s="18" t="s">
        <v>124</v>
      </c>
      <c r="B120" s="19">
        <v>948</v>
      </c>
      <c r="C120" s="19">
        <v>499</v>
      </c>
      <c r="D120" s="20">
        <v>0.52639999999999998</v>
      </c>
      <c r="E120" s="19">
        <v>128</v>
      </c>
      <c r="F120" s="19">
        <v>358</v>
      </c>
      <c r="G120" s="19">
        <v>3</v>
      </c>
      <c r="H120" s="19">
        <v>5</v>
      </c>
      <c r="I120" s="19">
        <v>0</v>
      </c>
      <c r="J120" s="19">
        <v>0</v>
      </c>
      <c r="K120" s="19">
        <v>0</v>
      </c>
      <c r="L120" s="19">
        <v>0</v>
      </c>
      <c r="M120" s="19">
        <v>0</v>
      </c>
      <c r="N120" s="19">
        <v>0</v>
      </c>
      <c r="O120" s="19">
        <v>0</v>
      </c>
      <c r="P120" s="19">
        <v>0</v>
      </c>
      <c r="Q120" s="19">
        <v>0</v>
      </c>
      <c r="R120" s="19">
        <v>0</v>
      </c>
      <c r="S120" s="19">
        <v>0</v>
      </c>
      <c r="T120" s="19">
        <v>0</v>
      </c>
      <c r="U120" s="19">
        <v>0</v>
      </c>
      <c r="V120" s="19">
        <v>0</v>
      </c>
      <c r="W120" s="19">
        <v>0</v>
      </c>
      <c r="X120" s="19">
        <v>0</v>
      </c>
      <c r="Y120" s="19">
        <v>0</v>
      </c>
      <c r="Z120" s="19">
        <v>0</v>
      </c>
    </row>
    <row r="121" spans="1:26" s="14" customFormat="1">
      <c r="A121" s="18" t="s">
        <v>125</v>
      </c>
      <c r="B121" s="19">
        <v>966</v>
      </c>
      <c r="C121" s="19">
        <v>441</v>
      </c>
      <c r="D121" s="20">
        <v>0.45650000000000002</v>
      </c>
      <c r="E121" s="19">
        <v>71</v>
      </c>
      <c r="F121" s="19">
        <v>358</v>
      </c>
      <c r="G121" s="19">
        <v>5</v>
      </c>
      <c r="H121" s="19">
        <v>5</v>
      </c>
      <c r="I121" s="19">
        <v>0</v>
      </c>
      <c r="J121" s="19">
        <v>0</v>
      </c>
      <c r="K121" s="19">
        <v>0</v>
      </c>
      <c r="L121" s="19">
        <v>0</v>
      </c>
      <c r="M121" s="19">
        <v>0</v>
      </c>
      <c r="N121" s="19">
        <v>0</v>
      </c>
      <c r="O121" s="19">
        <v>0</v>
      </c>
      <c r="P121" s="19">
        <v>0</v>
      </c>
      <c r="Q121" s="19">
        <v>0</v>
      </c>
      <c r="R121" s="19">
        <v>0</v>
      </c>
      <c r="S121" s="19">
        <v>0</v>
      </c>
      <c r="T121" s="19">
        <v>0</v>
      </c>
      <c r="U121" s="19">
        <v>0</v>
      </c>
      <c r="V121" s="19">
        <v>0</v>
      </c>
      <c r="W121" s="19">
        <v>0</v>
      </c>
      <c r="X121" s="19">
        <v>0</v>
      </c>
      <c r="Y121" s="19">
        <v>0</v>
      </c>
      <c r="Z121" s="19">
        <v>0</v>
      </c>
    </row>
    <row r="122" spans="1:26" s="14" customFormat="1">
      <c r="A122" s="18" t="s">
        <v>126</v>
      </c>
      <c r="B122" s="19">
        <v>825</v>
      </c>
      <c r="C122" s="19">
        <v>364</v>
      </c>
      <c r="D122" s="20">
        <v>0.44119999999999998</v>
      </c>
      <c r="E122" s="19">
        <v>73</v>
      </c>
      <c r="F122" s="19">
        <v>284</v>
      </c>
      <c r="G122" s="19">
        <v>3</v>
      </c>
      <c r="H122" s="19">
        <v>2</v>
      </c>
      <c r="I122" s="19">
        <v>0</v>
      </c>
      <c r="J122" s="19">
        <v>0</v>
      </c>
      <c r="K122" s="19">
        <v>0</v>
      </c>
      <c r="L122" s="19">
        <v>0</v>
      </c>
      <c r="M122" s="19">
        <v>0</v>
      </c>
      <c r="N122" s="19">
        <v>0</v>
      </c>
      <c r="O122" s="19">
        <v>0</v>
      </c>
      <c r="P122" s="19">
        <v>0</v>
      </c>
      <c r="Q122" s="19">
        <v>0</v>
      </c>
      <c r="R122" s="19">
        <v>0</v>
      </c>
      <c r="S122" s="19">
        <v>0</v>
      </c>
      <c r="T122" s="19">
        <v>0</v>
      </c>
      <c r="U122" s="19">
        <v>0</v>
      </c>
      <c r="V122" s="19">
        <v>0</v>
      </c>
      <c r="W122" s="19">
        <v>0</v>
      </c>
      <c r="X122" s="19">
        <v>0</v>
      </c>
      <c r="Y122" s="19">
        <v>0</v>
      </c>
      <c r="Z122" s="19">
        <v>0</v>
      </c>
    </row>
    <row r="123" spans="1:26" s="14" customFormat="1">
      <c r="A123" s="18" t="s">
        <v>127</v>
      </c>
      <c r="B123" s="19">
        <v>627</v>
      </c>
      <c r="C123" s="19">
        <v>337</v>
      </c>
      <c r="D123" s="20">
        <v>0.53749999999999998</v>
      </c>
      <c r="E123" s="19">
        <v>103</v>
      </c>
      <c r="F123" s="19">
        <v>223</v>
      </c>
      <c r="G123" s="19">
        <v>5</v>
      </c>
      <c r="H123" s="19">
        <v>2</v>
      </c>
      <c r="I123" s="19">
        <v>0</v>
      </c>
      <c r="J123" s="19">
        <v>0</v>
      </c>
      <c r="K123" s="19">
        <v>0</v>
      </c>
      <c r="L123" s="19">
        <v>0</v>
      </c>
      <c r="M123" s="19">
        <v>0</v>
      </c>
      <c r="N123" s="19">
        <v>0</v>
      </c>
      <c r="O123" s="19">
        <v>0</v>
      </c>
      <c r="P123" s="19">
        <v>0</v>
      </c>
      <c r="Q123" s="19">
        <v>0</v>
      </c>
      <c r="R123" s="19">
        <v>0</v>
      </c>
      <c r="S123" s="19">
        <v>0</v>
      </c>
      <c r="T123" s="19">
        <v>0</v>
      </c>
      <c r="U123" s="19">
        <v>0</v>
      </c>
      <c r="V123" s="19">
        <v>0</v>
      </c>
      <c r="W123" s="19">
        <v>0</v>
      </c>
      <c r="X123" s="19">
        <v>0</v>
      </c>
      <c r="Y123" s="19">
        <v>0</v>
      </c>
      <c r="Z123" s="19">
        <v>0</v>
      </c>
    </row>
    <row r="124" spans="1:26" s="14" customFormat="1">
      <c r="A124" s="18" t="s">
        <v>128</v>
      </c>
      <c r="B124" s="19">
        <v>680</v>
      </c>
      <c r="C124" s="19">
        <v>379</v>
      </c>
      <c r="D124" s="20">
        <v>0.55740000000000001</v>
      </c>
      <c r="E124" s="19">
        <v>164</v>
      </c>
      <c r="F124" s="19">
        <v>204</v>
      </c>
      <c r="G124" s="19">
        <v>3</v>
      </c>
      <c r="H124" s="19">
        <v>3</v>
      </c>
      <c r="I124" s="19">
        <v>0</v>
      </c>
      <c r="J124" s="19">
        <v>0</v>
      </c>
      <c r="K124" s="19">
        <v>0</v>
      </c>
      <c r="L124" s="19">
        <v>0</v>
      </c>
      <c r="M124" s="19">
        <v>0</v>
      </c>
      <c r="N124" s="19">
        <v>0</v>
      </c>
      <c r="O124" s="19">
        <v>0</v>
      </c>
      <c r="P124" s="19">
        <v>0</v>
      </c>
      <c r="Q124" s="19">
        <v>0</v>
      </c>
      <c r="R124" s="19">
        <v>0</v>
      </c>
      <c r="S124" s="19">
        <v>0</v>
      </c>
      <c r="T124" s="19">
        <v>0</v>
      </c>
      <c r="U124" s="19">
        <v>0</v>
      </c>
      <c r="V124" s="19">
        <v>0</v>
      </c>
      <c r="W124" s="19">
        <v>0</v>
      </c>
      <c r="X124" s="19">
        <v>0</v>
      </c>
      <c r="Y124" s="19">
        <v>0</v>
      </c>
      <c r="Z124" s="19">
        <v>0</v>
      </c>
    </row>
    <row r="125" spans="1:26" s="14" customFormat="1">
      <c r="A125" s="18" t="s">
        <v>129</v>
      </c>
      <c r="B125" s="19">
        <v>640</v>
      </c>
      <c r="C125" s="19">
        <v>284</v>
      </c>
      <c r="D125" s="20">
        <v>0.44379999999999997</v>
      </c>
      <c r="E125" s="19">
        <v>69</v>
      </c>
      <c r="F125" s="19">
        <v>206</v>
      </c>
      <c r="G125" s="19">
        <v>4</v>
      </c>
      <c r="H125" s="19">
        <v>3</v>
      </c>
      <c r="I125" s="19">
        <v>0</v>
      </c>
      <c r="J125" s="19">
        <v>0</v>
      </c>
      <c r="K125" s="19">
        <v>0</v>
      </c>
      <c r="L125" s="19">
        <v>0</v>
      </c>
      <c r="M125" s="19">
        <v>0</v>
      </c>
      <c r="N125" s="19">
        <v>0</v>
      </c>
      <c r="O125" s="19">
        <v>0</v>
      </c>
      <c r="P125" s="19">
        <v>0</v>
      </c>
      <c r="Q125" s="19">
        <v>0</v>
      </c>
      <c r="R125" s="19">
        <v>0</v>
      </c>
      <c r="S125" s="19">
        <v>0</v>
      </c>
      <c r="T125" s="19">
        <v>0</v>
      </c>
      <c r="U125" s="19">
        <v>0</v>
      </c>
      <c r="V125" s="19">
        <v>0</v>
      </c>
      <c r="W125" s="19">
        <v>0</v>
      </c>
      <c r="X125" s="19">
        <v>0</v>
      </c>
      <c r="Y125" s="19">
        <v>0</v>
      </c>
      <c r="Z125" s="19">
        <v>0</v>
      </c>
    </row>
    <row r="126" spans="1:26" s="14" customFormat="1">
      <c r="A126" s="18" t="s">
        <v>130</v>
      </c>
      <c r="B126" s="19">
        <v>697</v>
      </c>
      <c r="C126" s="19">
        <v>389</v>
      </c>
      <c r="D126" s="20">
        <v>0.55810000000000004</v>
      </c>
      <c r="E126" s="19">
        <v>96</v>
      </c>
      <c r="F126" s="19">
        <v>277</v>
      </c>
      <c r="G126" s="19">
        <v>9</v>
      </c>
      <c r="H126" s="19">
        <v>1</v>
      </c>
      <c r="I126" s="19">
        <v>0</v>
      </c>
      <c r="J126" s="19">
        <v>0</v>
      </c>
      <c r="K126" s="19">
        <v>0</v>
      </c>
      <c r="L126" s="19">
        <v>0</v>
      </c>
      <c r="M126" s="19">
        <v>0</v>
      </c>
      <c r="N126" s="19">
        <v>0</v>
      </c>
      <c r="O126" s="19">
        <v>0</v>
      </c>
      <c r="P126" s="19">
        <v>0</v>
      </c>
      <c r="Q126" s="19">
        <v>0</v>
      </c>
      <c r="R126" s="19">
        <v>0</v>
      </c>
      <c r="S126" s="19">
        <v>0</v>
      </c>
      <c r="T126" s="19">
        <v>0</v>
      </c>
      <c r="U126" s="19">
        <v>0</v>
      </c>
      <c r="V126" s="19">
        <v>0</v>
      </c>
      <c r="W126" s="19">
        <v>0</v>
      </c>
      <c r="X126" s="19">
        <v>0</v>
      </c>
      <c r="Y126" s="19">
        <v>0</v>
      </c>
      <c r="Z126" s="19">
        <v>0</v>
      </c>
    </row>
    <row r="127" spans="1:26" s="14" customFormat="1">
      <c r="A127" s="18" t="s">
        <v>131</v>
      </c>
      <c r="B127" s="19">
        <v>1750</v>
      </c>
      <c r="C127" s="19">
        <v>1223</v>
      </c>
      <c r="D127" s="20">
        <v>0.69889999999999997</v>
      </c>
      <c r="E127" s="19">
        <v>691</v>
      </c>
      <c r="F127" s="19">
        <v>504</v>
      </c>
      <c r="G127" s="19">
        <v>10</v>
      </c>
      <c r="H127" s="19">
        <v>6</v>
      </c>
      <c r="I127" s="19">
        <v>0</v>
      </c>
      <c r="J127" s="19">
        <v>0</v>
      </c>
      <c r="K127" s="19">
        <v>0</v>
      </c>
      <c r="L127" s="19">
        <v>0</v>
      </c>
      <c r="M127" s="19">
        <v>0</v>
      </c>
      <c r="N127" s="19">
        <v>0</v>
      </c>
      <c r="O127" s="19">
        <v>0</v>
      </c>
      <c r="P127" s="19">
        <v>0</v>
      </c>
      <c r="Q127" s="19">
        <v>0</v>
      </c>
      <c r="R127" s="19">
        <v>0</v>
      </c>
      <c r="S127" s="19">
        <v>0</v>
      </c>
      <c r="T127" s="19">
        <v>0</v>
      </c>
      <c r="U127" s="19">
        <v>0</v>
      </c>
      <c r="V127" s="19">
        <v>0</v>
      </c>
      <c r="W127" s="19">
        <v>0</v>
      </c>
      <c r="X127" s="19">
        <v>0</v>
      </c>
      <c r="Y127" s="19">
        <v>0</v>
      </c>
      <c r="Z127" s="19">
        <v>0</v>
      </c>
    </row>
    <row r="128" spans="1:26" s="14" customFormat="1">
      <c r="A128" s="18" t="s">
        <v>132</v>
      </c>
      <c r="B128" s="19">
        <v>978</v>
      </c>
      <c r="C128" s="19">
        <v>546</v>
      </c>
      <c r="D128" s="20">
        <v>0.55830000000000002</v>
      </c>
      <c r="E128" s="19">
        <v>206</v>
      </c>
      <c r="F128" s="19">
        <v>323</v>
      </c>
      <c r="G128" s="19">
        <v>6</v>
      </c>
      <c r="H128" s="19">
        <v>6</v>
      </c>
      <c r="I128" s="19">
        <v>0</v>
      </c>
      <c r="J128" s="19">
        <v>0</v>
      </c>
      <c r="K128" s="19">
        <v>0</v>
      </c>
      <c r="L128" s="19">
        <v>0</v>
      </c>
      <c r="M128" s="19">
        <v>0</v>
      </c>
      <c r="N128" s="19">
        <v>0</v>
      </c>
      <c r="O128" s="19">
        <v>0</v>
      </c>
      <c r="P128" s="19">
        <v>0</v>
      </c>
      <c r="Q128" s="19">
        <v>0</v>
      </c>
      <c r="R128" s="19">
        <v>0</v>
      </c>
      <c r="S128" s="19">
        <v>0</v>
      </c>
      <c r="T128" s="19">
        <v>0</v>
      </c>
      <c r="U128" s="19">
        <v>0</v>
      </c>
      <c r="V128" s="19">
        <v>0</v>
      </c>
      <c r="W128" s="19">
        <v>0</v>
      </c>
      <c r="X128" s="19">
        <v>0</v>
      </c>
      <c r="Y128" s="19">
        <v>0</v>
      </c>
      <c r="Z128" s="19">
        <v>0</v>
      </c>
    </row>
    <row r="129" spans="1:26" s="14" customFormat="1">
      <c r="A129" s="18" t="s">
        <v>133</v>
      </c>
      <c r="B129" s="19">
        <v>583</v>
      </c>
      <c r="C129" s="19">
        <v>304</v>
      </c>
      <c r="D129" s="20">
        <v>0.52139999999999997</v>
      </c>
      <c r="E129" s="19">
        <v>60</v>
      </c>
      <c r="F129" s="19">
        <v>232</v>
      </c>
      <c r="G129" s="19">
        <v>3</v>
      </c>
      <c r="H129" s="19">
        <v>6</v>
      </c>
      <c r="I129" s="19">
        <v>0</v>
      </c>
      <c r="J129" s="19">
        <v>0</v>
      </c>
      <c r="K129" s="19">
        <v>0</v>
      </c>
      <c r="L129" s="19">
        <v>0</v>
      </c>
      <c r="M129" s="19">
        <v>0</v>
      </c>
      <c r="N129" s="19">
        <v>0</v>
      </c>
      <c r="O129" s="19">
        <v>0</v>
      </c>
      <c r="P129" s="19">
        <v>0</v>
      </c>
      <c r="Q129" s="19">
        <v>0</v>
      </c>
      <c r="R129" s="19">
        <v>0</v>
      </c>
      <c r="S129" s="19">
        <v>0</v>
      </c>
      <c r="T129" s="19">
        <v>0</v>
      </c>
      <c r="U129" s="19">
        <v>0</v>
      </c>
      <c r="V129" s="19">
        <v>0</v>
      </c>
      <c r="W129" s="19">
        <v>0</v>
      </c>
      <c r="X129" s="19">
        <v>0</v>
      </c>
      <c r="Y129" s="19">
        <v>0</v>
      </c>
      <c r="Z129" s="19">
        <v>0</v>
      </c>
    </row>
    <row r="130" spans="1:26" s="14" customFormat="1">
      <c r="A130" s="18" t="s">
        <v>134</v>
      </c>
      <c r="B130" s="19">
        <v>631</v>
      </c>
      <c r="C130" s="19">
        <v>397</v>
      </c>
      <c r="D130" s="20">
        <v>0.62919999999999998</v>
      </c>
      <c r="E130" s="19">
        <v>124</v>
      </c>
      <c r="F130" s="19">
        <v>260</v>
      </c>
      <c r="G130" s="19">
        <v>7</v>
      </c>
      <c r="H130" s="19">
        <v>3</v>
      </c>
      <c r="I130" s="19">
        <v>0</v>
      </c>
      <c r="J130" s="19">
        <v>0</v>
      </c>
      <c r="K130" s="19">
        <v>0</v>
      </c>
      <c r="L130" s="19">
        <v>0</v>
      </c>
      <c r="M130" s="19">
        <v>0</v>
      </c>
      <c r="N130" s="19">
        <v>0</v>
      </c>
      <c r="O130" s="19">
        <v>0</v>
      </c>
      <c r="P130" s="19">
        <v>0</v>
      </c>
      <c r="Q130" s="19">
        <v>0</v>
      </c>
      <c r="R130" s="19">
        <v>0</v>
      </c>
      <c r="S130" s="19">
        <v>0</v>
      </c>
      <c r="T130" s="19">
        <v>0</v>
      </c>
      <c r="U130" s="19">
        <v>0</v>
      </c>
      <c r="V130" s="19">
        <v>0</v>
      </c>
      <c r="W130" s="19">
        <v>0</v>
      </c>
      <c r="X130" s="19">
        <v>0</v>
      </c>
      <c r="Y130" s="19">
        <v>0</v>
      </c>
      <c r="Z130" s="19">
        <v>0</v>
      </c>
    </row>
    <row r="131" spans="1:26" s="14" customFormat="1">
      <c r="A131" s="18" t="s">
        <v>135</v>
      </c>
      <c r="B131" s="19">
        <v>636</v>
      </c>
      <c r="C131" s="19">
        <v>343</v>
      </c>
      <c r="D131" s="20">
        <v>0.5393</v>
      </c>
      <c r="E131" s="19">
        <v>75</v>
      </c>
      <c r="F131" s="19">
        <v>253</v>
      </c>
      <c r="G131" s="19">
        <v>2</v>
      </c>
      <c r="H131" s="19">
        <v>6</v>
      </c>
      <c r="I131" s="19">
        <v>0</v>
      </c>
      <c r="J131" s="19">
        <v>0</v>
      </c>
      <c r="K131" s="19">
        <v>0</v>
      </c>
      <c r="L131" s="19">
        <v>0</v>
      </c>
      <c r="M131" s="19">
        <v>0</v>
      </c>
      <c r="N131" s="19">
        <v>0</v>
      </c>
      <c r="O131" s="19">
        <v>0</v>
      </c>
      <c r="P131" s="19">
        <v>0</v>
      </c>
      <c r="Q131" s="19">
        <v>0</v>
      </c>
      <c r="R131" s="19">
        <v>0</v>
      </c>
      <c r="S131" s="19">
        <v>0</v>
      </c>
      <c r="T131" s="19">
        <v>0</v>
      </c>
      <c r="U131" s="19">
        <v>0</v>
      </c>
      <c r="V131" s="19">
        <v>0</v>
      </c>
      <c r="W131" s="19">
        <v>0</v>
      </c>
      <c r="X131" s="19">
        <v>0</v>
      </c>
      <c r="Y131" s="19">
        <v>0</v>
      </c>
      <c r="Z131" s="19">
        <v>0</v>
      </c>
    </row>
    <row r="132" spans="1:26" s="14" customFormat="1">
      <c r="A132" s="18" t="s">
        <v>136</v>
      </c>
      <c r="B132" s="19">
        <v>491</v>
      </c>
      <c r="C132" s="19">
        <v>292</v>
      </c>
      <c r="D132" s="20">
        <v>0.59470000000000001</v>
      </c>
      <c r="E132" s="19">
        <v>122</v>
      </c>
      <c r="F132" s="19">
        <v>161</v>
      </c>
      <c r="G132" s="19">
        <v>4</v>
      </c>
      <c r="H132" s="19">
        <v>2</v>
      </c>
      <c r="I132" s="19">
        <v>0</v>
      </c>
      <c r="J132" s="19">
        <v>0</v>
      </c>
      <c r="K132" s="19">
        <v>0</v>
      </c>
      <c r="L132" s="19">
        <v>0</v>
      </c>
      <c r="M132" s="19">
        <v>0</v>
      </c>
      <c r="N132" s="19">
        <v>0</v>
      </c>
      <c r="O132" s="19">
        <v>0</v>
      </c>
      <c r="P132" s="19">
        <v>0</v>
      </c>
      <c r="Q132" s="19">
        <v>0</v>
      </c>
      <c r="R132" s="19">
        <v>0</v>
      </c>
      <c r="S132" s="19">
        <v>0</v>
      </c>
      <c r="T132" s="19">
        <v>0</v>
      </c>
      <c r="U132" s="19">
        <v>0</v>
      </c>
      <c r="V132" s="19">
        <v>0</v>
      </c>
      <c r="W132" s="19">
        <v>0</v>
      </c>
      <c r="X132" s="19">
        <v>0</v>
      </c>
      <c r="Y132" s="19">
        <v>0</v>
      </c>
      <c r="Z132" s="19">
        <v>0</v>
      </c>
    </row>
    <row r="133" spans="1:26" s="14" customFormat="1">
      <c r="A133" s="18" t="s">
        <v>137</v>
      </c>
      <c r="B133" s="19">
        <v>538</v>
      </c>
      <c r="C133" s="19">
        <v>334</v>
      </c>
      <c r="D133" s="20">
        <v>0.62080000000000002</v>
      </c>
      <c r="E133" s="19">
        <v>218</v>
      </c>
      <c r="F133" s="19">
        <v>108</v>
      </c>
      <c r="G133" s="19">
        <v>5</v>
      </c>
      <c r="H133" s="19">
        <v>0</v>
      </c>
      <c r="I133" s="19">
        <v>0</v>
      </c>
      <c r="J133" s="19">
        <v>0</v>
      </c>
      <c r="K133" s="19">
        <v>0</v>
      </c>
      <c r="L133" s="19">
        <v>0</v>
      </c>
      <c r="M133" s="19">
        <v>0</v>
      </c>
      <c r="N133" s="19">
        <v>0</v>
      </c>
      <c r="O133" s="19">
        <v>0</v>
      </c>
      <c r="P133" s="19">
        <v>0</v>
      </c>
      <c r="Q133" s="19">
        <v>0</v>
      </c>
      <c r="R133" s="19">
        <v>0</v>
      </c>
      <c r="S133" s="19">
        <v>0</v>
      </c>
      <c r="T133" s="19">
        <v>0</v>
      </c>
      <c r="U133" s="19">
        <v>0</v>
      </c>
      <c r="V133" s="19">
        <v>0</v>
      </c>
      <c r="W133" s="19">
        <v>0</v>
      </c>
      <c r="X133" s="19">
        <v>0</v>
      </c>
      <c r="Y133" s="19">
        <v>0</v>
      </c>
      <c r="Z133" s="19">
        <v>0</v>
      </c>
    </row>
    <row r="134" spans="1:26" s="14" customFormat="1">
      <c r="A134" s="18" t="s">
        <v>138</v>
      </c>
      <c r="B134" s="19">
        <v>511</v>
      </c>
      <c r="C134" s="19">
        <v>298</v>
      </c>
      <c r="D134" s="20">
        <v>0.58320000000000005</v>
      </c>
      <c r="E134" s="19">
        <v>121</v>
      </c>
      <c r="F134" s="19">
        <v>165</v>
      </c>
      <c r="G134" s="19">
        <v>7</v>
      </c>
      <c r="H134" s="19">
        <v>3</v>
      </c>
      <c r="I134" s="19">
        <v>0</v>
      </c>
      <c r="J134" s="19">
        <v>0</v>
      </c>
      <c r="K134" s="19">
        <v>0</v>
      </c>
      <c r="L134" s="19">
        <v>0</v>
      </c>
      <c r="M134" s="19">
        <v>0</v>
      </c>
      <c r="N134" s="19">
        <v>0</v>
      </c>
      <c r="O134" s="19">
        <v>0</v>
      </c>
      <c r="P134" s="19">
        <v>0</v>
      </c>
      <c r="Q134" s="19">
        <v>0</v>
      </c>
      <c r="R134" s="19">
        <v>0</v>
      </c>
      <c r="S134" s="19">
        <v>0</v>
      </c>
      <c r="T134" s="19">
        <v>0</v>
      </c>
      <c r="U134" s="19">
        <v>0</v>
      </c>
      <c r="V134" s="19">
        <v>0</v>
      </c>
      <c r="W134" s="19">
        <v>0</v>
      </c>
      <c r="X134" s="19">
        <v>0</v>
      </c>
      <c r="Y134" s="19">
        <v>0</v>
      </c>
      <c r="Z134" s="19">
        <v>0</v>
      </c>
    </row>
    <row r="135" spans="1:26" s="14" customFormat="1">
      <c r="A135" s="18" t="s">
        <v>139</v>
      </c>
      <c r="B135" s="19">
        <v>467</v>
      </c>
      <c r="C135" s="19">
        <v>262</v>
      </c>
      <c r="D135" s="20">
        <v>0.56100000000000005</v>
      </c>
      <c r="E135" s="19">
        <v>86</v>
      </c>
      <c r="F135" s="19">
        <v>167</v>
      </c>
      <c r="G135" s="19">
        <v>7</v>
      </c>
      <c r="H135" s="19">
        <v>1</v>
      </c>
      <c r="I135" s="19">
        <v>0</v>
      </c>
      <c r="J135" s="19">
        <v>0</v>
      </c>
      <c r="K135" s="19">
        <v>0</v>
      </c>
      <c r="L135" s="19">
        <v>0</v>
      </c>
      <c r="M135" s="19">
        <v>0</v>
      </c>
      <c r="N135" s="19">
        <v>0</v>
      </c>
      <c r="O135" s="19">
        <v>0</v>
      </c>
      <c r="P135" s="19">
        <v>0</v>
      </c>
      <c r="Q135" s="19">
        <v>0</v>
      </c>
      <c r="R135" s="19">
        <v>0</v>
      </c>
      <c r="S135" s="19">
        <v>0</v>
      </c>
      <c r="T135" s="19">
        <v>0</v>
      </c>
      <c r="U135" s="19">
        <v>0</v>
      </c>
      <c r="V135" s="19">
        <v>0</v>
      </c>
      <c r="W135" s="19">
        <v>0</v>
      </c>
      <c r="X135" s="19">
        <v>0</v>
      </c>
      <c r="Y135" s="19">
        <v>0</v>
      </c>
      <c r="Z135" s="19">
        <v>0</v>
      </c>
    </row>
    <row r="136" spans="1:26" s="14" customFormat="1">
      <c r="A136" s="18" t="s">
        <v>140</v>
      </c>
      <c r="B136" s="19">
        <v>448</v>
      </c>
      <c r="C136" s="19">
        <v>234</v>
      </c>
      <c r="D136" s="20">
        <v>0.52229999999999999</v>
      </c>
      <c r="E136" s="19">
        <v>20</v>
      </c>
      <c r="F136" s="19">
        <v>207</v>
      </c>
      <c r="G136" s="19">
        <v>2</v>
      </c>
      <c r="H136" s="19">
        <v>1</v>
      </c>
      <c r="I136" s="19">
        <v>0</v>
      </c>
      <c r="J136" s="19">
        <v>0</v>
      </c>
      <c r="K136" s="19">
        <v>0</v>
      </c>
      <c r="L136" s="19">
        <v>0</v>
      </c>
      <c r="M136" s="19">
        <v>0</v>
      </c>
      <c r="N136" s="19">
        <v>0</v>
      </c>
      <c r="O136" s="19">
        <v>0</v>
      </c>
      <c r="P136" s="19">
        <v>0</v>
      </c>
      <c r="Q136" s="19">
        <v>0</v>
      </c>
      <c r="R136" s="19">
        <v>0</v>
      </c>
      <c r="S136" s="19">
        <v>0</v>
      </c>
      <c r="T136" s="19">
        <v>0</v>
      </c>
      <c r="U136" s="19">
        <v>0</v>
      </c>
      <c r="V136" s="19">
        <v>0</v>
      </c>
      <c r="W136" s="19">
        <v>0</v>
      </c>
      <c r="X136" s="19">
        <v>0</v>
      </c>
      <c r="Y136" s="19">
        <v>0</v>
      </c>
      <c r="Z136" s="19">
        <v>0</v>
      </c>
    </row>
    <row r="137" spans="1:26" s="14" customFormat="1">
      <c r="A137" s="18" t="s">
        <v>141</v>
      </c>
      <c r="B137" s="19">
        <v>493</v>
      </c>
      <c r="C137" s="19">
        <v>271</v>
      </c>
      <c r="D137" s="20">
        <v>0.54969999999999997</v>
      </c>
      <c r="E137" s="19">
        <v>68</v>
      </c>
      <c r="F137" s="19">
        <v>194</v>
      </c>
      <c r="G137" s="19">
        <v>3</v>
      </c>
      <c r="H137" s="19">
        <v>3</v>
      </c>
      <c r="I137" s="19">
        <v>0</v>
      </c>
      <c r="J137" s="19">
        <v>0</v>
      </c>
      <c r="K137" s="19">
        <v>0</v>
      </c>
      <c r="L137" s="19">
        <v>0</v>
      </c>
      <c r="M137" s="19">
        <v>0</v>
      </c>
      <c r="N137" s="19">
        <v>0</v>
      </c>
      <c r="O137" s="19">
        <v>0</v>
      </c>
      <c r="P137" s="19">
        <v>0</v>
      </c>
      <c r="Q137" s="19">
        <v>0</v>
      </c>
      <c r="R137" s="19">
        <v>0</v>
      </c>
      <c r="S137" s="19">
        <v>0</v>
      </c>
      <c r="T137" s="19">
        <v>0</v>
      </c>
      <c r="U137" s="19">
        <v>0</v>
      </c>
      <c r="V137" s="19">
        <v>0</v>
      </c>
      <c r="W137" s="19">
        <v>0</v>
      </c>
      <c r="X137" s="19">
        <v>0</v>
      </c>
      <c r="Y137" s="19">
        <v>0</v>
      </c>
      <c r="Z137" s="19">
        <v>0</v>
      </c>
    </row>
    <row r="138" spans="1:26" s="14" customFormat="1">
      <c r="A138" s="18" t="s">
        <v>142</v>
      </c>
      <c r="B138" s="19">
        <v>589</v>
      </c>
      <c r="C138" s="19">
        <v>365</v>
      </c>
      <c r="D138" s="20">
        <v>0.61970000000000003</v>
      </c>
      <c r="E138" s="19">
        <v>166</v>
      </c>
      <c r="F138" s="19">
        <v>193</v>
      </c>
      <c r="G138" s="19">
        <v>4</v>
      </c>
      <c r="H138" s="19">
        <v>2</v>
      </c>
      <c r="I138" s="19">
        <v>0</v>
      </c>
      <c r="J138" s="19">
        <v>0</v>
      </c>
      <c r="K138" s="19">
        <v>0</v>
      </c>
      <c r="L138" s="19">
        <v>0</v>
      </c>
      <c r="M138" s="19">
        <v>0</v>
      </c>
      <c r="N138" s="19">
        <v>0</v>
      </c>
      <c r="O138" s="19">
        <v>0</v>
      </c>
      <c r="P138" s="19">
        <v>0</v>
      </c>
      <c r="Q138" s="19">
        <v>0</v>
      </c>
      <c r="R138" s="19">
        <v>0</v>
      </c>
      <c r="S138" s="19">
        <v>0</v>
      </c>
      <c r="T138" s="19">
        <v>0</v>
      </c>
      <c r="U138" s="19">
        <v>0</v>
      </c>
      <c r="V138" s="19">
        <v>0</v>
      </c>
      <c r="W138" s="19">
        <v>0</v>
      </c>
      <c r="X138" s="19">
        <v>0</v>
      </c>
      <c r="Y138" s="19">
        <v>0</v>
      </c>
      <c r="Z138" s="19">
        <v>0</v>
      </c>
    </row>
    <row r="139" spans="1:26" s="14" customFormat="1">
      <c r="A139" s="18" t="s">
        <v>143</v>
      </c>
      <c r="B139" s="19">
        <v>1107</v>
      </c>
      <c r="C139" s="19">
        <v>678</v>
      </c>
      <c r="D139" s="20">
        <v>0.61250000000000004</v>
      </c>
      <c r="E139" s="19">
        <v>291</v>
      </c>
      <c r="F139" s="19">
        <v>372</v>
      </c>
      <c r="G139" s="19">
        <v>6</v>
      </c>
      <c r="H139" s="19">
        <v>3</v>
      </c>
      <c r="I139" s="19">
        <v>0</v>
      </c>
      <c r="J139" s="19">
        <v>0</v>
      </c>
      <c r="K139" s="19">
        <v>0</v>
      </c>
      <c r="L139" s="19">
        <v>0</v>
      </c>
      <c r="M139" s="19">
        <v>0</v>
      </c>
      <c r="N139" s="19">
        <v>0</v>
      </c>
      <c r="O139" s="19">
        <v>0</v>
      </c>
      <c r="P139" s="19">
        <v>0</v>
      </c>
      <c r="Q139" s="19">
        <v>0</v>
      </c>
      <c r="R139" s="19">
        <v>0</v>
      </c>
      <c r="S139" s="19">
        <v>0</v>
      </c>
      <c r="T139" s="19">
        <v>0</v>
      </c>
      <c r="U139" s="19">
        <v>0</v>
      </c>
      <c r="V139" s="19">
        <v>0</v>
      </c>
      <c r="W139" s="19">
        <v>0</v>
      </c>
      <c r="X139" s="19">
        <v>0</v>
      </c>
      <c r="Y139" s="19">
        <v>0</v>
      </c>
      <c r="Z139" s="19">
        <v>0</v>
      </c>
    </row>
    <row r="140" spans="1:26" s="14" customFormat="1">
      <c r="A140" s="18" t="s">
        <v>144</v>
      </c>
      <c r="B140" s="19">
        <v>804</v>
      </c>
      <c r="C140" s="19">
        <v>514</v>
      </c>
      <c r="D140" s="20">
        <v>0.63929999999999998</v>
      </c>
      <c r="E140" s="19">
        <v>169</v>
      </c>
      <c r="F140" s="19">
        <v>331</v>
      </c>
      <c r="G140" s="19">
        <v>6</v>
      </c>
      <c r="H140" s="19">
        <v>3</v>
      </c>
      <c r="I140" s="19">
        <v>0</v>
      </c>
      <c r="J140" s="19">
        <v>0</v>
      </c>
      <c r="K140" s="19">
        <v>0</v>
      </c>
      <c r="L140" s="19">
        <v>0</v>
      </c>
      <c r="M140" s="19">
        <v>0</v>
      </c>
      <c r="N140" s="19">
        <v>0</v>
      </c>
      <c r="O140" s="19">
        <v>0</v>
      </c>
      <c r="P140" s="19">
        <v>0</v>
      </c>
      <c r="Q140" s="19">
        <v>0</v>
      </c>
      <c r="R140" s="19">
        <v>0</v>
      </c>
      <c r="S140" s="19">
        <v>0</v>
      </c>
      <c r="T140" s="19">
        <v>0</v>
      </c>
      <c r="U140" s="19">
        <v>0</v>
      </c>
      <c r="V140" s="19">
        <v>0</v>
      </c>
      <c r="W140" s="19">
        <v>0</v>
      </c>
      <c r="X140" s="19">
        <v>0</v>
      </c>
      <c r="Y140" s="19">
        <v>0</v>
      </c>
      <c r="Z140" s="19">
        <v>0</v>
      </c>
    </row>
    <row r="141" spans="1:26" s="14" customFormat="1">
      <c r="A141" s="18" t="s">
        <v>145</v>
      </c>
      <c r="B141" s="19">
        <v>863</v>
      </c>
      <c r="C141" s="19">
        <v>520</v>
      </c>
      <c r="D141" s="20">
        <v>0.60250000000000004</v>
      </c>
      <c r="E141" s="19">
        <v>269</v>
      </c>
      <c r="F141" s="19">
        <v>237</v>
      </c>
      <c r="G141" s="19">
        <v>7</v>
      </c>
      <c r="H141" s="19">
        <v>4</v>
      </c>
      <c r="I141" s="19">
        <v>0</v>
      </c>
      <c r="J141" s="19">
        <v>0</v>
      </c>
      <c r="K141" s="19">
        <v>0</v>
      </c>
      <c r="L141" s="19">
        <v>0</v>
      </c>
      <c r="M141" s="19">
        <v>0</v>
      </c>
      <c r="N141" s="19">
        <v>0</v>
      </c>
      <c r="O141" s="19">
        <v>0</v>
      </c>
      <c r="P141" s="19">
        <v>0</v>
      </c>
      <c r="Q141" s="19">
        <v>0</v>
      </c>
      <c r="R141" s="19">
        <v>0</v>
      </c>
      <c r="S141" s="19">
        <v>0</v>
      </c>
      <c r="T141" s="19">
        <v>0</v>
      </c>
      <c r="U141" s="19">
        <v>0</v>
      </c>
      <c r="V141" s="19">
        <v>0</v>
      </c>
      <c r="W141" s="19">
        <v>0</v>
      </c>
      <c r="X141" s="19">
        <v>0</v>
      </c>
      <c r="Y141" s="19">
        <v>0</v>
      </c>
      <c r="Z141" s="19">
        <v>0</v>
      </c>
    </row>
    <row r="142" spans="1:26" s="14" customFormat="1">
      <c r="A142" s="18" t="s">
        <v>146</v>
      </c>
      <c r="B142" s="19">
        <v>666</v>
      </c>
      <c r="C142" s="19">
        <v>422</v>
      </c>
      <c r="D142" s="20">
        <v>0.63360000000000005</v>
      </c>
      <c r="E142" s="19">
        <v>216</v>
      </c>
      <c r="F142" s="19">
        <v>198</v>
      </c>
      <c r="G142" s="19">
        <v>4</v>
      </c>
      <c r="H142" s="19">
        <v>1</v>
      </c>
      <c r="I142" s="19">
        <v>0</v>
      </c>
      <c r="J142" s="19">
        <v>0</v>
      </c>
      <c r="K142" s="19">
        <v>0</v>
      </c>
      <c r="L142" s="19">
        <v>0</v>
      </c>
      <c r="M142" s="19">
        <v>0</v>
      </c>
      <c r="N142" s="19">
        <v>0</v>
      </c>
      <c r="O142" s="19">
        <v>0</v>
      </c>
      <c r="P142" s="19">
        <v>0</v>
      </c>
      <c r="Q142" s="19">
        <v>0</v>
      </c>
      <c r="R142" s="19">
        <v>0</v>
      </c>
      <c r="S142" s="19">
        <v>0</v>
      </c>
      <c r="T142" s="19">
        <v>0</v>
      </c>
      <c r="U142" s="19">
        <v>0</v>
      </c>
      <c r="V142" s="19">
        <v>0</v>
      </c>
      <c r="W142" s="19">
        <v>0</v>
      </c>
      <c r="X142" s="19">
        <v>0</v>
      </c>
      <c r="Y142" s="19">
        <v>0</v>
      </c>
      <c r="Z142" s="19">
        <v>0</v>
      </c>
    </row>
    <row r="143" spans="1:26" s="14" customFormat="1">
      <c r="A143" s="18" t="s">
        <v>147</v>
      </c>
      <c r="B143" s="19">
        <v>500</v>
      </c>
      <c r="C143" s="19">
        <v>331</v>
      </c>
      <c r="D143" s="20">
        <v>0.66200000000000003</v>
      </c>
      <c r="E143" s="19">
        <v>102</v>
      </c>
      <c r="F143" s="19">
        <v>222</v>
      </c>
      <c r="G143" s="19">
        <v>2</v>
      </c>
      <c r="H143" s="19">
        <v>2</v>
      </c>
      <c r="I143" s="19">
        <v>0</v>
      </c>
      <c r="J143" s="19">
        <v>0</v>
      </c>
      <c r="K143" s="19">
        <v>0</v>
      </c>
      <c r="L143" s="19">
        <v>0</v>
      </c>
      <c r="M143" s="19">
        <v>0</v>
      </c>
      <c r="N143" s="19">
        <v>0</v>
      </c>
      <c r="O143" s="19">
        <v>0</v>
      </c>
      <c r="P143" s="19">
        <v>0</v>
      </c>
      <c r="Q143" s="19">
        <v>0</v>
      </c>
      <c r="R143" s="19">
        <v>0</v>
      </c>
      <c r="S143" s="19">
        <v>0</v>
      </c>
      <c r="T143" s="19">
        <v>0</v>
      </c>
      <c r="U143" s="19">
        <v>0</v>
      </c>
      <c r="V143" s="19">
        <v>0</v>
      </c>
      <c r="W143" s="19">
        <v>0</v>
      </c>
      <c r="X143" s="19">
        <v>0</v>
      </c>
      <c r="Y143" s="19">
        <v>0</v>
      </c>
      <c r="Z143" s="19">
        <v>0</v>
      </c>
    </row>
    <row r="144" spans="1:26" s="14" customFormat="1">
      <c r="A144" s="18" t="s">
        <v>148</v>
      </c>
      <c r="B144" s="19">
        <v>749</v>
      </c>
      <c r="C144" s="19">
        <v>496</v>
      </c>
      <c r="D144" s="20">
        <v>0.66220000000000001</v>
      </c>
      <c r="E144" s="19">
        <v>197</v>
      </c>
      <c r="F144" s="19">
        <v>284</v>
      </c>
      <c r="G144" s="19">
        <v>6</v>
      </c>
      <c r="H144" s="19">
        <v>4</v>
      </c>
      <c r="I144" s="19">
        <v>0</v>
      </c>
      <c r="J144" s="19">
        <v>0</v>
      </c>
      <c r="K144" s="19">
        <v>0</v>
      </c>
      <c r="L144" s="19">
        <v>0</v>
      </c>
      <c r="M144" s="19">
        <v>0</v>
      </c>
      <c r="N144" s="19">
        <v>0</v>
      </c>
      <c r="O144" s="19">
        <v>0</v>
      </c>
      <c r="P144" s="19">
        <v>0</v>
      </c>
      <c r="Q144" s="19">
        <v>0</v>
      </c>
      <c r="R144" s="19">
        <v>0</v>
      </c>
      <c r="S144" s="19">
        <v>0</v>
      </c>
      <c r="T144" s="19">
        <v>0</v>
      </c>
      <c r="U144" s="19">
        <v>0</v>
      </c>
      <c r="V144" s="19">
        <v>0</v>
      </c>
      <c r="W144" s="19">
        <v>0</v>
      </c>
      <c r="X144" s="19">
        <v>0</v>
      </c>
      <c r="Y144" s="19">
        <v>0</v>
      </c>
      <c r="Z144" s="19">
        <v>0</v>
      </c>
    </row>
    <row r="145" spans="1:26" s="14" customFormat="1">
      <c r="A145" s="18" t="s">
        <v>149</v>
      </c>
      <c r="B145" s="19">
        <v>655</v>
      </c>
      <c r="C145" s="19">
        <v>382</v>
      </c>
      <c r="D145" s="20">
        <v>0.58320000000000005</v>
      </c>
      <c r="E145" s="19">
        <v>148</v>
      </c>
      <c r="F145" s="19">
        <v>227</v>
      </c>
      <c r="G145" s="19">
        <v>3</v>
      </c>
      <c r="H145" s="19">
        <v>2</v>
      </c>
      <c r="I145" s="19">
        <v>0</v>
      </c>
      <c r="J145" s="19">
        <v>0</v>
      </c>
      <c r="K145" s="19">
        <v>0</v>
      </c>
      <c r="L145" s="19">
        <v>0</v>
      </c>
      <c r="M145" s="19">
        <v>0</v>
      </c>
      <c r="N145" s="19">
        <v>0</v>
      </c>
      <c r="O145" s="19">
        <v>0</v>
      </c>
      <c r="P145" s="19">
        <v>0</v>
      </c>
      <c r="Q145" s="19">
        <v>0</v>
      </c>
      <c r="R145" s="19">
        <v>0</v>
      </c>
      <c r="S145" s="19">
        <v>0</v>
      </c>
      <c r="T145" s="19">
        <v>0</v>
      </c>
      <c r="U145" s="19">
        <v>0</v>
      </c>
      <c r="V145" s="19">
        <v>0</v>
      </c>
      <c r="W145" s="19">
        <v>0</v>
      </c>
      <c r="X145" s="19">
        <v>0</v>
      </c>
      <c r="Y145" s="19">
        <v>0</v>
      </c>
      <c r="Z145" s="19">
        <v>0</v>
      </c>
    </row>
    <row r="146" spans="1:26" s="14" customFormat="1">
      <c r="A146" s="18" t="s">
        <v>150</v>
      </c>
      <c r="B146" s="19">
        <v>889</v>
      </c>
      <c r="C146" s="19">
        <v>508</v>
      </c>
      <c r="D146" s="20">
        <v>0.57140000000000002</v>
      </c>
      <c r="E146" s="19">
        <v>159</v>
      </c>
      <c r="F146" s="19">
        <v>335</v>
      </c>
      <c r="G146" s="19">
        <v>8</v>
      </c>
      <c r="H146" s="19">
        <v>1</v>
      </c>
      <c r="I146" s="19">
        <v>0</v>
      </c>
      <c r="J146" s="19">
        <v>0</v>
      </c>
      <c r="K146" s="19">
        <v>0</v>
      </c>
      <c r="L146" s="19">
        <v>0</v>
      </c>
      <c r="M146" s="19">
        <v>0</v>
      </c>
      <c r="N146" s="19">
        <v>0</v>
      </c>
      <c r="O146" s="19">
        <v>0</v>
      </c>
      <c r="P146" s="19">
        <v>0</v>
      </c>
      <c r="Q146" s="19">
        <v>0</v>
      </c>
      <c r="R146" s="19">
        <v>0</v>
      </c>
      <c r="S146" s="19">
        <v>0</v>
      </c>
      <c r="T146" s="19">
        <v>0</v>
      </c>
      <c r="U146" s="19">
        <v>0</v>
      </c>
      <c r="V146" s="19">
        <v>0</v>
      </c>
      <c r="W146" s="19">
        <v>0</v>
      </c>
      <c r="X146" s="19">
        <v>0</v>
      </c>
      <c r="Y146" s="19">
        <v>0</v>
      </c>
      <c r="Z146" s="19">
        <v>0</v>
      </c>
    </row>
    <row r="147" spans="1:26" s="14" customFormat="1">
      <c r="A147" s="18" t="s">
        <v>151</v>
      </c>
      <c r="B147" s="19">
        <v>811</v>
      </c>
      <c r="C147" s="19">
        <v>497</v>
      </c>
      <c r="D147" s="20">
        <v>0.61280000000000001</v>
      </c>
      <c r="E147" s="19">
        <v>180</v>
      </c>
      <c r="F147" s="19">
        <v>304</v>
      </c>
      <c r="G147" s="19">
        <v>9</v>
      </c>
      <c r="H147" s="19">
        <v>3</v>
      </c>
      <c r="I147" s="19">
        <v>0</v>
      </c>
      <c r="J147" s="19">
        <v>0</v>
      </c>
      <c r="K147" s="19">
        <v>0</v>
      </c>
      <c r="L147" s="19">
        <v>0</v>
      </c>
      <c r="M147" s="19">
        <v>0</v>
      </c>
      <c r="N147" s="19">
        <v>0</v>
      </c>
      <c r="O147" s="19">
        <v>0</v>
      </c>
      <c r="P147" s="19">
        <v>0</v>
      </c>
      <c r="Q147" s="19">
        <v>0</v>
      </c>
      <c r="R147" s="19">
        <v>0</v>
      </c>
      <c r="S147" s="19">
        <v>0</v>
      </c>
      <c r="T147" s="19">
        <v>0</v>
      </c>
      <c r="U147" s="19">
        <v>0</v>
      </c>
      <c r="V147" s="19">
        <v>0</v>
      </c>
      <c r="W147" s="19">
        <v>0</v>
      </c>
      <c r="X147" s="19">
        <v>0</v>
      </c>
      <c r="Y147" s="19">
        <v>0</v>
      </c>
      <c r="Z147" s="19">
        <v>0</v>
      </c>
    </row>
    <row r="148" spans="1:26" s="14" customFormat="1">
      <c r="A148" s="18" t="s">
        <v>152</v>
      </c>
      <c r="B148" s="19">
        <v>434</v>
      </c>
      <c r="C148" s="19">
        <v>257</v>
      </c>
      <c r="D148" s="20">
        <v>0.59219999999999995</v>
      </c>
      <c r="E148" s="19">
        <v>74</v>
      </c>
      <c r="F148" s="19">
        <v>169</v>
      </c>
      <c r="G148" s="19">
        <v>6</v>
      </c>
      <c r="H148" s="19">
        <v>3</v>
      </c>
      <c r="I148" s="19">
        <v>0</v>
      </c>
      <c r="J148" s="19">
        <v>0</v>
      </c>
      <c r="K148" s="19">
        <v>0</v>
      </c>
      <c r="L148" s="19">
        <v>0</v>
      </c>
      <c r="M148" s="19">
        <v>0</v>
      </c>
      <c r="N148" s="19">
        <v>0</v>
      </c>
      <c r="O148" s="19">
        <v>0</v>
      </c>
      <c r="P148" s="19">
        <v>0</v>
      </c>
      <c r="Q148" s="19">
        <v>0</v>
      </c>
      <c r="R148" s="19">
        <v>0</v>
      </c>
      <c r="S148" s="19">
        <v>0</v>
      </c>
      <c r="T148" s="19">
        <v>0</v>
      </c>
      <c r="U148" s="19">
        <v>0</v>
      </c>
      <c r="V148" s="19">
        <v>0</v>
      </c>
      <c r="W148" s="19">
        <v>0</v>
      </c>
      <c r="X148" s="19">
        <v>0</v>
      </c>
      <c r="Y148" s="19">
        <v>0</v>
      </c>
      <c r="Z148" s="19">
        <v>0</v>
      </c>
    </row>
    <row r="149" spans="1:26" s="14" customFormat="1">
      <c r="A149" s="18" t="s">
        <v>153</v>
      </c>
      <c r="B149" s="19">
        <v>511</v>
      </c>
      <c r="C149" s="19">
        <v>302</v>
      </c>
      <c r="D149" s="20">
        <v>0.59099999999999997</v>
      </c>
      <c r="E149" s="19">
        <v>135</v>
      </c>
      <c r="F149" s="19">
        <v>156</v>
      </c>
      <c r="G149" s="19">
        <v>6</v>
      </c>
      <c r="H149" s="19">
        <v>1</v>
      </c>
      <c r="I149" s="19">
        <v>0</v>
      </c>
      <c r="J149" s="19">
        <v>0</v>
      </c>
      <c r="K149" s="19">
        <v>0</v>
      </c>
      <c r="L149" s="19">
        <v>0</v>
      </c>
      <c r="M149" s="19">
        <v>0</v>
      </c>
      <c r="N149" s="19">
        <v>0</v>
      </c>
      <c r="O149" s="19">
        <v>0</v>
      </c>
      <c r="P149" s="19">
        <v>0</v>
      </c>
      <c r="Q149" s="19">
        <v>0</v>
      </c>
      <c r="R149" s="19">
        <v>0</v>
      </c>
      <c r="S149" s="19">
        <v>0</v>
      </c>
      <c r="T149" s="19">
        <v>0</v>
      </c>
      <c r="U149" s="19">
        <v>0</v>
      </c>
      <c r="V149" s="19">
        <v>0</v>
      </c>
      <c r="W149" s="19">
        <v>0</v>
      </c>
      <c r="X149" s="19">
        <v>0</v>
      </c>
      <c r="Y149" s="19">
        <v>0</v>
      </c>
      <c r="Z149" s="19">
        <v>0</v>
      </c>
    </row>
    <row r="150" spans="1:26" s="14" customFormat="1">
      <c r="A150" s="18" t="s">
        <v>154</v>
      </c>
      <c r="B150" s="19">
        <v>1767</v>
      </c>
      <c r="C150" s="19">
        <v>1095</v>
      </c>
      <c r="D150" s="20">
        <v>0.61970000000000003</v>
      </c>
      <c r="E150" s="19">
        <v>597</v>
      </c>
      <c r="F150" s="19">
        <v>485</v>
      </c>
      <c r="G150" s="19">
        <v>11</v>
      </c>
      <c r="H150" s="19">
        <v>2</v>
      </c>
      <c r="I150" s="19">
        <v>0</v>
      </c>
      <c r="J150" s="19">
        <v>0</v>
      </c>
      <c r="K150" s="19">
        <v>0</v>
      </c>
      <c r="L150" s="19">
        <v>0</v>
      </c>
      <c r="M150" s="19">
        <v>0</v>
      </c>
      <c r="N150" s="19">
        <v>0</v>
      </c>
      <c r="O150" s="19">
        <v>0</v>
      </c>
      <c r="P150" s="19">
        <v>0</v>
      </c>
      <c r="Q150" s="19">
        <v>0</v>
      </c>
      <c r="R150" s="19">
        <v>0</v>
      </c>
      <c r="S150" s="19">
        <v>0</v>
      </c>
      <c r="T150" s="19">
        <v>0</v>
      </c>
      <c r="U150" s="19">
        <v>0</v>
      </c>
      <c r="V150" s="19">
        <v>0</v>
      </c>
      <c r="W150" s="19">
        <v>0</v>
      </c>
      <c r="X150" s="19">
        <v>0</v>
      </c>
      <c r="Y150" s="19">
        <v>0</v>
      </c>
      <c r="Z150" s="19">
        <v>0</v>
      </c>
    </row>
    <row r="151" spans="1:26" s="14" customFormat="1">
      <c r="A151" s="18" t="s">
        <v>155</v>
      </c>
      <c r="B151" s="19">
        <v>1110</v>
      </c>
      <c r="C151" s="19">
        <v>730</v>
      </c>
      <c r="D151" s="20">
        <v>0.65769999999999995</v>
      </c>
      <c r="E151" s="19">
        <v>344</v>
      </c>
      <c r="F151" s="19">
        <v>365</v>
      </c>
      <c r="G151" s="19">
        <v>10</v>
      </c>
      <c r="H151" s="19">
        <v>4</v>
      </c>
      <c r="I151" s="19">
        <v>0</v>
      </c>
      <c r="J151" s="19">
        <v>0</v>
      </c>
      <c r="K151" s="19">
        <v>0</v>
      </c>
      <c r="L151" s="19">
        <v>0</v>
      </c>
      <c r="M151" s="19">
        <v>0</v>
      </c>
      <c r="N151" s="19">
        <v>0</v>
      </c>
      <c r="O151" s="19">
        <v>0</v>
      </c>
      <c r="P151" s="19">
        <v>0</v>
      </c>
      <c r="Q151" s="19">
        <v>0</v>
      </c>
      <c r="R151" s="19">
        <v>0</v>
      </c>
      <c r="S151" s="19">
        <v>0</v>
      </c>
      <c r="T151" s="19">
        <v>0</v>
      </c>
      <c r="U151" s="19">
        <v>0</v>
      </c>
      <c r="V151" s="19">
        <v>0</v>
      </c>
      <c r="W151" s="19">
        <v>0</v>
      </c>
      <c r="X151" s="19">
        <v>0</v>
      </c>
      <c r="Y151" s="19">
        <v>0</v>
      </c>
      <c r="Z151" s="19">
        <v>0</v>
      </c>
    </row>
    <row r="152" spans="1:26" s="14" customFormat="1">
      <c r="A152" s="18" t="s">
        <v>156</v>
      </c>
      <c r="B152" s="19">
        <v>1177</v>
      </c>
      <c r="C152" s="19">
        <v>698</v>
      </c>
      <c r="D152" s="20">
        <v>0.59299999999999997</v>
      </c>
      <c r="E152" s="19">
        <v>300</v>
      </c>
      <c r="F152" s="19">
        <v>378</v>
      </c>
      <c r="G152" s="19">
        <v>15</v>
      </c>
      <c r="H152" s="19">
        <v>3</v>
      </c>
      <c r="I152" s="19">
        <v>0</v>
      </c>
      <c r="J152" s="19">
        <v>0</v>
      </c>
      <c r="K152" s="19">
        <v>0</v>
      </c>
      <c r="L152" s="19">
        <v>0</v>
      </c>
      <c r="M152" s="19">
        <v>0</v>
      </c>
      <c r="N152" s="19">
        <v>0</v>
      </c>
      <c r="O152" s="19">
        <v>0</v>
      </c>
      <c r="P152" s="19">
        <v>0</v>
      </c>
      <c r="Q152" s="19">
        <v>0</v>
      </c>
      <c r="R152" s="19">
        <v>0</v>
      </c>
      <c r="S152" s="19">
        <v>0</v>
      </c>
      <c r="T152" s="19">
        <v>0</v>
      </c>
      <c r="U152" s="19">
        <v>0</v>
      </c>
      <c r="V152" s="19">
        <v>0</v>
      </c>
      <c r="W152" s="19">
        <v>0</v>
      </c>
      <c r="X152" s="19">
        <v>0</v>
      </c>
      <c r="Y152" s="19">
        <v>0</v>
      </c>
      <c r="Z152" s="19">
        <v>0</v>
      </c>
    </row>
    <row r="153" spans="1:26" s="14" customFormat="1">
      <c r="A153" s="18" t="s">
        <v>157</v>
      </c>
      <c r="B153" s="19">
        <v>485</v>
      </c>
      <c r="C153" s="19">
        <v>307</v>
      </c>
      <c r="D153" s="20">
        <v>0.63300000000000001</v>
      </c>
      <c r="E153" s="19">
        <v>140</v>
      </c>
      <c r="F153" s="19">
        <v>159</v>
      </c>
      <c r="G153" s="19">
        <v>5</v>
      </c>
      <c r="H153" s="19">
        <v>1</v>
      </c>
      <c r="I153" s="19">
        <v>0</v>
      </c>
      <c r="J153" s="19">
        <v>0</v>
      </c>
      <c r="K153" s="19">
        <v>0</v>
      </c>
      <c r="L153" s="19">
        <v>0</v>
      </c>
      <c r="M153" s="19">
        <v>0</v>
      </c>
      <c r="N153" s="19">
        <v>0</v>
      </c>
      <c r="O153" s="19">
        <v>0</v>
      </c>
      <c r="P153" s="19">
        <v>0</v>
      </c>
      <c r="Q153" s="19">
        <v>0</v>
      </c>
      <c r="R153" s="19">
        <v>0</v>
      </c>
      <c r="S153" s="19">
        <v>0</v>
      </c>
      <c r="T153" s="19">
        <v>0</v>
      </c>
      <c r="U153" s="19">
        <v>0</v>
      </c>
      <c r="V153" s="19">
        <v>0</v>
      </c>
      <c r="W153" s="19">
        <v>0</v>
      </c>
      <c r="X153" s="19">
        <v>0</v>
      </c>
      <c r="Y153" s="19">
        <v>0</v>
      </c>
      <c r="Z153" s="19">
        <v>0</v>
      </c>
    </row>
    <row r="154" spans="1:26" s="14" customFormat="1">
      <c r="A154" s="18" t="s">
        <v>158</v>
      </c>
      <c r="B154" s="19">
        <v>897</v>
      </c>
      <c r="C154" s="19">
        <v>626</v>
      </c>
      <c r="D154" s="20">
        <v>0.69789999999999996</v>
      </c>
      <c r="E154" s="19">
        <v>361</v>
      </c>
      <c r="F154" s="19">
        <v>246</v>
      </c>
      <c r="G154" s="19">
        <v>7</v>
      </c>
      <c r="H154" s="19">
        <v>6</v>
      </c>
      <c r="I154" s="19">
        <v>0</v>
      </c>
      <c r="J154" s="19">
        <v>0</v>
      </c>
      <c r="K154" s="19">
        <v>0</v>
      </c>
      <c r="L154" s="19">
        <v>0</v>
      </c>
      <c r="M154" s="19">
        <v>0</v>
      </c>
      <c r="N154" s="19">
        <v>0</v>
      </c>
      <c r="O154" s="19">
        <v>0</v>
      </c>
      <c r="P154" s="19">
        <v>0</v>
      </c>
      <c r="Q154" s="19">
        <v>0</v>
      </c>
      <c r="R154" s="19">
        <v>0</v>
      </c>
      <c r="S154" s="19">
        <v>0</v>
      </c>
      <c r="T154" s="19">
        <v>0</v>
      </c>
      <c r="U154" s="19">
        <v>0</v>
      </c>
      <c r="V154" s="19">
        <v>0</v>
      </c>
      <c r="W154" s="19">
        <v>0</v>
      </c>
      <c r="X154" s="19">
        <v>0</v>
      </c>
      <c r="Y154" s="19">
        <v>0</v>
      </c>
      <c r="Z154" s="19">
        <v>0</v>
      </c>
    </row>
    <row r="155" spans="1:26" s="14" customFormat="1">
      <c r="A155" s="18" t="s">
        <v>159</v>
      </c>
      <c r="B155" s="19">
        <v>1175</v>
      </c>
      <c r="C155" s="19">
        <v>669</v>
      </c>
      <c r="D155" s="20">
        <v>0.56940000000000002</v>
      </c>
      <c r="E155" s="19">
        <v>256</v>
      </c>
      <c r="F155" s="19">
        <v>393</v>
      </c>
      <c r="G155" s="19">
        <v>14</v>
      </c>
      <c r="H155" s="19">
        <v>1</v>
      </c>
      <c r="I155" s="19">
        <v>0</v>
      </c>
      <c r="J155" s="19">
        <v>0</v>
      </c>
      <c r="K155" s="19">
        <v>0</v>
      </c>
      <c r="L155" s="19">
        <v>0</v>
      </c>
      <c r="M155" s="19">
        <v>0</v>
      </c>
      <c r="N155" s="19">
        <v>0</v>
      </c>
      <c r="O155" s="19">
        <v>0</v>
      </c>
      <c r="P155" s="19">
        <v>0</v>
      </c>
      <c r="Q155" s="19">
        <v>0</v>
      </c>
      <c r="R155" s="19">
        <v>0</v>
      </c>
      <c r="S155" s="19">
        <v>0</v>
      </c>
      <c r="T155" s="19">
        <v>0</v>
      </c>
      <c r="U155" s="19">
        <v>0</v>
      </c>
      <c r="V155" s="19">
        <v>0</v>
      </c>
      <c r="W155" s="19">
        <v>0</v>
      </c>
      <c r="X155" s="19">
        <v>0</v>
      </c>
      <c r="Y155" s="19">
        <v>0</v>
      </c>
      <c r="Z155" s="19">
        <v>0</v>
      </c>
    </row>
    <row r="156" spans="1:26" s="14" customFormat="1">
      <c r="A156" s="18" t="s">
        <v>160</v>
      </c>
      <c r="B156" s="19">
        <v>1905</v>
      </c>
      <c r="C156" s="19">
        <v>1188</v>
      </c>
      <c r="D156" s="20">
        <v>0.62360000000000004</v>
      </c>
      <c r="E156" s="19">
        <v>586</v>
      </c>
      <c r="F156" s="19">
        <v>581</v>
      </c>
      <c r="G156" s="19">
        <v>9</v>
      </c>
      <c r="H156" s="19">
        <v>4</v>
      </c>
      <c r="I156" s="19">
        <v>0</v>
      </c>
      <c r="J156" s="19">
        <v>0</v>
      </c>
      <c r="K156" s="19">
        <v>0</v>
      </c>
      <c r="L156" s="19">
        <v>0</v>
      </c>
      <c r="M156" s="19">
        <v>0</v>
      </c>
      <c r="N156" s="19">
        <v>0</v>
      </c>
      <c r="O156" s="19">
        <v>0</v>
      </c>
      <c r="P156" s="19">
        <v>0</v>
      </c>
      <c r="Q156" s="19">
        <v>0</v>
      </c>
      <c r="R156" s="19">
        <v>0</v>
      </c>
      <c r="S156" s="19">
        <v>0</v>
      </c>
      <c r="T156" s="19">
        <v>0</v>
      </c>
      <c r="U156" s="19">
        <v>0</v>
      </c>
      <c r="V156" s="19">
        <v>0</v>
      </c>
      <c r="W156" s="19">
        <v>0</v>
      </c>
      <c r="X156" s="19">
        <v>0</v>
      </c>
      <c r="Y156" s="19">
        <v>0</v>
      </c>
      <c r="Z156" s="19">
        <v>0</v>
      </c>
    </row>
    <row r="157" spans="1:26" s="14" customFormat="1">
      <c r="A157" s="18" t="s">
        <v>161</v>
      </c>
      <c r="B157" s="19">
        <v>981</v>
      </c>
      <c r="C157" s="19">
        <v>652</v>
      </c>
      <c r="D157" s="20">
        <v>0.66459999999999997</v>
      </c>
      <c r="E157" s="19">
        <v>277</v>
      </c>
      <c r="F157" s="19">
        <v>360</v>
      </c>
      <c r="G157" s="19">
        <v>10</v>
      </c>
      <c r="H157" s="19">
        <v>1</v>
      </c>
      <c r="I157" s="19">
        <v>0</v>
      </c>
      <c r="J157" s="19">
        <v>0</v>
      </c>
      <c r="K157" s="19">
        <v>0</v>
      </c>
      <c r="L157" s="19">
        <v>0</v>
      </c>
      <c r="M157" s="19">
        <v>0</v>
      </c>
      <c r="N157" s="19">
        <v>0</v>
      </c>
      <c r="O157" s="19">
        <v>0</v>
      </c>
      <c r="P157" s="19">
        <v>0</v>
      </c>
      <c r="Q157" s="19">
        <v>0</v>
      </c>
      <c r="R157" s="19">
        <v>0</v>
      </c>
      <c r="S157" s="19">
        <v>0</v>
      </c>
      <c r="T157" s="19">
        <v>0</v>
      </c>
      <c r="U157" s="19">
        <v>0</v>
      </c>
      <c r="V157" s="19">
        <v>0</v>
      </c>
      <c r="W157" s="19">
        <v>0</v>
      </c>
      <c r="X157" s="19">
        <v>0</v>
      </c>
      <c r="Y157" s="19">
        <v>0</v>
      </c>
      <c r="Z157" s="19">
        <v>0</v>
      </c>
    </row>
    <row r="158" spans="1:26" s="14" customFormat="1">
      <c r="A158" s="18" t="s">
        <v>162</v>
      </c>
      <c r="B158" s="19">
        <v>1295</v>
      </c>
      <c r="C158" s="19">
        <v>819</v>
      </c>
      <c r="D158" s="20">
        <v>0.63239999999999996</v>
      </c>
      <c r="E158" s="19">
        <v>396</v>
      </c>
      <c r="F158" s="19">
        <v>393</v>
      </c>
      <c r="G158" s="19">
        <v>14</v>
      </c>
      <c r="H158" s="19">
        <v>6</v>
      </c>
      <c r="I158" s="19">
        <v>0</v>
      </c>
      <c r="J158" s="19">
        <v>0</v>
      </c>
      <c r="K158" s="19">
        <v>0</v>
      </c>
      <c r="L158" s="19">
        <v>0</v>
      </c>
      <c r="M158" s="19">
        <v>0</v>
      </c>
      <c r="N158" s="19">
        <v>0</v>
      </c>
      <c r="O158" s="19">
        <v>0</v>
      </c>
      <c r="P158" s="19">
        <v>0</v>
      </c>
      <c r="Q158" s="19">
        <v>0</v>
      </c>
      <c r="R158" s="19">
        <v>0</v>
      </c>
      <c r="S158" s="19">
        <v>0</v>
      </c>
      <c r="T158" s="19">
        <v>1</v>
      </c>
      <c r="U158" s="19">
        <v>0</v>
      </c>
      <c r="V158" s="19">
        <v>0</v>
      </c>
      <c r="W158" s="19">
        <v>0</v>
      </c>
      <c r="X158" s="19">
        <v>0</v>
      </c>
      <c r="Y158" s="19">
        <v>0</v>
      </c>
      <c r="Z158" s="19">
        <v>0</v>
      </c>
    </row>
    <row r="159" spans="1:26" s="14" customFormat="1">
      <c r="A159" s="18" t="s">
        <v>163</v>
      </c>
      <c r="B159" s="19">
        <v>1105</v>
      </c>
      <c r="C159" s="19">
        <v>714</v>
      </c>
      <c r="D159" s="20">
        <v>0.6462</v>
      </c>
      <c r="E159" s="19">
        <v>311</v>
      </c>
      <c r="F159" s="19">
        <v>385</v>
      </c>
      <c r="G159" s="19">
        <v>8</v>
      </c>
      <c r="H159" s="19">
        <v>5</v>
      </c>
      <c r="I159" s="19">
        <v>0</v>
      </c>
      <c r="J159" s="19">
        <v>0</v>
      </c>
      <c r="K159" s="19">
        <v>0</v>
      </c>
      <c r="L159" s="19">
        <v>0</v>
      </c>
      <c r="M159" s="19">
        <v>0</v>
      </c>
      <c r="N159" s="19">
        <v>0</v>
      </c>
      <c r="O159" s="19">
        <v>0</v>
      </c>
      <c r="P159" s="19">
        <v>0</v>
      </c>
      <c r="Q159" s="19">
        <v>0</v>
      </c>
      <c r="R159" s="19">
        <v>0</v>
      </c>
      <c r="S159" s="19">
        <v>0</v>
      </c>
      <c r="T159" s="19">
        <v>0</v>
      </c>
      <c r="U159" s="19">
        <v>0</v>
      </c>
      <c r="V159" s="19">
        <v>0</v>
      </c>
      <c r="W159" s="19">
        <v>0</v>
      </c>
      <c r="X159" s="19">
        <v>0</v>
      </c>
      <c r="Y159" s="19">
        <v>0</v>
      </c>
      <c r="Z159" s="19">
        <v>0</v>
      </c>
    </row>
    <row r="160" spans="1:26" s="14" customFormat="1">
      <c r="A160" s="18" t="s">
        <v>164</v>
      </c>
      <c r="B160" s="19">
        <v>1148</v>
      </c>
      <c r="C160" s="19">
        <v>669</v>
      </c>
      <c r="D160" s="20">
        <v>0.58279999999999998</v>
      </c>
      <c r="E160" s="19">
        <v>282</v>
      </c>
      <c r="F160" s="19">
        <v>374</v>
      </c>
      <c r="G160" s="19">
        <v>7</v>
      </c>
      <c r="H160" s="19">
        <v>3</v>
      </c>
      <c r="I160" s="19">
        <v>0</v>
      </c>
      <c r="J160" s="19">
        <v>0</v>
      </c>
      <c r="K160" s="19">
        <v>0</v>
      </c>
      <c r="L160" s="19">
        <v>0</v>
      </c>
      <c r="M160" s="19">
        <v>0</v>
      </c>
      <c r="N160" s="19">
        <v>0</v>
      </c>
      <c r="O160" s="19">
        <v>0</v>
      </c>
      <c r="P160" s="19">
        <v>0</v>
      </c>
      <c r="Q160" s="19">
        <v>0</v>
      </c>
      <c r="R160" s="19">
        <v>0</v>
      </c>
      <c r="S160" s="19">
        <v>0</v>
      </c>
      <c r="T160" s="19">
        <v>0</v>
      </c>
      <c r="U160" s="19">
        <v>0</v>
      </c>
      <c r="V160" s="19">
        <v>0</v>
      </c>
      <c r="W160" s="19">
        <v>0</v>
      </c>
      <c r="X160" s="19">
        <v>0</v>
      </c>
      <c r="Y160" s="19">
        <v>1</v>
      </c>
      <c r="Z160" s="19">
        <v>0</v>
      </c>
    </row>
    <row r="161" spans="1:26" s="14" customFormat="1">
      <c r="A161" s="18" t="s">
        <v>165</v>
      </c>
      <c r="B161" s="19">
        <v>1958</v>
      </c>
      <c r="C161" s="19">
        <v>1250</v>
      </c>
      <c r="D161" s="20">
        <v>0.63839999999999997</v>
      </c>
      <c r="E161" s="19">
        <v>607</v>
      </c>
      <c r="F161" s="19">
        <v>623</v>
      </c>
      <c r="G161" s="19">
        <v>12</v>
      </c>
      <c r="H161" s="19">
        <v>3</v>
      </c>
      <c r="I161" s="19">
        <v>0</v>
      </c>
      <c r="J161" s="19">
        <v>0</v>
      </c>
      <c r="K161" s="19">
        <v>0</v>
      </c>
      <c r="L161" s="19">
        <v>0</v>
      </c>
      <c r="M161" s="19">
        <v>0</v>
      </c>
      <c r="N161" s="19">
        <v>0</v>
      </c>
      <c r="O161" s="19">
        <v>0</v>
      </c>
      <c r="P161" s="19">
        <v>0</v>
      </c>
      <c r="Q161" s="19">
        <v>0</v>
      </c>
      <c r="R161" s="19">
        <v>0</v>
      </c>
      <c r="S161" s="19">
        <v>0</v>
      </c>
      <c r="T161" s="19">
        <v>0</v>
      </c>
      <c r="U161" s="19">
        <v>0</v>
      </c>
      <c r="V161" s="19">
        <v>0</v>
      </c>
      <c r="W161" s="19">
        <v>0</v>
      </c>
      <c r="X161" s="19">
        <v>0</v>
      </c>
      <c r="Y161" s="19">
        <v>0</v>
      </c>
      <c r="Z161" s="19">
        <v>0</v>
      </c>
    </row>
    <row r="162" spans="1:26" s="14" customFormat="1">
      <c r="A162" s="18" t="s">
        <v>166</v>
      </c>
      <c r="B162" s="19">
        <v>2073</v>
      </c>
      <c r="C162" s="19">
        <v>1583</v>
      </c>
      <c r="D162" s="20">
        <v>0.76359999999999995</v>
      </c>
      <c r="E162" s="19">
        <v>805</v>
      </c>
      <c r="F162" s="19">
        <v>756</v>
      </c>
      <c r="G162" s="19">
        <v>5</v>
      </c>
      <c r="H162" s="19">
        <v>3</v>
      </c>
      <c r="I162" s="19">
        <v>0</v>
      </c>
      <c r="J162" s="19">
        <v>0</v>
      </c>
      <c r="K162" s="19">
        <v>0</v>
      </c>
      <c r="L162" s="19">
        <v>0</v>
      </c>
      <c r="M162" s="19">
        <v>0</v>
      </c>
      <c r="N162" s="19">
        <v>0</v>
      </c>
      <c r="O162" s="19">
        <v>0</v>
      </c>
      <c r="P162" s="19">
        <v>0</v>
      </c>
      <c r="Q162" s="19">
        <v>0</v>
      </c>
      <c r="R162" s="19">
        <v>0</v>
      </c>
      <c r="S162" s="19">
        <v>0</v>
      </c>
      <c r="T162" s="19">
        <v>0</v>
      </c>
      <c r="U162" s="19">
        <v>0</v>
      </c>
      <c r="V162" s="19">
        <v>0</v>
      </c>
      <c r="W162" s="19">
        <v>0</v>
      </c>
      <c r="X162" s="19">
        <v>0</v>
      </c>
      <c r="Y162" s="19">
        <v>0</v>
      </c>
      <c r="Z162" s="19">
        <v>0</v>
      </c>
    </row>
    <row r="163" spans="1:26" s="23" customFormat="1" ht="34.5" customHeight="1">
      <c r="A163" s="26" t="s">
        <v>284</v>
      </c>
      <c r="B163" s="24">
        <f>SUM(B104:B162)</f>
        <v>50742</v>
      </c>
      <c r="C163" s="24">
        <f>SUM(C104:C162)</f>
        <v>30947</v>
      </c>
      <c r="D163" s="25">
        <f>C163/B163</f>
        <v>0.60988924362461072</v>
      </c>
      <c r="E163" s="24">
        <f t="shared" ref="E163:Z163" si="7">SUM(E104:E162)</f>
        <v>12589</v>
      </c>
      <c r="F163" s="24">
        <f t="shared" si="7"/>
        <v>17561</v>
      </c>
      <c r="G163" s="24">
        <f t="shared" si="7"/>
        <v>368</v>
      </c>
      <c r="H163" s="24">
        <f t="shared" si="7"/>
        <v>177</v>
      </c>
      <c r="I163" s="24">
        <f t="shared" si="7"/>
        <v>0</v>
      </c>
      <c r="J163" s="24">
        <f t="shared" si="7"/>
        <v>0</v>
      </c>
      <c r="K163" s="24">
        <f t="shared" si="7"/>
        <v>0</v>
      </c>
      <c r="L163" s="24">
        <f t="shared" si="7"/>
        <v>0</v>
      </c>
      <c r="M163" s="24">
        <f t="shared" si="7"/>
        <v>0</v>
      </c>
      <c r="N163" s="24">
        <f t="shared" si="7"/>
        <v>0</v>
      </c>
      <c r="O163" s="24">
        <f t="shared" si="7"/>
        <v>0</v>
      </c>
      <c r="P163" s="24">
        <f t="shared" si="7"/>
        <v>0</v>
      </c>
      <c r="Q163" s="24">
        <f t="shared" si="7"/>
        <v>0</v>
      </c>
      <c r="R163" s="24">
        <f t="shared" si="7"/>
        <v>0</v>
      </c>
      <c r="S163" s="24">
        <f t="shared" si="7"/>
        <v>0</v>
      </c>
      <c r="T163" s="24">
        <f t="shared" si="7"/>
        <v>2</v>
      </c>
      <c r="U163" s="24">
        <f t="shared" si="7"/>
        <v>0</v>
      </c>
      <c r="V163" s="24">
        <f t="shared" si="7"/>
        <v>0</v>
      </c>
      <c r="W163" s="24">
        <f t="shared" si="7"/>
        <v>0</v>
      </c>
      <c r="X163" s="24">
        <f t="shared" si="7"/>
        <v>0</v>
      </c>
      <c r="Y163" s="24">
        <f t="shared" si="7"/>
        <v>1</v>
      </c>
      <c r="Z163" s="24">
        <f t="shared" si="7"/>
        <v>0</v>
      </c>
    </row>
    <row r="164" spans="1:26" s="14" customFormat="1">
      <c r="A164" s="18" t="s">
        <v>168</v>
      </c>
      <c r="B164" s="19">
        <v>813</v>
      </c>
      <c r="C164" s="19">
        <v>616</v>
      </c>
      <c r="D164" s="20">
        <v>0.75770000000000004</v>
      </c>
      <c r="E164" s="19">
        <v>299</v>
      </c>
      <c r="F164" s="19">
        <v>302</v>
      </c>
      <c r="G164" s="19">
        <v>10</v>
      </c>
      <c r="H164" s="19">
        <v>3</v>
      </c>
      <c r="I164" s="19">
        <v>0</v>
      </c>
      <c r="J164" s="19">
        <v>0</v>
      </c>
      <c r="K164" s="19">
        <v>0</v>
      </c>
      <c r="L164" s="19">
        <v>0</v>
      </c>
      <c r="M164" s="19">
        <v>0</v>
      </c>
      <c r="N164" s="19">
        <v>0</v>
      </c>
      <c r="O164" s="19">
        <v>0</v>
      </c>
      <c r="P164" s="19">
        <v>0</v>
      </c>
      <c r="Q164" s="19">
        <v>0</v>
      </c>
      <c r="R164" s="19">
        <v>0</v>
      </c>
      <c r="S164" s="19">
        <v>0</v>
      </c>
      <c r="T164" s="19">
        <v>0</v>
      </c>
      <c r="U164" s="19">
        <v>0</v>
      </c>
      <c r="V164" s="19">
        <v>0</v>
      </c>
      <c r="W164" s="19">
        <v>0</v>
      </c>
      <c r="X164" s="19">
        <v>0</v>
      </c>
      <c r="Y164" s="19">
        <v>0</v>
      </c>
      <c r="Z164" s="19">
        <v>0</v>
      </c>
    </row>
    <row r="165" spans="1:26" s="14" customFormat="1">
      <c r="A165" s="18" t="s">
        <v>169</v>
      </c>
      <c r="B165" s="19">
        <v>761</v>
      </c>
      <c r="C165" s="19">
        <v>544</v>
      </c>
      <c r="D165" s="20">
        <v>0.71479999999999999</v>
      </c>
      <c r="E165" s="19">
        <v>233</v>
      </c>
      <c r="F165" s="19">
        <v>293</v>
      </c>
      <c r="G165" s="19">
        <v>9</v>
      </c>
      <c r="H165" s="19">
        <v>5</v>
      </c>
      <c r="I165" s="19">
        <v>0</v>
      </c>
      <c r="J165" s="19">
        <v>0</v>
      </c>
      <c r="K165" s="19">
        <v>0</v>
      </c>
      <c r="L165" s="19">
        <v>0</v>
      </c>
      <c r="M165" s="19">
        <v>0</v>
      </c>
      <c r="N165" s="19">
        <v>0</v>
      </c>
      <c r="O165" s="19">
        <v>0</v>
      </c>
      <c r="P165" s="19">
        <v>0</v>
      </c>
      <c r="Q165" s="19">
        <v>0</v>
      </c>
      <c r="R165" s="19">
        <v>0</v>
      </c>
      <c r="S165" s="19">
        <v>0</v>
      </c>
      <c r="T165" s="19">
        <v>0</v>
      </c>
      <c r="U165" s="19">
        <v>0</v>
      </c>
      <c r="V165" s="19">
        <v>0</v>
      </c>
      <c r="W165" s="19">
        <v>0</v>
      </c>
      <c r="X165" s="19">
        <v>0</v>
      </c>
      <c r="Y165" s="19">
        <v>0</v>
      </c>
      <c r="Z165" s="19">
        <v>0</v>
      </c>
    </row>
    <row r="166" spans="1:26" s="14" customFormat="1">
      <c r="A166" s="18" t="s">
        <v>170</v>
      </c>
      <c r="B166" s="19">
        <v>752</v>
      </c>
      <c r="C166" s="19">
        <v>550</v>
      </c>
      <c r="D166" s="20">
        <v>0.73140000000000005</v>
      </c>
      <c r="E166" s="19">
        <v>326</v>
      </c>
      <c r="F166" s="19">
        <v>217</v>
      </c>
      <c r="G166" s="19">
        <v>2</v>
      </c>
      <c r="H166" s="19">
        <v>4</v>
      </c>
      <c r="I166" s="19">
        <v>0</v>
      </c>
      <c r="J166" s="19">
        <v>0</v>
      </c>
      <c r="K166" s="19">
        <v>0</v>
      </c>
      <c r="L166" s="19">
        <v>0</v>
      </c>
      <c r="M166" s="19">
        <v>0</v>
      </c>
      <c r="N166" s="19">
        <v>0</v>
      </c>
      <c r="O166" s="19">
        <v>0</v>
      </c>
      <c r="P166" s="19">
        <v>0</v>
      </c>
      <c r="Q166" s="19">
        <v>0</v>
      </c>
      <c r="R166" s="19">
        <v>0</v>
      </c>
      <c r="S166" s="19">
        <v>0</v>
      </c>
      <c r="T166" s="19">
        <v>0</v>
      </c>
      <c r="U166" s="19">
        <v>0</v>
      </c>
      <c r="V166" s="19">
        <v>0</v>
      </c>
      <c r="W166" s="19">
        <v>0</v>
      </c>
      <c r="X166" s="19">
        <v>0</v>
      </c>
      <c r="Y166" s="19">
        <v>0</v>
      </c>
      <c r="Z166" s="19">
        <v>0</v>
      </c>
    </row>
    <row r="167" spans="1:26" s="14" customFormat="1">
      <c r="A167" s="18" t="s">
        <v>171</v>
      </c>
      <c r="B167" s="19">
        <v>815</v>
      </c>
      <c r="C167" s="19">
        <v>654</v>
      </c>
      <c r="D167" s="20">
        <v>0.80249999999999999</v>
      </c>
      <c r="E167" s="19">
        <v>375</v>
      </c>
      <c r="F167" s="19">
        <v>271</v>
      </c>
      <c r="G167" s="19">
        <v>4</v>
      </c>
      <c r="H167" s="19">
        <v>3</v>
      </c>
      <c r="I167" s="19">
        <v>0</v>
      </c>
      <c r="J167" s="19">
        <v>0</v>
      </c>
      <c r="K167" s="19">
        <v>0</v>
      </c>
      <c r="L167" s="19">
        <v>0</v>
      </c>
      <c r="M167" s="19">
        <v>0</v>
      </c>
      <c r="N167" s="19">
        <v>0</v>
      </c>
      <c r="O167" s="19">
        <v>0</v>
      </c>
      <c r="P167" s="19">
        <v>0</v>
      </c>
      <c r="Q167" s="19">
        <v>0</v>
      </c>
      <c r="R167" s="19">
        <v>0</v>
      </c>
      <c r="S167" s="19">
        <v>0</v>
      </c>
      <c r="T167" s="19">
        <v>0</v>
      </c>
      <c r="U167" s="19">
        <v>0</v>
      </c>
      <c r="V167" s="19">
        <v>0</v>
      </c>
      <c r="W167" s="19">
        <v>0</v>
      </c>
      <c r="X167" s="19">
        <v>0</v>
      </c>
      <c r="Y167" s="19">
        <v>0</v>
      </c>
      <c r="Z167" s="19">
        <v>0</v>
      </c>
    </row>
    <row r="168" spans="1:26" s="14" customFormat="1">
      <c r="A168" s="18" t="s">
        <v>172</v>
      </c>
      <c r="B168" s="19">
        <v>1313</v>
      </c>
      <c r="C168" s="19">
        <v>998</v>
      </c>
      <c r="D168" s="20">
        <v>0.7601</v>
      </c>
      <c r="E168" s="19">
        <v>575</v>
      </c>
      <c r="F168" s="19">
        <v>407</v>
      </c>
      <c r="G168" s="19">
        <v>8</v>
      </c>
      <c r="H168" s="19">
        <v>2</v>
      </c>
      <c r="I168" s="19">
        <v>0</v>
      </c>
      <c r="J168" s="19">
        <v>0</v>
      </c>
      <c r="K168" s="19">
        <v>0</v>
      </c>
      <c r="L168" s="19">
        <v>0</v>
      </c>
      <c r="M168" s="19">
        <v>0</v>
      </c>
      <c r="N168" s="19">
        <v>0</v>
      </c>
      <c r="O168" s="19">
        <v>0</v>
      </c>
      <c r="P168" s="19">
        <v>0</v>
      </c>
      <c r="Q168" s="19">
        <v>0</v>
      </c>
      <c r="R168" s="19">
        <v>0</v>
      </c>
      <c r="S168" s="19">
        <v>0</v>
      </c>
      <c r="T168" s="19">
        <v>0</v>
      </c>
      <c r="U168" s="19">
        <v>0</v>
      </c>
      <c r="V168" s="19">
        <v>0</v>
      </c>
      <c r="W168" s="19">
        <v>0</v>
      </c>
      <c r="X168" s="19">
        <v>0</v>
      </c>
      <c r="Y168" s="19">
        <v>0</v>
      </c>
      <c r="Z168" s="19">
        <v>0</v>
      </c>
    </row>
    <row r="169" spans="1:26" s="14" customFormat="1">
      <c r="A169" s="18" t="s">
        <v>173</v>
      </c>
      <c r="B169" s="19">
        <v>683</v>
      </c>
      <c r="C169" s="19">
        <v>514</v>
      </c>
      <c r="D169" s="20">
        <v>0.75260000000000005</v>
      </c>
      <c r="E169" s="19">
        <v>270</v>
      </c>
      <c r="F169" s="19">
        <v>235</v>
      </c>
      <c r="G169" s="19">
        <v>7</v>
      </c>
      <c r="H169" s="19">
        <v>1</v>
      </c>
      <c r="I169" s="19">
        <v>0</v>
      </c>
      <c r="J169" s="19">
        <v>0</v>
      </c>
      <c r="K169" s="19">
        <v>0</v>
      </c>
      <c r="L169" s="19">
        <v>0</v>
      </c>
      <c r="M169" s="19">
        <v>0</v>
      </c>
      <c r="N169" s="19">
        <v>0</v>
      </c>
      <c r="O169" s="19">
        <v>0</v>
      </c>
      <c r="P169" s="19">
        <v>0</v>
      </c>
      <c r="Q169" s="19">
        <v>0</v>
      </c>
      <c r="R169" s="19">
        <v>0</v>
      </c>
      <c r="S169" s="19">
        <v>0</v>
      </c>
      <c r="T169" s="19">
        <v>0</v>
      </c>
      <c r="U169" s="19">
        <v>0</v>
      </c>
      <c r="V169" s="19">
        <v>0</v>
      </c>
      <c r="W169" s="19">
        <v>0</v>
      </c>
      <c r="X169" s="19">
        <v>0</v>
      </c>
      <c r="Y169" s="19">
        <v>0</v>
      </c>
      <c r="Z169" s="19">
        <v>0</v>
      </c>
    </row>
    <row r="170" spans="1:26" s="14" customFormat="1">
      <c r="A170" s="18" t="s">
        <v>174</v>
      </c>
      <c r="B170" s="19">
        <v>851</v>
      </c>
      <c r="C170" s="19">
        <v>662</v>
      </c>
      <c r="D170" s="20">
        <v>0.77790000000000004</v>
      </c>
      <c r="E170" s="19">
        <v>330</v>
      </c>
      <c r="F170" s="19">
        <v>316</v>
      </c>
      <c r="G170" s="19">
        <v>6</v>
      </c>
      <c r="H170" s="19">
        <v>3</v>
      </c>
      <c r="I170" s="19">
        <v>0</v>
      </c>
      <c r="J170" s="19">
        <v>0</v>
      </c>
      <c r="K170" s="19">
        <v>0</v>
      </c>
      <c r="L170" s="19">
        <v>0</v>
      </c>
      <c r="M170" s="19">
        <v>0</v>
      </c>
      <c r="N170" s="19">
        <v>0</v>
      </c>
      <c r="O170" s="19">
        <v>0</v>
      </c>
      <c r="P170" s="19">
        <v>0</v>
      </c>
      <c r="Q170" s="19">
        <v>0</v>
      </c>
      <c r="R170" s="19">
        <v>0</v>
      </c>
      <c r="S170" s="19">
        <v>0</v>
      </c>
      <c r="T170" s="19">
        <v>0</v>
      </c>
      <c r="U170" s="19">
        <v>0</v>
      </c>
      <c r="V170" s="19">
        <v>0</v>
      </c>
      <c r="W170" s="19">
        <v>0</v>
      </c>
      <c r="X170" s="19">
        <v>0</v>
      </c>
      <c r="Y170" s="19">
        <v>0</v>
      </c>
      <c r="Z170" s="19">
        <v>0</v>
      </c>
    </row>
    <row r="171" spans="1:26" s="14" customFormat="1">
      <c r="A171" s="18" t="s">
        <v>175</v>
      </c>
      <c r="B171" s="19">
        <v>474</v>
      </c>
      <c r="C171" s="19">
        <v>384</v>
      </c>
      <c r="D171" s="20">
        <v>0.81010000000000004</v>
      </c>
      <c r="E171" s="19">
        <v>230</v>
      </c>
      <c r="F171" s="19">
        <v>145</v>
      </c>
      <c r="G171" s="19">
        <v>3</v>
      </c>
      <c r="H171" s="19">
        <v>4</v>
      </c>
      <c r="I171" s="19">
        <v>0</v>
      </c>
      <c r="J171" s="19">
        <v>0</v>
      </c>
      <c r="K171" s="19">
        <v>0</v>
      </c>
      <c r="L171" s="19">
        <v>0</v>
      </c>
      <c r="M171" s="19">
        <v>0</v>
      </c>
      <c r="N171" s="19">
        <v>0</v>
      </c>
      <c r="O171" s="19">
        <v>0</v>
      </c>
      <c r="P171" s="19">
        <v>0</v>
      </c>
      <c r="Q171" s="19">
        <v>0</v>
      </c>
      <c r="R171" s="19">
        <v>0</v>
      </c>
      <c r="S171" s="19">
        <v>0</v>
      </c>
      <c r="T171" s="19">
        <v>0</v>
      </c>
      <c r="U171" s="19">
        <v>0</v>
      </c>
      <c r="V171" s="19">
        <v>0</v>
      </c>
      <c r="W171" s="19">
        <v>0</v>
      </c>
      <c r="X171" s="19">
        <v>0</v>
      </c>
      <c r="Y171" s="19">
        <v>0</v>
      </c>
      <c r="Z171" s="19">
        <v>0</v>
      </c>
    </row>
    <row r="172" spans="1:26" s="14" customFormat="1">
      <c r="A172" s="18" t="s">
        <v>176</v>
      </c>
      <c r="B172" s="19">
        <v>789</v>
      </c>
      <c r="C172" s="19">
        <v>569</v>
      </c>
      <c r="D172" s="20">
        <v>0.72119999999999995</v>
      </c>
      <c r="E172" s="19">
        <v>247</v>
      </c>
      <c r="F172" s="19">
        <v>309</v>
      </c>
      <c r="G172" s="19">
        <v>4</v>
      </c>
      <c r="H172" s="19">
        <v>4</v>
      </c>
      <c r="I172" s="19">
        <v>0</v>
      </c>
      <c r="J172" s="19">
        <v>0</v>
      </c>
      <c r="K172" s="19">
        <v>0</v>
      </c>
      <c r="L172" s="19">
        <v>0</v>
      </c>
      <c r="M172" s="19">
        <v>0</v>
      </c>
      <c r="N172" s="19">
        <v>0</v>
      </c>
      <c r="O172" s="19">
        <v>0</v>
      </c>
      <c r="P172" s="19">
        <v>0</v>
      </c>
      <c r="Q172" s="19">
        <v>0</v>
      </c>
      <c r="R172" s="19">
        <v>0</v>
      </c>
      <c r="S172" s="19">
        <v>0</v>
      </c>
      <c r="T172" s="19">
        <v>0</v>
      </c>
      <c r="U172" s="19">
        <v>0</v>
      </c>
      <c r="V172" s="19">
        <v>0</v>
      </c>
      <c r="W172" s="19">
        <v>0</v>
      </c>
      <c r="X172" s="19">
        <v>0</v>
      </c>
      <c r="Y172" s="19">
        <v>0</v>
      </c>
      <c r="Z172" s="19">
        <v>0</v>
      </c>
    </row>
    <row r="173" spans="1:26" s="14" customFormat="1">
      <c r="A173" s="18" t="s">
        <v>177</v>
      </c>
      <c r="B173" s="19">
        <v>409</v>
      </c>
      <c r="C173" s="19">
        <v>260</v>
      </c>
      <c r="D173" s="20">
        <v>0.63570000000000004</v>
      </c>
      <c r="E173" s="19">
        <v>123</v>
      </c>
      <c r="F173" s="19">
        <v>130</v>
      </c>
      <c r="G173" s="19">
        <v>4</v>
      </c>
      <c r="H173" s="19">
        <v>1</v>
      </c>
      <c r="I173" s="19">
        <v>0</v>
      </c>
      <c r="J173" s="19">
        <v>0</v>
      </c>
      <c r="K173" s="19">
        <v>0</v>
      </c>
      <c r="L173" s="19">
        <v>0</v>
      </c>
      <c r="M173" s="19">
        <v>0</v>
      </c>
      <c r="N173" s="19">
        <v>0</v>
      </c>
      <c r="O173" s="19">
        <v>0</v>
      </c>
      <c r="P173" s="19">
        <v>0</v>
      </c>
      <c r="Q173" s="19">
        <v>0</v>
      </c>
      <c r="R173" s="19">
        <v>0</v>
      </c>
      <c r="S173" s="19">
        <v>0</v>
      </c>
      <c r="T173" s="19">
        <v>0</v>
      </c>
      <c r="U173" s="19">
        <v>0</v>
      </c>
      <c r="V173" s="19">
        <v>0</v>
      </c>
      <c r="W173" s="19">
        <v>0</v>
      </c>
      <c r="X173" s="19">
        <v>0</v>
      </c>
      <c r="Y173" s="19">
        <v>0</v>
      </c>
      <c r="Z173" s="19">
        <v>0</v>
      </c>
    </row>
    <row r="174" spans="1:26" s="14" customFormat="1">
      <c r="A174" s="18" t="s">
        <v>178</v>
      </c>
      <c r="B174" s="19">
        <v>900</v>
      </c>
      <c r="C174" s="19">
        <v>626</v>
      </c>
      <c r="D174" s="20">
        <v>0.6956</v>
      </c>
      <c r="E174" s="19">
        <v>334</v>
      </c>
      <c r="F174" s="19">
        <v>264</v>
      </c>
      <c r="G174" s="19">
        <v>17</v>
      </c>
      <c r="H174" s="19">
        <v>7</v>
      </c>
      <c r="I174" s="19">
        <v>0</v>
      </c>
      <c r="J174" s="19">
        <v>0</v>
      </c>
      <c r="K174" s="19">
        <v>0</v>
      </c>
      <c r="L174" s="19">
        <v>0</v>
      </c>
      <c r="M174" s="19">
        <v>0</v>
      </c>
      <c r="N174" s="19">
        <v>0</v>
      </c>
      <c r="O174" s="19">
        <v>0</v>
      </c>
      <c r="P174" s="19">
        <v>0</v>
      </c>
      <c r="Q174" s="19">
        <v>0</v>
      </c>
      <c r="R174" s="19">
        <v>0</v>
      </c>
      <c r="S174" s="19">
        <v>0</v>
      </c>
      <c r="T174" s="19">
        <v>0</v>
      </c>
      <c r="U174" s="19">
        <v>0</v>
      </c>
      <c r="V174" s="19">
        <v>0</v>
      </c>
      <c r="W174" s="19">
        <v>0</v>
      </c>
      <c r="X174" s="19">
        <v>0</v>
      </c>
      <c r="Y174" s="19">
        <v>0</v>
      </c>
      <c r="Z174" s="19">
        <v>0</v>
      </c>
    </row>
    <row r="175" spans="1:26" s="14" customFormat="1">
      <c r="A175" s="18" t="s">
        <v>179</v>
      </c>
      <c r="B175" s="19">
        <v>774</v>
      </c>
      <c r="C175" s="19">
        <v>563</v>
      </c>
      <c r="D175" s="20">
        <v>0.72740000000000005</v>
      </c>
      <c r="E175" s="19">
        <v>283</v>
      </c>
      <c r="F175" s="19">
        <v>266</v>
      </c>
      <c r="G175" s="19">
        <v>9</v>
      </c>
      <c r="H175" s="19">
        <v>2</v>
      </c>
      <c r="I175" s="19">
        <v>0</v>
      </c>
      <c r="J175" s="19">
        <v>0</v>
      </c>
      <c r="K175" s="19">
        <v>0</v>
      </c>
      <c r="L175" s="19">
        <v>0</v>
      </c>
      <c r="M175" s="19">
        <v>0</v>
      </c>
      <c r="N175" s="19">
        <v>0</v>
      </c>
      <c r="O175" s="19">
        <v>0</v>
      </c>
      <c r="P175" s="19">
        <v>0</v>
      </c>
      <c r="Q175" s="19">
        <v>0</v>
      </c>
      <c r="R175" s="19">
        <v>0</v>
      </c>
      <c r="S175" s="19">
        <v>0</v>
      </c>
      <c r="T175" s="19">
        <v>0</v>
      </c>
      <c r="U175" s="19">
        <v>0</v>
      </c>
      <c r="V175" s="19">
        <v>0</v>
      </c>
      <c r="W175" s="19">
        <v>0</v>
      </c>
      <c r="X175" s="19">
        <v>0</v>
      </c>
      <c r="Y175" s="19">
        <v>0</v>
      </c>
      <c r="Z175" s="19">
        <v>0</v>
      </c>
    </row>
    <row r="176" spans="1:26" s="14" customFormat="1">
      <c r="A176" s="18" t="s">
        <v>180</v>
      </c>
      <c r="B176" s="19">
        <v>923</v>
      </c>
      <c r="C176" s="19">
        <v>691</v>
      </c>
      <c r="D176" s="20">
        <v>0.74860000000000004</v>
      </c>
      <c r="E176" s="19">
        <v>411</v>
      </c>
      <c r="F176" s="19">
        <v>256</v>
      </c>
      <c r="G176" s="19">
        <v>5</v>
      </c>
      <c r="H176" s="19">
        <v>4</v>
      </c>
      <c r="I176" s="19">
        <v>0</v>
      </c>
      <c r="J176" s="19">
        <v>0</v>
      </c>
      <c r="K176" s="19">
        <v>0</v>
      </c>
      <c r="L176" s="19">
        <v>0</v>
      </c>
      <c r="M176" s="19">
        <v>0</v>
      </c>
      <c r="N176" s="19">
        <v>0</v>
      </c>
      <c r="O176" s="19">
        <v>0</v>
      </c>
      <c r="P176" s="19">
        <v>0</v>
      </c>
      <c r="Q176" s="19">
        <v>0</v>
      </c>
      <c r="R176" s="19">
        <v>0</v>
      </c>
      <c r="S176" s="19">
        <v>0</v>
      </c>
      <c r="T176" s="19">
        <v>0</v>
      </c>
      <c r="U176" s="19">
        <v>0</v>
      </c>
      <c r="V176" s="19">
        <v>0</v>
      </c>
      <c r="W176" s="19">
        <v>0</v>
      </c>
      <c r="X176" s="19">
        <v>0</v>
      </c>
      <c r="Y176" s="19">
        <v>0</v>
      </c>
      <c r="Z176" s="19">
        <v>0</v>
      </c>
    </row>
    <row r="177" spans="1:26" s="14" customFormat="1">
      <c r="A177" s="18" t="s">
        <v>181</v>
      </c>
      <c r="B177" s="19">
        <v>784</v>
      </c>
      <c r="C177" s="19">
        <v>585</v>
      </c>
      <c r="D177" s="20">
        <v>0.74619999999999997</v>
      </c>
      <c r="E177" s="19">
        <v>349</v>
      </c>
      <c r="F177" s="19">
        <v>221</v>
      </c>
      <c r="G177" s="19">
        <v>7</v>
      </c>
      <c r="H177" s="19">
        <v>3</v>
      </c>
      <c r="I177" s="19">
        <v>0</v>
      </c>
      <c r="J177" s="19">
        <v>0</v>
      </c>
      <c r="K177" s="19">
        <v>0</v>
      </c>
      <c r="L177" s="19">
        <v>0</v>
      </c>
      <c r="M177" s="19">
        <v>0</v>
      </c>
      <c r="N177" s="19">
        <v>0</v>
      </c>
      <c r="O177" s="19">
        <v>0</v>
      </c>
      <c r="P177" s="19">
        <v>0</v>
      </c>
      <c r="Q177" s="19">
        <v>0</v>
      </c>
      <c r="R177" s="19">
        <v>0</v>
      </c>
      <c r="S177" s="19">
        <v>0</v>
      </c>
      <c r="T177" s="19">
        <v>0</v>
      </c>
      <c r="U177" s="19">
        <v>0</v>
      </c>
      <c r="V177" s="19">
        <v>0</v>
      </c>
      <c r="W177" s="19">
        <v>0</v>
      </c>
      <c r="X177" s="19">
        <v>0</v>
      </c>
      <c r="Y177" s="19">
        <v>0</v>
      </c>
      <c r="Z177" s="19">
        <v>0</v>
      </c>
    </row>
    <row r="178" spans="1:26" s="14" customFormat="1">
      <c r="A178" s="18" t="s">
        <v>182</v>
      </c>
      <c r="B178" s="19">
        <v>637</v>
      </c>
      <c r="C178" s="19">
        <v>440</v>
      </c>
      <c r="D178" s="20">
        <v>0.69069999999999998</v>
      </c>
      <c r="E178" s="19">
        <v>188</v>
      </c>
      <c r="F178" s="19">
        <v>237</v>
      </c>
      <c r="G178" s="19">
        <v>8</v>
      </c>
      <c r="H178" s="19">
        <v>3</v>
      </c>
      <c r="I178" s="19">
        <v>0</v>
      </c>
      <c r="J178" s="19">
        <v>0</v>
      </c>
      <c r="K178" s="19">
        <v>0</v>
      </c>
      <c r="L178" s="19">
        <v>0</v>
      </c>
      <c r="M178" s="19">
        <v>0</v>
      </c>
      <c r="N178" s="19">
        <v>0</v>
      </c>
      <c r="O178" s="19">
        <v>0</v>
      </c>
      <c r="P178" s="19">
        <v>0</v>
      </c>
      <c r="Q178" s="19">
        <v>0</v>
      </c>
      <c r="R178" s="19">
        <v>0</v>
      </c>
      <c r="S178" s="19">
        <v>0</v>
      </c>
      <c r="T178" s="19">
        <v>0</v>
      </c>
      <c r="U178" s="19">
        <v>0</v>
      </c>
      <c r="V178" s="19">
        <v>0</v>
      </c>
      <c r="W178" s="19">
        <v>0</v>
      </c>
      <c r="X178" s="19">
        <v>0</v>
      </c>
      <c r="Y178" s="19">
        <v>0</v>
      </c>
      <c r="Z178" s="19">
        <v>0</v>
      </c>
    </row>
    <row r="179" spans="1:26" s="14" customFormat="1">
      <c r="A179" s="18" t="s">
        <v>183</v>
      </c>
      <c r="B179" s="19">
        <v>782</v>
      </c>
      <c r="C179" s="19">
        <v>609</v>
      </c>
      <c r="D179" s="20">
        <v>0.77880000000000005</v>
      </c>
      <c r="E179" s="19">
        <v>366</v>
      </c>
      <c r="F179" s="19">
        <v>233</v>
      </c>
      <c r="G179" s="19">
        <v>5</v>
      </c>
      <c r="H179" s="19">
        <v>3</v>
      </c>
      <c r="I179" s="19">
        <v>0</v>
      </c>
      <c r="J179" s="19">
        <v>0</v>
      </c>
      <c r="K179" s="19">
        <v>0</v>
      </c>
      <c r="L179" s="19">
        <v>0</v>
      </c>
      <c r="M179" s="19">
        <v>0</v>
      </c>
      <c r="N179" s="19">
        <v>0</v>
      </c>
      <c r="O179" s="19">
        <v>0</v>
      </c>
      <c r="P179" s="19">
        <v>0</v>
      </c>
      <c r="Q179" s="19">
        <v>0</v>
      </c>
      <c r="R179" s="19">
        <v>0</v>
      </c>
      <c r="S179" s="19">
        <v>0</v>
      </c>
      <c r="T179" s="19">
        <v>0</v>
      </c>
      <c r="U179" s="19">
        <v>0</v>
      </c>
      <c r="V179" s="19">
        <v>0</v>
      </c>
      <c r="W179" s="19">
        <v>0</v>
      </c>
      <c r="X179" s="19">
        <v>0</v>
      </c>
      <c r="Y179" s="19">
        <v>0</v>
      </c>
      <c r="Z179" s="19">
        <v>0</v>
      </c>
    </row>
    <row r="180" spans="1:26" s="14" customFormat="1">
      <c r="A180" s="18" t="s">
        <v>184</v>
      </c>
      <c r="B180" s="19">
        <v>1599</v>
      </c>
      <c r="C180" s="19">
        <v>1259</v>
      </c>
      <c r="D180" s="20">
        <v>0.78739999999999999</v>
      </c>
      <c r="E180" s="19">
        <v>814</v>
      </c>
      <c r="F180" s="19">
        <v>421</v>
      </c>
      <c r="G180" s="19">
        <v>16</v>
      </c>
      <c r="H180" s="19">
        <v>4</v>
      </c>
      <c r="I180" s="19">
        <v>0</v>
      </c>
      <c r="J180" s="19">
        <v>0</v>
      </c>
      <c r="K180" s="19">
        <v>0</v>
      </c>
      <c r="L180" s="19">
        <v>0</v>
      </c>
      <c r="M180" s="19">
        <v>0</v>
      </c>
      <c r="N180" s="19">
        <v>0</v>
      </c>
      <c r="O180" s="19">
        <v>0</v>
      </c>
      <c r="P180" s="19">
        <v>0</v>
      </c>
      <c r="Q180" s="19">
        <v>0</v>
      </c>
      <c r="R180" s="19">
        <v>0</v>
      </c>
      <c r="S180" s="19">
        <v>0</v>
      </c>
      <c r="T180" s="19">
        <v>0</v>
      </c>
      <c r="U180" s="19">
        <v>0</v>
      </c>
      <c r="V180" s="19">
        <v>0</v>
      </c>
      <c r="W180" s="19">
        <v>0</v>
      </c>
      <c r="X180" s="19">
        <v>0</v>
      </c>
      <c r="Y180" s="19">
        <v>0</v>
      </c>
      <c r="Z180" s="19">
        <v>0</v>
      </c>
    </row>
    <row r="181" spans="1:26" s="14" customFormat="1">
      <c r="A181" s="18" t="s">
        <v>185</v>
      </c>
      <c r="B181" s="19">
        <v>942</v>
      </c>
      <c r="C181" s="19">
        <v>687</v>
      </c>
      <c r="D181" s="20">
        <v>0.72929999999999995</v>
      </c>
      <c r="E181" s="19">
        <v>330</v>
      </c>
      <c r="F181" s="19">
        <v>342</v>
      </c>
      <c r="G181" s="19">
        <v>9</v>
      </c>
      <c r="H181" s="19">
        <v>4</v>
      </c>
      <c r="I181" s="19">
        <v>0</v>
      </c>
      <c r="J181" s="19">
        <v>0</v>
      </c>
      <c r="K181" s="19">
        <v>0</v>
      </c>
      <c r="L181" s="19">
        <v>0</v>
      </c>
      <c r="M181" s="19">
        <v>0</v>
      </c>
      <c r="N181" s="19">
        <v>0</v>
      </c>
      <c r="O181" s="19">
        <v>0</v>
      </c>
      <c r="P181" s="19">
        <v>0</v>
      </c>
      <c r="Q181" s="19">
        <v>0</v>
      </c>
      <c r="R181" s="19">
        <v>0</v>
      </c>
      <c r="S181" s="19">
        <v>0</v>
      </c>
      <c r="T181" s="19">
        <v>0</v>
      </c>
      <c r="U181" s="19">
        <v>0</v>
      </c>
      <c r="V181" s="19">
        <v>0</v>
      </c>
      <c r="W181" s="19">
        <v>0</v>
      </c>
      <c r="X181" s="19">
        <v>0</v>
      </c>
      <c r="Y181" s="19">
        <v>0</v>
      </c>
      <c r="Z181" s="19">
        <v>0</v>
      </c>
    </row>
    <row r="182" spans="1:26" s="14" customFormat="1">
      <c r="A182" s="18" t="s">
        <v>186</v>
      </c>
      <c r="B182" s="19">
        <v>938</v>
      </c>
      <c r="C182" s="19">
        <v>750</v>
      </c>
      <c r="D182" s="20">
        <v>0.79959999999999998</v>
      </c>
      <c r="E182" s="19">
        <v>527</v>
      </c>
      <c r="F182" s="19">
        <v>213</v>
      </c>
      <c r="G182" s="19">
        <v>6</v>
      </c>
      <c r="H182" s="19">
        <v>2</v>
      </c>
      <c r="I182" s="19">
        <v>0</v>
      </c>
      <c r="J182" s="19">
        <v>0</v>
      </c>
      <c r="K182" s="19">
        <v>0</v>
      </c>
      <c r="L182" s="19">
        <v>0</v>
      </c>
      <c r="M182" s="19">
        <v>0</v>
      </c>
      <c r="N182" s="19">
        <v>0</v>
      </c>
      <c r="O182" s="19">
        <v>0</v>
      </c>
      <c r="P182" s="19">
        <v>0</v>
      </c>
      <c r="Q182" s="19">
        <v>0</v>
      </c>
      <c r="R182" s="19">
        <v>0</v>
      </c>
      <c r="S182" s="19">
        <v>0</v>
      </c>
      <c r="T182" s="19">
        <v>0</v>
      </c>
      <c r="U182" s="19">
        <v>0</v>
      </c>
      <c r="V182" s="19">
        <v>0</v>
      </c>
      <c r="W182" s="19">
        <v>0</v>
      </c>
      <c r="X182" s="19">
        <v>0</v>
      </c>
      <c r="Y182" s="19">
        <v>0</v>
      </c>
      <c r="Z182" s="19">
        <v>0</v>
      </c>
    </row>
    <row r="183" spans="1:26" s="14" customFormat="1">
      <c r="A183" s="18" t="s">
        <v>187</v>
      </c>
      <c r="B183" s="19">
        <v>1118</v>
      </c>
      <c r="C183" s="19">
        <v>862</v>
      </c>
      <c r="D183" s="20">
        <v>0.77100000000000002</v>
      </c>
      <c r="E183" s="19">
        <v>520</v>
      </c>
      <c r="F183" s="19">
        <v>332</v>
      </c>
      <c r="G183" s="19">
        <v>6</v>
      </c>
      <c r="H183" s="19">
        <v>0</v>
      </c>
      <c r="I183" s="19">
        <v>0</v>
      </c>
      <c r="J183" s="19">
        <v>0</v>
      </c>
      <c r="K183" s="19">
        <v>0</v>
      </c>
      <c r="L183" s="19">
        <v>0</v>
      </c>
      <c r="M183" s="19">
        <v>0</v>
      </c>
      <c r="N183" s="19">
        <v>0</v>
      </c>
      <c r="O183" s="19">
        <v>0</v>
      </c>
      <c r="P183" s="19">
        <v>0</v>
      </c>
      <c r="Q183" s="19">
        <v>0</v>
      </c>
      <c r="R183" s="19">
        <v>0</v>
      </c>
      <c r="S183" s="19">
        <v>0</v>
      </c>
      <c r="T183" s="19">
        <v>0</v>
      </c>
      <c r="U183" s="19">
        <v>0</v>
      </c>
      <c r="V183" s="19">
        <v>0</v>
      </c>
      <c r="W183" s="19">
        <v>0</v>
      </c>
      <c r="X183" s="19">
        <v>0</v>
      </c>
      <c r="Y183" s="19">
        <v>0</v>
      </c>
      <c r="Z183" s="19">
        <v>0</v>
      </c>
    </row>
    <row r="184" spans="1:26" s="14" customFormat="1">
      <c r="A184" s="18" t="s">
        <v>188</v>
      </c>
      <c r="B184" s="19">
        <v>1769</v>
      </c>
      <c r="C184" s="19">
        <v>1377</v>
      </c>
      <c r="D184" s="20">
        <v>0.77839999999999998</v>
      </c>
      <c r="E184" s="19">
        <v>826</v>
      </c>
      <c r="F184" s="19">
        <v>534</v>
      </c>
      <c r="G184" s="19">
        <v>8</v>
      </c>
      <c r="H184" s="19">
        <v>8</v>
      </c>
      <c r="I184" s="19">
        <v>0</v>
      </c>
      <c r="J184" s="19">
        <v>0</v>
      </c>
      <c r="K184" s="19">
        <v>0</v>
      </c>
      <c r="L184" s="19">
        <v>0</v>
      </c>
      <c r="M184" s="19">
        <v>0</v>
      </c>
      <c r="N184" s="19">
        <v>0</v>
      </c>
      <c r="O184" s="19">
        <v>0</v>
      </c>
      <c r="P184" s="19">
        <v>0</v>
      </c>
      <c r="Q184" s="19">
        <v>0</v>
      </c>
      <c r="R184" s="19">
        <v>0</v>
      </c>
      <c r="S184" s="19">
        <v>0</v>
      </c>
      <c r="T184" s="19">
        <v>0</v>
      </c>
      <c r="U184" s="19">
        <v>0</v>
      </c>
      <c r="V184" s="19">
        <v>0</v>
      </c>
      <c r="W184" s="19">
        <v>0</v>
      </c>
      <c r="X184" s="19">
        <v>0</v>
      </c>
      <c r="Y184" s="19">
        <v>0</v>
      </c>
      <c r="Z184" s="19">
        <v>0</v>
      </c>
    </row>
    <row r="185" spans="1:26" s="23" customFormat="1" ht="34.5" customHeight="1">
      <c r="A185" s="26" t="s">
        <v>285</v>
      </c>
      <c r="B185" s="24">
        <f>SUM(B164:B184)</f>
        <v>18826</v>
      </c>
      <c r="C185" s="24">
        <f>SUM(C164:C184)</f>
        <v>14200</v>
      </c>
      <c r="D185" s="25">
        <f>C185/B185</f>
        <v>0.75427600127483263</v>
      </c>
      <c r="E185" s="24">
        <f t="shared" ref="E185:Z185" si="8">SUM(E164:E184)</f>
        <v>7956</v>
      </c>
      <c r="F185" s="24">
        <f t="shared" si="8"/>
        <v>5944</v>
      </c>
      <c r="G185" s="24">
        <f t="shared" si="8"/>
        <v>153</v>
      </c>
      <c r="H185" s="24">
        <f t="shared" si="8"/>
        <v>70</v>
      </c>
      <c r="I185" s="24">
        <f t="shared" si="8"/>
        <v>0</v>
      </c>
      <c r="J185" s="24">
        <f t="shared" si="8"/>
        <v>0</v>
      </c>
      <c r="K185" s="24">
        <f t="shared" si="8"/>
        <v>0</v>
      </c>
      <c r="L185" s="24">
        <f t="shared" si="8"/>
        <v>0</v>
      </c>
      <c r="M185" s="24">
        <f t="shared" si="8"/>
        <v>0</v>
      </c>
      <c r="N185" s="24">
        <f t="shared" si="8"/>
        <v>0</v>
      </c>
      <c r="O185" s="24">
        <f t="shared" si="8"/>
        <v>0</v>
      </c>
      <c r="P185" s="24">
        <f t="shared" si="8"/>
        <v>0</v>
      </c>
      <c r="Q185" s="24">
        <f t="shared" si="8"/>
        <v>0</v>
      </c>
      <c r="R185" s="24">
        <f t="shared" si="8"/>
        <v>0</v>
      </c>
      <c r="S185" s="24">
        <f t="shared" si="8"/>
        <v>0</v>
      </c>
      <c r="T185" s="24">
        <f t="shared" si="8"/>
        <v>0</v>
      </c>
      <c r="U185" s="24">
        <f t="shared" si="8"/>
        <v>0</v>
      </c>
      <c r="V185" s="24">
        <f t="shared" si="8"/>
        <v>0</v>
      </c>
      <c r="W185" s="24">
        <f t="shared" si="8"/>
        <v>0</v>
      </c>
      <c r="X185" s="24">
        <f t="shared" si="8"/>
        <v>0</v>
      </c>
      <c r="Y185" s="24">
        <f t="shared" si="8"/>
        <v>0</v>
      </c>
      <c r="Z185" s="24">
        <f t="shared" si="8"/>
        <v>0</v>
      </c>
    </row>
    <row r="186" spans="1:26" s="14" customFormat="1">
      <c r="A186" s="18" t="s">
        <v>190</v>
      </c>
      <c r="B186" s="19">
        <v>1657</v>
      </c>
      <c r="C186" s="19">
        <v>1209</v>
      </c>
      <c r="D186" s="20">
        <v>0.72960000000000003</v>
      </c>
      <c r="E186" s="19">
        <v>771</v>
      </c>
      <c r="F186" s="19">
        <v>409</v>
      </c>
      <c r="G186" s="19">
        <v>14</v>
      </c>
      <c r="H186" s="19">
        <v>6</v>
      </c>
      <c r="I186" s="19">
        <v>0</v>
      </c>
      <c r="J186" s="19">
        <v>0</v>
      </c>
      <c r="K186" s="19">
        <v>0</v>
      </c>
      <c r="L186" s="19">
        <v>0</v>
      </c>
      <c r="M186" s="19">
        <v>0</v>
      </c>
      <c r="N186" s="19">
        <v>0</v>
      </c>
      <c r="O186" s="19">
        <v>0</v>
      </c>
      <c r="P186" s="19">
        <v>0</v>
      </c>
      <c r="Q186" s="19">
        <v>0</v>
      </c>
      <c r="R186" s="19">
        <v>0</v>
      </c>
      <c r="S186" s="19">
        <v>0</v>
      </c>
      <c r="T186" s="19">
        <v>0</v>
      </c>
      <c r="U186" s="19">
        <v>0</v>
      </c>
      <c r="V186" s="19">
        <v>0</v>
      </c>
      <c r="W186" s="19">
        <v>0</v>
      </c>
      <c r="X186" s="19">
        <v>0</v>
      </c>
      <c r="Y186" s="19">
        <v>0</v>
      </c>
      <c r="Z186" s="19">
        <v>0</v>
      </c>
    </row>
    <row r="187" spans="1:26" s="14" customFormat="1">
      <c r="A187" s="18" t="s">
        <v>191</v>
      </c>
      <c r="B187" s="19">
        <v>1867</v>
      </c>
      <c r="C187" s="19">
        <v>1362</v>
      </c>
      <c r="D187" s="20">
        <v>0.72950000000000004</v>
      </c>
      <c r="E187" s="19">
        <v>805</v>
      </c>
      <c r="F187" s="19">
        <v>535</v>
      </c>
      <c r="G187" s="19">
        <v>11</v>
      </c>
      <c r="H187" s="19">
        <v>3</v>
      </c>
      <c r="I187" s="19">
        <v>0</v>
      </c>
      <c r="J187" s="19">
        <v>0</v>
      </c>
      <c r="K187" s="19">
        <v>0</v>
      </c>
      <c r="L187" s="19">
        <v>0</v>
      </c>
      <c r="M187" s="19">
        <v>0</v>
      </c>
      <c r="N187" s="19">
        <v>0</v>
      </c>
      <c r="O187" s="19">
        <v>0</v>
      </c>
      <c r="P187" s="19">
        <v>0</v>
      </c>
      <c r="Q187" s="19">
        <v>0</v>
      </c>
      <c r="R187" s="19">
        <v>0</v>
      </c>
      <c r="S187" s="19">
        <v>0</v>
      </c>
      <c r="T187" s="19">
        <v>0</v>
      </c>
      <c r="U187" s="19">
        <v>0</v>
      </c>
      <c r="V187" s="19">
        <v>0</v>
      </c>
      <c r="W187" s="19">
        <v>0</v>
      </c>
      <c r="X187" s="19">
        <v>0</v>
      </c>
      <c r="Y187" s="19">
        <v>0</v>
      </c>
      <c r="Z187" s="19">
        <v>0</v>
      </c>
    </row>
    <row r="188" spans="1:26" s="14" customFormat="1">
      <c r="A188" s="18" t="s">
        <v>192</v>
      </c>
      <c r="B188" s="19">
        <v>1675</v>
      </c>
      <c r="C188" s="19">
        <v>1151</v>
      </c>
      <c r="D188" s="20">
        <v>0.68720000000000003</v>
      </c>
      <c r="E188" s="19">
        <v>713</v>
      </c>
      <c r="F188" s="19">
        <v>411</v>
      </c>
      <c r="G188" s="19">
        <v>14</v>
      </c>
      <c r="H188" s="19">
        <v>3</v>
      </c>
      <c r="I188" s="19">
        <v>0</v>
      </c>
      <c r="J188" s="19">
        <v>0</v>
      </c>
      <c r="K188" s="19">
        <v>0</v>
      </c>
      <c r="L188" s="19">
        <v>0</v>
      </c>
      <c r="M188" s="19">
        <v>0</v>
      </c>
      <c r="N188" s="19">
        <v>0</v>
      </c>
      <c r="O188" s="19">
        <v>0</v>
      </c>
      <c r="P188" s="19">
        <v>0</v>
      </c>
      <c r="Q188" s="19">
        <v>0</v>
      </c>
      <c r="R188" s="19">
        <v>0</v>
      </c>
      <c r="S188" s="19">
        <v>0</v>
      </c>
      <c r="T188" s="19">
        <v>0</v>
      </c>
      <c r="U188" s="19">
        <v>0</v>
      </c>
      <c r="V188" s="19">
        <v>0</v>
      </c>
      <c r="W188" s="19">
        <v>0</v>
      </c>
      <c r="X188" s="19">
        <v>0</v>
      </c>
      <c r="Y188" s="19">
        <v>0</v>
      </c>
      <c r="Z188" s="19">
        <v>0</v>
      </c>
    </row>
    <row r="189" spans="1:26" s="23" customFormat="1" ht="34.5" customHeight="1">
      <c r="A189" s="26" t="s">
        <v>286</v>
      </c>
      <c r="B189" s="24">
        <f>SUM(B186:B188)</f>
        <v>5199</v>
      </c>
      <c r="C189" s="24">
        <f>SUM(C186:C188)</f>
        <v>3722</v>
      </c>
      <c r="D189" s="25">
        <f>C189/B189</f>
        <v>0.71590690517407196</v>
      </c>
      <c r="E189" s="24">
        <f t="shared" ref="E189:Z189" si="9">SUM(E186:E188)</f>
        <v>2289</v>
      </c>
      <c r="F189" s="24">
        <f t="shared" si="9"/>
        <v>1355</v>
      </c>
      <c r="G189" s="24">
        <f t="shared" si="9"/>
        <v>39</v>
      </c>
      <c r="H189" s="24">
        <f t="shared" si="9"/>
        <v>12</v>
      </c>
      <c r="I189" s="24">
        <f t="shared" si="9"/>
        <v>0</v>
      </c>
      <c r="J189" s="24">
        <f t="shared" si="9"/>
        <v>0</v>
      </c>
      <c r="K189" s="24">
        <f t="shared" si="9"/>
        <v>0</v>
      </c>
      <c r="L189" s="24">
        <f t="shared" si="9"/>
        <v>0</v>
      </c>
      <c r="M189" s="24">
        <f t="shared" si="9"/>
        <v>0</v>
      </c>
      <c r="N189" s="24">
        <f t="shared" si="9"/>
        <v>0</v>
      </c>
      <c r="O189" s="24">
        <f t="shared" si="9"/>
        <v>0</v>
      </c>
      <c r="P189" s="24">
        <f t="shared" si="9"/>
        <v>0</v>
      </c>
      <c r="Q189" s="24">
        <f t="shared" si="9"/>
        <v>0</v>
      </c>
      <c r="R189" s="24">
        <f t="shared" si="9"/>
        <v>0</v>
      </c>
      <c r="S189" s="24">
        <f t="shared" si="9"/>
        <v>0</v>
      </c>
      <c r="T189" s="24">
        <f t="shared" si="9"/>
        <v>0</v>
      </c>
      <c r="U189" s="24">
        <f t="shared" si="9"/>
        <v>0</v>
      </c>
      <c r="V189" s="24">
        <f t="shared" si="9"/>
        <v>0</v>
      </c>
      <c r="W189" s="24">
        <f t="shared" si="9"/>
        <v>0</v>
      </c>
      <c r="X189" s="24">
        <f t="shared" si="9"/>
        <v>0</v>
      </c>
      <c r="Y189" s="24">
        <f t="shared" si="9"/>
        <v>0</v>
      </c>
      <c r="Z189" s="24">
        <f t="shared" si="9"/>
        <v>0</v>
      </c>
    </row>
    <row r="190" spans="1:26" s="14" customFormat="1">
      <c r="A190" s="18" t="s">
        <v>194</v>
      </c>
      <c r="B190" s="19">
        <v>897</v>
      </c>
      <c r="C190" s="19">
        <v>647</v>
      </c>
      <c r="D190" s="20">
        <v>0.72130000000000005</v>
      </c>
      <c r="E190" s="19">
        <v>431</v>
      </c>
      <c r="F190" s="19">
        <v>204</v>
      </c>
      <c r="G190" s="19">
        <v>4</v>
      </c>
      <c r="H190" s="19">
        <v>5</v>
      </c>
      <c r="I190" s="19">
        <v>0</v>
      </c>
      <c r="J190" s="19">
        <v>0</v>
      </c>
      <c r="K190" s="19">
        <v>0</v>
      </c>
      <c r="L190" s="19">
        <v>0</v>
      </c>
      <c r="M190" s="19">
        <v>0</v>
      </c>
      <c r="N190" s="19">
        <v>0</v>
      </c>
      <c r="O190" s="19">
        <v>0</v>
      </c>
      <c r="P190" s="19">
        <v>0</v>
      </c>
      <c r="Q190" s="19">
        <v>0</v>
      </c>
      <c r="R190" s="19">
        <v>0</v>
      </c>
      <c r="S190" s="19">
        <v>0</v>
      </c>
      <c r="T190" s="19">
        <v>0</v>
      </c>
      <c r="U190" s="19">
        <v>0</v>
      </c>
      <c r="V190" s="19">
        <v>0</v>
      </c>
      <c r="W190" s="19">
        <v>0</v>
      </c>
      <c r="X190" s="19">
        <v>0</v>
      </c>
      <c r="Y190" s="19">
        <v>0</v>
      </c>
      <c r="Z190" s="19">
        <v>0</v>
      </c>
    </row>
    <row r="191" spans="1:26" s="23" customFormat="1" ht="34.5" customHeight="1">
      <c r="A191" s="26" t="s">
        <v>287</v>
      </c>
      <c r="B191" s="24">
        <f>SUM(B190:B190)</f>
        <v>897</v>
      </c>
      <c r="C191" s="24">
        <f>SUM(C190:C190)</f>
        <v>647</v>
      </c>
      <c r="D191" s="25">
        <f>C191/B191</f>
        <v>0.72129319955406912</v>
      </c>
      <c r="E191" s="24">
        <f t="shared" ref="E191:Z191" si="10">SUM(E190:E190)</f>
        <v>431</v>
      </c>
      <c r="F191" s="24">
        <f t="shared" si="10"/>
        <v>204</v>
      </c>
      <c r="G191" s="24">
        <f t="shared" si="10"/>
        <v>4</v>
      </c>
      <c r="H191" s="24">
        <f t="shared" si="10"/>
        <v>5</v>
      </c>
      <c r="I191" s="24">
        <f t="shared" si="10"/>
        <v>0</v>
      </c>
      <c r="J191" s="24">
        <f t="shared" si="10"/>
        <v>0</v>
      </c>
      <c r="K191" s="24">
        <f t="shared" si="10"/>
        <v>0</v>
      </c>
      <c r="L191" s="24">
        <f t="shared" si="10"/>
        <v>0</v>
      </c>
      <c r="M191" s="24">
        <f t="shared" si="10"/>
        <v>0</v>
      </c>
      <c r="N191" s="24">
        <f t="shared" si="10"/>
        <v>0</v>
      </c>
      <c r="O191" s="24">
        <f t="shared" si="10"/>
        <v>0</v>
      </c>
      <c r="P191" s="24">
        <f t="shared" si="10"/>
        <v>0</v>
      </c>
      <c r="Q191" s="24">
        <f t="shared" si="10"/>
        <v>0</v>
      </c>
      <c r="R191" s="24">
        <f t="shared" si="10"/>
        <v>0</v>
      </c>
      <c r="S191" s="24">
        <f t="shared" si="10"/>
        <v>0</v>
      </c>
      <c r="T191" s="24">
        <f t="shared" si="10"/>
        <v>0</v>
      </c>
      <c r="U191" s="24">
        <f t="shared" si="10"/>
        <v>0</v>
      </c>
      <c r="V191" s="24">
        <f t="shared" si="10"/>
        <v>0</v>
      </c>
      <c r="W191" s="24">
        <f t="shared" si="10"/>
        <v>0</v>
      </c>
      <c r="X191" s="24">
        <f t="shared" si="10"/>
        <v>0</v>
      </c>
      <c r="Y191" s="24">
        <f t="shared" si="10"/>
        <v>0</v>
      </c>
      <c r="Z191" s="24">
        <f t="shared" si="10"/>
        <v>0</v>
      </c>
    </row>
    <row r="192" spans="1:26" s="14" customFormat="1">
      <c r="A192" s="18" t="s">
        <v>196</v>
      </c>
      <c r="B192" s="19">
        <v>1499</v>
      </c>
      <c r="C192" s="19">
        <v>1091</v>
      </c>
      <c r="D192" s="20">
        <v>0.7278</v>
      </c>
      <c r="E192" s="19">
        <v>655</v>
      </c>
      <c r="F192" s="19">
        <v>420</v>
      </c>
      <c r="G192" s="19">
        <v>11</v>
      </c>
      <c r="H192" s="19">
        <v>1</v>
      </c>
      <c r="I192" s="19">
        <v>0</v>
      </c>
      <c r="J192" s="19">
        <v>0</v>
      </c>
      <c r="K192" s="19">
        <v>0</v>
      </c>
      <c r="L192" s="19">
        <v>0</v>
      </c>
      <c r="M192" s="19">
        <v>0</v>
      </c>
      <c r="N192" s="19">
        <v>0</v>
      </c>
      <c r="O192" s="19">
        <v>0</v>
      </c>
      <c r="P192" s="19">
        <v>0</v>
      </c>
      <c r="Q192" s="19">
        <v>0</v>
      </c>
      <c r="R192" s="19">
        <v>0</v>
      </c>
      <c r="S192" s="19">
        <v>0</v>
      </c>
      <c r="T192" s="19">
        <v>0</v>
      </c>
      <c r="U192" s="19">
        <v>0</v>
      </c>
      <c r="V192" s="19">
        <v>0</v>
      </c>
      <c r="W192" s="19">
        <v>0</v>
      </c>
      <c r="X192" s="19">
        <v>0</v>
      </c>
      <c r="Y192" s="19">
        <v>0</v>
      </c>
      <c r="Z192" s="19">
        <v>0</v>
      </c>
    </row>
    <row r="193" spans="1:26" s="14" customFormat="1">
      <c r="A193" s="18" t="s">
        <v>197</v>
      </c>
      <c r="B193" s="19">
        <v>1702</v>
      </c>
      <c r="C193" s="19">
        <v>1262</v>
      </c>
      <c r="D193" s="20">
        <v>0.74150000000000005</v>
      </c>
      <c r="E193" s="19">
        <v>752</v>
      </c>
      <c r="F193" s="19">
        <v>492</v>
      </c>
      <c r="G193" s="19">
        <v>7</v>
      </c>
      <c r="H193" s="19">
        <v>6</v>
      </c>
      <c r="I193" s="19">
        <v>0</v>
      </c>
      <c r="J193" s="19">
        <v>0</v>
      </c>
      <c r="K193" s="19">
        <v>0</v>
      </c>
      <c r="L193" s="19">
        <v>0</v>
      </c>
      <c r="M193" s="19">
        <v>0</v>
      </c>
      <c r="N193" s="19">
        <v>0</v>
      </c>
      <c r="O193" s="19">
        <v>0</v>
      </c>
      <c r="P193" s="19">
        <v>0</v>
      </c>
      <c r="Q193" s="19">
        <v>0</v>
      </c>
      <c r="R193" s="19">
        <v>0</v>
      </c>
      <c r="S193" s="19">
        <v>0</v>
      </c>
      <c r="T193" s="19">
        <v>0</v>
      </c>
      <c r="U193" s="19">
        <v>0</v>
      </c>
      <c r="V193" s="19">
        <v>0</v>
      </c>
      <c r="W193" s="19">
        <v>0</v>
      </c>
      <c r="X193" s="19">
        <v>0</v>
      </c>
      <c r="Y193" s="19">
        <v>0</v>
      </c>
      <c r="Z193" s="19">
        <v>0</v>
      </c>
    </row>
    <row r="194" spans="1:26" s="14" customFormat="1">
      <c r="A194" s="18" t="s">
        <v>198</v>
      </c>
      <c r="B194" s="19">
        <v>1066</v>
      </c>
      <c r="C194" s="19">
        <v>690</v>
      </c>
      <c r="D194" s="20">
        <v>0.64729999999999999</v>
      </c>
      <c r="E194" s="19">
        <v>430</v>
      </c>
      <c r="F194" s="19">
        <v>247</v>
      </c>
      <c r="G194" s="19">
        <v>10</v>
      </c>
      <c r="H194" s="19">
        <v>1</v>
      </c>
      <c r="I194" s="19">
        <v>0</v>
      </c>
      <c r="J194" s="19">
        <v>0</v>
      </c>
      <c r="K194" s="19">
        <v>0</v>
      </c>
      <c r="L194" s="19">
        <v>0</v>
      </c>
      <c r="M194" s="19">
        <v>0</v>
      </c>
      <c r="N194" s="19">
        <v>0</v>
      </c>
      <c r="O194" s="19">
        <v>0</v>
      </c>
      <c r="P194" s="19">
        <v>0</v>
      </c>
      <c r="Q194" s="19">
        <v>0</v>
      </c>
      <c r="R194" s="19">
        <v>0</v>
      </c>
      <c r="S194" s="19">
        <v>0</v>
      </c>
      <c r="T194" s="19">
        <v>0</v>
      </c>
      <c r="U194" s="19">
        <v>0</v>
      </c>
      <c r="V194" s="19">
        <v>0</v>
      </c>
      <c r="W194" s="19">
        <v>0</v>
      </c>
      <c r="X194" s="19">
        <v>0</v>
      </c>
      <c r="Y194" s="19">
        <v>0</v>
      </c>
      <c r="Z194" s="19">
        <v>0</v>
      </c>
    </row>
    <row r="195" spans="1:26" s="23" customFormat="1" ht="34.5" customHeight="1">
      <c r="A195" s="26" t="s">
        <v>288</v>
      </c>
      <c r="B195" s="24">
        <f>SUM(B192:B194)</f>
        <v>4267</v>
      </c>
      <c r="C195" s="24">
        <f>SUM(C192:C194)</f>
        <v>3043</v>
      </c>
      <c r="D195" s="25">
        <f>C195/B195</f>
        <v>0.71314741035856577</v>
      </c>
      <c r="E195" s="24">
        <f t="shared" ref="E195:Z195" si="11">SUM(E192:E194)</f>
        <v>1837</v>
      </c>
      <c r="F195" s="24">
        <f t="shared" si="11"/>
        <v>1159</v>
      </c>
      <c r="G195" s="24">
        <f t="shared" si="11"/>
        <v>28</v>
      </c>
      <c r="H195" s="24">
        <f t="shared" si="11"/>
        <v>8</v>
      </c>
      <c r="I195" s="24">
        <f t="shared" si="11"/>
        <v>0</v>
      </c>
      <c r="J195" s="24">
        <f t="shared" si="11"/>
        <v>0</v>
      </c>
      <c r="K195" s="24">
        <f t="shared" si="11"/>
        <v>0</v>
      </c>
      <c r="L195" s="24">
        <f t="shared" si="11"/>
        <v>0</v>
      </c>
      <c r="M195" s="24">
        <f t="shared" si="11"/>
        <v>0</v>
      </c>
      <c r="N195" s="24">
        <f t="shared" si="11"/>
        <v>0</v>
      </c>
      <c r="O195" s="24">
        <f t="shared" si="11"/>
        <v>0</v>
      </c>
      <c r="P195" s="24">
        <f t="shared" si="11"/>
        <v>0</v>
      </c>
      <c r="Q195" s="24">
        <f t="shared" si="11"/>
        <v>0</v>
      </c>
      <c r="R195" s="24">
        <f t="shared" si="11"/>
        <v>0</v>
      </c>
      <c r="S195" s="24">
        <f t="shared" si="11"/>
        <v>0</v>
      </c>
      <c r="T195" s="24">
        <f t="shared" si="11"/>
        <v>0</v>
      </c>
      <c r="U195" s="24">
        <f t="shared" si="11"/>
        <v>0</v>
      </c>
      <c r="V195" s="24">
        <f t="shared" si="11"/>
        <v>0</v>
      </c>
      <c r="W195" s="24">
        <f t="shared" si="11"/>
        <v>0</v>
      </c>
      <c r="X195" s="24">
        <f t="shared" si="11"/>
        <v>0</v>
      </c>
      <c r="Y195" s="24">
        <f t="shared" si="11"/>
        <v>0</v>
      </c>
      <c r="Z195" s="24">
        <f t="shared" si="11"/>
        <v>0</v>
      </c>
    </row>
    <row r="196" spans="1:26" s="14" customFormat="1">
      <c r="A196" s="18" t="s">
        <v>200</v>
      </c>
      <c r="B196" s="19">
        <v>1566</v>
      </c>
      <c r="C196" s="19">
        <v>1005</v>
      </c>
      <c r="D196" s="20">
        <v>0.64180000000000004</v>
      </c>
      <c r="E196" s="19">
        <v>585</v>
      </c>
      <c r="F196" s="19">
        <v>400</v>
      </c>
      <c r="G196" s="19">
        <v>11</v>
      </c>
      <c r="H196" s="19">
        <v>3</v>
      </c>
      <c r="I196" s="19">
        <v>0</v>
      </c>
      <c r="J196" s="19">
        <v>0</v>
      </c>
      <c r="K196" s="19">
        <v>0</v>
      </c>
      <c r="L196" s="19">
        <v>0</v>
      </c>
      <c r="M196" s="19">
        <v>0</v>
      </c>
      <c r="N196" s="19">
        <v>0</v>
      </c>
      <c r="O196" s="19">
        <v>0</v>
      </c>
      <c r="P196" s="19">
        <v>0</v>
      </c>
      <c r="Q196" s="19">
        <v>0</v>
      </c>
      <c r="R196" s="19">
        <v>0</v>
      </c>
      <c r="S196" s="19">
        <v>0</v>
      </c>
      <c r="T196" s="19">
        <v>0</v>
      </c>
      <c r="U196" s="19">
        <v>0</v>
      </c>
      <c r="V196" s="19">
        <v>0</v>
      </c>
      <c r="W196" s="19">
        <v>0</v>
      </c>
      <c r="X196" s="19">
        <v>0</v>
      </c>
      <c r="Y196" s="19">
        <v>0</v>
      </c>
      <c r="Z196" s="19">
        <v>0</v>
      </c>
    </row>
    <row r="197" spans="1:26" s="14" customFormat="1">
      <c r="A197" s="18" t="s">
        <v>201</v>
      </c>
      <c r="B197" s="19">
        <v>3138</v>
      </c>
      <c r="C197" s="19">
        <v>1837</v>
      </c>
      <c r="D197" s="20">
        <v>0.58540000000000003</v>
      </c>
      <c r="E197" s="19">
        <v>940</v>
      </c>
      <c r="F197" s="19">
        <v>860</v>
      </c>
      <c r="G197" s="19">
        <v>20</v>
      </c>
      <c r="H197" s="19">
        <v>5</v>
      </c>
      <c r="I197" s="19">
        <v>0</v>
      </c>
      <c r="J197" s="19">
        <v>0</v>
      </c>
      <c r="K197" s="19">
        <v>0</v>
      </c>
      <c r="L197" s="19">
        <v>0</v>
      </c>
      <c r="M197" s="19">
        <v>0</v>
      </c>
      <c r="N197" s="19">
        <v>0</v>
      </c>
      <c r="O197" s="19">
        <v>0</v>
      </c>
      <c r="P197" s="19">
        <v>0</v>
      </c>
      <c r="Q197" s="19">
        <v>0</v>
      </c>
      <c r="R197" s="19">
        <v>0</v>
      </c>
      <c r="S197" s="19">
        <v>0</v>
      </c>
      <c r="T197" s="19">
        <v>0</v>
      </c>
      <c r="U197" s="19">
        <v>0</v>
      </c>
      <c r="V197" s="19">
        <v>0</v>
      </c>
      <c r="W197" s="19">
        <v>0</v>
      </c>
      <c r="X197" s="19">
        <v>0</v>
      </c>
      <c r="Y197" s="19">
        <v>0</v>
      </c>
      <c r="Z197" s="19">
        <v>0</v>
      </c>
    </row>
    <row r="198" spans="1:26" s="14" customFormat="1">
      <c r="A198" s="18" t="s">
        <v>202</v>
      </c>
      <c r="B198" s="19">
        <v>683</v>
      </c>
      <c r="C198" s="19">
        <v>571</v>
      </c>
      <c r="D198" s="20">
        <v>0.83599999999999997</v>
      </c>
      <c r="E198" s="19">
        <v>368</v>
      </c>
      <c r="F198" s="19">
        <v>193</v>
      </c>
      <c r="G198" s="19">
        <v>2</v>
      </c>
      <c r="H198" s="19">
        <v>0</v>
      </c>
      <c r="I198" s="19">
        <v>0</v>
      </c>
      <c r="J198" s="19">
        <v>0</v>
      </c>
      <c r="K198" s="19">
        <v>0</v>
      </c>
      <c r="L198" s="19">
        <v>0</v>
      </c>
      <c r="M198" s="19">
        <v>0</v>
      </c>
      <c r="N198" s="19">
        <v>0</v>
      </c>
      <c r="O198" s="19">
        <v>0</v>
      </c>
      <c r="P198" s="19">
        <v>0</v>
      </c>
      <c r="Q198" s="19">
        <v>0</v>
      </c>
      <c r="R198" s="19">
        <v>0</v>
      </c>
      <c r="S198" s="19">
        <v>0</v>
      </c>
      <c r="T198" s="19">
        <v>0</v>
      </c>
      <c r="U198" s="19">
        <v>0</v>
      </c>
      <c r="V198" s="19">
        <v>0</v>
      </c>
      <c r="W198" s="19">
        <v>0</v>
      </c>
      <c r="X198" s="19">
        <v>0</v>
      </c>
      <c r="Y198" s="19">
        <v>0</v>
      </c>
      <c r="Z198" s="19">
        <v>0</v>
      </c>
    </row>
    <row r="199" spans="1:26" s="14" customFormat="1">
      <c r="A199" s="18" t="s">
        <v>203</v>
      </c>
      <c r="B199" s="19">
        <v>1723</v>
      </c>
      <c r="C199" s="19">
        <v>1380</v>
      </c>
      <c r="D199" s="20">
        <v>0.80089999999999995</v>
      </c>
      <c r="E199" s="19">
        <v>808</v>
      </c>
      <c r="F199" s="19">
        <v>546</v>
      </c>
      <c r="G199" s="19">
        <v>3</v>
      </c>
      <c r="H199" s="19">
        <v>4</v>
      </c>
      <c r="I199" s="19">
        <v>0</v>
      </c>
      <c r="J199" s="19">
        <v>0</v>
      </c>
      <c r="K199" s="19">
        <v>0</v>
      </c>
      <c r="L199" s="19">
        <v>0</v>
      </c>
      <c r="M199" s="19">
        <v>0</v>
      </c>
      <c r="N199" s="19">
        <v>0</v>
      </c>
      <c r="O199" s="19">
        <v>0</v>
      </c>
      <c r="P199" s="19">
        <v>0</v>
      </c>
      <c r="Q199" s="19">
        <v>0</v>
      </c>
      <c r="R199" s="19">
        <v>0</v>
      </c>
      <c r="S199" s="19">
        <v>0</v>
      </c>
      <c r="T199" s="19">
        <v>0</v>
      </c>
      <c r="U199" s="19">
        <v>0</v>
      </c>
      <c r="V199" s="19">
        <v>0</v>
      </c>
      <c r="W199" s="19">
        <v>0</v>
      </c>
      <c r="X199" s="19">
        <v>0</v>
      </c>
      <c r="Y199" s="19">
        <v>0</v>
      </c>
      <c r="Z199" s="19">
        <v>0</v>
      </c>
    </row>
    <row r="200" spans="1:26" s="14" customFormat="1">
      <c r="A200" s="18" t="s">
        <v>204</v>
      </c>
      <c r="B200" s="19">
        <v>1742</v>
      </c>
      <c r="C200" s="19">
        <v>1071</v>
      </c>
      <c r="D200" s="20">
        <v>0.61480000000000001</v>
      </c>
      <c r="E200" s="19">
        <v>522</v>
      </c>
      <c r="F200" s="19">
        <v>536</v>
      </c>
      <c r="G200" s="19">
        <v>9</v>
      </c>
      <c r="H200" s="19">
        <v>2</v>
      </c>
      <c r="I200" s="19">
        <v>0</v>
      </c>
      <c r="J200" s="19">
        <v>0</v>
      </c>
      <c r="K200" s="19">
        <v>0</v>
      </c>
      <c r="L200" s="19">
        <v>0</v>
      </c>
      <c r="M200" s="19">
        <v>0</v>
      </c>
      <c r="N200" s="19">
        <v>0</v>
      </c>
      <c r="O200" s="19">
        <v>0</v>
      </c>
      <c r="P200" s="19">
        <v>0</v>
      </c>
      <c r="Q200" s="19">
        <v>0</v>
      </c>
      <c r="R200" s="19">
        <v>0</v>
      </c>
      <c r="S200" s="19">
        <v>0</v>
      </c>
      <c r="T200" s="19">
        <v>0</v>
      </c>
      <c r="U200" s="19">
        <v>0</v>
      </c>
      <c r="V200" s="19">
        <v>0</v>
      </c>
      <c r="W200" s="19">
        <v>0</v>
      </c>
      <c r="X200" s="19">
        <v>0</v>
      </c>
      <c r="Y200" s="19">
        <v>0</v>
      </c>
      <c r="Z200" s="19">
        <v>0</v>
      </c>
    </row>
    <row r="201" spans="1:26" s="14" customFormat="1">
      <c r="A201" s="18" t="s">
        <v>205</v>
      </c>
      <c r="B201" s="19">
        <v>818</v>
      </c>
      <c r="C201" s="19">
        <v>517</v>
      </c>
      <c r="D201" s="20">
        <v>0.63200000000000001</v>
      </c>
      <c r="E201" s="19">
        <v>300</v>
      </c>
      <c r="F201" s="19">
        <v>208</v>
      </c>
      <c r="G201" s="19">
        <v>5</v>
      </c>
      <c r="H201" s="19">
        <v>3</v>
      </c>
      <c r="I201" s="19">
        <v>0</v>
      </c>
      <c r="J201" s="19">
        <v>0</v>
      </c>
      <c r="K201" s="19">
        <v>0</v>
      </c>
      <c r="L201" s="19">
        <v>0</v>
      </c>
      <c r="M201" s="19">
        <v>0</v>
      </c>
      <c r="N201" s="19">
        <v>0</v>
      </c>
      <c r="O201" s="19">
        <v>0</v>
      </c>
      <c r="P201" s="19">
        <v>0</v>
      </c>
      <c r="Q201" s="19">
        <v>0</v>
      </c>
      <c r="R201" s="19">
        <v>0</v>
      </c>
      <c r="S201" s="19">
        <v>0</v>
      </c>
      <c r="T201" s="19">
        <v>0</v>
      </c>
      <c r="U201" s="19">
        <v>0</v>
      </c>
      <c r="V201" s="19">
        <v>0</v>
      </c>
      <c r="W201" s="19">
        <v>0</v>
      </c>
      <c r="X201" s="19">
        <v>0</v>
      </c>
      <c r="Y201" s="19">
        <v>0</v>
      </c>
      <c r="Z201" s="19">
        <v>0</v>
      </c>
    </row>
    <row r="202" spans="1:26" s="14" customFormat="1">
      <c r="A202" s="18" t="s">
        <v>206</v>
      </c>
      <c r="B202" s="19">
        <v>1164</v>
      </c>
      <c r="C202" s="19">
        <v>965</v>
      </c>
      <c r="D202" s="20">
        <v>0.82899999999999996</v>
      </c>
      <c r="E202" s="19">
        <v>532</v>
      </c>
      <c r="F202" s="19">
        <v>409</v>
      </c>
      <c r="G202" s="19">
        <v>4</v>
      </c>
      <c r="H202" s="19">
        <v>3</v>
      </c>
      <c r="I202" s="19">
        <v>0</v>
      </c>
      <c r="J202" s="19">
        <v>0</v>
      </c>
      <c r="K202" s="19">
        <v>0</v>
      </c>
      <c r="L202" s="19">
        <v>0</v>
      </c>
      <c r="M202" s="19">
        <v>0</v>
      </c>
      <c r="N202" s="19">
        <v>0</v>
      </c>
      <c r="O202" s="19">
        <v>0</v>
      </c>
      <c r="P202" s="19">
        <v>0</v>
      </c>
      <c r="Q202" s="19">
        <v>0</v>
      </c>
      <c r="R202" s="19">
        <v>0</v>
      </c>
      <c r="S202" s="19">
        <v>0</v>
      </c>
      <c r="T202" s="19">
        <v>0</v>
      </c>
      <c r="U202" s="19">
        <v>0</v>
      </c>
      <c r="V202" s="19">
        <v>0</v>
      </c>
      <c r="W202" s="19">
        <v>0</v>
      </c>
      <c r="X202" s="19">
        <v>0</v>
      </c>
      <c r="Y202" s="19">
        <v>0</v>
      </c>
      <c r="Z202" s="19">
        <v>0</v>
      </c>
    </row>
    <row r="203" spans="1:26" s="14" customFormat="1">
      <c r="A203" s="18" t="s">
        <v>207</v>
      </c>
      <c r="B203" s="19">
        <v>362</v>
      </c>
      <c r="C203" s="19">
        <v>249</v>
      </c>
      <c r="D203" s="20">
        <v>0.68779999999999997</v>
      </c>
      <c r="E203" s="19">
        <v>152</v>
      </c>
      <c r="F203" s="19">
        <v>85</v>
      </c>
      <c r="G203" s="19">
        <v>5</v>
      </c>
      <c r="H203" s="19">
        <v>2</v>
      </c>
      <c r="I203" s="19">
        <v>0</v>
      </c>
      <c r="J203" s="19">
        <v>0</v>
      </c>
      <c r="K203" s="19">
        <v>0</v>
      </c>
      <c r="L203" s="19">
        <v>0</v>
      </c>
      <c r="M203" s="19">
        <v>0</v>
      </c>
      <c r="N203" s="19">
        <v>0</v>
      </c>
      <c r="O203" s="19">
        <v>0</v>
      </c>
      <c r="P203" s="19">
        <v>0</v>
      </c>
      <c r="Q203" s="19">
        <v>0</v>
      </c>
      <c r="R203" s="19">
        <v>0</v>
      </c>
      <c r="S203" s="19">
        <v>0</v>
      </c>
      <c r="T203" s="19">
        <v>0</v>
      </c>
      <c r="U203" s="19">
        <v>0</v>
      </c>
      <c r="V203" s="19">
        <v>0</v>
      </c>
      <c r="W203" s="19">
        <v>0</v>
      </c>
      <c r="X203" s="19">
        <v>0</v>
      </c>
      <c r="Y203" s="19">
        <v>0</v>
      </c>
      <c r="Z203" s="19">
        <v>0</v>
      </c>
    </row>
    <row r="204" spans="1:26" s="14" customFormat="1">
      <c r="A204" s="18" t="s">
        <v>208</v>
      </c>
      <c r="B204" s="19">
        <v>1044</v>
      </c>
      <c r="C204" s="19">
        <v>894</v>
      </c>
      <c r="D204" s="20">
        <v>0.85629999999999995</v>
      </c>
      <c r="E204" s="19">
        <v>575</v>
      </c>
      <c r="F204" s="19">
        <v>304</v>
      </c>
      <c r="G204" s="19">
        <v>5</v>
      </c>
      <c r="H204" s="19">
        <v>1</v>
      </c>
      <c r="I204" s="19">
        <v>0</v>
      </c>
      <c r="J204" s="19">
        <v>0</v>
      </c>
      <c r="K204" s="19">
        <v>0</v>
      </c>
      <c r="L204" s="19">
        <v>0</v>
      </c>
      <c r="M204" s="19">
        <v>0</v>
      </c>
      <c r="N204" s="19">
        <v>0</v>
      </c>
      <c r="O204" s="19">
        <v>0</v>
      </c>
      <c r="P204" s="19">
        <v>0</v>
      </c>
      <c r="Q204" s="19">
        <v>0</v>
      </c>
      <c r="R204" s="19">
        <v>0</v>
      </c>
      <c r="S204" s="19">
        <v>0</v>
      </c>
      <c r="T204" s="19">
        <v>0</v>
      </c>
      <c r="U204" s="19">
        <v>0</v>
      </c>
      <c r="V204" s="19">
        <v>0</v>
      </c>
      <c r="W204" s="19">
        <v>0</v>
      </c>
      <c r="X204" s="19">
        <v>0</v>
      </c>
      <c r="Y204" s="19">
        <v>0</v>
      </c>
      <c r="Z204" s="19">
        <v>0</v>
      </c>
    </row>
    <row r="205" spans="1:26" s="23" customFormat="1" ht="34.5" customHeight="1">
      <c r="A205" s="26" t="s">
        <v>289</v>
      </c>
      <c r="B205" s="24">
        <f>SUM(B196:B204)</f>
        <v>12240</v>
      </c>
      <c r="C205" s="24">
        <f>SUM(C196:C204)</f>
        <v>8489</v>
      </c>
      <c r="D205" s="25">
        <f>C205/B205</f>
        <v>0.69354575163398691</v>
      </c>
      <c r="E205" s="24">
        <f t="shared" ref="E205:Z205" si="12">SUM(E196:E204)</f>
        <v>4782</v>
      </c>
      <c r="F205" s="24">
        <f t="shared" si="12"/>
        <v>3541</v>
      </c>
      <c r="G205" s="24">
        <f t="shared" si="12"/>
        <v>64</v>
      </c>
      <c r="H205" s="24">
        <f t="shared" si="12"/>
        <v>23</v>
      </c>
      <c r="I205" s="24">
        <f t="shared" si="12"/>
        <v>0</v>
      </c>
      <c r="J205" s="24">
        <f t="shared" si="12"/>
        <v>0</v>
      </c>
      <c r="K205" s="24">
        <f t="shared" si="12"/>
        <v>0</v>
      </c>
      <c r="L205" s="24">
        <f t="shared" si="12"/>
        <v>0</v>
      </c>
      <c r="M205" s="24">
        <f t="shared" si="12"/>
        <v>0</v>
      </c>
      <c r="N205" s="24">
        <f t="shared" si="12"/>
        <v>0</v>
      </c>
      <c r="O205" s="24">
        <f t="shared" si="12"/>
        <v>0</v>
      </c>
      <c r="P205" s="24">
        <f t="shared" si="12"/>
        <v>0</v>
      </c>
      <c r="Q205" s="24">
        <f t="shared" si="12"/>
        <v>0</v>
      </c>
      <c r="R205" s="24">
        <f t="shared" si="12"/>
        <v>0</v>
      </c>
      <c r="S205" s="24">
        <f t="shared" si="12"/>
        <v>0</v>
      </c>
      <c r="T205" s="24">
        <f t="shared" si="12"/>
        <v>0</v>
      </c>
      <c r="U205" s="24">
        <f t="shared" si="12"/>
        <v>0</v>
      </c>
      <c r="V205" s="24">
        <f t="shared" si="12"/>
        <v>0</v>
      </c>
      <c r="W205" s="24">
        <f t="shared" si="12"/>
        <v>0</v>
      </c>
      <c r="X205" s="24">
        <f t="shared" si="12"/>
        <v>0</v>
      </c>
      <c r="Y205" s="24">
        <f t="shared" si="12"/>
        <v>0</v>
      </c>
      <c r="Z205" s="24">
        <f t="shared" si="12"/>
        <v>0</v>
      </c>
    </row>
    <row r="206" spans="1:26" s="14" customFormat="1">
      <c r="A206" s="18" t="s">
        <v>210</v>
      </c>
      <c r="B206" s="19">
        <v>770</v>
      </c>
      <c r="C206" s="19">
        <v>549</v>
      </c>
      <c r="D206" s="20">
        <v>0.71299999999999997</v>
      </c>
      <c r="E206" s="19">
        <v>335</v>
      </c>
      <c r="F206" s="19">
        <v>204</v>
      </c>
      <c r="G206" s="19">
        <v>5</v>
      </c>
      <c r="H206" s="19">
        <v>2</v>
      </c>
      <c r="I206" s="19">
        <v>0</v>
      </c>
      <c r="J206" s="19">
        <v>0</v>
      </c>
      <c r="K206" s="19">
        <v>0</v>
      </c>
      <c r="L206" s="19">
        <v>0</v>
      </c>
      <c r="M206" s="19">
        <v>0</v>
      </c>
      <c r="N206" s="19">
        <v>0</v>
      </c>
      <c r="O206" s="19">
        <v>0</v>
      </c>
      <c r="P206" s="19">
        <v>0</v>
      </c>
      <c r="Q206" s="19">
        <v>0</v>
      </c>
      <c r="R206" s="19">
        <v>0</v>
      </c>
      <c r="S206" s="19">
        <v>0</v>
      </c>
      <c r="T206" s="19">
        <v>0</v>
      </c>
      <c r="U206" s="19">
        <v>0</v>
      </c>
      <c r="V206" s="19">
        <v>0</v>
      </c>
      <c r="W206" s="19">
        <v>0</v>
      </c>
      <c r="X206" s="19">
        <v>0</v>
      </c>
      <c r="Y206" s="19">
        <v>0</v>
      </c>
      <c r="Z206" s="19">
        <v>0</v>
      </c>
    </row>
    <row r="207" spans="1:26" s="14" customFormat="1">
      <c r="A207" s="18" t="s">
        <v>211</v>
      </c>
      <c r="B207" s="19">
        <v>901</v>
      </c>
      <c r="C207" s="19">
        <v>704</v>
      </c>
      <c r="D207" s="20">
        <v>0.78139999999999998</v>
      </c>
      <c r="E207" s="19">
        <v>431</v>
      </c>
      <c r="F207" s="19">
        <v>263</v>
      </c>
      <c r="G207" s="19">
        <v>5</v>
      </c>
      <c r="H207" s="19">
        <v>2</v>
      </c>
      <c r="I207" s="19">
        <v>0</v>
      </c>
      <c r="J207" s="19">
        <v>0</v>
      </c>
      <c r="K207" s="19">
        <v>0</v>
      </c>
      <c r="L207" s="19">
        <v>0</v>
      </c>
      <c r="M207" s="19">
        <v>0</v>
      </c>
      <c r="N207" s="19">
        <v>0</v>
      </c>
      <c r="O207" s="19">
        <v>0</v>
      </c>
      <c r="P207" s="19">
        <v>0</v>
      </c>
      <c r="Q207" s="19">
        <v>0</v>
      </c>
      <c r="R207" s="19">
        <v>0</v>
      </c>
      <c r="S207" s="19">
        <v>0</v>
      </c>
      <c r="T207" s="19">
        <v>0</v>
      </c>
      <c r="U207" s="19">
        <v>0</v>
      </c>
      <c r="V207" s="19">
        <v>0</v>
      </c>
      <c r="W207" s="19">
        <v>0</v>
      </c>
      <c r="X207" s="19">
        <v>0</v>
      </c>
      <c r="Y207" s="19">
        <v>0</v>
      </c>
      <c r="Z207" s="19">
        <v>0</v>
      </c>
    </row>
    <row r="208" spans="1:26" s="14" customFormat="1">
      <c r="A208" s="18" t="s">
        <v>212</v>
      </c>
      <c r="B208" s="19">
        <v>1176</v>
      </c>
      <c r="C208" s="19">
        <v>838</v>
      </c>
      <c r="D208" s="20">
        <v>0.71260000000000001</v>
      </c>
      <c r="E208" s="19">
        <v>447</v>
      </c>
      <c r="F208" s="19">
        <v>363</v>
      </c>
      <c r="G208" s="19">
        <v>18</v>
      </c>
      <c r="H208" s="19">
        <v>5</v>
      </c>
      <c r="I208" s="19">
        <v>0</v>
      </c>
      <c r="J208" s="19">
        <v>0</v>
      </c>
      <c r="K208" s="19">
        <v>0</v>
      </c>
      <c r="L208" s="19">
        <v>0</v>
      </c>
      <c r="M208" s="19">
        <v>0</v>
      </c>
      <c r="N208" s="19">
        <v>0</v>
      </c>
      <c r="O208" s="19">
        <v>0</v>
      </c>
      <c r="P208" s="19">
        <v>0</v>
      </c>
      <c r="Q208" s="19">
        <v>0</v>
      </c>
      <c r="R208" s="19">
        <v>0</v>
      </c>
      <c r="S208" s="19">
        <v>0</v>
      </c>
      <c r="T208" s="19">
        <v>0</v>
      </c>
      <c r="U208" s="19">
        <v>0</v>
      </c>
      <c r="V208" s="19">
        <v>0</v>
      </c>
      <c r="W208" s="19">
        <v>0</v>
      </c>
      <c r="X208" s="19">
        <v>0</v>
      </c>
      <c r="Y208" s="19">
        <v>0</v>
      </c>
      <c r="Z208" s="19">
        <v>0</v>
      </c>
    </row>
    <row r="209" spans="1:26" s="14" customFormat="1">
      <c r="A209" s="18" t="s">
        <v>213</v>
      </c>
      <c r="B209" s="19">
        <v>416</v>
      </c>
      <c r="C209" s="19">
        <v>290</v>
      </c>
      <c r="D209" s="20">
        <v>0.69710000000000005</v>
      </c>
      <c r="E209" s="19">
        <v>113</v>
      </c>
      <c r="F209" s="19">
        <v>165</v>
      </c>
      <c r="G209" s="19">
        <v>7</v>
      </c>
      <c r="H209" s="19">
        <v>4</v>
      </c>
      <c r="I209" s="19">
        <v>0</v>
      </c>
      <c r="J209" s="19">
        <v>0</v>
      </c>
      <c r="K209" s="19">
        <v>0</v>
      </c>
      <c r="L209" s="19">
        <v>0</v>
      </c>
      <c r="M209" s="19">
        <v>0</v>
      </c>
      <c r="N209" s="19">
        <v>0</v>
      </c>
      <c r="O209" s="19">
        <v>0</v>
      </c>
      <c r="P209" s="19">
        <v>0</v>
      </c>
      <c r="Q209" s="19">
        <v>0</v>
      </c>
      <c r="R209" s="19">
        <v>0</v>
      </c>
      <c r="S209" s="19">
        <v>0</v>
      </c>
      <c r="T209" s="19">
        <v>0</v>
      </c>
      <c r="U209" s="19">
        <v>0</v>
      </c>
      <c r="V209" s="19">
        <v>0</v>
      </c>
      <c r="W209" s="19">
        <v>0</v>
      </c>
      <c r="X209" s="19">
        <v>0</v>
      </c>
      <c r="Y209" s="19">
        <v>0</v>
      </c>
      <c r="Z209" s="19">
        <v>0</v>
      </c>
    </row>
    <row r="210" spans="1:26" s="14" customFormat="1">
      <c r="A210" s="18" t="s">
        <v>214</v>
      </c>
      <c r="B210" s="19">
        <v>958</v>
      </c>
      <c r="C210" s="19">
        <v>707</v>
      </c>
      <c r="D210" s="20">
        <v>0.73799999999999999</v>
      </c>
      <c r="E210" s="19">
        <v>334</v>
      </c>
      <c r="F210" s="19">
        <v>354</v>
      </c>
      <c r="G210" s="19">
        <v>8</v>
      </c>
      <c r="H210" s="19">
        <v>2</v>
      </c>
      <c r="I210" s="19">
        <v>0</v>
      </c>
      <c r="J210" s="19">
        <v>0</v>
      </c>
      <c r="K210" s="19">
        <v>0</v>
      </c>
      <c r="L210" s="19">
        <v>0</v>
      </c>
      <c r="M210" s="19">
        <v>0</v>
      </c>
      <c r="N210" s="19">
        <v>0</v>
      </c>
      <c r="O210" s="19">
        <v>0</v>
      </c>
      <c r="P210" s="19">
        <v>0</v>
      </c>
      <c r="Q210" s="19">
        <v>0</v>
      </c>
      <c r="R210" s="19">
        <v>0</v>
      </c>
      <c r="S210" s="19">
        <v>0</v>
      </c>
      <c r="T210" s="19">
        <v>0</v>
      </c>
      <c r="U210" s="19">
        <v>0</v>
      </c>
      <c r="V210" s="19">
        <v>0</v>
      </c>
      <c r="W210" s="19">
        <v>0</v>
      </c>
      <c r="X210" s="19">
        <v>0</v>
      </c>
      <c r="Y210" s="19">
        <v>0</v>
      </c>
      <c r="Z210" s="19">
        <v>0</v>
      </c>
    </row>
    <row r="211" spans="1:26" s="14" customFormat="1">
      <c r="A211" s="18" t="s">
        <v>215</v>
      </c>
      <c r="B211" s="19">
        <v>947</v>
      </c>
      <c r="C211" s="19">
        <v>661</v>
      </c>
      <c r="D211" s="20">
        <v>0.69799999999999995</v>
      </c>
      <c r="E211" s="19">
        <v>336</v>
      </c>
      <c r="F211" s="19">
        <v>296</v>
      </c>
      <c r="G211" s="19">
        <v>21</v>
      </c>
      <c r="H211" s="19">
        <v>5</v>
      </c>
      <c r="I211" s="19">
        <v>0</v>
      </c>
      <c r="J211" s="19">
        <v>0</v>
      </c>
      <c r="K211" s="19">
        <v>0</v>
      </c>
      <c r="L211" s="19">
        <v>0</v>
      </c>
      <c r="M211" s="19">
        <v>0</v>
      </c>
      <c r="N211" s="19">
        <v>0</v>
      </c>
      <c r="O211" s="19">
        <v>0</v>
      </c>
      <c r="P211" s="19">
        <v>0</v>
      </c>
      <c r="Q211" s="19">
        <v>0</v>
      </c>
      <c r="R211" s="19">
        <v>0</v>
      </c>
      <c r="S211" s="19">
        <v>0</v>
      </c>
      <c r="T211" s="19">
        <v>0</v>
      </c>
      <c r="U211" s="19">
        <v>0</v>
      </c>
      <c r="V211" s="19">
        <v>0</v>
      </c>
      <c r="W211" s="19">
        <v>0</v>
      </c>
      <c r="X211" s="19">
        <v>0</v>
      </c>
      <c r="Y211" s="19">
        <v>0</v>
      </c>
      <c r="Z211" s="19">
        <v>0</v>
      </c>
    </row>
    <row r="212" spans="1:26" s="14" customFormat="1">
      <c r="A212" s="18" t="s">
        <v>216</v>
      </c>
      <c r="B212" s="19">
        <v>1090</v>
      </c>
      <c r="C212" s="19">
        <v>737</v>
      </c>
      <c r="D212" s="20">
        <v>0.67610000000000003</v>
      </c>
      <c r="E212" s="19">
        <v>510</v>
      </c>
      <c r="F212" s="19">
        <v>216</v>
      </c>
      <c r="G212" s="19">
        <v>7</v>
      </c>
      <c r="H212" s="19">
        <v>1</v>
      </c>
      <c r="I212" s="19">
        <v>0</v>
      </c>
      <c r="J212" s="19">
        <v>0</v>
      </c>
      <c r="K212" s="19">
        <v>0</v>
      </c>
      <c r="L212" s="19">
        <v>0</v>
      </c>
      <c r="M212" s="19">
        <v>0</v>
      </c>
      <c r="N212" s="19">
        <v>0</v>
      </c>
      <c r="O212" s="19">
        <v>0</v>
      </c>
      <c r="P212" s="19">
        <v>0</v>
      </c>
      <c r="Q212" s="19">
        <v>0</v>
      </c>
      <c r="R212" s="19">
        <v>0</v>
      </c>
      <c r="S212" s="19">
        <v>0</v>
      </c>
      <c r="T212" s="19">
        <v>0</v>
      </c>
      <c r="U212" s="19">
        <v>0</v>
      </c>
      <c r="V212" s="19">
        <v>0</v>
      </c>
      <c r="W212" s="19">
        <v>0</v>
      </c>
      <c r="X212" s="19">
        <v>0</v>
      </c>
      <c r="Y212" s="19">
        <v>0</v>
      </c>
      <c r="Z212" s="19">
        <v>0</v>
      </c>
    </row>
    <row r="213" spans="1:26" s="14" customFormat="1">
      <c r="A213" s="18" t="s">
        <v>217</v>
      </c>
      <c r="B213" s="19">
        <v>1126</v>
      </c>
      <c r="C213" s="19">
        <v>896</v>
      </c>
      <c r="D213" s="20">
        <v>0.79569999999999996</v>
      </c>
      <c r="E213" s="19">
        <v>518</v>
      </c>
      <c r="F213" s="19">
        <v>358</v>
      </c>
      <c r="G213" s="19">
        <v>12</v>
      </c>
      <c r="H213" s="19">
        <v>0</v>
      </c>
      <c r="I213" s="19">
        <v>0</v>
      </c>
      <c r="J213" s="19">
        <v>0</v>
      </c>
      <c r="K213" s="19">
        <v>0</v>
      </c>
      <c r="L213" s="19">
        <v>0</v>
      </c>
      <c r="M213" s="19">
        <v>0</v>
      </c>
      <c r="N213" s="19">
        <v>0</v>
      </c>
      <c r="O213" s="19">
        <v>0</v>
      </c>
      <c r="P213" s="19">
        <v>0</v>
      </c>
      <c r="Q213" s="19">
        <v>0</v>
      </c>
      <c r="R213" s="19">
        <v>0</v>
      </c>
      <c r="S213" s="19">
        <v>0</v>
      </c>
      <c r="T213" s="19">
        <v>0</v>
      </c>
      <c r="U213" s="19">
        <v>0</v>
      </c>
      <c r="V213" s="19">
        <v>0</v>
      </c>
      <c r="W213" s="19">
        <v>0</v>
      </c>
      <c r="X213" s="19">
        <v>0</v>
      </c>
      <c r="Y213" s="19">
        <v>0</v>
      </c>
      <c r="Z213" s="19">
        <v>0</v>
      </c>
    </row>
    <row r="214" spans="1:26" s="14" customFormat="1">
      <c r="A214" s="18" t="s">
        <v>218</v>
      </c>
      <c r="B214" s="19">
        <v>717</v>
      </c>
      <c r="C214" s="19">
        <v>524</v>
      </c>
      <c r="D214" s="20">
        <v>0.73080000000000001</v>
      </c>
      <c r="E214" s="19">
        <v>267</v>
      </c>
      <c r="F214" s="19">
        <v>244</v>
      </c>
      <c r="G214" s="19">
        <v>6</v>
      </c>
      <c r="H214" s="19">
        <v>3</v>
      </c>
      <c r="I214" s="19">
        <v>0</v>
      </c>
      <c r="J214" s="19">
        <v>0</v>
      </c>
      <c r="K214" s="19">
        <v>0</v>
      </c>
      <c r="L214" s="19">
        <v>0</v>
      </c>
      <c r="M214" s="19">
        <v>0</v>
      </c>
      <c r="N214" s="19">
        <v>0</v>
      </c>
      <c r="O214" s="19">
        <v>0</v>
      </c>
      <c r="P214" s="19">
        <v>0</v>
      </c>
      <c r="Q214" s="19">
        <v>0</v>
      </c>
      <c r="R214" s="19">
        <v>0</v>
      </c>
      <c r="S214" s="19">
        <v>0</v>
      </c>
      <c r="T214" s="19">
        <v>0</v>
      </c>
      <c r="U214" s="19">
        <v>0</v>
      </c>
      <c r="V214" s="19">
        <v>0</v>
      </c>
      <c r="W214" s="19">
        <v>0</v>
      </c>
      <c r="X214" s="19">
        <v>0</v>
      </c>
      <c r="Y214" s="19">
        <v>0</v>
      </c>
      <c r="Z214" s="19">
        <v>0</v>
      </c>
    </row>
    <row r="215" spans="1:26" s="14" customFormat="1">
      <c r="A215" s="18" t="s">
        <v>219</v>
      </c>
      <c r="B215" s="19">
        <v>802</v>
      </c>
      <c r="C215" s="19">
        <v>593</v>
      </c>
      <c r="D215" s="20">
        <v>0.73939999999999995</v>
      </c>
      <c r="E215" s="19">
        <v>288</v>
      </c>
      <c r="F215" s="19">
        <v>280</v>
      </c>
      <c r="G215" s="19">
        <v>8</v>
      </c>
      <c r="H215" s="19">
        <v>12</v>
      </c>
      <c r="I215" s="19">
        <v>0</v>
      </c>
      <c r="J215" s="19">
        <v>0</v>
      </c>
      <c r="K215" s="19">
        <v>0</v>
      </c>
      <c r="L215" s="19">
        <v>0</v>
      </c>
      <c r="M215" s="19">
        <v>0</v>
      </c>
      <c r="N215" s="19">
        <v>0</v>
      </c>
      <c r="O215" s="19">
        <v>0</v>
      </c>
      <c r="P215" s="19">
        <v>0</v>
      </c>
      <c r="Q215" s="19">
        <v>0</v>
      </c>
      <c r="R215" s="19">
        <v>0</v>
      </c>
      <c r="S215" s="19">
        <v>0</v>
      </c>
      <c r="T215" s="19">
        <v>0</v>
      </c>
      <c r="U215" s="19">
        <v>0</v>
      </c>
      <c r="V215" s="19">
        <v>0</v>
      </c>
      <c r="W215" s="19">
        <v>0</v>
      </c>
      <c r="X215" s="19">
        <v>0</v>
      </c>
      <c r="Y215" s="19">
        <v>0</v>
      </c>
      <c r="Z215" s="19">
        <v>0</v>
      </c>
    </row>
    <row r="216" spans="1:26" s="14" customFormat="1">
      <c r="A216" s="18" t="s">
        <v>220</v>
      </c>
      <c r="B216" s="19">
        <v>1016</v>
      </c>
      <c r="C216" s="19">
        <v>620</v>
      </c>
      <c r="D216" s="20">
        <v>0.61019999999999996</v>
      </c>
      <c r="E216" s="19">
        <v>301</v>
      </c>
      <c r="F216" s="19">
        <v>293</v>
      </c>
      <c r="G216" s="19">
        <v>12</v>
      </c>
      <c r="H216" s="19">
        <v>7</v>
      </c>
      <c r="I216" s="19">
        <v>0</v>
      </c>
      <c r="J216" s="19">
        <v>0</v>
      </c>
      <c r="K216" s="19">
        <v>0</v>
      </c>
      <c r="L216" s="19">
        <v>0</v>
      </c>
      <c r="M216" s="19">
        <v>0</v>
      </c>
      <c r="N216" s="19">
        <v>0</v>
      </c>
      <c r="O216" s="19">
        <v>0</v>
      </c>
      <c r="P216" s="19">
        <v>0</v>
      </c>
      <c r="Q216" s="19">
        <v>0</v>
      </c>
      <c r="R216" s="19">
        <v>0</v>
      </c>
      <c r="S216" s="19">
        <v>0</v>
      </c>
      <c r="T216" s="19">
        <v>0</v>
      </c>
      <c r="U216" s="19">
        <v>0</v>
      </c>
      <c r="V216" s="19">
        <v>0</v>
      </c>
      <c r="W216" s="19">
        <v>0</v>
      </c>
      <c r="X216" s="19">
        <v>0</v>
      </c>
      <c r="Y216" s="19">
        <v>0</v>
      </c>
      <c r="Z216" s="19">
        <v>0</v>
      </c>
    </row>
    <row r="217" spans="1:26" s="14" customFormat="1">
      <c r="A217" s="18" t="s">
        <v>221</v>
      </c>
      <c r="B217" s="19">
        <v>997</v>
      </c>
      <c r="C217" s="19">
        <v>677</v>
      </c>
      <c r="D217" s="20">
        <v>0.67900000000000005</v>
      </c>
      <c r="E217" s="19">
        <v>389</v>
      </c>
      <c r="F217" s="19">
        <v>273</v>
      </c>
      <c r="G217" s="19">
        <v>7</v>
      </c>
      <c r="H217" s="19">
        <v>6</v>
      </c>
      <c r="I217" s="19">
        <v>0</v>
      </c>
      <c r="J217" s="19">
        <v>0</v>
      </c>
      <c r="K217" s="19">
        <v>0</v>
      </c>
      <c r="L217" s="19">
        <v>0</v>
      </c>
      <c r="M217" s="19">
        <v>0</v>
      </c>
      <c r="N217" s="19">
        <v>0</v>
      </c>
      <c r="O217" s="19">
        <v>0</v>
      </c>
      <c r="P217" s="19">
        <v>0</v>
      </c>
      <c r="Q217" s="19">
        <v>0</v>
      </c>
      <c r="R217" s="19">
        <v>0</v>
      </c>
      <c r="S217" s="19">
        <v>0</v>
      </c>
      <c r="T217" s="19">
        <v>0</v>
      </c>
      <c r="U217" s="19">
        <v>0</v>
      </c>
      <c r="V217" s="19">
        <v>0</v>
      </c>
      <c r="W217" s="19">
        <v>0</v>
      </c>
      <c r="X217" s="19">
        <v>0</v>
      </c>
      <c r="Y217" s="19">
        <v>0</v>
      </c>
      <c r="Z217" s="19">
        <v>0</v>
      </c>
    </row>
    <row r="218" spans="1:26" s="14" customFormat="1">
      <c r="A218" s="18" t="s">
        <v>222</v>
      </c>
      <c r="B218" s="19">
        <v>396</v>
      </c>
      <c r="C218" s="19">
        <v>249</v>
      </c>
      <c r="D218" s="20">
        <v>0.62880000000000003</v>
      </c>
      <c r="E218" s="19">
        <v>120</v>
      </c>
      <c r="F218" s="19">
        <v>125</v>
      </c>
      <c r="G218" s="19">
        <v>2</v>
      </c>
      <c r="H218" s="19">
        <v>1</v>
      </c>
      <c r="I218" s="19">
        <v>0</v>
      </c>
      <c r="J218" s="19">
        <v>0</v>
      </c>
      <c r="K218" s="19">
        <v>0</v>
      </c>
      <c r="L218" s="19">
        <v>0</v>
      </c>
      <c r="M218" s="19">
        <v>0</v>
      </c>
      <c r="N218" s="19">
        <v>0</v>
      </c>
      <c r="O218" s="19">
        <v>0</v>
      </c>
      <c r="P218" s="19">
        <v>0</v>
      </c>
      <c r="Q218" s="19">
        <v>0</v>
      </c>
      <c r="R218" s="19">
        <v>0</v>
      </c>
      <c r="S218" s="19">
        <v>0</v>
      </c>
      <c r="T218" s="19">
        <v>0</v>
      </c>
      <c r="U218" s="19">
        <v>0</v>
      </c>
      <c r="V218" s="19">
        <v>0</v>
      </c>
      <c r="W218" s="19">
        <v>0</v>
      </c>
      <c r="X218" s="19">
        <v>0</v>
      </c>
      <c r="Y218" s="19">
        <v>0</v>
      </c>
      <c r="Z218" s="19">
        <v>0</v>
      </c>
    </row>
    <row r="219" spans="1:26" s="14" customFormat="1">
      <c r="A219" s="18" t="s">
        <v>223</v>
      </c>
      <c r="B219" s="19">
        <v>338</v>
      </c>
      <c r="C219" s="19">
        <v>254</v>
      </c>
      <c r="D219" s="20">
        <v>0.75149999999999995</v>
      </c>
      <c r="E219" s="19">
        <v>110</v>
      </c>
      <c r="F219" s="19">
        <v>137</v>
      </c>
      <c r="G219" s="19">
        <v>3</v>
      </c>
      <c r="H219" s="19">
        <v>1</v>
      </c>
      <c r="I219" s="19">
        <v>0</v>
      </c>
      <c r="J219" s="19">
        <v>0</v>
      </c>
      <c r="K219" s="19">
        <v>0</v>
      </c>
      <c r="L219" s="19">
        <v>0</v>
      </c>
      <c r="M219" s="19">
        <v>0</v>
      </c>
      <c r="N219" s="19">
        <v>0</v>
      </c>
      <c r="O219" s="19">
        <v>0</v>
      </c>
      <c r="P219" s="19">
        <v>0</v>
      </c>
      <c r="Q219" s="19">
        <v>0</v>
      </c>
      <c r="R219" s="19">
        <v>0</v>
      </c>
      <c r="S219" s="19">
        <v>0</v>
      </c>
      <c r="T219" s="19">
        <v>0</v>
      </c>
      <c r="U219" s="19">
        <v>0</v>
      </c>
      <c r="V219" s="19">
        <v>0</v>
      </c>
      <c r="W219" s="19">
        <v>0</v>
      </c>
      <c r="X219" s="19">
        <v>0</v>
      </c>
      <c r="Y219" s="19">
        <v>0</v>
      </c>
      <c r="Z219" s="19">
        <v>0</v>
      </c>
    </row>
    <row r="220" spans="1:26" s="14" customFormat="1">
      <c r="A220" s="18" t="s">
        <v>224</v>
      </c>
      <c r="B220" s="19">
        <v>821</v>
      </c>
      <c r="C220" s="19">
        <v>567</v>
      </c>
      <c r="D220" s="20">
        <v>0.69059999999999999</v>
      </c>
      <c r="E220" s="19">
        <v>288</v>
      </c>
      <c r="F220" s="19">
        <v>259</v>
      </c>
      <c r="G220" s="19">
        <v>10</v>
      </c>
      <c r="H220" s="19">
        <v>7</v>
      </c>
      <c r="I220" s="19">
        <v>0</v>
      </c>
      <c r="J220" s="19">
        <v>0</v>
      </c>
      <c r="K220" s="19">
        <v>0</v>
      </c>
      <c r="L220" s="19">
        <v>0</v>
      </c>
      <c r="M220" s="19">
        <v>0</v>
      </c>
      <c r="N220" s="19">
        <v>0</v>
      </c>
      <c r="O220" s="19">
        <v>0</v>
      </c>
      <c r="P220" s="19">
        <v>0</v>
      </c>
      <c r="Q220" s="19">
        <v>0</v>
      </c>
      <c r="R220" s="19">
        <v>0</v>
      </c>
      <c r="S220" s="19">
        <v>0</v>
      </c>
      <c r="T220" s="19">
        <v>0</v>
      </c>
      <c r="U220" s="19">
        <v>0</v>
      </c>
      <c r="V220" s="19">
        <v>0</v>
      </c>
      <c r="W220" s="19">
        <v>0</v>
      </c>
      <c r="X220" s="19">
        <v>0</v>
      </c>
      <c r="Y220" s="19">
        <v>0</v>
      </c>
      <c r="Z220" s="19">
        <v>0</v>
      </c>
    </row>
    <row r="221" spans="1:26" s="14" customFormat="1">
      <c r="A221" s="18" t="s">
        <v>225</v>
      </c>
      <c r="B221" s="19">
        <v>1161</v>
      </c>
      <c r="C221" s="19">
        <v>864</v>
      </c>
      <c r="D221" s="20">
        <v>0.74419999999999997</v>
      </c>
      <c r="E221" s="19">
        <v>557</v>
      </c>
      <c r="F221" s="19">
        <v>290</v>
      </c>
      <c r="G221" s="19">
        <v>8</v>
      </c>
      <c r="H221" s="19">
        <v>3</v>
      </c>
      <c r="I221" s="19">
        <v>0</v>
      </c>
      <c r="J221" s="19">
        <v>0</v>
      </c>
      <c r="K221" s="19">
        <v>0</v>
      </c>
      <c r="L221" s="19">
        <v>0</v>
      </c>
      <c r="M221" s="19">
        <v>0</v>
      </c>
      <c r="N221" s="19">
        <v>0</v>
      </c>
      <c r="O221" s="19">
        <v>0</v>
      </c>
      <c r="P221" s="19">
        <v>0</v>
      </c>
      <c r="Q221" s="19">
        <v>0</v>
      </c>
      <c r="R221" s="19">
        <v>0</v>
      </c>
      <c r="S221" s="19">
        <v>0</v>
      </c>
      <c r="T221" s="19">
        <v>0</v>
      </c>
      <c r="U221" s="19">
        <v>0</v>
      </c>
      <c r="V221" s="19">
        <v>0</v>
      </c>
      <c r="W221" s="19">
        <v>0</v>
      </c>
      <c r="X221" s="19">
        <v>0</v>
      </c>
      <c r="Y221" s="19">
        <v>0</v>
      </c>
      <c r="Z221" s="19">
        <v>0</v>
      </c>
    </row>
    <row r="222" spans="1:26" s="14" customFormat="1">
      <c r="A222" s="18" t="s">
        <v>226</v>
      </c>
      <c r="B222" s="19">
        <v>758</v>
      </c>
      <c r="C222" s="19">
        <v>465</v>
      </c>
      <c r="D222" s="20">
        <v>0.61350000000000005</v>
      </c>
      <c r="E222" s="19">
        <v>219</v>
      </c>
      <c r="F222" s="19">
        <v>228</v>
      </c>
      <c r="G222" s="19">
        <v>9</v>
      </c>
      <c r="H222" s="19">
        <v>2</v>
      </c>
      <c r="I222" s="19">
        <v>0</v>
      </c>
      <c r="J222" s="19">
        <v>0</v>
      </c>
      <c r="K222" s="19">
        <v>0</v>
      </c>
      <c r="L222" s="19">
        <v>0</v>
      </c>
      <c r="M222" s="19">
        <v>0</v>
      </c>
      <c r="N222" s="19">
        <v>0</v>
      </c>
      <c r="O222" s="19">
        <v>0</v>
      </c>
      <c r="P222" s="19">
        <v>0</v>
      </c>
      <c r="Q222" s="19">
        <v>0</v>
      </c>
      <c r="R222" s="19">
        <v>0</v>
      </c>
      <c r="S222" s="19">
        <v>0</v>
      </c>
      <c r="T222" s="19">
        <v>0</v>
      </c>
      <c r="U222" s="19">
        <v>0</v>
      </c>
      <c r="V222" s="19">
        <v>0</v>
      </c>
      <c r="W222" s="19">
        <v>0</v>
      </c>
      <c r="X222" s="19">
        <v>0</v>
      </c>
      <c r="Y222" s="19">
        <v>0</v>
      </c>
      <c r="Z222" s="19">
        <v>0</v>
      </c>
    </row>
    <row r="223" spans="1:26" s="14" customFormat="1">
      <c r="A223" s="18" t="s">
        <v>227</v>
      </c>
      <c r="B223" s="19">
        <v>1002</v>
      </c>
      <c r="C223" s="19">
        <v>690</v>
      </c>
      <c r="D223" s="20">
        <v>0.68859999999999999</v>
      </c>
      <c r="E223" s="19">
        <v>360</v>
      </c>
      <c r="F223" s="19">
        <v>314</v>
      </c>
      <c r="G223" s="19">
        <v>8</v>
      </c>
      <c r="H223" s="19">
        <v>2</v>
      </c>
      <c r="I223" s="19">
        <v>0</v>
      </c>
      <c r="J223" s="19">
        <v>0</v>
      </c>
      <c r="K223" s="19">
        <v>0</v>
      </c>
      <c r="L223" s="19">
        <v>0</v>
      </c>
      <c r="M223" s="19">
        <v>0</v>
      </c>
      <c r="N223" s="19">
        <v>0</v>
      </c>
      <c r="O223" s="19">
        <v>0</v>
      </c>
      <c r="P223" s="19">
        <v>0</v>
      </c>
      <c r="Q223" s="19">
        <v>0</v>
      </c>
      <c r="R223" s="19">
        <v>0</v>
      </c>
      <c r="S223" s="19">
        <v>0</v>
      </c>
      <c r="T223" s="19">
        <v>0</v>
      </c>
      <c r="U223" s="19">
        <v>0</v>
      </c>
      <c r="V223" s="19">
        <v>0</v>
      </c>
      <c r="W223" s="19">
        <v>0</v>
      </c>
      <c r="X223" s="19">
        <v>0</v>
      </c>
      <c r="Y223" s="19">
        <v>0</v>
      </c>
      <c r="Z223" s="19">
        <v>0</v>
      </c>
    </row>
    <row r="224" spans="1:26" s="14" customFormat="1">
      <c r="A224" s="18" t="s">
        <v>228</v>
      </c>
      <c r="B224" s="19">
        <v>639</v>
      </c>
      <c r="C224" s="19">
        <v>406</v>
      </c>
      <c r="D224" s="20">
        <v>0.63539999999999996</v>
      </c>
      <c r="E224" s="19">
        <v>184</v>
      </c>
      <c r="F224" s="19">
        <v>213</v>
      </c>
      <c r="G224" s="19">
        <v>4</v>
      </c>
      <c r="H224" s="19">
        <v>2</v>
      </c>
      <c r="I224" s="19">
        <v>0</v>
      </c>
      <c r="J224" s="19">
        <v>0</v>
      </c>
      <c r="K224" s="19">
        <v>0</v>
      </c>
      <c r="L224" s="19">
        <v>0</v>
      </c>
      <c r="M224" s="19">
        <v>0</v>
      </c>
      <c r="N224" s="19">
        <v>0</v>
      </c>
      <c r="O224" s="19">
        <v>0</v>
      </c>
      <c r="P224" s="19">
        <v>0</v>
      </c>
      <c r="Q224" s="19">
        <v>0</v>
      </c>
      <c r="R224" s="19">
        <v>0</v>
      </c>
      <c r="S224" s="19">
        <v>0</v>
      </c>
      <c r="T224" s="19">
        <v>0</v>
      </c>
      <c r="U224" s="19">
        <v>0</v>
      </c>
      <c r="V224" s="19">
        <v>0</v>
      </c>
      <c r="W224" s="19">
        <v>0</v>
      </c>
      <c r="X224" s="19">
        <v>0</v>
      </c>
      <c r="Y224" s="19">
        <v>0</v>
      </c>
      <c r="Z224" s="19">
        <v>0</v>
      </c>
    </row>
    <row r="225" spans="1:26" s="14" customFormat="1">
      <c r="A225" s="18" t="s">
        <v>229</v>
      </c>
      <c r="B225" s="19">
        <v>803</v>
      </c>
      <c r="C225" s="19">
        <v>496</v>
      </c>
      <c r="D225" s="20">
        <v>0.61770000000000003</v>
      </c>
      <c r="E225" s="19">
        <v>204</v>
      </c>
      <c r="F225" s="19">
        <v>278</v>
      </c>
      <c r="G225" s="19">
        <v>6</v>
      </c>
      <c r="H225" s="19">
        <v>5</v>
      </c>
      <c r="I225" s="19">
        <v>0</v>
      </c>
      <c r="J225" s="19">
        <v>0</v>
      </c>
      <c r="K225" s="19">
        <v>0</v>
      </c>
      <c r="L225" s="19">
        <v>0</v>
      </c>
      <c r="M225" s="19">
        <v>0</v>
      </c>
      <c r="N225" s="19">
        <v>0</v>
      </c>
      <c r="O225" s="19">
        <v>0</v>
      </c>
      <c r="P225" s="19">
        <v>0</v>
      </c>
      <c r="Q225" s="19">
        <v>0</v>
      </c>
      <c r="R225" s="19">
        <v>0</v>
      </c>
      <c r="S225" s="19">
        <v>0</v>
      </c>
      <c r="T225" s="19">
        <v>0</v>
      </c>
      <c r="U225" s="19">
        <v>0</v>
      </c>
      <c r="V225" s="19">
        <v>0</v>
      </c>
      <c r="W225" s="19">
        <v>0</v>
      </c>
      <c r="X225" s="19">
        <v>0</v>
      </c>
      <c r="Y225" s="19">
        <v>0</v>
      </c>
      <c r="Z225" s="19">
        <v>0</v>
      </c>
    </row>
    <row r="226" spans="1:26" s="14" customFormat="1">
      <c r="A226" s="18" t="s">
        <v>230</v>
      </c>
      <c r="B226" s="19">
        <v>1573</v>
      </c>
      <c r="C226" s="19">
        <v>1155</v>
      </c>
      <c r="D226" s="20">
        <v>0.73429999999999995</v>
      </c>
      <c r="E226" s="19">
        <v>616</v>
      </c>
      <c r="F226" s="19">
        <v>519</v>
      </c>
      <c r="G226" s="19">
        <v>11</v>
      </c>
      <c r="H226" s="19">
        <v>2</v>
      </c>
      <c r="I226" s="19">
        <v>0</v>
      </c>
      <c r="J226" s="19">
        <v>0</v>
      </c>
      <c r="K226" s="19">
        <v>0</v>
      </c>
      <c r="L226" s="19">
        <v>0</v>
      </c>
      <c r="M226" s="19">
        <v>0</v>
      </c>
      <c r="N226" s="19">
        <v>0</v>
      </c>
      <c r="O226" s="19">
        <v>0</v>
      </c>
      <c r="P226" s="19">
        <v>0</v>
      </c>
      <c r="Q226" s="19">
        <v>0</v>
      </c>
      <c r="R226" s="19">
        <v>0</v>
      </c>
      <c r="S226" s="19">
        <v>0</v>
      </c>
      <c r="T226" s="19">
        <v>0</v>
      </c>
      <c r="U226" s="19">
        <v>0</v>
      </c>
      <c r="V226" s="19">
        <v>0</v>
      </c>
      <c r="W226" s="19">
        <v>0</v>
      </c>
      <c r="X226" s="19">
        <v>0</v>
      </c>
      <c r="Y226" s="19">
        <v>0</v>
      </c>
      <c r="Z226" s="19">
        <v>0</v>
      </c>
    </row>
    <row r="227" spans="1:26" s="14" customFormat="1">
      <c r="A227" s="18" t="s">
        <v>231</v>
      </c>
      <c r="B227" s="19">
        <v>969</v>
      </c>
      <c r="C227" s="19">
        <v>764</v>
      </c>
      <c r="D227" s="20">
        <v>0.78839999999999999</v>
      </c>
      <c r="E227" s="19">
        <v>482</v>
      </c>
      <c r="F227" s="19">
        <v>271</v>
      </c>
      <c r="G227" s="19">
        <v>6</v>
      </c>
      <c r="H227" s="19">
        <v>1</v>
      </c>
      <c r="I227" s="19">
        <v>0</v>
      </c>
      <c r="J227" s="19">
        <v>0</v>
      </c>
      <c r="K227" s="19">
        <v>0</v>
      </c>
      <c r="L227" s="19">
        <v>0</v>
      </c>
      <c r="M227" s="19">
        <v>0</v>
      </c>
      <c r="N227" s="19">
        <v>0</v>
      </c>
      <c r="O227" s="19">
        <v>0</v>
      </c>
      <c r="P227" s="19">
        <v>0</v>
      </c>
      <c r="Q227" s="19">
        <v>0</v>
      </c>
      <c r="R227" s="19">
        <v>0</v>
      </c>
      <c r="S227" s="19">
        <v>0</v>
      </c>
      <c r="T227" s="19">
        <v>0</v>
      </c>
      <c r="U227" s="19">
        <v>0</v>
      </c>
      <c r="V227" s="19">
        <v>0</v>
      </c>
      <c r="W227" s="19">
        <v>0</v>
      </c>
      <c r="X227" s="19">
        <v>0</v>
      </c>
      <c r="Y227" s="19">
        <v>0</v>
      </c>
      <c r="Z227" s="19">
        <v>0</v>
      </c>
    </row>
    <row r="228" spans="1:26" s="14" customFormat="1">
      <c r="A228" s="18" t="s">
        <v>232</v>
      </c>
      <c r="B228" s="19">
        <v>520</v>
      </c>
      <c r="C228" s="19">
        <v>310</v>
      </c>
      <c r="D228" s="20">
        <v>0.59619999999999995</v>
      </c>
      <c r="E228" s="19">
        <v>145</v>
      </c>
      <c r="F228" s="19">
        <v>155</v>
      </c>
      <c r="G228" s="19">
        <v>4</v>
      </c>
      <c r="H228" s="19">
        <v>3</v>
      </c>
      <c r="I228" s="19">
        <v>0</v>
      </c>
      <c r="J228" s="19">
        <v>0</v>
      </c>
      <c r="K228" s="19">
        <v>0</v>
      </c>
      <c r="L228" s="19">
        <v>0</v>
      </c>
      <c r="M228" s="19">
        <v>0</v>
      </c>
      <c r="N228" s="19">
        <v>0</v>
      </c>
      <c r="O228" s="19">
        <v>0</v>
      </c>
      <c r="P228" s="19">
        <v>0</v>
      </c>
      <c r="Q228" s="19">
        <v>0</v>
      </c>
      <c r="R228" s="19">
        <v>0</v>
      </c>
      <c r="S228" s="19">
        <v>0</v>
      </c>
      <c r="T228" s="19">
        <v>0</v>
      </c>
      <c r="U228" s="19">
        <v>0</v>
      </c>
      <c r="V228" s="19">
        <v>0</v>
      </c>
      <c r="W228" s="19">
        <v>0</v>
      </c>
      <c r="X228" s="19">
        <v>0</v>
      </c>
      <c r="Y228" s="19">
        <v>0</v>
      </c>
      <c r="Z228" s="19">
        <v>0</v>
      </c>
    </row>
    <row r="229" spans="1:26" s="14" customFormat="1">
      <c r="A229" s="18" t="s">
        <v>233</v>
      </c>
      <c r="B229" s="19">
        <v>1819</v>
      </c>
      <c r="C229" s="19">
        <v>1354</v>
      </c>
      <c r="D229" s="20">
        <v>0.74439999999999995</v>
      </c>
      <c r="E229" s="19">
        <v>898</v>
      </c>
      <c r="F229" s="19">
        <v>438</v>
      </c>
      <c r="G229" s="19">
        <v>14</v>
      </c>
      <c r="H229" s="19">
        <v>1</v>
      </c>
      <c r="I229" s="19">
        <v>0</v>
      </c>
      <c r="J229" s="19">
        <v>0</v>
      </c>
      <c r="K229" s="19">
        <v>0</v>
      </c>
      <c r="L229" s="19">
        <v>0</v>
      </c>
      <c r="M229" s="19">
        <v>0</v>
      </c>
      <c r="N229" s="19">
        <v>0</v>
      </c>
      <c r="O229" s="19">
        <v>0</v>
      </c>
      <c r="P229" s="19">
        <v>0</v>
      </c>
      <c r="Q229" s="19">
        <v>0</v>
      </c>
      <c r="R229" s="19">
        <v>0</v>
      </c>
      <c r="S229" s="19">
        <v>0</v>
      </c>
      <c r="T229" s="19">
        <v>0</v>
      </c>
      <c r="U229" s="19">
        <v>0</v>
      </c>
      <c r="V229" s="19">
        <v>0</v>
      </c>
      <c r="W229" s="19">
        <v>0</v>
      </c>
      <c r="X229" s="19">
        <v>0</v>
      </c>
      <c r="Y229" s="19">
        <v>0</v>
      </c>
      <c r="Z229" s="19">
        <v>0</v>
      </c>
    </row>
    <row r="230" spans="1:26" s="14" customFormat="1">
      <c r="A230" s="18" t="s">
        <v>234</v>
      </c>
      <c r="B230" s="19">
        <v>1020</v>
      </c>
      <c r="C230" s="19">
        <v>699</v>
      </c>
      <c r="D230" s="20">
        <v>0.68530000000000002</v>
      </c>
      <c r="E230" s="19">
        <v>308</v>
      </c>
      <c r="F230" s="19">
        <v>382</v>
      </c>
      <c r="G230" s="19">
        <v>4</v>
      </c>
      <c r="H230" s="19">
        <v>3</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row>
    <row r="231" spans="1:26" s="14" customFormat="1">
      <c r="A231" s="18" t="s">
        <v>235</v>
      </c>
      <c r="B231" s="19">
        <v>1217</v>
      </c>
      <c r="C231" s="19">
        <v>893</v>
      </c>
      <c r="D231" s="20">
        <v>0.73380000000000001</v>
      </c>
      <c r="E231" s="19">
        <v>593</v>
      </c>
      <c r="F231" s="19">
        <v>290</v>
      </c>
      <c r="G231" s="19">
        <v>8</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row>
    <row r="232" spans="1:26" s="14" customFormat="1">
      <c r="A232" s="18" t="s">
        <v>236</v>
      </c>
      <c r="B232" s="19">
        <v>1242</v>
      </c>
      <c r="C232" s="19">
        <v>900</v>
      </c>
      <c r="D232" s="20">
        <v>0.72460000000000002</v>
      </c>
      <c r="E232" s="19">
        <v>584</v>
      </c>
      <c r="F232" s="19">
        <v>305</v>
      </c>
      <c r="G232" s="19">
        <v>6</v>
      </c>
      <c r="H232" s="19">
        <v>2</v>
      </c>
      <c r="I232" s="19">
        <v>0</v>
      </c>
      <c r="J232" s="19">
        <v>0</v>
      </c>
      <c r="K232" s="19">
        <v>0</v>
      </c>
      <c r="L232" s="19">
        <v>0</v>
      </c>
      <c r="M232" s="19">
        <v>0</v>
      </c>
      <c r="N232" s="19">
        <v>0</v>
      </c>
      <c r="O232" s="19">
        <v>0</v>
      </c>
      <c r="P232" s="19">
        <v>0</v>
      </c>
      <c r="Q232" s="19">
        <v>0</v>
      </c>
      <c r="R232" s="19">
        <v>0</v>
      </c>
      <c r="S232" s="19">
        <v>0</v>
      </c>
      <c r="T232" s="19">
        <v>1</v>
      </c>
      <c r="U232" s="19">
        <v>0</v>
      </c>
      <c r="V232" s="19">
        <v>0</v>
      </c>
      <c r="W232" s="19">
        <v>0</v>
      </c>
      <c r="X232" s="19">
        <v>0</v>
      </c>
      <c r="Y232" s="19">
        <v>0</v>
      </c>
      <c r="Z232" s="19">
        <v>0</v>
      </c>
    </row>
    <row r="233" spans="1:26" s="14" customFormat="1">
      <c r="A233" s="18" t="s">
        <v>237</v>
      </c>
      <c r="B233" s="19">
        <v>997</v>
      </c>
      <c r="C233" s="19">
        <v>740</v>
      </c>
      <c r="D233" s="20">
        <v>0.74219999999999997</v>
      </c>
      <c r="E233" s="19">
        <v>441</v>
      </c>
      <c r="F233" s="19">
        <v>286</v>
      </c>
      <c r="G233" s="19">
        <v>3</v>
      </c>
      <c r="H233" s="19">
        <v>3</v>
      </c>
      <c r="I233" s="19">
        <v>0</v>
      </c>
      <c r="J233" s="19">
        <v>0</v>
      </c>
      <c r="K233" s="19">
        <v>0</v>
      </c>
      <c r="L233" s="19">
        <v>0</v>
      </c>
      <c r="M233" s="19">
        <v>0</v>
      </c>
      <c r="N233" s="19">
        <v>0</v>
      </c>
      <c r="O233" s="19">
        <v>0</v>
      </c>
      <c r="P233" s="19">
        <v>0</v>
      </c>
      <c r="Q233" s="19">
        <v>0</v>
      </c>
      <c r="R233" s="19">
        <v>0</v>
      </c>
      <c r="S233" s="19">
        <v>0</v>
      </c>
      <c r="T233" s="19">
        <v>0</v>
      </c>
      <c r="U233" s="19">
        <v>0</v>
      </c>
      <c r="V233" s="19">
        <v>0</v>
      </c>
      <c r="W233" s="19">
        <v>0</v>
      </c>
      <c r="X233" s="19">
        <v>0</v>
      </c>
      <c r="Y233" s="19">
        <v>0</v>
      </c>
      <c r="Z233" s="19">
        <v>0</v>
      </c>
    </row>
    <row r="234" spans="1:26" s="14" customFormat="1">
      <c r="A234" s="18" t="s">
        <v>238</v>
      </c>
      <c r="B234" s="19">
        <v>1264</v>
      </c>
      <c r="C234" s="19">
        <v>856</v>
      </c>
      <c r="D234" s="20">
        <v>0.67720000000000002</v>
      </c>
      <c r="E234" s="19">
        <v>426</v>
      </c>
      <c r="F234" s="19">
        <v>407</v>
      </c>
      <c r="G234" s="19">
        <v>14</v>
      </c>
      <c r="H234" s="19">
        <v>3</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row>
    <row r="235" spans="1:26" s="14" customFormat="1">
      <c r="A235" s="18" t="s">
        <v>239</v>
      </c>
      <c r="B235" s="19">
        <v>1038</v>
      </c>
      <c r="C235" s="19">
        <v>755</v>
      </c>
      <c r="D235" s="20">
        <v>0.72740000000000005</v>
      </c>
      <c r="E235" s="19">
        <v>495</v>
      </c>
      <c r="F235" s="19">
        <v>251</v>
      </c>
      <c r="G235" s="19">
        <v>6</v>
      </c>
      <c r="H235" s="19">
        <v>1</v>
      </c>
      <c r="I235" s="19">
        <v>0</v>
      </c>
      <c r="J235" s="19">
        <v>0</v>
      </c>
      <c r="K235" s="19">
        <v>0</v>
      </c>
      <c r="L235" s="19">
        <v>0</v>
      </c>
      <c r="M235" s="19">
        <v>0</v>
      </c>
      <c r="N235" s="19">
        <v>0</v>
      </c>
      <c r="O235" s="19">
        <v>0</v>
      </c>
      <c r="P235" s="19">
        <v>0</v>
      </c>
      <c r="Q235" s="19">
        <v>0</v>
      </c>
      <c r="R235" s="19">
        <v>0</v>
      </c>
      <c r="S235" s="19">
        <v>0</v>
      </c>
      <c r="T235" s="19">
        <v>0</v>
      </c>
      <c r="U235" s="19">
        <v>0</v>
      </c>
      <c r="V235" s="19">
        <v>0</v>
      </c>
      <c r="W235" s="19">
        <v>0</v>
      </c>
      <c r="X235" s="19">
        <v>0</v>
      </c>
      <c r="Y235" s="19">
        <v>0</v>
      </c>
      <c r="Z235" s="19">
        <v>0</v>
      </c>
    </row>
    <row r="236" spans="1:26" s="14" customFormat="1">
      <c r="A236" s="18" t="s">
        <v>240</v>
      </c>
      <c r="B236" s="19">
        <v>1240</v>
      </c>
      <c r="C236" s="19">
        <v>921</v>
      </c>
      <c r="D236" s="20">
        <v>0.74270000000000003</v>
      </c>
      <c r="E236" s="19">
        <v>642</v>
      </c>
      <c r="F236" s="19">
        <v>267</v>
      </c>
      <c r="G236" s="19">
        <v>7</v>
      </c>
      <c r="H236" s="19">
        <v>2</v>
      </c>
      <c r="I236" s="19">
        <v>0</v>
      </c>
      <c r="J236" s="19">
        <v>0</v>
      </c>
      <c r="K236" s="19">
        <v>0</v>
      </c>
      <c r="L236" s="19">
        <v>0</v>
      </c>
      <c r="M236" s="19">
        <v>0</v>
      </c>
      <c r="N236" s="19">
        <v>0</v>
      </c>
      <c r="O236" s="19">
        <v>0</v>
      </c>
      <c r="P236" s="19">
        <v>0</v>
      </c>
      <c r="Q236" s="19">
        <v>0</v>
      </c>
      <c r="R236" s="19">
        <v>0</v>
      </c>
      <c r="S236" s="19">
        <v>0</v>
      </c>
      <c r="T236" s="19">
        <v>0</v>
      </c>
      <c r="U236" s="19">
        <v>0</v>
      </c>
      <c r="V236" s="19">
        <v>0</v>
      </c>
      <c r="W236" s="19">
        <v>0</v>
      </c>
      <c r="X236" s="19">
        <v>0</v>
      </c>
      <c r="Y236" s="19">
        <v>0</v>
      </c>
      <c r="Z236" s="19">
        <v>0</v>
      </c>
    </row>
    <row r="237" spans="1:26" s="14" customFormat="1">
      <c r="A237" s="18" t="s">
        <v>241</v>
      </c>
      <c r="B237" s="19">
        <v>821</v>
      </c>
      <c r="C237" s="19">
        <v>592</v>
      </c>
      <c r="D237" s="20">
        <v>0.72109999999999996</v>
      </c>
      <c r="E237" s="19">
        <v>455</v>
      </c>
      <c r="F237" s="19">
        <v>133</v>
      </c>
      <c r="G237" s="19">
        <v>3</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row>
    <row r="238" spans="1:26" s="14" customFormat="1">
      <c r="A238" s="18" t="s">
        <v>242</v>
      </c>
      <c r="B238" s="19">
        <v>867</v>
      </c>
      <c r="C238" s="19">
        <v>639</v>
      </c>
      <c r="D238" s="20">
        <v>0.73699999999999999</v>
      </c>
      <c r="E238" s="19">
        <v>427</v>
      </c>
      <c r="F238" s="19">
        <v>206</v>
      </c>
      <c r="G238" s="19">
        <v>1</v>
      </c>
      <c r="H238" s="19">
        <v>4</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row>
    <row r="239" spans="1:26" s="14" customFormat="1">
      <c r="A239" s="18" t="s">
        <v>243</v>
      </c>
      <c r="B239" s="19">
        <v>1086</v>
      </c>
      <c r="C239" s="19">
        <v>781</v>
      </c>
      <c r="D239" s="20">
        <v>0.71919999999999995</v>
      </c>
      <c r="E239" s="19">
        <v>409</v>
      </c>
      <c r="F239" s="19">
        <v>355</v>
      </c>
      <c r="G239" s="19">
        <v>14</v>
      </c>
      <c r="H239" s="19">
        <v>2</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row>
    <row r="240" spans="1:26" s="23" customFormat="1" ht="34.5" customHeight="1">
      <c r="A240" s="26" t="s">
        <v>290</v>
      </c>
      <c r="B240" s="24">
        <f>SUM(B206:B239)</f>
        <v>32507</v>
      </c>
      <c r="C240" s="24">
        <f>SUM(C206:C239)</f>
        <v>23146</v>
      </c>
      <c r="D240" s="25">
        <f>C240/B240</f>
        <v>0.71203125480665708</v>
      </c>
      <c r="E240" s="24">
        <f t="shared" ref="E240:Z240" si="13">SUM(E206:E239)</f>
        <v>13232</v>
      </c>
      <c r="F240" s="24">
        <f t="shared" si="13"/>
        <v>9418</v>
      </c>
      <c r="G240" s="24">
        <f t="shared" si="13"/>
        <v>267</v>
      </c>
      <c r="H240" s="24">
        <f t="shared" si="13"/>
        <v>99</v>
      </c>
      <c r="I240" s="24">
        <f t="shared" si="13"/>
        <v>0</v>
      </c>
      <c r="J240" s="24">
        <f t="shared" si="13"/>
        <v>0</v>
      </c>
      <c r="K240" s="24">
        <f t="shared" si="13"/>
        <v>0</v>
      </c>
      <c r="L240" s="24">
        <f t="shared" si="13"/>
        <v>0</v>
      </c>
      <c r="M240" s="24">
        <f t="shared" si="13"/>
        <v>0</v>
      </c>
      <c r="N240" s="24">
        <f t="shared" si="13"/>
        <v>0</v>
      </c>
      <c r="O240" s="24">
        <f t="shared" si="13"/>
        <v>0</v>
      </c>
      <c r="P240" s="24">
        <f t="shared" si="13"/>
        <v>0</v>
      </c>
      <c r="Q240" s="24">
        <f t="shared" si="13"/>
        <v>0</v>
      </c>
      <c r="R240" s="24">
        <f t="shared" si="13"/>
        <v>0</v>
      </c>
      <c r="S240" s="24">
        <f t="shared" si="13"/>
        <v>0</v>
      </c>
      <c r="T240" s="24">
        <f t="shared" si="13"/>
        <v>1</v>
      </c>
      <c r="U240" s="24">
        <f t="shared" si="13"/>
        <v>0</v>
      </c>
      <c r="V240" s="24">
        <f t="shared" si="13"/>
        <v>0</v>
      </c>
      <c r="W240" s="24">
        <f t="shared" si="13"/>
        <v>0</v>
      </c>
      <c r="X240" s="24">
        <f t="shared" si="13"/>
        <v>0</v>
      </c>
      <c r="Y240" s="24">
        <f t="shared" si="13"/>
        <v>0</v>
      </c>
      <c r="Z240" s="24">
        <f t="shared" si="13"/>
        <v>0</v>
      </c>
    </row>
    <row r="241" spans="1:26" s="14" customFormat="1">
      <c r="A241" s="18" t="s">
        <v>245</v>
      </c>
      <c r="B241" s="19">
        <v>761</v>
      </c>
      <c r="C241" s="19">
        <v>501</v>
      </c>
      <c r="D241" s="20">
        <v>0.6583</v>
      </c>
      <c r="E241" s="19">
        <v>278</v>
      </c>
      <c r="F241" s="19">
        <v>205</v>
      </c>
      <c r="G241" s="19">
        <v>9</v>
      </c>
      <c r="H241" s="19">
        <v>5</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row>
    <row r="242" spans="1:26" s="14" customFormat="1">
      <c r="A242" s="18" t="s">
        <v>246</v>
      </c>
      <c r="B242" s="19">
        <v>2589</v>
      </c>
      <c r="C242" s="19">
        <v>1731</v>
      </c>
      <c r="D242" s="20">
        <v>0.66859999999999997</v>
      </c>
      <c r="E242" s="19">
        <v>878</v>
      </c>
      <c r="F242" s="19">
        <v>815</v>
      </c>
      <c r="G242" s="19">
        <v>19</v>
      </c>
      <c r="H242" s="19">
        <v>2</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row>
    <row r="243" spans="1:26" s="14" customFormat="1">
      <c r="A243" s="18" t="s">
        <v>247</v>
      </c>
      <c r="B243" s="19">
        <v>962</v>
      </c>
      <c r="C243" s="19">
        <v>741</v>
      </c>
      <c r="D243" s="20">
        <v>0.77029999999999998</v>
      </c>
      <c r="E243" s="19">
        <v>488</v>
      </c>
      <c r="F243" s="19">
        <v>240</v>
      </c>
      <c r="G243" s="19">
        <v>9</v>
      </c>
      <c r="H243" s="19">
        <v>1</v>
      </c>
      <c r="I243" s="19">
        <v>0</v>
      </c>
      <c r="J243" s="19">
        <v>0</v>
      </c>
      <c r="K243" s="19">
        <v>0</v>
      </c>
      <c r="L243" s="19">
        <v>0</v>
      </c>
      <c r="M243" s="19">
        <v>0</v>
      </c>
      <c r="N243" s="19">
        <v>0</v>
      </c>
      <c r="O243" s="19">
        <v>0</v>
      </c>
      <c r="P243" s="19">
        <v>0</v>
      </c>
      <c r="Q243" s="19">
        <v>0</v>
      </c>
      <c r="R243" s="19">
        <v>0</v>
      </c>
      <c r="S243" s="19">
        <v>0</v>
      </c>
      <c r="T243" s="19">
        <v>0</v>
      </c>
      <c r="U243" s="19">
        <v>0</v>
      </c>
      <c r="V243" s="19">
        <v>0</v>
      </c>
      <c r="W243" s="19">
        <v>0</v>
      </c>
      <c r="X243" s="19">
        <v>0</v>
      </c>
      <c r="Y243" s="19">
        <v>0</v>
      </c>
      <c r="Z243" s="19">
        <v>0</v>
      </c>
    </row>
    <row r="244" spans="1:26" s="14" customFormat="1">
      <c r="A244" s="18" t="s">
        <v>248</v>
      </c>
      <c r="B244" s="19">
        <v>1259</v>
      </c>
      <c r="C244" s="19">
        <v>985</v>
      </c>
      <c r="D244" s="20">
        <v>0.78239999999999998</v>
      </c>
      <c r="E244" s="19">
        <v>649</v>
      </c>
      <c r="F244" s="19">
        <v>323</v>
      </c>
      <c r="G244" s="19">
        <v>8</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row>
    <row r="245" spans="1:26" s="14" customFormat="1">
      <c r="A245" s="18" t="s">
        <v>249</v>
      </c>
      <c r="B245" s="19">
        <v>2199</v>
      </c>
      <c r="C245" s="19">
        <v>1618</v>
      </c>
      <c r="D245" s="20">
        <v>0.73580000000000001</v>
      </c>
      <c r="E245" s="19">
        <v>861</v>
      </c>
      <c r="F245" s="19">
        <v>723</v>
      </c>
      <c r="G245" s="19">
        <v>20</v>
      </c>
      <c r="H245" s="19">
        <v>4</v>
      </c>
      <c r="I245" s="19">
        <v>0</v>
      </c>
      <c r="J245" s="19">
        <v>0</v>
      </c>
      <c r="K245" s="19">
        <v>0</v>
      </c>
      <c r="L245" s="19">
        <v>0</v>
      </c>
      <c r="M245" s="19">
        <v>0</v>
      </c>
      <c r="N245" s="19">
        <v>0</v>
      </c>
      <c r="O245" s="19">
        <v>0</v>
      </c>
      <c r="P245" s="19">
        <v>0</v>
      </c>
      <c r="Q245" s="19">
        <v>0</v>
      </c>
      <c r="R245" s="19">
        <v>0</v>
      </c>
      <c r="S245" s="19">
        <v>0</v>
      </c>
      <c r="T245" s="19">
        <v>0</v>
      </c>
      <c r="U245" s="19">
        <v>0</v>
      </c>
      <c r="V245" s="19">
        <v>0</v>
      </c>
      <c r="W245" s="19">
        <v>0</v>
      </c>
      <c r="X245" s="19">
        <v>0</v>
      </c>
      <c r="Y245" s="19">
        <v>0</v>
      </c>
      <c r="Z245" s="19">
        <v>0</v>
      </c>
    </row>
    <row r="246" spans="1:26" s="14" customFormat="1">
      <c r="A246" s="18" t="s">
        <v>250</v>
      </c>
      <c r="B246" s="19">
        <v>2107</v>
      </c>
      <c r="C246" s="19">
        <v>1634</v>
      </c>
      <c r="D246" s="20">
        <v>0.77549999999999997</v>
      </c>
      <c r="E246" s="22">
        <v>1082</v>
      </c>
      <c r="F246" s="19">
        <v>521</v>
      </c>
      <c r="G246" s="19">
        <v>15</v>
      </c>
      <c r="H246" s="19">
        <v>4</v>
      </c>
      <c r="I246" s="19">
        <v>0</v>
      </c>
      <c r="J246" s="19">
        <v>0</v>
      </c>
      <c r="K246" s="19">
        <v>0</v>
      </c>
      <c r="L246" s="19">
        <v>0</v>
      </c>
      <c r="M246" s="19">
        <v>0</v>
      </c>
      <c r="N246" s="19">
        <v>0</v>
      </c>
      <c r="O246" s="19">
        <v>0</v>
      </c>
      <c r="P246" s="19">
        <v>0</v>
      </c>
      <c r="Q246" s="19">
        <v>0</v>
      </c>
      <c r="R246" s="19">
        <v>0</v>
      </c>
      <c r="S246" s="19">
        <v>0</v>
      </c>
      <c r="T246" s="19">
        <v>0</v>
      </c>
      <c r="U246" s="19">
        <v>0</v>
      </c>
      <c r="V246" s="19">
        <v>0</v>
      </c>
      <c r="W246" s="19">
        <v>0</v>
      </c>
      <c r="X246" s="19">
        <v>0</v>
      </c>
      <c r="Y246" s="19">
        <v>0</v>
      </c>
      <c r="Z246" s="19">
        <v>0</v>
      </c>
    </row>
    <row r="247" spans="1:26" s="23" customFormat="1" ht="34.5" customHeight="1">
      <c r="A247" s="26" t="s">
        <v>291</v>
      </c>
      <c r="B247" s="24">
        <f>SUM(B241:B246)</f>
        <v>9877</v>
      </c>
      <c r="C247" s="24">
        <f>SUM(C241:C246)</f>
        <v>7210</v>
      </c>
      <c r="D247" s="25">
        <f>C247/B247</f>
        <v>0.72997873848334516</v>
      </c>
      <c r="E247" s="24">
        <f t="shared" ref="E247:Z247" si="14">SUM(E241:E246)</f>
        <v>4236</v>
      </c>
      <c r="F247" s="24">
        <f t="shared" si="14"/>
        <v>2827</v>
      </c>
      <c r="G247" s="24">
        <f t="shared" si="14"/>
        <v>80</v>
      </c>
      <c r="H247" s="24">
        <f t="shared" si="14"/>
        <v>16</v>
      </c>
      <c r="I247" s="24">
        <f t="shared" si="14"/>
        <v>0</v>
      </c>
      <c r="J247" s="24">
        <f t="shared" si="14"/>
        <v>0</v>
      </c>
      <c r="K247" s="24">
        <f t="shared" si="14"/>
        <v>0</v>
      </c>
      <c r="L247" s="24">
        <f t="shared" si="14"/>
        <v>0</v>
      </c>
      <c r="M247" s="24">
        <f t="shared" si="14"/>
        <v>0</v>
      </c>
      <c r="N247" s="24">
        <f t="shared" si="14"/>
        <v>0</v>
      </c>
      <c r="O247" s="24">
        <f t="shared" si="14"/>
        <v>0</v>
      </c>
      <c r="P247" s="24">
        <f t="shared" si="14"/>
        <v>0</v>
      </c>
      <c r="Q247" s="24">
        <f t="shared" si="14"/>
        <v>0</v>
      </c>
      <c r="R247" s="24">
        <f t="shared" si="14"/>
        <v>0</v>
      </c>
      <c r="S247" s="24">
        <f t="shared" si="14"/>
        <v>0</v>
      </c>
      <c r="T247" s="24">
        <f t="shared" si="14"/>
        <v>0</v>
      </c>
      <c r="U247" s="24">
        <f t="shared" si="14"/>
        <v>0</v>
      </c>
      <c r="V247" s="24">
        <f t="shared" si="14"/>
        <v>0</v>
      </c>
      <c r="W247" s="24">
        <f t="shared" si="14"/>
        <v>0</v>
      </c>
      <c r="X247" s="24">
        <f t="shared" si="14"/>
        <v>0</v>
      </c>
      <c r="Y247" s="24">
        <f t="shared" si="14"/>
        <v>0</v>
      </c>
      <c r="Z247" s="24">
        <f t="shared" si="14"/>
        <v>0</v>
      </c>
    </row>
    <row r="248" spans="1:26" s="14" customFormat="1">
      <c r="A248" s="18" t="s">
        <v>252</v>
      </c>
      <c r="B248" s="19">
        <v>494</v>
      </c>
      <c r="C248" s="19">
        <v>322</v>
      </c>
      <c r="D248" s="20">
        <v>0.65180000000000005</v>
      </c>
      <c r="E248" s="19">
        <v>172</v>
      </c>
      <c r="F248" s="19">
        <v>136</v>
      </c>
      <c r="G248" s="19">
        <v>8</v>
      </c>
      <c r="H248" s="19">
        <v>1</v>
      </c>
      <c r="I248" s="19">
        <v>0</v>
      </c>
      <c r="J248" s="19">
        <v>0</v>
      </c>
      <c r="K248" s="19">
        <v>0</v>
      </c>
      <c r="L248" s="19">
        <v>0</v>
      </c>
      <c r="M248" s="19">
        <v>0</v>
      </c>
      <c r="N248" s="19">
        <v>0</v>
      </c>
      <c r="O248" s="19">
        <v>0</v>
      </c>
      <c r="P248" s="19">
        <v>0</v>
      </c>
      <c r="Q248" s="19">
        <v>0</v>
      </c>
      <c r="R248" s="19">
        <v>0</v>
      </c>
      <c r="S248" s="19">
        <v>0</v>
      </c>
      <c r="T248" s="19">
        <v>0</v>
      </c>
      <c r="U248" s="19">
        <v>0</v>
      </c>
      <c r="V248" s="19">
        <v>0</v>
      </c>
      <c r="W248" s="19">
        <v>0</v>
      </c>
      <c r="X248" s="19">
        <v>0</v>
      </c>
      <c r="Y248" s="19">
        <v>0</v>
      </c>
      <c r="Z248" s="19">
        <v>0</v>
      </c>
    </row>
    <row r="249" spans="1:26" s="14" customFormat="1">
      <c r="A249" s="18" t="s">
        <v>253</v>
      </c>
      <c r="B249" s="19">
        <v>798</v>
      </c>
      <c r="C249" s="19">
        <v>555</v>
      </c>
      <c r="D249" s="20">
        <v>0.69550000000000001</v>
      </c>
      <c r="E249" s="19">
        <v>363</v>
      </c>
      <c r="F249" s="19">
        <v>179</v>
      </c>
      <c r="G249" s="19">
        <v>8</v>
      </c>
      <c r="H249" s="19">
        <v>1</v>
      </c>
      <c r="I249" s="19">
        <v>0</v>
      </c>
      <c r="J249" s="19">
        <v>0</v>
      </c>
      <c r="K249" s="19">
        <v>0</v>
      </c>
      <c r="L249" s="19">
        <v>0</v>
      </c>
      <c r="M249" s="19">
        <v>0</v>
      </c>
      <c r="N249" s="19">
        <v>0</v>
      </c>
      <c r="O249" s="19">
        <v>0</v>
      </c>
      <c r="P249" s="19">
        <v>0</v>
      </c>
      <c r="Q249" s="19">
        <v>0</v>
      </c>
      <c r="R249" s="19">
        <v>0</v>
      </c>
      <c r="S249" s="19">
        <v>0</v>
      </c>
      <c r="T249" s="19">
        <v>0</v>
      </c>
      <c r="U249" s="19">
        <v>0</v>
      </c>
      <c r="V249" s="19">
        <v>0</v>
      </c>
      <c r="W249" s="19">
        <v>0</v>
      </c>
      <c r="X249" s="19">
        <v>0</v>
      </c>
      <c r="Y249" s="19">
        <v>0</v>
      </c>
      <c r="Z249" s="19">
        <v>0</v>
      </c>
    </row>
    <row r="250" spans="1:26" s="23" customFormat="1" ht="34.5" customHeight="1">
      <c r="A250" s="26" t="s">
        <v>292</v>
      </c>
      <c r="B250" s="24">
        <f>SUM(B248:B249)</f>
        <v>1292</v>
      </c>
      <c r="C250" s="24">
        <f>SUM(C248:C249)</f>
        <v>877</v>
      </c>
      <c r="D250" s="25">
        <f>C250/B250</f>
        <v>0.67879256965944268</v>
      </c>
      <c r="E250" s="24">
        <f t="shared" ref="E250:Z250" si="15">SUM(E248:E249)</f>
        <v>535</v>
      </c>
      <c r="F250" s="24">
        <f t="shared" si="15"/>
        <v>315</v>
      </c>
      <c r="G250" s="24">
        <f t="shared" si="15"/>
        <v>16</v>
      </c>
      <c r="H250" s="24">
        <f t="shared" si="15"/>
        <v>2</v>
      </c>
      <c r="I250" s="24">
        <f t="shared" si="15"/>
        <v>0</v>
      </c>
      <c r="J250" s="24">
        <f t="shared" si="15"/>
        <v>0</v>
      </c>
      <c r="K250" s="24">
        <f t="shared" si="15"/>
        <v>0</v>
      </c>
      <c r="L250" s="24">
        <f t="shared" si="15"/>
        <v>0</v>
      </c>
      <c r="M250" s="24">
        <f t="shared" si="15"/>
        <v>0</v>
      </c>
      <c r="N250" s="24">
        <f t="shared" si="15"/>
        <v>0</v>
      </c>
      <c r="O250" s="24">
        <f t="shared" si="15"/>
        <v>0</v>
      </c>
      <c r="P250" s="24">
        <f t="shared" si="15"/>
        <v>0</v>
      </c>
      <c r="Q250" s="24">
        <f t="shared" si="15"/>
        <v>0</v>
      </c>
      <c r="R250" s="24">
        <f t="shared" si="15"/>
        <v>0</v>
      </c>
      <c r="S250" s="24">
        <f t="shared" si="15"/>
        <v>0</v>
      </c>
      <c r="T250" s="24">
        <f t="shared" si="15"/>
        <v>0</v>
      </c>
      <c r="U250" s="24">
        <f t="shared" si="15"/>
        <v>0</v>
      </c>
      <c r="V250" s="24">
        <f t="shared" si="15"/>
        <v>0</v>
      </c>
      <c r="W250" s="24">
        <f t="shared" si="15"/>
        <v>0</v>
      </c>
      <c r="X250" s="24">
        <f t="shared" si="15"/>
        <v>0</v>
      </c>
      <c r="Y250" s="24">
        <f t="shared" si="15"/>
        <v>0</v>
      </c>
      <c r="Z250" s="24">
        <f t="shared" si="15"/>
        <v>0</v>
      </c>
    </row>
    <row r="251" spans="1:26" s="23" customFormat="1" ht="34.5" customHeight="1">
      <c r="A251" s="26" t="s">
        <v>293</v>
      </c>
      <c r="B251" s="24">
        <f>SUM(, B22, B44, B51, B54, B56, B67, B103, B163, B185, B189, B191, B195, B205, B240, B247, B250)</f>
        <v>223956</v>
      </c>
      <c r="C251" s="24">
        <f>SUM(, C22, C44, C51, C54, C56, C67, C103, C163, C185, C189, C191, C195, C205, C240, C247, C250)</f>
        <v>152662</v>
      </c>
      <c r="D251" s="25">
        <f>C251/B251</f>
        <v>0.68166068334851493</v>
      </c>
      <c r="E251" s="24">
        <f t="shared" ref="E251:Z251" si="16">SUM(, E22, E44, E51, E54, E56, E67, E103, E163, E185, E189, E191, E195, E205, E240, E247, E250)</f>
        <v>79122</v>
      </c>
      <c r="F251" s="24">
        <f t="shared" si="16"/>
        <v>70028</v>
      </c>
      <c r="G251" s="24">
        <f t="shared" si="16"/>
        <v>1767</v>
      </c>
      <c r="H251" s="24">
        <f t="shared" si="16"/>
        <v>723</v>
      </c>
      <c r="I251" s="24">
        <f t="shared" si="16"/>
        <v>0</v>
      </c>
      <c r="J251" s="24">
        <f t="shared" si="16"/>
        <v>0</v>
      </c>
      <c r="K251" s="24">
        <f t="shared" si="16"/>
        <v>0</v>
      </c>
      <c r="L251" s="24">
        <f t="shared" si="16"/>
        <v>0</v>
      </c>
      <c r="M251" s="24">
        <f t="shared" si="16"/>
        <v>0</v>
      </c>
      <c r="N251" s="24">
        <f t="shared" si="16"/>
        <v>0</v>
      </c>
      <c r="O251" s="24">
        <f t="shared" si="16"/>
        <v>0</v>
      </c>
      <c r="P251" s="24">
        <f t="shared" si="16"/>
        <v>0</v>
      </c>
      <c r="Q251" s="24">
        <f t="shared" si="16"/>
        <v>1</v>
      </c>
      <c r="R251" s="24">
        <f t="shared" si="16"/>
        <v>0</v>
      </c>
      <c r="S251" s="24">
        <f t="shared" si="16"/>
        <v>0</v>
      </c>
      <c r="T251" s="24">
        <f t="shared" si="16"/>
        <v>6</v>
      </c>
      <c r="U251" s="24">
        <f t="shared" si="16"/>
        <v>0</v>
      </c>
      <c r="V251" s="24">
        <f t="shared" si="16"/>
        <v>0</v>
      </c>
      <c r="W251" s="24">
        <f t="shared" si="16"/>
        <v>0</v>
      </c>
      <c r="X251" s="24">
        <f t="shared" si="16"/>
        <v>0</v>
      </c>
      <c r="Y251" s="24">
        <f t="shared" si="16"/>
        <v>1</v>
      </c>
      <c r="Z251" s="24">
        <f t="shared" si="16"/>
        <v>0</v>
      </c>
    </row>
    <row r="252" spans="1:26" s="14" customFormat="1">
      <c r="A252" s="18" t="s">
        <v>294</v>
      </c>
      <c r="B252" s="18">
        <f>SUM(, B251)</f>
        <v>223956</v>
      </c>
      <c r="C252" s="18">
        <f>SUM(, C251)</f>
        <v>152662</v>
      </c>
      <c r="D252" s="27">
        <f>C252/B252</f>
        <v>0.68166068334851493</v>
      </c>
      <c r="E252" s="18">
        <f t="shared" ref="E252:Z252" si="17">SUM(, E251)</f>
        <v>79122</v>
      </c>
      <c r="F252" s="18">
        <f t="shared" si="17"/>
        <v>70028</v>
      </c>
      <c r="G252" s="18">
        <f t="shared" si="17"/>
        <v>1767</v>
      </c>
      <c r="H252" s="18">
        <f t="shared" si="17"/>
        <v>723</v>
      </c>
      <c r="I252" s="18">
        <f t="shared" si="17"/>
        <v>0</v>
      </c>
      <c r="J252" s="18">
        <f t="shared" si="17"/>
        <v>0</v>
      </c>
      <c r="K252" s="18">
        <f t="shared" si="17"/>
        <v>0</v>
      </c>
      <c r="L252" s="18">
        <f t="shared" si="17"/>
        <v>0</v>
      </c>
      <c r="M252" s="18">
        <f t="shared" si="17"/>
        <v>0</v>
      </c>
      <c r="N252" s="18">
        <f t="shared" si="17"/>
        <v>0</v>
      </c>
      <c r="O252" s="18">
        <f t="shared" si="17"/>
        <v>0</v>
      </c>
      <c r="P252" s="18">
        <f t="shared" si="17"/>
        <v>0</v>
      </c>
      <c r="Q252" s="18">
        <f t="shared" si="17"/>
        <v>1</v>
      </c>
      <c r="R252" s="18">
        <f t="shared" si="17"/>
        <v>0</v>
      </c>
      <c r="S252" s="18">
        <f t="shared" si="17"/>
        <v>0</v>
      </c>
      <c r="T252" s="18">
        <f t="shared" si="17"/>
        <v>6</v>
      </c>
      <c r="U252" s="18">
        <f t="shared" si="17"/>
        <v>0</v>
      </c>
      <c r="V252" s="18">
        <f t="shared" si="17"/>
        <v>0</v>
      </c>
      <c r="W252" s="18">
        <f t="shared" si="17"/>
        <v>0</v>
      </c>
      <c r="X252" s="18">
        <f t="shared" si="17"/>
        <v>0</v>
      </c>
      <c r="Y252" s="18">
        <f t="shared" si="17"/>
        <v>1</v>
      </c>
      <c r="Z252" s="18">
        <f t="shared" si="17"/>
        <v>0</v>
      </c>
    </row>
    <row r="253" spans="1:26">
      <c r="A253" s="15" t="s">
        <v>467</v>
      </c>
      <c r="B253" s="15">
        <v>57472</v>
      </c>
      <c r="C253" s="15">
        <v>36515</v>
      </c>
      <c r="D253" s="33">
        <v>0.63539999999999996</v>
      </c>
      <c r="E253" s="15">
        <v>11682</v>
      </c>
      <c r="F253" s="15">
        <v>23955</v>
      </c>
      <c r="G253" s="15">
        <v>401</v>
      </c>
      <c r="H253" s="15">
        <v>164</v>
      </c>
      <c r="I253" s="15">
        <v>0</v>
      </c>
      <c r="J253" s="15">
        <v>0</v>
      </c>
      <c r="K253" s="15">
        <v>0</v>
      </c>
      <c r="L253" s="15">
        <v>0</v>
      </c>
      <c r="M253" s="15">
        <v>0</v>
      </c>
      <c r="N253" s="15">
        <v>0</v>
      </c>
      <c r="O253" s="15">
        <v>0</v>
      </c>
      <c r="P253" s="15">
        <v>0</v>
      </c>
      <c r="Q253" s="15">
        <v>0</v>
      </c>
      <c r="R253" s="15">
        <v>0</v>
      </c>
      <c r="S253" s="15">
        <v>0</v>
      </c>
      <c r="T253" s="15">
        <v>0</v>
      </c>
      <c r="U253" s="15">
        <v>0</v>
      </c>
      <c r="V253" s="15">
        <v>0</v>
      </c>
      <c r="W253" s="15">
        <v>0</v>
      </c>
      <c r="X253" s="15">
        <v>0</v>
      </c>
      <c r="Y253" s="15">
        <v>0</v>
      </c>
      <c r="Z253" s="15">
        <v>0</v>
      </c>
    </row>
    <row r="254" spans="1:26">
      <c r="A254" s="34" t="s">
        <v>294</v>
      </c>
      <c r="B254" s="34">
        <f>SUM(B252:B253)</f>
        <v>281428</v>
      </c>
      <c r="C254" s="34">
        <f>SUM(C252:C253)</f>
        <v>189177</v>
      </c>
      <c r="D254" s="35">
        <f>AVERAGE(D252:D253)</f>
        <v>0.65853034167425739</v>
      </c>
      <c r="E254" s="34">
        <f t="shared" ref="E254:Z254" si="18">SUM(E252:E253)</f>
        <v>90804</v>
      </c>
      <c r="F254" s="34">
        <f t="shared" si="18"/>
        <v>93983</v>
      </c>
      <c r="G254" s="34">
        <f t="shared" si="18"/>
        <v>2168</v>
      </c>
      <c r="H254" s="34">
        <f t="shared" si="18"/>
        <v>887</v>
      </c>
      <c r="I254" s="34">
        <f t="shared" si="18"/>
        <v>0</v>
      </c>
      <c r="J254" s="34">
        <f t="shared" si="18"/>
        <v>0</v>
      </c>
      <c r="K254" s="34">
        <f t="shared" si="18"/>
        <v>0</v>
      </c>
      <c r="L254" s="34">
        <f t="shared" si="18"/>
        <v>0</v>
      </c>
      <c r="M254" s="34">
        <f t="shared" si="18"/>
        <v>0</v>
      </c>
      <c r="N254" s="34">
        <f t="shared" si="18"/>
        <v>0</v>
      </c>
      <c r="O254" s="34">
        <f t="shared" si="18"/>
        <v>0</v>
      </c>
      <c r="P254" s="34">
        <f t="shared" si="18"/>
        <v>0</v>
      </c>
      <c r="Q254" s="34">
        <f t="shared" si="18"/>
        <v>1</v>
      </c>
      <c r="R254" s="34">
        <f t="shared" si="18"/>
        <v>0</v>
      </c>
      <c r="S254" s="34">
        <f t="shared" si="18"/>
        <v>0</v>
      </c>
      <c r="T254" s="34">
        <f t="shared" si="18"/>
        <v>6</v>
      </c>
      <c r="U254" s="34">
        <f t="shared" si="18"/>
        <v>0</v>
      </c>
      <c r="V254" s="34">
        <f t="shared" si="18"/>
        <v>0</v>
      </c>
      <c r="W254" s="34">
        <f t="shared" si="18"/>
        <v>0</v>
      </c>
      <c r="X254" s="34">
        <f t="shared" si="18"/>
        <v>0</v>
      </c>
      <c r="Y254" s="34">
        <f t="shared" si="18"/>
        <v>1</v>
      </c>
      <c r="Z254" s="34">
        <f t="shared" si="18"/>
        <v>0</v>
      </c>
    </row>
  </sheetData>
  <mergeCells count="6">
    <mergeCell ref="E5:AL5"/>
    <mergeCell ref="E4:AL4"/>
    <mergeCell ref="A1:D1"/>
    <mergeCell ref="A2:D2"/>
    <mergeCell ref="A3:D3"/>
    <mergeCell ref="A4:D4"/>
  </mergeCells>
  <pageMargins left="0.7" right="0.7" top="0.75" bottom="0.75" header="0.3" footer="0.3"/>
  <pageSetup orientation="portrait"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2" manualBreakCount="22">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brk id="17" max="1048575" man="1"/>
    <brk id="18" max="1048575" man="1"/>
    <brk id="19" max="1048575" man="1"/>
    <brk id="20" max="1048575" man="1"/>
    <brk id="21" max="1048575" man="1"/>
    <brk id="22" max="1048575" man="1"/>
    <brk id="23" max="1048575" man="1"/>
    <brk id="24" max="1048575" man="1"/>
    <brk id="25" max="1048575" man="1"/>
    <brk id="26"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334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00FF"/>
  </sheetPr>
  <dimension ref="A1:R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337</v>
      </c>
      <c r="F4" s="56"/>
      <c r="G4" s="56"/>
      <c r="H4" s="56"/>
      <c r="I4" s="56"/>
      <c r="J4" s="56"/>
      <c r="K4" s="56"/>
      <c r="L4" s="56"/>
      <c r="M4" s="56"/>
      <c r="N4" s="56"/>
      <c r="O4" s="56"/>
      <c r="P4" s="56"/>
      <c r="Q4" s="56"/>
      <c r="R4" s="56"/>
    </row>
    <row r="5" spans="1:18" ht="25.5" customHeight="1">
      <c r="E5" s="55" t="s">
        <v>337</v>
      </c>
      <c r="F5" s="55"/>
      <c r="G5" s="55"/>
      <c r="H5" s="55"/>
      <c r="I5" s="55"/>
      <c r="J5" s="55"/>
      <c r="K5" s="55"/>
      <c r="L5" s="55"/>
      <c r="M5" s="55"/>
      <c r="N5" s="55"/>
      <c r="O5" s="55"/>
      <c r="P5" s="55"/>
      <c r="Q5" s="55"/>
      <c r="R5" s="55"/>
    </row>
    <row r="6" spans="1:18" s="12" customFormat="1" ht="150" customHeight="1">
      <c r="B6" s="13" t="s">
        <v>7</v>
      </c>
      <c r="C6" s="13" t="s">
        <v>8</v>
      </c>
      <c r="D6" s="13" t="s">
        <v>9</v>
      </c>
      <c r="E6" s="21" t="s">
        <v>338</v>
      </c>
      <c r="F6" s="21" t="s">
        <v>339</v>
      </c>
    </row>
    <row r="7" spans="1:18">
      <c r="A7" s="15" t="s">
        <v>74</v>
      </c>
      <c r="B7" s="16">
        <v>650</v>
      </c>
      <c r="C7" s="16">
        <v>372</v>
      </c>
      <c r="D7" s="17">
        <v>0.57230000000000003</v>
      </c>
      <c r="E7" s="16">
        <v>160</v>
      </c>
      <c r="F7" s="16">
        <v>165</v>
      </c>
    </row>
    <row r="8" spans="1:18" s="14" customFormat="1">
      <c r="A8" s="18" t="s">
        <v>89</v>
      </c>
      <c r="B8" s="19">
        <v>1423</v>
      </c>
      <c r="C8" s="19">
        <v>969</v>
      </c>
      <c r="D8" s="20">
        <v>0.68100000000000005</v>
      </c>
      <c r="E8" s="19">
        <v>449</v>
      </c>
      <c r="F8" s="19">
        <v>216</v>
      </c>
    </row>
    <row r="9" spans="1:18" s="14" customFormat="1">
      <c r="A9" s="18" t="s">
        <v>95</v>
      </c>
      <c r="B9" s="19">
        <v>843</v>
      </c>
      <c r="C9" s="19">
        <v>568</v>
      </c>
      <c r="D9" s="20">
        <v>0.67379999999999995</v>
      </c>
      <c r="E9" s="19">
        <v>277</v>
      </c>
      <c r="F9" s="19">
        <v>241</v>
      </c>
    </row>
    <row r="10" spans="1:18" s="14" customFormat="1">
      <c r="A10" s="18" t="s">
        <v>96</v>
      </c>
      <c r="B10" s="19">
        <v>702</v>
      </c>
      <c r="C10" s="19">
        <v>485</v>
      </c>
      <c r="D10" s="20">
        <v>0.69089999999999996</v>
      </c>
      <c r="E10" s="19">
        <v>301</v>
      </c>
      <c r="F10" s="19">
        <v>146</v>
      </c>
    </row>
    <row r="11" spans="1:18" s="14" customFormat="1">
      <c r="A11" s="18" t="s">
        <v>98</v>
      </c>
      <c r="B11" s="19">
        <v>835</v>
      </c>
      <c r="C11" s="19">
        <v>451</v>
      </c>
      <c r="D11" s="20">
        <v>0.54010000000000002</v>
      </c>
      <c r="E11" s="19">
        <v>221</v>
      </c>
      <c r="F11" s="19">
        <v>173</v>
      </c>
    </row>
    <row r="12" spans="1:18" s="14" customFormat="1">
      <c r="A12" s="18" t="s">
        <v>101</v>
      </c>
      <c r="B12" s="19">
        <v>1080</v>
      </c>
      <c r="C12" s="19">
        <v>758</v>
      </c>
      <c r="D12" s="20">
        <v>0.70189999999999997</v>
      </c>
      <c r="E12" s="19">
        <v>390</v>
      </c>
      <c r="F12" s="19">
        <v>294</v>
      </c>
    </row>
    <row r="13" spans="1:18" s="14" customFormat="1">
      <c r="A13" s="18" t="s">
        <v>106</v>
      </c>
      <c r="B13" s="19">
        <v>1620</v>
      </c>
      <c r="C13" s="19">
        <v>991</v>
      </c>
      <c r="D13" s="20">
        <v>0.61170000000000002</v>
      </c>
      <c r="E13" s="19">
        <v>428</v>
      </c>
      <c r="F13" s="19">
        <v>442</v>
      </c>
    </row>
    <row r="14" spans="1:18" s="23" customFormat="1" ht="34.5" customHeight="1">
      <c r="A14" s="26" t="s">
        <v>283</v>
      </c>
      <c r="B14" s="24">
        <f>SUM(B7:B13)</f>
        <v>7153</v>
      </c>
      <c r="C14" s="24">
        <f>SUM(C7:C13)</f>
        <v>4594</v>
      </c>
      <c r="D14" s="25">
        <f>C14/B14</f>
        <v>0.64224800782888303</v>
      </c>
      <c r="E14" s="24">
        <f>SUM(E7:E13)</f>
        <v>2226</v>
      </c>
      <c r="F14" s="24">
        <f>SUM(F7:F13)</f>
        <v>1677</v>
      </c>
    </row>
    <row r="15" spans="1:18" s="23" customFormat="1" ht="34.5" customHeight="1">
      <c r="A15" s="26" t="s">
        <v>293</v>
      </c>
      <c r="B15" s="24">
        <f>SUM(, B14)</f>
        <v>7153</v>
      </c>
      <c r="C15" s="24">
        <f>SUM(, C14)</f>
        <v>4594</v>
      </c>
      <c r="D15" s="25">
        <f>C15/B15</f>
        <v>0.64224800782888303</v>
      </c>
      <c r="E15" s="24">
        <f>SUM(, E14)</f>
        <v>2226</v>
      </c>
      <c r="F15" s="24">
        <f>SUM(, F14)</f>
        <v>1677</v>
      </c>
    </row>
    <row r="16" spans="1:18" s="14" customFormat="1">
      <c r="A16" s="18" t="s">
        <v>294</v>
      </c>
      <c r="B16" s="18">
        <f>SUM(, B15)</f>
        <v>7153</v>
      </c>
      <c r="C16" s="18">
        <f>SUM(, C15)</f>
        <v>4594</v>
      </c>
      <c r="D16" s="27">
        <f>C16/B16</f>
        <v>0.64224800782888303</v>
      </c>
      <c r="E16" s="18">
        <f>SUM(, E15)</f>
        <v>2226</v>
      </c>
      <c r="F16" s="18">
        <f>SUM(, F15)</f>
        <v>1677</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2" manualBreakCount="2">
    <brk id="5" max="1048575" man="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337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Q88"/>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340</v>
      </c>
      <c r="F4" s="56"/>
      <c r="G4" s="56"/>
      <c r="H4" s="56"/>
      <c r="I4" s="56"/>
      <c r="J4" s="56"/>
      <c r="K4" s="56"/>
      <c r="L4" s="56"/>
      <c r="M4" s="56"/>
      <c r="N4" s="56"/>
      <c r="O4" s="56"/>
      <c r="P4" s="56"/>
      <c r="Q4" s="56"/>
    </row>
    <row r="5" spans="1:17" ht="25.5" customHeight="1">
      <c r="E5" s="55" t="s">
        <v>340</v>
      </c>
      <c r="F5" s="55"/>
      <c r="G5" s="55"/>
      <c r="H5" s="55"/>
      <c r="I5" s="55"/>
      <c r="J5" s="55"/>
      <c r="K5" s="55"/>
      <c r="L5" s="55"/>
      <c r="M5" s="55"/>
      <c r="N5" s="55"/>
      <c r="O5" s="55"/>
      <c r="P5" s="55"/>
      <c r="Q5" s="55"/>
    </row>
    <row r="6" spans="1:17" s="12" customFormat="1" ht="150" customHeight="1">
      <c r="B6" s="13" t="s">
        <v>7</v>
      </c>
      <c r="C6" s="13" t="s">
        <v>8</v>
      </c>
      <c r="D6" s="13" t="s">
        <v>9</v>
      </c>
      <c r="E6" s="21" t="s">
        <v>341</v>
      </c>
    </row>
    <row r="7" spans="1:17">
      <c r="A7" s="15" t="s">
        <v>28</v>
      </c>
      <c r="B7" s="16">
        <v>99</v>
      </c>
      <c r="C7" s="16">
        <v>81</v>
      </c>
      <c r="D7" s="17">
        <v>0.81820000000000004</v>
      </c>
      <c r="E7" s="16">
        <v>55</v>
      </c>
    </row>
    <row r="8" spans="1:17" s="14" customFormat="1">
      <c r="A8" s="18" t="s">
        <v>29</v>
      </c>
      <c r="B8" s="19">
        <v>210</v>
      </c>
      <c r="C8" s="19">
        <v>161</v>
      </c>
      <c r="D8" s="20">
        <v>0.76670000000000005</v>
      </c>
      <c r="E8" s="19">
        <v>122</v>
      </c>
    </row>
    <row r="9" spans="1:17" s="14" customFormat="1">
      <c r="A9" s="18" t="s">
        <v>34</v>
      </c>
      <c r="B9" s="19">
        <v>631</v>
      </c>
      <c r="C9" s="19">
        <v>470</v>
      </c>
      <c r="D9" s="20">
        <v>0.74480000000000002</v>
      </c>
      <c r="E9" s="19">
        <v>351</v>
      </c>
    </row>
    <row r="10" spans="1:17" s="23" customFormat="1" ht="34.5" customHeight="1">
      <c r="A10" s="26" t="s">
        <v>278</v>
      </c>
      <c r="B10" s="24">
        <f>SUM(B7:B9)</f>
        <v>940</v>
      </c>
      <c r="C10" s="24">
        <f>SUM(C7:C9)</f>
        <v>712</v>
      </c>
      <c r="D10" s="25">
        <f>C10/B10</f>
        <v>0.75744680851063828</v>
      </c>
      <c r="E10" s="24">
        <f>SUM(E7:E9)</f>
        <v>528</v>
      </c>
    </row>
    <row r="11" spans="1:17" s="14" customFormat="1">
      <c r="A11" s="18" t="s">
        <v>59</v>
      </c>
      <c r="B11" s="19">
        <v>54</v>
      </c>
      <c r="C11" s="19">
        <v>35</v>
      </c>
      <c r="D11" s="20">
        <v>0.64810000000000001</v>
      </c>
      <c r="E11" s="19">
        <v>28</v>
      </c>
    </row>
    <row r="12" spans="1:17" s="23" customFormat="1" ht="34.5" customHeight="1">
      <c r="A12" s="26" t="s">
        <v>281</v>
      </c>
      <c r="B12" s="24">
        <f>SUM(B11:B11)</f>
        <v>54</v>
      </c>
      <c r="C12" s="24">
        <f>SUM(C11:C11)</f>
        <v>35</v>
      </c>
      <c r="D12" s="25">
        <f>C12/B12</f>
        <v>0.64814814814814814</v>
      </c>
      <c r="E12" s="24">
        <f>SUM(E11:E11)</f>
        <v>28</v>
      </c>
    </row>
    <row r="13" spans="1:17" s="14" customFormat="1">
      <c r="A13" s="18" t="s">
        <v>94</v>
      </c>
      <c r="B13" s="19">
        <v>6</v>
      </c>
      <c r="C13" s="19">
        <v>3</v>
      </c>
      <c r="D13" s="20">
        <v>0.5</v>
      </c>
      <c r="E13" s="19">
        <v>2</v>
      </c>
    </row>
    <row r="14" spans="1:17" s="23" customFormat="1" ht="34.5" customHeight="1">
      <c r="A14" s="26" t="s">
        <v>283</v>
      </c>
      <c r="B14" s="24">
        <f>SUM(B13:B13)</f>
        <v>6</v>
      </c>
      <c r="C14" s="24">
        <f>SUM(C13:C13)</f>
        <v>3</v>
      </c>
      <c r="D14" s="25">
        <f>C14/B14</f>
        <v>0.5</v>
      </c>
      <c r="E14" s="24">
        <f>SUM(E13:E13)</f>
        <v>2</v>
      </c>
    </row>
    <row r="15" spans="1:17" s="14" customFormat="1">
      <c r="A15" s="18" t="s">
        <v>114</v>
      </c>
      <c r="B15" s="19">
        <v>786</v>
      </c>
      <c r="C15" s="19">
        <v>574</v>
      </c>
      <c r="D15" s="20">
        <v>0.73029999999999995</v>
      </c>
      <c r="E15" s="19">
        <v>425</v>
      </c>
    </row>
    <row r="16" spans="1:17" s="14" customFormat="1">
      <c r="A16" s="18" t="s">
        <v>115</v>
      </c>
      <c r="B16" s="19">
        <v>863</v>
      </c>
      <c r="C16" s="19">
        <v>538</v>
      </c>
      <c r="D16" s="20">
        <v>0.62339999999999995</v>
      </c>
      <c r="E16" s="19">
        <v>314</v>
      </c>
    </row>
    <row r="17" spans="1:5" s="14" customFormat="1">
      <c r="A17" s="18" t="s">
        <v>117</v>
      </c>
      <c r="B17" s="19">
        <v>749</v>
      </c>
      <c r="C17" s="19">
        <v>509</v>
      </c>
      <c r="D17" s="20">
        <v>0.67959999999999998</v>
      </c>
      <c r="E17" s="19">
        <v>369</v>
      </c>
    </row>
    <row r="18" spans="1:5" s="14" customFormat="1">
      <c r="A18" s="18" t="s">
        <v>122</v>
      </c>
      <c r="B18" s="19">
        <v>784</v>
      </c>
      <c r="C18" s="19">
        <v>520</v>
      </c>
      <c r="D18" s="20">
        <v>0.6633</v>
      </c>
      <c r="E18" s="19">
        <v>334</v>
      </c>
    </row>
    <row r="19" spans="1:5" s="14" customFormat="1">
      <c r="A19" s="18" t="s">
        <v>123</v>
      </c>
      <c r="B19" s="19">
        <v>936</v>
      </c>
      <c r="C19" s="19">
        <v>679</v>
      </c>
      <c r="D19" s="20">
        <v>0.72540000000000004</v>
      </c>
      <c r="E19" s="19">
        <v>488</v>
      </c>
    </row>
    <row r="20" spans="1:5" s="14" customFormat="1">
      <c r="A20" s="18" t="s">
        <v>131</v>
      </c>
      <c r="B20" s="19">
        <v>1750</v>
      </c>
      <c r="C20" s="19">
        <v>1217</v>
      </c>
      <c r="D20" s="20">
        <v>0.69540000000000002</v>
      </c>
      <c r="E20" s="19">
        <v>933</v>
      </c>
    </row>
    <row r="21" spans="1:5" s="14" customFormat="1">
      <c r="A21" s="18" t="s">
        <v>143</v>
      </c>
      <c r="B21" s="19">
        <v>767</v>
      </c>
      <c r="C21" s="19">
        <v>472</v>
      </c>
      <c r="D21" s="20">
        <v>0.61539999999999995</v>
      </c>
      <c r="E21" s="19">
        <v>322</v>
      </c>
    </row>
    <row r="22" spans="1:5" s="14" customFormat="1">
      <c r="A22" s="18" t="s">
        <v>144</v>
      </c>
      <c r="B22" s="19">
        <v>7</v>
      </c>
      <c r="C22" s="19">
        <v>8</v>
      </c>
      <c r="D22" s="20">
        <v>1.1429</v>
      </c>
      <c r="E22" s="19">
        <v>5</v>
      </c>
    </row>
    <row r="23" spans="1:5" s="14" customFormat="1">
      <c r="A23" s="18" t="s">
        <v>145</v>
      </c>
      <c r="B23" s="19">
        <v>863</v>
      </c>
      <c r="C23" s="19">
        <v>519</v>
      </c>
      <c r="D23" s="20">
        <v>0.60140000000000005</v>
      </c>
      <c r="E23" s="19">
        <v>364</v>
      </c>
    </row>
    <row r="24" spans="1:5" s="14" customFormat="1">
      <c r="A24" s="18" t="s">
        <v>153</v>
      </c>
      <c r="B24" s="19">
        <v>338</v>
      </c>
      <c r="C24" s="19">
        <v>205</v>
      </c>
      <c r="D24" s="20">
        <v>0.60650000000000004</v>
      </c>
      <c r="E24" s="19">
        <v>150</v>
      </c>
    </row>
    <row r="25" spans="1:5" s="14" customFormat="1">
      <c r="A25" s="18" t="s">
        <v>154</v>
      </c>
      <c r="B25" s="19">
        <v>1767</v>
      </c>
      <c r="C25" s="19">
        <v>1094</v>
      </c>
      <c r="D25" s="20">
        <v>0.61909999999999998</v>
      </c>
      <c r="E25" s="19">
        <v>802</v>
      </c>
    </row>
    <row r="26" spans="1:5" s="14" customFormat="1">
      <c r="A26" s="18" t="s">
        <v>155</v>
      </c>
      <c r="B26" s="19">
        <v>1110</v>
      </c>
      <c r="C26" s="19">
        <v>729</v>
      </c>
      <c r="D26" s="20">
        <v>0.65680000000000005</v>
      </c>
      <c r="E26" s="19">
        <v>483</v>
      </c>
    </row>
    <row r="27" spans="1:5" s="14" customFormat="1">
      <c r="A27" s="18" t="s">
        <v>156</v>
      </c>
      <c r="B27" s="19">
        <v>58</v>
      </c>
      <c r="C27" s="19">
        <v>30</v>
      </c>
      <c r="D27" s="20">
        <v>0.51719999999999999</v>
      </c>
      <c r="E27" s="19">
        <v>17</v>
      </c>
    </row>
    <row r="28" spans="1:5" s="14" customFormat="1">
      <c r="A28" s="18" t="s">
        <v>157</v>
      </c>
      <c r="B28" s="19">
        <v>485</v>
      </c>
      <c r="C28" s="19">
        <v>305</v>
      </c>
      <c r="D28" s="20">
        <v>0.62890000000000001</v>
      </c>
      <c r="E28" s="19">
        <v>206</v>
      </c>
    </row>
    <row r="29" spans="1:5" s="14" customFormat="1">
      <c r="A29" s="18" t="s">
        <v>158</v>
      </c>
      <c r="B29" s="19">
        <v>897</v>
      </c>
      <c r="C29" s="19">
        <v>625</v>
      </c>
      <c r="D29" s="20">
        <v>0.69679999999999997</v>
      </c>
      <c r="E29" s="19">
        <v>453</v>
      </c>
    </row>
    <row r="30" spans="1:5" s="14" customFormat="1">
      <c r="A30" s="18" t="s">
        <v>160</v>
      </c>
      <c r="B30" s="19">
        <v>1905</v>
      </c>
      <c r="C30" s="19">
        <v>1186</v>
      </c>
      <c r="D30" s="20">
        <v>0.62260000000000004</v>
      </c>
      <c r="E30" s="19">
        <v>812</v>
      </c>
    </row>
    <row r="31" spans="1:5" s="14" customFormat="1">
      <c r="A31" s="18" t="s">
        <v>161</v>
      </c>
      <c r="B31" s="19">
        <v>981</v>
      </c>
      <c r="C31" s="19">
        <v>647</v>
      </c>
      <c r="D31" s="20">
        <v>0.65949999999999998</v>
      </c>
      <c r="E31" s="19">
        <v>419</v>
      </c>
    </row>
    <row r="32" spans="1:5" s="14" customFormat="1">
      <c r="A32" s="18" t="s">
        <v>162</v>
      </c>
      <c r="B32" s="19">
        <v>1295</v>
      </c>
      <c r="C32" s="19">
        <v>819</v>
      </c>
      <c r="D32" s="20">
        <v>0.63239999999999996</v>
      </c>
      <c r="E32" s="19">
        <v>583</v>
      </c>
    </row>
    <row r="33" spans="1:5" s="14" customFormat="1">
      <c r="A33" s="18" t="s">
        <v>163</v>
      </c>
      <c r="B33" s="19">
        <v>1105</v>
      </c>
      <c r="C33" s="19">
        <v>714</v>
      </c>
      <c r="D33" s="20">
        <v>0.6462</v>
      </c>
      <c r="E33" s="19">
        <v>457</v>
      </c>
    </row>
    <row r="34" spans="1:5" s="14" customFormat="1">
      <c r="A34" s="18" t="s">
        <v>164</v>
      </c>
      <c r="B34" s="19">
        <v>905</v>
      </c>
      <c r="C34" s="19">
        <v>532</v>
      </c>
      <c r="D34" s="20">
        <v>0.58779999999999999</v>
      </c>
      <c r="E34" s="19">
        <v>344</v>
      </c>
    </row>
    <row r="35" spans="1:5" s="14" customFormat="1">
      <c r="A35" s="18" t="s">
        <v>165</v>
      </c>
      <c r="B35" s="19">
        <v>1958</v>
      </c>
      <c r="C35" s="19">
        <v>1248</v>
      </c>
      <c r="D35" s="20">
        <v>0.63739999999999997</v>
      </c>
      <c r="E35" s="19">
        <v>848</v>
      </c>
    </row>
    <row r="36" spans="1:5" s="14" customFormat="1">
      <c r="A36" s="18" t="s">
        <v>166</v>
      </c>
      <c r="B36" s="19">
        <v>2073</v>
      </c>
      <c r="C36" s="19">
        <v>1583</v>
      </c>
      <c r="D36" s="20">
        <v>0.76359999999999995</v>
      </c>
      <c r="E36" s="22">
        <v>1098</v>
      </c>
    </row>
    <row r="37" spans="1:5" s="23" customFormat="1" ht="34.5" customHeight="1">
      <c r="A37" s="26" t="s">
        <v>284</v>
      </c>
      <c r="B37" s="24">
        <f>SUM(B15:B36)</f>
        <v>22382</v>
      </c>
      <c r="C37" s="24">
        <f>SUM(C15:C36)</f>
        <v>14753</v>
      </c>
      <c r="D37" s="25">
        <f>C37/B37</f>
        <v>0.65914574211419896</v>
      </c>
      <c r="E37" s="24">
        <f>SUM(E15:E36)</f>
        <v>10226</v>
      </c>
    </row>
    <row r="38" spans="1:5" s="14" customFormat="1">
      <c r="A38" s="18" t="s">
        <v>168</v>
      </c>
      <c r="B38" s="19">
        <v>813</v>
      </c>
      <c r="C38" s="19">
        <v>613</v>
      </c>
      <c r="D38" s="20">
        <v>0.754</v>
      </c>
      <c r="E38" s="19">
        <v>436</v>
      </c>
    </row>
    <row r="39" spans="1:5" s="14" customFormat="1">
      <c r="A39" s="18" t="s">
        <v>169</v>
      </c>
      <c r="B39" s="19">
        <v>761</v>
      </c>
      <c r="C39" s="19">
        <v>542</v>
      </c>
      <c r="D39" s="20">
        <v>0.71220000000000006</v>
      </c>
      <c r="E39" s="19">
        <v>361</v>
      </c>
    </row>
    <row r="40" spans="1:5" s="14" customFormat="1">
      <c r="A40" s="18" t="s">
        <v>170</v>
      </c>
      <c r="B40" s="19">
        <v>752</v>
      </c>
      <c r="C40" s="19">
        <v>550</v>
      </c>
      <c r="D40" s="20">
        <v>0.73140000000000005</v>
      </c>
      <c r="E40" s="19">
        <v>426</v>
      </c>
    </row>
    <row r="41" spans="1:5" s="14" customFormat="1">
      <c r="A41" s="18" t="s">
        <v>171</v>
      </c>
      <c r="B41" s="19">
        <v>815</v>
      </c>
      <c r="C41" s="19">
        <v>651</v>
      </c>
      <c r="D41" s="20">
        <v>0.79879999999999995</v>
      </c>
      <c r="E41" s="19">
        <v>475</v>
      </c>
    </row>
    <row r="42" spans="1:5" s="14" customFormat="1">
      <c r="A42" s="18" t="s">
        <v>172</v>
      </c>
      <c r="B42" s="19">
        <v>1313</v>
      </c>
      <c r="C42" s="19">
        <v>998</v>
      </c>
      <c r="D42" s="20">
        <v>0.7601</v>
      </c>
      <c r="E42" s="19">
        <v>745</v>
      </c>
    </row>
    <row r="43" spans="1:5" s="14" customFormat="1">
      <c r="A43" s="18" t="s">
        <v>173</v>
      </c>
      <c r="B43" s="19">
        <v>683</v>
      </c>
      <c r="C43" s="19">
        <v>513</v>
      </c>
      <c r="D43" s="20">
        <v>0.75109999999999999</v>
      </c>
      <c r="E43" s="19">
        <v>374</v>
      </c>
    </row>
    <row r="44" spans="1:5" s="14" customFormat="1">
      <c r="A44" s="18" t="s">
        <v>174</v>
      </c>
      <c r="B44" s="19">
        <v>851</v>
      </c>
      <c r="C44" s="19">
        <v>661</v>
      </c>
      <c r="D44" s="20">
        <v>0.77669999999999995</v>
      </c>
      <c r="E44" s="19">
        <v>512</v>
      </c>
    </row>
    <row r="45" spans="1:5" s="14" customFormat="1">
      <c r="A45" s="18" t="s">
        <v>175</v>
      </c>
      <c r="B45" s="19">
        <v>474</v>
      </c>
      <c r="C45" s="19">
        <v>383</v>
      </c>
      <c r="D45" s="20">
        <v>0.80800000000000005</v>
      </c>
      <c r="E45" s="19">
        <v>294</v>
      </c>
    </row>
    <row r="46" spans="1:5" s="14" customFormat="1">
      <c r="A46" s="18" t="s">
        <v>180</v>
      </c>
      <c r="B46" s="19">
        <v>923</v>
      </c>
      <c r="C46" s="19">
        <v>689</v>
      </c>
      <c r="D46" s="20">
        <v>0.74650000000000005</v>
      </c>
      <c r="E46" s="19">
        <v>496</v>
      </c>
    </row>
    <row r="47" spans="1:5" s="14" customFormat="1">
      <c r="A47" s="18" t="s">
        <v>181</v>
      </c>
      <c r="B47" s="19">
        <v>784</v>
      </c>
      <c r="C47" s="19">
        <v>585</v>
      </c>
      <c r="D47" s="20">
        <v>0.74619999999999997</v>
      </c>
      <c r="E47" s="19">
        <v>477</v>
      </c>
    </row>
    <row r="48" spans="1:5" s="14" customFormat="1">
      <c r="A48" s="18" t="s">
        <v>186</v>
      </c>
      <c r="B48" s="19">
        <v>938</v>
      </c>
      <c r="C48" s="19">
        <v>747</v>
      </c>
      <c r="D48" s="20">
        <v>0.7964</v>
      </c>
      <c r="E48" s="19">
        <v>610</v>
      </c>
    </row>
    <row r="49" spans="1:5" s="23" customFormat="1" ht="34.5" customHeight="1">
      <c r="A49" s="26" t="s">
        <v>285</v>
      </c>
      <c r="B49" s="24">
        <f>SUM(B38:B48)</f>
        <v>9107</v>
      </c>
      <c r="C49" s="24">
        <f>SUM(C38:C48)</f>
        <v>6932</v>
      </c>
      <c r="D49" s="25">
        <f>C49/B49</f>
        <v>0.76117272427802785</v>
      </c>
      <c r="E49" s="24">
        <f>SUM(E38:E48)</f>
        <v>5206</v>
      </c>
    </row>
    <row r="50" spans="1:5" s="14" customFormat="1">
      <c r="A50" s="18" t="s">
        <v>190</v>
      </c>
      <c r="B50" s="19">
        <v>1049</v>
      </c>
      <c r="C50" s="19">
        <v>747</v>
      </c>
      <c r="D50" s="20">
        <v>0.71209999999999996</v>
      </c>
      <c r="E50" s="19">
        <v>574</v>
      </c>
    </row>
    <row r="51" spans="1:5" s="14" customFormat="1">
      <c r="A51" s="18" t="s">
        <v>191</v>
      </c>
      <c r="B51" s="19">
        <v>1867</v>
      </c>
      <c r="C51" s="19">
        <v>1362</v>
      </c>
      <c r="D51" s="20">
        <v>0.72950000000000004</v>
      </c>
      <c r="E51" s="22">
        <v>1013</v>
      </c>
    </row>
    <row r="52" spans="1:5" s="14" customFormat="1">
      <c r="A52" s="18" t="s">
        <v>192</v>
      </c>
      <c r="B52" s="19">
        <v>1675</v>
      </c>
      <c r="C52" s="19">
        <v>1147</v>
      </c>
      <c r="D52" s="20">
        <v>0.68479999999999996</v>
      </c>
      <c r="E52" s="19">
        <v>878</v>
      </c>
    </row>
    <row r="53" spans="1:5" s="23" customFormat="1" ht="34.5" customHeight="1">
      <c r="A53" s="26" t="s">
        <v>286</v>
      </c>
      <c r="B53" s="24">
        <f>SUM(B50:B52)</f>
        <v>4591</v>
      </c>
      <c r="C53" s="24">
        <f>SUM(C50:C52)</f>
        <v>3256</v>
      </c>
      <c r="D53" s="25">
        <f>C53/B53</f>
        <v>0.70921367893705078</v>
      </c>
      <c r="E53" s="24">
        <f>SUM(E50:E52)</f>
        <v>2465</v>
      </c>
    </row>
    <row r="54" spans="1:5" s="14" customFormat="1">
      <c r="A54" s="18" t="s">
        <v>196</v>
      </c>
      <c r="B54" s="19">
        <v>1499</v>
      </c>
      <c r="C54" s="19">
        <v>1091</v>
      </c>
      <c r="D54" s="20">
        <v>0.7278</v>
      </c>
      <c r="E54" s="19">
        <v>826</v>
      </c>
    </row>
    <row r="55" spans="1:5" s="14" customFormat="1">
      <c r="A55" s="18" t="s">
        <v>198</v>
      </c>
      <c r="B55" s="19">
        <v>976</v>
      </c>
      <c r="C55" s="19">
        <v>620</v>
      </c>
      <c r="D55" s="20">
        <v>0.63519999999999999</v>
      </c>
      <c r="E55" s="19">
        <v>465</v>
      </c>
    </row>
    <row r="56" spans="1:5" s="23" customFormat="1" ht="34.5" customHeight="1">
      <c r="A56" s="26" t="s">
        <v>288</v>
      </c>
      <c r="B56" s="24">
        <f>SUM(B54:B55)</f>
        <v>2475</v>
      </c>
      <c r="C56" s="24">
        <f>SUM(C54:C55)</f>
        <v>1711</v>
      </c>
      <c r="D56" s="25">
        <f>C56/B56</f>
        <v>0.69131313131313132</v>
      </c>
      <c r="E56" s="24">
        <f>SUM(E54:E55)</f>
        <v>1291</v>
      </c>
    </row>
    <row r="57" spans="1:5" s="14" customFormat="1">
      <c r="A57" s="18" t="s">
        <v>201</v>
      </c>
      <c r="B57" s="19">
        <v>3138</v>
      </c>
      <c r="C57" s="19">
        <v>1824</v>
      </c>
      <c r="D57" s="20">
        <v>0.58130000000000004</v>
      </c>
      <c r="E57" s="22">
        <v>1276</v>
      </c>
    </row>
    <row r="58" spans="1:5" s="14" customFormat="1">
      <c r="A58" s="18" t="s">
        <v>202</v>
      </c>
      <c r="B58" s="19">
        <v>683</v>
      </c>
      <c r="C58" s="19">
        <v>570</v>
      </c>
      <c r="D58" s="20">
        <v>0.83460000000000001</v>
      </c>
      <c r="E58" s="19">
        <v>425</v>
      </c>
    </row>
    <row r="59" spans="1:5" s="14" customFormat="1">
      <c r="A59" s="18" t="s">
        <v>203</v>
      </c>
      <c r="B59" s="19">
        <v>1723</v>
      </c>
      <c r="C59" s="19">
        <v>1380</v>
      </c>
      <c r="D59" s="20">
        <v>0.80089999999999995</v>
      </c>
      <c r="E59" s="19">
        <v>970</v>
      </c>
    </row>
    <row r="60" spans="1:5" s="14" customFormat="1">
      <c r="A60" s="18" t="s">
        <v>204</v>
      </c>
      <c r="B60" s="19">
        <v>47</v>
      </c>
      <c r="C60" s="19">
        <v>28</v>
      </c>
      <c r="D60" s="20">
        <v>0.59570000000000001</v>
      </c>
      <c r="E60" s="19">
        <v>18</v>
      </c>
    </row>
    <row r="61" spans="1:5" s="14" customFormat="1">
      <c r="A61" s="18" t="s">
        <v>205</v>
      </c>
      <c r="B61" s="19">
        <v>464</v>
      </c>
      <c r="C61" s="19">
        <v>281</v>
      </c>
      <c r="D61" s="20">
        <v>0.60560000000000003</v>
      </c>
      <c r="E61" s="19">
        <v>217</v>
      </c>
    </row>
    <row r="62" spans="1:5" s="14" customFormat="1">
      <c r="A62" s="18" t="s">
        <v>206</v>
      </c>
      <c r="B62" s="19">
        <v>1164</v>
      </c>
      <c r="C62" s="19">
        <v>964</v>
      </c>
      <c r="D62" s="20">
        <v>0.82820000000000005</v>
      </c>
      <c r="E62" s="19">
        <v>682</v>
      </c>
    </row>
    <row r="63" spans="1:5" s="14" customFormat="1">
      <c r="A63" s="18" t="s">
        <v>207</v>
      </c>
      <c r="B63" s="19">
        <v>362</v>
      </c>
      <c r="C63" s="19">
        <v>249</v>
      </c>
      <c r="D63" s="20">
        <v>0.68779999999999997</v>
      </c>
      <c r="E63" s="19">
        <v>184</v>
      </c>
    </row>
    <row r="64" spans="1:5" s="14" customFormat="1">
      <c r="A64" s="18" t="s">
        <v>208</v>
      </c>
      <c r="B64" s="19">
        <v>1044</v>
      </c>
      <c r="C64" s="19">
        <v>894</v>
      </c>
      <c r="D64" s="20">
        <v>0.85629999999999995</v>
      </c>
      <c r="E64" s="19">
        <v>656</v>
      </c>
    </row>
    <row r="65" spans="1:5" s="23" customFormat="1" ht="34.5" customHeight="1">
      <c r="A65" s="26" t="s">
        <v>289</v>
      </c>
      <c r="B65" s="24">
        <f>SUM(B57:B64)</f>
        <v>8625</v>
      </c>
      <c r="C65" s="24">
        <f>SUM(C57:C64)</f>
        <v>6190</v>
      </c>
      <c r="D65" s="25">
        <f>C65/B65</f>
        <v>0.71768115942028987</v>
      </c>
      <c r="E65" s="24">
        <f>SUM(E57:E64)</f>
        <v>4428</v>
      </c>
    </row>
    <row r="66" spans="1:5" s="14" customFormat="1">
      <c r="A66" s="18" t="s">
        <v>211</v>
      </c>
      <c r="B66" s="19">
        <v>901</v>
      </c>
      <c r="C66" s="19">
        <v>701</v>
      </c>
      <c r="D66" s="20">
        <v>0.77800000000000002</v>
      </c>
      <c r="E66" s="19">
        <v>533</v>
      </c>
    </row>
    <row r="67" spans="1:5" s="14" customFormat="1">
      <c r="A67" s="18" t="s">
        <v>214</v>
      </c>
      <c r="B67" s="19">
        <v>958</v>
      </c>
      <c r="C67" s="19">
        <v>703</v>
      </c>
      <c r="D67" s="20">
        <v>0.73380000000000001</v>
      </c>
      <c r="E67" s="19">
        <v>479</v>
      </c>
    </row>
    <row r="68" spans="1:5" s="14" customFormat="1">
      <c r="A68" s="18" t="s">
        <v>216</v>
      </c>
      <c r="B68" s="19">
        <v>21</v>
      </c>
      <c r="C68" s="19">
        <v>17</v>
      </c>
      <c r="D68" s="20">
        <v>0.8095</v>
      </c>
      <c r="E68" s="19">
        <v>15</v>
      </c>
    </row>
    <row r="69" spans="1:5" s="14" customFormat="1">
      <c r="A69" s="18" t="s">
        <v>217</v>
      </c>
      <c r="B69" s="19">
        <v>1126</v>
      </c>
      <c r="C69" s="19">
        <v>896</v>
      </c>
      <c r="D69" s="20">
        <v>0.79569999999999996</v>
      </c>
      <c r="E69" s="19">
        <v>685</v>
      </c>
    </row>
    <row r="70" spans="1:5" s="14" customFormat="1">
      <c r="A70" s="18" t="s">
        <v>218</v>
      </c>
      <c r="B70" s="19">
        <v>717</v>
      </c>
      <c r="C70" s="19">
        <v>522</v>
      </c>
      <c r="D70" s="20">
        <v>0.72799999999999998</v>
      </c>
      <c r="E70" s="19">
        <v>368</v>
      </c>
    </row>
    <row r="71" spans="1:5" s="14" customFormat="1">
      <c r="A71" s="18" t="s">
        <v>219</v>
      </c>
      <c r="B71" s="19">
        <v>802</v>
      </c>
      <c r="C71" s="19">
        <v>592</v>
      </c>
      <c r="D71" s="20">
        <v>0.73819999999999997</v>
      </c>
      <c r="E71" s="19">
        <v>425</v>
      </c>
    </row>
    <row r="72" spans="1:5" s="14" customFormat="1">
      <c r="A72" s="18" t="s">
        <v>220</v>
      </c>
      <c r="B72" s="19">
        <v>672</v>
      </c>
      <c r="C72" s="19">
        <v>427</v>
      </c>
      <c r="D72" s="20">
        <v>0.63539999999999996</v>
      </c>
      <c r="E72" s="19">
        <v>281</v>
      </c>
    </row>
    <row r="73" spans="1:5" s="14" customFormat="1">
      <c r="A73" s="18" t="s">
        <v>221</v>
      </c>
      <c r="B73" s="19">
        <v>997</v>
      </c>
      <c r="C73" s="19">
        <v>677</v>
      </c>
      <c r="D73" s="20">
        <v>0.67900000000000005</v>
      </c>
      <c r="E73" s="19">
        <v>497</v>
      </c>
    </row>
    <row r="74" spans="1:5" s="14" customFormat="1">
      <c r="A74" s="18" t="s">
        <v>222</v>
      </c>
      <c r="B74" s="19">
        <v>396</v>
      </c>
      <c r="C74" s="19">
        <v>249</v>
      </c>
      <c r="D74" s="20">
        <v>0.62880000000000003</v>
      </c>
      <c r="E74" s="19">
        <v>176</v>
      </c>
    </row>
    <row r="75" spans="1:5" s="14" customFormat="1">
      <c r="A75" s="18" t="s">
        <v>223</v>
      </c>
      <c r="B75" s="19">
        <v>338</v>
      </c>
      <c r="C75" s="19">
        <v>254</v>
      </c>
      <c r="D75" s="20">
        <v>0.75149999999999995</v>
      </c>
      <c r="E75" s="19">
        <v>185</v>
      </c>
    </row>
    <row r="76" spans="1:5" s="14" customFormat="1">
      <c r="A76" s="18" t="s">
        <v>227</v>
      </c>
      <c r="B76" s="19">
        <v>1002</v>
      </c>
      <c r="C76" s="19">
        <v>684</v>
      </c>
      <c r="D76" s="20">
        <v>0.68259999999999998</v>
      </c>
      <c r="E76" s="19">
        <v>485</v>
      </c>
    </row>
    <row r="77" spans="1:5" s="14" customFormat="1">
      <c r="A77" s="18" t="s">
        <v>228</v>
      </c>
      <c r="B77" s="19">
        <v>639</v>
      </c>
      <c r="C77" s="19">
        <v>406</v>
      </c>
      <c r="D77" s="20">
        <v>0.63539999999999996</v>
      </c>
      <c r="E77" s="19">
        <v>258</v>
      </c>
    </row>
    <row r="78" spans="1:5" s="14" customFormat="1">
      <c r="A78" s="18" t="s">
        <v>229</v>
      </c>
      <c r="B78" s="19">
        <v>803</v>
      </c>
      <c r="C78" s="19">
        <v>489</v>
      </c>
      <c r="D78" s="20">
        <v>0.60899999999999999</v>
      </c>
      <c r="E78" s="19">
        <v>321</v>
      </c>
    </row>
    <row r="79" spans="1:5" s="14" customFormat="1">
      <c r="A79" s="18" t="s">
        <v>230</v>
      </c>
      <c r="B79" s="19">
        <v>1573</v>
      </c>
      <c r="C79" s="19">
        <v>1153</v>
      </c>
      <c r="D79" s="20">
        <v>0.73299999999999998</v>
      </c>
      <c r="E79" s="19">
        <v>845</v>
      </c>
    </row>
    <row r="80" spans="1:5" s="14" customFormat="1">
      <c r="A80" s="18" t="s">
        <v>233</v>
      </c>
      <c r="B80" s="19">
        <v>1819</v>
      </c>
      <c r="C80" s="19">
        <v>1350</v>
      </c>
      <c r="D80" s="20">
        <v>0.74219999999999997</v>
      </c>
      <c r="E80" s="22">
        <v>1051</v>
      </c>
    </row>
    <row r="81" spans="1:5" s="14" customFormat="1">
      <c r="A81" s="18" t="s">
        <v>235</v>
      </c>
      <c r="B81" s="19">
        <v>1217</v>
      </c>
      <c r="C81" s="19">
        <v>891</v>
      </c>
      <c r="D81" s="20">
        <v>0.73209999999999997</v>
      </c>
      <c r="E81" s="19">
        <v>720</v>
      </c>
    </row>
    <row r="82" spans="1:5" s="14" customFormat="1">
      <c r="A82" s="18" t="s">
        <v>238</v>
      </c>
      <c r="B82" s="19">
        <v>1185</v>
      </c>
      <c r="C82" s="19">
        <v>809</v>
      </c>
      <c r="D82" s="20">
        <v>0.68269999999999997</v>
      </c>
      <c r="E82" s="19">
        <v>580</v>
      </c>
    </row>
    <row r="83" spans="1:5" s="14" customFormat="1">
      <c r="A83" s="18" t="s">
        <v>239</v>
      </c>
      <c r="B83" s="19">
        <v>1038</v>
      </c>
      <c r="C83" s="19">
        <v>752</v>
      </c>
      <c r="D83" s="20">
        <v>0.72450000000000003</v>
      </c>
      <c r="E83" s="19">
        <v>597</v>
      </c>
    </row>
    <row r="84" spans="1:5" s="14" customFormat="1">
      <c r="A84" s="18" t="s">
        <v>240</v>
      </c>
      <c r="B84" s="19">
        <v>1240</v>
      </c>
      <c r="C84" s="19">
        <v>920</v>
      </c>
      <c r="D84" s="20">
        <v>0.7419</v>
      </c>
      <c r="E84" s="19">
        <v>740</v>
      </c>
    </row>
    <row r="85" spans="1:5" s="14" customFormat="1">
      <c r="A85" s="18" t="s">
        <v>242</v>
      </c>
      <c r="B85" s="19">
        <v>867</v>
      </c>
      <c r="C85" s="19">
        <v>638</v>
      </c>
      <c r="D85" s="20">
        <v>0.7359</v>
      </c>
      <c r="E85" s="19">
        <v>501</v>
      </c>
    </row>
    <row r="86" spans="1:5" s="23" customFormat="1" ht="34.5" customHeight="1">
      <c r="A86" s="26" t="s">
        <v>290</v>
      </c>
      <c r="B86" s="24">
        <f>SUM(B66:B85)</f>
        <v>18311</v>
      </c>
      <c r="C86" s="24">
        <f>SUM(C66:C85)</f>
        <v>13130</v>
      </c>
      <c r="D86" s="25">
        <f>C86/B86</f>
        <v>0.71705532193763311</v>
      </c>
      <c r="E86" s="24">
        <f>SUM(E66:E85)</f>
        <v>9742</v>
      </c>
    </row>
    <row r="87" spans="1:5" s="23" customFormat="1" ht="34.5" customHeight="1">
      <c r="A87" s="26" t="s">
        <v>293</v>
      </c>
      <c r="B87" s="24">
        <f>SUM(, B10, B12, B14, B37, B49, B53, B56, B65, B86)</f>
        <v>66491</v>
      </c>
      <c r="C87" s="24">
        <f>SUM(, C10, C12, C14, C37, C49, C53, C56, C65, C86)</f>
        <v>46722</v>
      </c>
      <c r="D87" s="25">
        <f>C87/B87</f>
        <v>0.70268156592621556</v>
      </c>
      <c r="E87" s="24">
        <f>SUM(, E10, E12, E14, E37, E49, E53, E56, E65, E86)</f>
        <v>33916</v>
      </c>
    </row>
    <row r="88" spans="1:5" s="14" customFormat="1">
      <c r="A88" s="18" t="s">
        <v>294</v>
      </c>
      <c r="B88" s="18">
        <f>SUM(, B87)</f>
        <v>66491</v>
      </c>
      <c r="C88" s="18">
        <f>SUM(, C87)</f>
        <v>46722</v>
      </c>
      <c r="D88" s="27">
        <f>C88/B88</f>
        <v>0.70268156592621556</v>
      </c>
      <c r="E88" s="18">
        <f>SUM(, E87)</f>
        <v>33916</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1" manualBreakCount="11">
    <brk id="10" max="16383" man="1"/>
    <brk id="12" max="16383" man="1"/>
    <brk id="14" max="16383" man="1"/>
    <brk id="37" max="16383" man="1"/>
    <brk id="49" max="16383" man="1"/>
    <brk id="53" max="16383" man="1"/>
    <brk id="56" max="16383" man="1"/>
    <brk id="65" max="16383" man="1"/>
    <brk id="86" max="16383" man="1"/>
    <brk id="87" max="16383" man="1"/>
    <brk id="88" max="16383" man="1"/>
  </rowBreaks>
  <colBreaks count="1" manualBreakCount="1">
    <brk id="5"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340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FF00"/>
  </sheetPr>
  <dimension ref="A1:Q3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342</v>
      </c>
      <c r="F4" s="56"/>
      <c r="G4" s="56"/>
      <c r="H4" s="56"/>
      <c r="I4" s="56"/>
      <c r="J4" s="56"/>
      <c r="K4" s="56"/>
      <c r="L4" s="56"/>
      <c r="M4" s="56"/>
      <c r="N4" s="56"/>
      <c r="O4" s="56"/>
      <c r="P4" s="56"/>
      <c r="Q4" s="56"/>
    </row>
    <row r="5" spans="1:17" ht="25.5" customHeight="1">
      <c r="E5" s="55" t="s">
        <v>342</v>
      </c>
      <c r="F5" s="55"/>
      <c r="G5" s="55"/>
      <c r="H5" s="55"/>
      <c r="I5" s="55"/>
      <c r="J5" s="55"/>
      <c r="K5" s="55"/>
      <c r="L5" s="55"/>
      <c r="M5" s="55"/>
      <c r="N5" s="55"/>
      <c r="O5" s="55"/>
      <c r="P5" s="55"/>
      <c r="Q5" s="55"/>
    </row>
    <row r="6" spans="1:17" s="12" customFormat="1" ht="150" customHeight="1">
      <c r="B6" s="13" t="s">
        <v>7</v>
      </c>
      <c r="C6" s="13" t="s">
        <v>8</v>
      </c>
      <c r="D6" s="13" t="s">
        <v>9</v>
      </c>
      <c r="E6" s="21" t="s">
        <v>343</v>
      </c>
    </row>
    <row r="7" spans="1:17">
      <c r="A7" s="15" t="s">
        <v>72</v>
      </c>
      <c r="B7" s="16">
        <v>1013</v>
      </c>
      <c r="C7" s="16">
        <v>725</v>
      </c>
      <c r="D7" s="17">
        <v>0.7157</v>
      </c>
      <c r="E7" s="16">
        <v>487</v>
      </c>
    </row>
    <row r="8" spans="1:17" s="14" customFormat="1">
      <c r="A8" s="18" t="s">
        <v>73</v>
      </c>
      <c r="B8" s="19">
        <v>649</v>
      </c>
      <c r="C8" s="19">
        <v>418</v>
      </c>
      <c r="D8" s="20">
        <v>0.64410000000000001</v>
      </c>
      <c r="E8" s="19">
        <v>266</v>
      </c>
    </row>
    <row r="9" spans="1:17" s="14" customFormat="1">
      <c r="A9" s="18" t="s">
        <v>74</v>
      </c>
      <c r="B9" s="19">
        <v>178</v>
      </c>
      <c r="C9" s="19">
        <v>95</v>
      </c>
      <c r="D9" s="20">
        <v>0.53369999999999995</v>
      </c>
      <c r="E9" s="19">
        <v>60</v>
      </c>
    </row>
    <row r="10" spans="1:17" s="14" customFormat="1">
      <c r="A10" s="18" t="s">
        <v>75</v>
      </c>
      <c r="B10" s="19">
        <v>910</v>
      </c>
      <c r="C10" s="19">
        <v>636</v>
      </c>
      <c r="D10" s="20">
        <v>0.69889999999999997</v>
      </c>
      <c r="E10" s="19">
        <v>481</v>
      </c>
    </row>
    <row r="11" spans="1:17" s="14" customFormat="1">
      <c r="A11" s="18" t="s">
        <v>82</v>
      </c>
      <c r="B11" s="19">
        <v>897</v>
      </c>
      <c r="C11" s="19">
        <v>636</v>
      </c>
      <c r="D11" s="20">
        <v>0.70899999999999996</v>
      </c>
      <c r="E11" s="19">
        <v>293</v>
      </c>
    </row>
    <row r="12" spans="1:17" s="14" customFormat="1">
      <c r="A12" s="18" t="s">
        <v>87</v>
      </c>
      <c r="B12" s="19">
        <v>1039</v>
      </c>
      <c r="C12" s="19">
        <v>676</v>
      </c>
      <c r="D12" s="20">
        <v>0.65059999999999996</v>
      </c>
      <c r="E12" s="19">
        <v>424</v>
      </c>
    </row>
    <row r="13" spans="1:17" s="14" customFormat="1">
      <c r="A13" s="18" t="s">
        <v>89</v>
      </c>
      <c r="B13" s="19">
        <v>466</v>
      </c>
      <c r="C13" s="19">
        <v>283</v>
      </c>
      <c r="D13" s="20">
        <v>0.60729999999999995</v>
      </c>
      <c r="E13" s="19">
        <v>172</v>
      </c>
    </row>
    <row r="14" spans="1:17" s="14" customFormat="1">
      <c r="A14" s="18" t="s">
        <v>91</v>
      </c>
      <c r="B14" s="19">
        <v>1009</v>
      </c>
      <c r="C14" s="19">
        <v>769</v>
      </c>
      <c r="D14" s="20">
        <v>0.7621</v>
      </c>
      <c r="E14" s="19">
        <v>555</v>
      </c>
    </row>
    <row r="15" spans="1:17" s="14" customFormat="1">
      <c r="A15" s="18" t="s">
        <v>93</v>
      </c>
      <c r="B15" s="19">
        <v>732</v>
      </c>
      <c r="C15" s="19">
        <v>544</v>
      </c>
      <c r="D15" s="20">
        <v>0.74319999999999997</v>
      </c>
      <c r="E15" s="19">
        <v>414</v>
      </c>
    </row>
    <row r="16" spans="1:17" s="14" customFormat="1">
      <c r="A16" s="18" t="s">
        <v>94</v>
      </c>
      <c r="B16" s="19">
        <v>602</v>
      </c>
      <c r="C16" s="19">
        <v>415</v>
      </c>
      <c r="D16" s="20">
        <v>0.68940000000000001</v>
      </c>
      <c r="E16" s="19">
        <v>266</v>
      </c>
    </row>
    <row r="17" spans="1:5" s="14" customFormat="1">
      <c r="A17" s="18" t="s">
        <v>97</v>
      </c>
      <c r="B17" s="19">
        <v>642</v>
      </c>
      <c r="C17" s="19">
        <v>444</v>
      </c>
      <c r="D17" s="20">
        <v>0.69159999999999999</v>
      </c>
      <c r="E17" s="19">
        <v>291</v>
      </c>
    </row>
    <row r="18" spans="1:5" s="14" customFormat="1">
      <c r="A18" s="18" t="s">
        <v>98</v>
      </c>
      <c r="B18" s="19">
        <v>68</v>
      </c>
      <c r="C18" s="19">
        <v>33</v>
      </c>
      <c r="D18" s="20">
        <v>0.48530000000000001</v>
      </c>
      <c r="E18" s="19">
        <v>15</v>
      </c>
    </row>
    <row r="19" spans="1:5" s="14" customFormat="1">
      <c r="A19" s="18" t="s">
        <v>99</v>
      </c>
      <c r="B19" s="19">
        <v>1652</v>
      </c>
      <c r="C19" s="19">
        <v>1134</v>
      </c>
      <c r="D19" s="20">
        <v>0.68640000000000001</v>
      </c>
      <c r="E19" s="19">
        <v>826</v>
      </c>
    </row>
    <row r="20" spans="1:5" s="14" customFormat="1">
      <c r="A20" s="18" t="s">
        <v>100</v>
      </c>
      <c r="B20" s="19">
        <v>753</v>
      </c>
      <c r="C20" s="19">
        <v>557</v>
      </c>
      <c r="D20" s="20">
        <v>0.73970000000000002</v>
      </c>
      <c r="E20" s="19">
        <v>401</v>
      </c>
    </row>
    <row r="21" spans="1:5" s="14" customFormat="1">
      <c r="A21" s="18" t="s">
        <v>102</v>
      </c>
      <c r="B21" s="19">
        <v>680</v>
      </c>
      <c r="C21" s="19">
        <v>465</v>
      </c>
      <c r="D21" s="20">
        <v>0.68379999999999996</v>
      </c>
      <c r="E21" s="19">
        <v>329</v>
      </c>
    </row>
    <row r="22" spans="1:5" s="14" customFormat="1">
      <c r="A22" s="18" t="s">
        <v>103</v>
      </c>
      <c r="B22" s="19">
        <v>1661</v>
      </c>
      <c r="C22" s="19">
        <v>974</v>
      </c>
      <c r="D22" s="20">
        <v>0.58640000000000003</v>
      </c>
      <c r="E22" s="19">
        <v>643</v>
      </c>
    </row>
    <row r="23" spans="1:5" s="14" customFormat="1">
      <c r="A23" s="18" t="s">
        <v>104</v>
      </c>
      <c r="B23" s="19">
        <v>1387</v>
      </c>
      <c r="C23" s="19">
        <v>912</v>
      </c>
      <c r="D23" s="20">
        <v>0.65749999999999997</v>
      </c>
      <c r="E23" s="19">
        <v>647</v>
      </c>
    </row>
    <row r="24" spans="1:5" s="14" customFormat="1">
      <c r="A24" s="18" t="s">
        <v>105</v>
      </c>
      <c r="B24" s="19">
        <v>1075</v>
      </c>
      <c r="C24" s="19">
        <v>704</v>
      </c>
      <c r="D24" s="20">
        <v>0.65490000000000004</v>
      </c>
      <c r="E24" s="19">
        <v>457</v>
      </c>
    </row>
    <row r="25" spans="1:5" s="23" customFormat="1" ht="34.5" customHeight="1">
      <c r="A25" s="26" t="s">
        <v>283</v>
      </c>
      <c r="B25" s="24">
        <f>SUM(B7:B24)</f>
        <v>15413</v>
      </c>
      <c r="C25" s="24">
        <f>SUM(C7:C24)</f>
        <v>10420</v>
      </c>
      <c r="D25" s="25">
        <f>C25/B25</f>
        <v>0.67605268280023356</v>
      </c>
      <c r="E25" s="24">
        <f>SUM(E7:E24)</f>
        <v>7027</v>
      </c>
    </row>
    <row r="26" spans="1:5" s="14" customFormat="1">
      <c r="A26" s="18" t="s">
        <v>119</v>
      </c>
      <c r="B26" s="19">
        <v>36</v>
      </c>
      <c r="C26" s="19">
        <v>20</v>
      </c>
      <c r="D26" s="20">
        <v>0.55559999999999998</v>
      </c>
      <c r="E26" s="19">
        <v>10</v>
      </c>
    </row>
    <row r="27" spans="1:5" s="14" customFormat="1">
      <c r="A27" s="18" t="s">
        <v>127</v>
      </c>
      <c r="B27" s="19">
        <v>627</v>
      </c>
      <c r="C27" s="19">
        <v>336</v>
      </c>
      <c r="D27" s="20">
        <v>0.53590000000000004</v>
      </c>
      <c r="E27" s="19">
        <v>177</v>
      </c>
    </row>
    <row r="28" spans="1:5" s="14" customFormat="1">
      <c r="A28" s="18" t="s">
        <v>137</v>
      </c>
      <c r="B28" s="19">
        <v>518</v>
      </c>
      <c r="C28" s="19">
        <v>321</v>
      </c>
      <c r="D28" s="20">
        <v>0.61970000000000003</v>
      </c>
      <c r="E28" s="19">
        <v>244</v>
      </c>
    </row>
    <row r="29" spans="1:5" s="14" customFormat="1">
      <c r="A29" s="18" t="s">
        <v>148</v>
      </c>
      <c r="B29" s="19">
        <v>749</v>
      </c>
      <c r="C29" s="19">
        <v>491</v>
      </c>
      <c r="D29" s="20">
        <v>0.65549999999999997</v>
      </c>
      <c r="E29" s="19">
        <v>295</v>
      </c>
    </row>
    <row r="30" spans="1:5" s="23" customFormat="1" ht="34.5" customHeight="1">
      <c r="A30" s="26" t="s">
        <v>284</v>
      </c>
      <c r="B30" s="24">
        <f>SUM(B26:B29)</f>
        <v>1930</v>
      </c>
      <c r="C30" s="24">
        <f>SUM(C26:C29)</f>
        <v>1168</v>
      </c>
      <c r="D30" s="25">
        <f>C30/B30</f>
        <v>0.60518134715025906</v>
      </c>
      <c r="E30" s="24">
        <f>SUM(E26:E29)</f>
        <v>726</v>
      </c>
    </row>
    <row r="31" spans="1:5" s="14" customFormat="1">
      <c r="A31" s="18" t="s">
        <v>200</v>
      </c>
      <c r="B31" s="19">
        <v>1566</v>
      </c>
      <c r="C31" s="19">
        <v>1004</v>
      </c>
      <c r="D31" s="20">
        <v>0.6411</v>
      </c>
      <c r="E31" s="19">
        <v>711</v>
      </c>
    </row>
    <row r="32" spans="1:5" s="14" customFormat="1">
      <c r="A32" s="18" t="s">
        <v>204</v>
      </c>
      <c r="B32" s="19">
        <v>1695</v>
      </c>
      <c r="C32" s="19">
        <v>1032</v>
      </c>
      <c r="D32" s="20">
        <v>0.60880000000000001</v>
      </c>
      <c r="E32" s="19">
        <v>719</v>
      </c>
    </row>
    <row r="33" spans="1:5" s="14" customFormat="1">
      <c r="A33" s="18" t="s">
        <v>205</v>
      </c>
      <c r="B33" s="19">
        <v>354</v>
      </c>
      <c r="C33" s="19">
        <v>235</v>
      </c>
      <c r="D33" s="20">
        <v>0.66379999999999995</v>
      </c>
      <c r="E33" s="19">
        <v>167</v>
      </c>
    </row>
    <row r="34" spans="1:5" s="23" customFormat="1" ht="34.5" customHeight="1">
      <c r="A34" s="26" t="s">
        <v>289</v>
      </c>
      <c r="B34" s="24">
        <f>SUM(B31:B33)</f>
        <v>3615</v>
      </c>
      <c r="C34" s="24">
        <f>SUM(C31:C33)</f>
        <v>2271</v>
      </c>
      <c r="D34" s="25">
        <f>C34/B34</f>
        <v>0.62821576763485476</v>
      </c>
      <c r="E34" s="24">
        <f>SUM(E31:E33)</f>
        <v>1597</v>
      </c>
    </row>
    <row r="35" spans="1:5" s="23" customFormat="1" ht="34.5" customHeight="1">
      <c r="A35" s="26" t="s">
        <v>293</v>
      </c>
      <c r="B35" s="24">
        <f>SUM(, B25, B30, B34)</f>
        <v>20958</v>
      </c>
      <c r="C35" s="24">
        <f>SUM(, C25, C30, C34)</f>
        <v>13859</v>
      </c>
      <c r="D35" s="25">
        <f>C35/B35</f>
        <v>0.66127493081400901</v>
      </c>
      <c r="E35" s="24">
        <f>SUM(, E25, E30, E34)</f>
        <v>9350</v>
      </c>
    </row>
    <row r="36" spans="1:5" s="14" customFormat="1">
      <c r="A36" s="18" t="s">
        <v>294</v>
      </c>
      <c r="B36" s="18">
        <f>SUM(, B35)</f>
        <v>20958</v>
      </c>
      <c r="C36" s="18">
        <f>SUM(, C35)</f>
        <v>13859</v>
      </c>
      <c r="D36" s="27">
        <f>C36/B36</f>
        <v>0.66127493081400901</v>
      </c>
      <c r="E36" s="18">
        <f>SUM(, E35)</f>
        <v>9350</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5" manualBreakCount="5">
    <brk id="25" max="16383" man="1"/>
    <brk id="30" max="16383" man="1"/>
    <brk id="34" max="16383" man="1"/>
    <brk id="35" max="16383" man="1"/>
    <brk id="36" max="16383" man="1"/>
  </rowBreaks>
  <colBreaks count="1" manualBreakCount="1">
    <brk id="5"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342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00FF"/>
  </sheetPr>
  <dimension ref="A1:Q3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344</v>
      </c>
      <c r="F4" s="56"/>
      <c r="G4" s="56"/>
      <c r="H4" s="56"/>
      <c r="I4" s="56"/>
      <c r="J4" s="56"/>
      <c r="K4" s="56"/>
      <c r="L4" s="56"/>
      <c r="M4" s="56"/>
      <c r="N4" s="56"/>
      <c r="O4" s="56"/>
      <c r="P4" s="56"/>
      <c r="Q4" s="56"/>
    </row>
    <row r="5" spans="1:17" ht="25.5" customHeight="1">
      <c r="E5" s="55" t="s">
        <v>344</v>
      </c>
      <c r="F5" s="55"/>
      <c r="G5" s="55"/>
      <c r="H5" s="55"/>
      <c r="I5" s="55"/>
      <c r="J5" s="55"/>
      <c r="K5" s="55"/>
      <c r="L5" s="55"/>
      <c r="M5" s="55"/>
      <c r="N5" s="55"/>
      <c r="O5" s="55"/>
      <c r="P5" s="55"/>
      <c r="Q5" s="55"/>
    </row>
    <row r="6" spans="1:17" s="12" customFormat="1" ht="150" customHeight="1">
      <c r="B6" s="13" t="s">
        <v>7</v>
      </c>
      <c r="C6" s="13" t="s">
        <v>8</v>
      </c>
      <c r="D6" s="13" t="s">
        <v>9</v>
      </c>
      <c r="E6" s="21" t="s">
        <v>345</v>
      </c>
    </row>
    <row r="7" spans="1:17">
      <c r="A7" s="15" t="s">
        <v>56</v>
      </c>
      <c r="B7" s="16">
        <v>640</v>
      </c>
      <c r="C7" s="16">
        <v>474</v>
      </c>
      <c r="D7" s="17">
        <v>0.74060000000000004</v>
      </c>
      <c r="E7" s="16">
        <v>371</v>
      </c>
    </row>
    <row r="8" spans="1:17" s="14" customFormat="1">
      <c r="A8" s="18" t="s">
        <v>57</v>
      </c>
      <c r="B8" s="19">
        <v>695</v>
      </c>
      <c r="C8" s="19">
        <v>509</v>
      </c>
      <c r="D8" s="20">
        <v>0.73240000000000005</v>
      </c>
      <c r="E8" s="19">
        <v>408</v>
      </c>
    </row>
    <row r="9" spans="1:17" s="23" customFormat="1" ht="34.5" customHeight="1">
      <c r="A9" s="26" t="s">
        <v>280</v>
      </c>
      <c r="B9" s="24">
        <f>SUM(B7:B8)</f>
        <v>1335</v>
      </c>
      <c r="C9" s="24">
        <f>SUM(C7:C8)</f>
        <v>983</v>
      </c>
      <c r="D9" s="25">
        <f>C9/B9</f>
        <v>0.73632958801498127</v>
      </c>
      <c r="E9" s="24">
        <f>SUM(E7:E8)</f>
        <v>779</v>
      </c>
    </row>
    <row r="10" spans="1:17" s="14" customFormat="1">
      <c r="A10" s="18" t="s">
        <v>59</v>
      </c>
      <c r="B10" s="19">
        <v>1233</v>
      </c>
      <c r="C10" s="19">
        <v>892</v>
      </c>
      <c r="D10" s="20">
        <v>0.72340000000000004</v>
      </c>
      <c r="E10" s="19">
        <v>681</v>
      </c>
    </row>
    <row r="11" spans="1:17" s="23" customFormat="1" ht="34.5" customHeight="1">
      <c r="A11" s="26" t="s">
        <v>281</v>
      </c>
      <c r="B11" s="24">
        <f>SUM(B10:B10)</f>
        <v>1233</v>
      </c>
      <c r="C11" s="24">
        <f>SUM(C10:C10)</f>
        <v>892</v>
      </c>
      <c r="D11" s="25">
        <f>C11/B11</f>
        <v>0.72343876723438771</v>
      </c>
      <c r="E11" s="24">
        <f>SUM(E10:E10)</f>
        <v>681</v>
      </c>
    </row>
    <row r="12" spans="1:17" s="14" customFormat="1">
      <c r="A12" s="18" t="s">
        <v>62</v>
      </c>
      <c r="B12" s="19">
        <v>1170</v>
      </c>
      <c r="C12" s="19">
        <v>819</v>
      </c>
      <c r="D12" s="20">
        <v>0.7</v>
      </c>
      <c r="E12" s="19">
        <v>616</v>
      </c>
    </row>
    <row r="13" spans="1:17" s="14" customFormat="1">
      <c r="A13" s="18" t="s">
        <v>64</v>
      </c>
      <c r="B13" s="19">
        <v>850</v>
      </c>
      <c r="C13" s="19">
        <v>630</v>
      </c>
      <c r="D13" s="20">
        <v>0.74119999999999997</v>
      </c>
      <c r="E13" s="19">
        <v>498</v>
      </c>
    </row>
    <row r="14" spans="1:17" s="14" customFormat="1">
      <c r="A14" s="18" t="s">
        <v>65</v>
      </c>
      <c r="B14" s="19">
        <v>1085</v>
      </c>
      <c r="C14" s="19">
        <v>796</v>
      </c>
      <c r="D14" s="20">
        <v>0.73360000000000003</v>
      </c>
      <c r="E14" s="19">
        <v>626</v>
      </c>
    </row>
    <row r="15" spans="1:17" s="14" customFormat="1">
      <c r="A15" s="18" t="s">
        <v>66</v>
      </c>
      <c r="B15" s="19">
        <v>900</v>
      </c>
      <c r="C15" s="19">
        <v>708</v>
      </c>
      <c r="D15" s="20">
        <v>0.78669999999999995</v>
      </c>
      <c r="E15" s="19">
        <v>555</v>
      </c>
    </row>
    <row r="16" spans="1:17" s="14" customFormat="1">
      <c r="A16" s="18" t="s">
        <v>67</v>
      </c>
      <c r="B16" s="19">
        <v>125</v>
      </c>
      <c r="C16" s="19">
        <v>100</v>
      </c>
      <c r="D16" s="20">
        <v>0.8</v>
      </c>
      <c r="E16" s="19">
        <v>81</v>
      </c>
    </row>
    <row r="17" spans="1:5" s="14" customFormat="1">
      <c r="A17" s="18" t="s">
        <v>69</v>
      </c>
      <c r="B17" s="19">
        <v>936</v>
      </c>
      <c r="C17" s="19">
        <v>686</v>
      </c>
      <c r="D17" s="20">
        <v>0.7329</v>
      </c>
      <c r="E17" s="19">
        <v>504</v>
      </c>
    </row>
    <row r="18" spans="1:5" s="14" customFormat="1">
      <c r="A18" s="18" t="s">
        <v>70</v>
      </c>
      <c r="B18" s="19">
        <v>1118</v>
      </c>
      <c r="C18" s="19">
        <v>846</v>
      </c>
      <c r="D18" s="20">
        <v>0.75670000000000004</v>
      </c>
      <c r="E18" s="19">
        <v>691</v>
      </c>
    </row>
    <row r="19" spans="1:5" s="23" customFormat="1" ht="34.5" customHeight="1">
      <c r="A19" s="26" t="s">
        <v>282</v>
      </c>
      <c r="B19" s="24">
        <f>SUM(B12:B18)</f>
        <v>6184</v>
      </c>
      <c r="C19" s="24">
        <f>SUM(C12:C18)</f>
        <v>4585</v>
      </c>
      <c r="D19" s="25">
        <f>C19/B19</f>
        <v>0.74142949547218628</v>
      </c>
      <c r="E19" s="24">
        <f>SUM(E12:E18)</f>
        <v>3571</v>
      </c>
    </row>
    <row r="20" spans="1:5" s="14" customFormat="1">
      <c r="A20" s="18" t="s">
        <v>190</v>
      </c>
      <c r="B20" s="19">
        <v>608</v>
      </c>
      <c r="C20" s="19">
        <v>458</v>
      </c>
      <c r="D20" s="20">
        <v>0.75329999999999997</v>
      </c>
      <c r="E20" s="19">
        <v>362</v>
      </c>
    </row>
    <row r="21" spans="1:5" s="23" customFormat="1" ht="34.5" customHeight="1">
      <c r="A21" s="26" t="s">
        <v>286</v>
      </c>
      <c r="B21" s="24">
        <f>SUM(B20:B20)</f>
        <v>608</v>
      </c>
      <c r="C21" s="24">
        <f>SUM(C20:C20)</f>
        <v>458</v>
      </c>
      <c r="D21" s="25">
        <f>C21/B21</f>
        <v>0.75328947368421051</v>
      </c>
      <c r="E21" s="24">
        <f>SUM(E20:E20)</f>
        <v>362</v>
      </c>
    </row>
    <row r="22" spans="1:5" s="14" customFormat="1">
      <c r="A22" s="18" t="s">
        <v>194</v>
      </c>
      <c r="B22" s="19">
        <v>897</v>
      </c>
      <c r="C22" s="19">
        <v>643</v>
      </c>
      <c r="D22" s="20">
        <v>0.71679999999999999</v>
      </c>
      <c r="E22" s="19">
        <v>523</v>
      </c>
    </row>
    <row r="23" spans="1:5" s="23" customFormat="1" ht="34.5" customHeight="1">
      <c r="A23" s="26" t="s">
        <v>287</v>
      </c>
      <c r="B23" s="24">
        <f>SUM(B22:B22)</f>
        <v>897</v>
      </c>
      <c r="C23" s="24">
        <f>SUM(C22:C22)</f>
        <v>643</v>
      </c>
      <c r="D23" s="25">
        <f>C23/B23</f>
        <v>0.71683389074693427</v>
      </c>
      <c r="E23" s="24">
        <f>SUM(E22:E22)</f>
        <v>523</v>
      </c>
    </row>
    <row r="24" spans="1:5" s="14" customFormat="1">
      <c r="A24" s="18" t="s">
        <v>197</v>
      </c>
      <c r="B24" s="19">
        <v>1702</v>
      </c>
      <c r="C24" s="19">
        <v>1262</v>
      </c>
      <c r="D24" s="20">
        <v>0.74150000000000005</v>
      </c>
      <c r="E24" s="19">
        <v>951</v>
      </c>
    </row>
    <row r="25" spans="1:5" s="14" customFormat="1">
      <c r="A25" s="18" t="s">
        <v>198</v>
      </c>
      <c r="B25" s="19">
        <v>90</v>
      </c>
      <c r="C25" s="19">
        <v>63</v>
      </c>
      <c r="D25" s="20">
        <v>0.7</v>
      </c>
      <c r="E25" s="19">
        <v>44</v>
      </c>
    </row>
    <row r="26" spans="1:5" s="23" customFormat="1" ht="34.5" customHeight="1">
      <c r="A26" s="26" t="s">
        <v>288</v>
      </c>
      <c r="B26" s="24">
        <f>SUM(B24:B25)</f>
        <v>1792</v>
      </c>
      <c r="C26" s="24">
        <f>SUM(C24:C25)</f>
        <v>1325</v>
      </c>
      <c r="D26" s="25">
        <f>C26/B26</f>
        <v>0.7393973214285714</v>
      </c>
      <c r="E26" s="24">
        <f>SUM(E24:E25)</f>
        <v>995</v>
      </c>
    </row>
    <row r="27" spans="1:5" s="14" customFormat="1">
      <c r="A27" s="18" t="s">
        <v>252</v>
      </c>
      <c r="B27" s="19">
        <v>494</v>
      </c>
      <c r="C27" s="19">
        <v>321</v>
      </c>
      <c r="D27" s="20">
        <v>0.64980000000000004</v>
      </c>
      <c r="E27" s="19">
        <v>241</v>
      </c>
    </row>
    <row r="28" spans="1:5" s="14" customFormat="1">
      <c r="A28" s="18" t="s">
        <v>253</v>
      </c>
      <c r="B28" s="19">
        <v>798</v>
      </c>
      <c r="C28" s="19">
        <v>552</v>
      </c>
      <c r="D28" s="20">
        <v>0.69169999999999998</v>
      </c>
      <c r="E28" s="19">
        <v>446</v>
      </c>
    </row>
    <row r="29" spans="1:5" s="23" customFormat="1" ht="34.5" customHeight="1">
      <c r="A29" s="26" t="s">
        <v>292</v>
      </c>
      <c r="B29" s="24">
        <f>SUM(B27:B28)</f>
        <v>1292</v>
      </c>
      <c r="C29" s="24">
        <f>SUM(C27:C28)</f>
        <v>873</v>
      </c>
      <c r="D29" s="25">
        <f>C29/B29</f>
        <v>0.67569659442724461</v>
      </c>
      <c r="E29" s="24">
        <f>SUM(E27:E28)</f>
        <v>687</v>
      </c>
    </row>
    <row r="30" spans="1:5" s="23" customFormat="1" ht="34.5" customHeight="1">
      <c r="A30" s="26" t="s">
        <v>293</v>
      </c>
      <c r="B30" s="24">
        <f>SUM(, B9, B11, B19, B21, B23, B26, B29)</f>
        <v>13341</v>
      </c>
      <c r="C30" s="24">
        <f>SUM(, C9, C11, C19, C21, C23, C26, C29)</f>
        <v>9759</v>
      </c>
      <c r="D30" s="25">
        <f>C30/B30</f>
        <v>0.73150438497863723</v>
      </c>
      <c r="E30" s="24">
        <f>SUM(, E9, E11, E19, E21, E23, E26, E29)</f>
        <v>7598</v>
      </c>
    </row>
    <row r="31" spans="1:5" s="14" customFormat="1">
      <c r="A31" s="18" t="s">
        <v>294</v>
      </c>
      <c r="B31" s="18">
        <f>SUM(, B30)</f>
        <v>13341</v>
      </c>
      <c r="C31" s="18">
        <f>SUM(, C30)</f>
        <v>9759</v>
      </c>
      <c r="D31" s="27">
        <f>C31/B31</f>
        <v>0.73150438497863723</v>
      </c>
      <c r="E31" s="18">
        <f>SUM(, E30)</f>
        <v>7598</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9" manualBreakCount="9">
    <brk id="9" max="16383" man="1"/>
    <brk id="11" max="16383" man="1"/>
    <brk id="19" max="16383" man="1"/>
    <brk id="21" max="16383" man="1"/>
    <brk id="23" max="16383" man="1"/>
    <brk id="26" max="16383" man="1"/>
    <brk id="29" max="16383" man="1"/>
    <brk id="30" max="16383" man="1"/>
    <brk id="31" max="16383" man="1"/>
  </rowBreaks>
  <colBreaks count="1" manualBreakCount="1">
    <brk id="5"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344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Q18"/>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14062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346</v>
      </c>
      <c r="F4" s="56"/>
      <c r="G4" s="56"/>
      <c r="H4" s="56"/>
      <c r="I4" s="56"/>
      <c r="J4" s="56"/>
      <c r="K4" s="56"/>
      <c r="L4" s="56"/>
      <c r="M4" s="56"/>
      <c r="N4" s="56"/>
      <c r="O4" s="56"/>
      <c r="P4" s="56"/>
      <c r="Q4" s="56"/>
    </row>
    <row r="5" spans="1:17" ht="25.5" customHeight="1">
      <c r="E5" s="55" t="s">
        <v>346</v>
      </c>
      <c r="F5" s="55"/>
      <c r="G5" s="55"/>
      <c r="H5" s="55"/>
      <c r="I5" s="55"/>
      <c r="J5" s="55"/>
      <c r="K5" s="55"/>
      <c r="L5" s="55"/>
      <c r="M5" s="55"/>
      <c r="N5" s="55"/>
      <c r="O5" s="55"/>
      <c r="P5" s="55"/>
      <c r="Q5" s="55"/>
    </row>
    <row r="6" spans="1:17" s="12" customFormat="1" ht="150" customHeight="1">
      <c r="B6" s="13" t="s">
        <v>7</v>
      </c>
      <c r="C6" s="13" t="s">
        <v>8</v>
      </c>
      <c r="D6" s="13" t="s">
        <v>9</v>
      </c>
      <c r="E6" s="21" t="s">
        <v>347</v>
      </c>
    </row>
    <row r="7" spans="1:17">
      <c r="A7" s="15" t="s">
        <v>11</v>
      </c>
      <c r="B7" s="16">
        <v>851</v>
      </c>
      <c r="C7" s="16">
        <v>608</v>
      </c>
      <c r="D7" s="17">
        <v>0.71450000000000002</v>
      </c>
      <c r="E7" s="16">
        <v>396</v>
      </c>
    </row>
    <row r="8" spans="1:17" s="14" customFormat="1">
      <c r="A8" s="18" t="s">
        <v>13</v>
      </c>
      <c r="B8" s="19">
        <v>526</v>
      </c>
      <c r="C8" s="19">
        <v>292</v>
      </c>
      <c r="D8" s="20">
        <v>0.55510000000000004</v>
      </c>
      <c r="E8" s="19">
        <v>196</v>
      </c>
    </row>
    <row r="9" spans="1:17" s="14" customFormat="1">
      <c r="A9" s="18" t="s">
        <v>17</v>
      </c>
      <c r="B9" s="19">
        <v>852</v>
      </c>
      <c r="C9" s="19">
        <v>471</v>
      </c>
      <c r="D9" s="20">
        <v>0.55279999999999996</v>
      </c>
      <c r="E9" s="19">
        <v>325</v>
      </c>
    </row>
    <row r="10" spans="1:17" s="14" customFormat="1">
      <c r="A10" s="18" t="s">
        <v>18</v>
      </c>
      <c r="B10" s="19">
        <v>393</v>
      </c>
      <c r="C10" s="19">
        <v>269</v>
      </c>
      <c r="D10" s="20">
        <v>0.6845</v>
      </c>
      <c r="E10" s="19">
        <v>178</v>
      </c>
    </row>
    <row r="11" spans="1:17" s="14" customFormat="1">
      <c r="A11" s="18" t="s">
        <v>23</v>
      </c>
      <c r="B11" s="19">
        <v>1590</v>
      </c>
      <c r="C11" s="19">
        <v>1019</v>
      </c>
      <c r="D11" s="20">
        <v>0.64090000000000003</v>
      </c>
      <c r="E11" s="19">
        <v>686</v>
      </c>
    </row>
    <row r="12" spans="1:17" s="14" customFormat="1">
      <c r="A12" s="18" t="s">
        <v>24</v>
      </c>
      <c r="B12" s="19">
        <v>891</v>
      </c>
      <c r="C12" s="19">
        <v>604</v>
      </c>
      <c r="D12" s="20">
        <v>0.67789999999999995</v>
      </c>
      <c r="E12" s="19">
        <v>393</v>
      </c>
    </row>
    <row r="13" spans="1:17" s="14" customFormat="1">
      <c r="A13" s="18" t="s">
        <v>25</v>
      </c>
      <c r="B13" s="19">
        <v>972</v>
      </c>
      <c r="C13" s="19">
        <v>674</v>
      </c>
      <c r="D13" s="20">
        <v>0.69340000000000002</v>
      </c>
      <c r="E13" s="19">
        <v>498</v>
      </c>
    </row>
    <row r="14" spans="1:17" s="23" customFormat="1" ht="34.5" customHeight="1">
      <c r="A14" s="26" t="s">
        <v>277</v>
      </c>
      <c r="B14" s="24">
        <f>SUM(B7:B13)</f>
        <v>6075</v>
      </c>
      <c r="C14" s="24">
        <f>SUM(C7:C13)</f>
        <v>3937</v>
      </c>
      <c r="D14" s="25">
        <f>C14/B14</f>
        <v>0.64806584362139918</v>
      </c>
      <c r="E14" s="24">
        <f>SUM(E7:E13)</f>
        <v>2672</v>
      </c>
    </row>
    <row r="15" spans="1:17" s="23" customFormat="1" ht="34.5" customHeight="1">
      <c r="A15" s="26" t="s">
        <v>293</v>
      </c>
      <c r="B15" s="24">
        <f>SUM(, B14)</f>
        <v>6075</v>
      </c>
      <c r="C15" s="24">
        <f>SUM(, C14)</f>
        <v>3937</v>
      </c>
      <c r="D15" s="25">
        <f>C15/B15</f>
        <v>0.64806584362139918</v>
      </c>
      <c r="E15" s="24">
        <f>SUM(, E14)</f>
        <v>2672</v>
      </c>
    </row>
    <row r="16" spans="1:17" s="23" customFormat="1">
      <c r="A16" s="24" t="s">
        <v>294</v>
      </c>
      <c r="B16" s="24">
        <f>SUM(, B15)</f>
        <v>6075</v>
      </c>
      <c r="C16" s="24">
        <f>SUM(, C15)</f>
        <v>3937</v>
      </c>
      <c r="D16" s="25">
        <f>C16/B16</f>
        <v>0.64806584362139918</v>
      </c>
      <c r="E16" s="24">
        <f>SUM(, E15)</f>
        <v>2672</v>
      </c>
    </row>
    <row r="17" spans="1:5" s="23" customFormat="1">
      <c r="A17" s="24" t="s">
        <v>467</v>
      </c>
      <c r="B17" s="24">
        <v>34578</v>
      </c>
      <c r="C17" s="24">
        <v>20798</v>
      </c>
      <c r="D17" s="25">
        <v>0.60150000000000003</v>
      </c>
      <c r="E17" s="24">
        <v>16952</v>
      </c>
    </row>
    <row r="18" spans="1:5" s="23" customFormat="1">
      <c r="A18" s="36" t="s">
        <v>294</v>
      </c>
      <c r="B18" s="36">
        <f>SUM(B16:B17)</f>
        <v>40653</v>
      </c>
      <c r="C18" s="36">
        <f>SUM(C16:C17)</f>
        <v>24735</v>
      </c>
      <c r="D18" s="37">
        <f>AVERAGE(D16:D17)</f>
        <v>0.62478292181069961</v>
      </c>
      <c r="E18" s="36">
        <f>SUM(E16:E17)</f>
        <v>19624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254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346</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FF00"/>
  </sheetPr>
  <dimension ref="A1:R15"/>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7.855468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348</v>
      </c>
      <c r="F4" s="56"/>
      <c r="G4" s="56"/>
      <c r="H4" s="56"/>
      <c r="I4" s="56"/>
      <c r="J4" s="56"/>
      <c r="K4" s="56"/>
      <c r="L4" s="56"/>
      <c r="M4" s="56"/>
      <c r="N4" s="56"/>
      <c r="O4" s="56"/>
      <c r="P4" s="56"/>
      <c r="Q4" s="56"/>
      <c r="R4" s="56"/>
    </row>
    <row r="5" spans="1:18" ht="25.5" customHeight="1">
      <c r="E5" s="55" t="s">
        <v>348</v>
      </c>
      <c r="F5" s="55"/>
      <c r="G5" s="55"/>
      <c r="H5" s="55"/>
      <c r="I5" s="55"/>
      <c r="J5" s="55"/>
      <c r="K5" s="55"/>
      <c r="L5" s="55"/>
      <c r="M5" s="55"/>
      <c r="N5" s="55"/>
      <c r="O5" s="55"/>
      <c r="P5" s="55"/>
      <c r="Q5" s="55"/>
      <c r="R5" s="55"/>
    </row>
    <row r="6" spans="1:18" s="12" customFormat="1" ht="150" customHeight="1">
      <c r="B6" s="13" t="s">
        <v>7</v>
      </c>
      <c r="C6" s="13" t="s">
        <v>8</v>
      </c>
      <c r="D6" s="13" t="s">
        <v>9</v>
      </c>
      <c r="E6" s="21" t="s">
        <v>349</v>
      </c>
      <c r="F6" s="21" t="s">
        <v>350</v>
      </c>
    </row>
    <row r="7" spans="1:18">
      <c r="A7" s="15" t="s">
        <v>15</v>
      </c>
      <c r="B7" s="16">
        <v>691</v>
      </c>
      <c r="C7" s="16">
        <v>351</v>
      </c>
      <c r="D7" s="17">
        <v>0.50800000000000001</v>
      </c>
      <c r="E7" s="16">
        <v>76</v>
      </c>
      <c r="F7" s="16">
        <v>244</v>
      </c>
    </row>
    <row r="8" spans="1:18" s="14" customFormat="1">
      <c r="A8" s="18" t="s">
        <v>16</v>
      </c>
      <c r="B8" s="19">
        <v>722</v>
      </c>
      <c r="C8" s="19">
        <v>305</v>
      </c>
      <c r="D8" s="20">
        <v>0.4224</v>
      </c>
      <c r="E8" s="19">
        <v>59</v>
      </c>
      <c r="F8" s="19">
        <v>225</v>
      </c>
    </row>
    <row r="9" spans="1:18" s="14" customFormat="1">
      <c r="A9" s="18" t="s">
        <v>20</v>
      </c>
      <c r="B9" s="19">
        <v>493</v>
      </c>
      <c r="C9" s="19">
        <v>211</v>
      </c>
      <c r="D9" s="20">
        <v>0.42799999999999999</v>
      </c>
      <c r="E9" s="19">
        <v>34</v>
      </c>
      <c r="F9" s="19">
        <v>159</v>
      </c>
    </row>
    <row r="10" spans="1:18" s="14" customFormat="1">
      <c r="A10" s="18" t="s">
        <v>22</v>
      </c>
      <c r="B10" s="19">
        <v>410</v>
      </c>
      <c r="C10" s="19">
        <v>225</v>
      </c>
      <c r="D10" s="20">
        <v>0.54879999999999995</v>
      </c>
      <c r="E10" s="19">
        <v>54</v>
      </c>
      <c r="F10" s="19">
        <v>143</v>
      </c>
    </row>
    <row r="11" spans="1:18" s="23" customFormat="1" ht="34.5" customHeight="1">
      <c r="A11" s="26" t="s">
        <v>277</v>
      </c>
      <c r="B11" s="24">
        <f>SUM(B7:B10)</f>
        <v>2316</v>
      </c>
      <c r="C11" s="24">
        <f>SUM(C7:C10)</f>
        <v>1092</v>
      </c>
      <c r="D11" s="25">
        <f>C11/B11</f>
        <v>0.47150259067357514</v>
      </c>
      <c r="E11" s="24">
        <f>SUM(E7:E10)</f>
        <v>223</v>
      </c>
      <c r="F11" s="24">
        <f>SUM(F7:F10)</f>
        <v>771</v>
      </c>
    </row>
    <row r="12" spans="1:18" s="23" customFormat="1" ht="34.5" customHeight="1">
      <c r="A12" s="26" t="s">
        <v>293</v>
      </c>
      <c r="B12" s="24">
        <f>SUM(, B11)</f>
        <v>2316</v>
      </c>
      <c r="C12" s="24">
        <f>SUM(, C11)</f>
        <v>1092</v>
      </c>
      <c r="D12" s="25">
        <f>C12/B12</f>
        <v>0.47150259067357514</v>
      </c>
      <c r="E12" s="24">
        <f>SUM(, E11)</f>
        <v>223</v>
      </c>
      <c r="F12" s="24">
        <f>SUM(, F11)</f>
        <v>771</v>
      </c>
    </row>
    <row r="13" spans="1:18" s="23" customFormat="1">
      <c r="A13" s="24" t="s">
        <v>294</v>
      </c>
      <c r="B13" s="24">
        <f>SUM(, B12)</f>
        <v>2316</v>
      </c>
      <c r="C13" s="24">
        <f>SUM(, C12)</f>
        <v>1092</v>
      </c>
      <c r="D13" s="25">
        <f>C13/B13</f>
        <v>0.47150259067357514</v>
      </c>
      <c r="E13" s="24">
        <f>SUM(, E12)</f>
        <v>223</v>
      </c>
      <c r="F13" s="24">
        <f>SUM(, F12)</f>
        <v>771</v>
      </c>
    </row>
    <row r="14" spans="1:18" s="23" customFormat="1">
      <c r="A14" s="24" t="s">
        <v>467</v>
      </c>
      <c r="B14" s="24">
        <v>15526</v>
      </c>
      <c r="C14" s="24">
        <v>10031</v>
      </c>
      <c r="D14" s="25">
        <v>0.64610000000000001</v>
      </c>
      <c r="E14" s="24">
        <v>3084</v>
      </c>
      <c r="F14" s="24">
        <v>6572</v>
      </c>
    </row>
    <row r="15" spans="1:18" s="23" customFormat="1">
      <c r="A15" s="36" t="s">
        <v>294</v>
      </c>
      <c r="B15" s="36">
        <f>SUM(B13:B14)</f>
        <v>17842</v>
      </c>
      <c r="C15" s="36">
        <f>SUM(C13:C14)</f>
        <v>11123</v>
      </c>
      <c r="D15" s="37">
        <f>AVERAGE(D13:D14)</f>
        <v>0.55880129533678757</v>
      </c>
      <c r="E15" s="36">
        <f>SUM(E13:E14)</f>
        <v>3307</v>
      </c>
      <c r="F15" s="36">
        <f>SUM(F13:F14)</f>
        <v>7343</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1" max="16383" man="1"/>
    <brk id="12" max="16383" man="1"/>
    <brk id="13" max="16383" man="1"/>
  </rowBreaks>
  <colBreaks count="2" manualBreakCount="2">
    <brk id="5" max="1048575" man="1"/>
    <brk id="6"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348</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00FF"/>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9.42578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351</v>
      </c>
      <c r="F4" s="56"/>
      <c r="G4" s="56"/>
      <c r="H4" s="56"/>
      <c r="I4" s="56"/>
      <c r="J4" s="56"/>
      <c r="K4" s="56"/>
      <c r="L4" s="56"/>
      <c r="M4" s="56"/>
      <c r="N4" s="56"/>
      <c r="O4" s="56"/>
      <c r="P4" s="56"/>
      <c r="Q4" s="56"/>
      <c r="R4" s="56"/>
    </row>
    <row r="5" spans="1:18" ht="25.5" customHeight="1">
      <c r="E5" s="55" t="s">
        <v>351</v>
      </c>
      <c r="F5" s="55"/>
      <c r="G5" s="55"/>
      <c r="H5" s="55"/>
      <c r="I5" s="55"/>
      <c r="J5" s="55"/>
      <c r="K5" s="55"/>
      <c r="L5" s="55"/>
      <c r="M5" s="55"/>
      <c r="N5" s="55"/>
      <c r="O5" s="55"/>
      <c r="P5" s="55"/>
      <c r="Q5" s="55"/>
      <c r="R5" s="55"/>
    </row>
    <row r="6" spans="1:18" s="12" customFormat="1" ht="150" customHeight="1">
      <c r="B6" s="13" t="s">
        <v>7</v>
      </c>
      <c r="C6" s="13" t="s">
        <v>8</v>
      </c>
      <c r="D6" s="13" t="s">
        <v>9</v>
      </c>
      <c r="E6" s="21" t="s">
        <v>352</v>
      </c>
      <c r="F6" s="21" t="s">
        <v>353</v>
      </c>
    </row>
    <row r="7" spans="1:18">
      <c r="A7" s="15" t="s">
        <v>11</v>
      </c>
      <c r="B7" s="16">
        <v>851</v>
      </c>
      <c r="C7" s="16">
        <v>608</v>
      </c>
      <c r="D7" s="17">
        <v>0.71450000000000002</v>
      </c>
      <c r="E7" s="16">
        <v>311</v>
      </c>
      <c r="F7" s="16">
        <v>220</v>
      </c>
    </row>
    <row r="8" spans="1:18" s="14" customFormat="1">
      <c r="A8" s="18" t="s">
        <v>12</v>
      </c>
      <c r="B8" s="19">
        <v>465</v>
      </c>
      <c r="C8" s="19">
        <v>283</v>
      </c>
      <c r="D8" s="20">
        <v>0.60860000000000003</v>
      </c>
      <c r="E8" s="19">
        <v>142</v>
      </c>
      <c r="F8" s="19">
        <v>118</v>
      </c>
    </row>
    <row r="9" spans="1:18" s="14" customFormat="1">
      <c r="A9" s="18" t="s">
        <v>13</v>
      </c>
      <c r="B9" s="19">
        <v>526</v>
      </c>
      <c r="C9" s="19">
        <v>292</v>
      </c>
      <c r="D9" s="20">
        <v>0.55510000000000004</v>
      </c>
      <c r="E9" s="19">
        <v>129</v>
      </c>
      <c r="F9" s="19">
        <v>120</v>
      </c>
    </row>
    <row r="10" spans="1:18" s="14" customFormat="1">
      <c r="A10" s="18" t="s">
        <v>14</v>
      </c>
      <c r="B10" s="19">
        <v>786</v>
      </c>
      <c r="C10" s="19">
        <v>447</v>
      </c>
      <c r="D10" s="20">
        <v>0.56869999999999998</v>
      </c>
      <c r="E10" s="19">
        <v>165</v>
      </c>
      <c r="F10" s="19">
        <v>230</v>
      </c>
    </row>
    <row r="11" spans="1:18" s="14" customFormat="1">
      <c r="A11" s="18" t="s">
        <v>15</v>
      </c>
      <c r="B11" s="19">
        <v>691</v>
      </c>
      <c r="C11" s="19">
        <v>351</v>
      </c>
      <c r="D11" s="20">
        <v>0.50800000000000001</v>
      </c>
      <c r="E11" s="19">
        <v>105</v>
      </c>
      <c r="F11" s="19">
        <v>208</v>
      </c>
    </row>
    <row r="12" spans="1:18" s="14" customFormat="1">
      <c r="A12" s="18" t="s">
        <v>16</v>
      </c>
      <c r="B12" s="19">
        <v>722</v>
      </c>
      <c r="C12" s="19">
        <v>305</v>
      </c>
      <c r="D12" s="20">
        <v>0.4224</v>
      </c>
      <c r="E12" s="19">
        <v>69</v>
      </c>
      <c r="F12" s="19">
        <v>211</v>
      </c>
    </row>
    <row r="13" spans="1:18" s="14" customFormat="1">
      <c r="A13" s="18" t="s">
        <v>17</v>
      </c>
      <c r="B13" s="19">
        <v>852</v>
      </c>
      <c r="C13" s="19">
        <v>471</v>
      </c>
      <c r="D13" s="20">
        <v>0.55279999999999996</v>
      </c>
      <c r="E13" s="19">
        <v>209</v>
      </c>
      <c r="F13" s="19">
        <v>214</v>
      </c>
    </row>
    <row r="14" spans="1:18" s="14" customFormat="1">
      <c r="A14" s="18" t="s">
        <v>18</v>
      </c>
      <c r="B14" s="19">
        <v>393</v>
      </c>
      <c r="C14" s="19">
        <v>269</v>
      </c>
      <c r="D14" s="20">
        <v>0.6845</v>
      </c>
      <c r="E14" s="19">
        <v>152</v>
      </c>
      <c r="F14" s="19">
        <v>82</v>
      </c>
    </row>
    <row r="15" spans="1:18" s="14" customFormat="1">
      <c r="A15" s="18" t="s">
        <v>19</v>
      </c>
      <c r="B15" s="19">
        <v>699</v>
      </c>
      <c r="C15" s="19">
        <v>502</v>
      </c>
      <c r="D15" s="20">
        <v>0.71819999999999995</v>
      </c>
      <c r="E15" s="19">
        <v>287</v>
      </c>
      <c r="F15" s="19">
        <v>164</v>
      </c>
    </row>
    <row r="16" spans="1:18" s="14" customFormat="1">
      <c r="A16" s="18" t="s">
        <v>20</v>
      </c>
      <c r="B16" s="19">
        <v>493</v>
      </c>
      <c r="C16" s="19">
        <v>211</v>
      </c>
      <c r="D16" s="20">
        <v>0.42799999999999999</v>
      </c>
      <c r="E16" s="19">
        <v>52</v>
      </c>
      <c r="F16" s="19">
        <v>138</v>
      </c>
    </row>
    <row r="17" spans="1:6" s="14" customFormat="1">
      <c r="A17" s="18" t="s">
        <v>21</v>
      </c>
      <c r="B17" s="19">
        <v>1066</v>
      </c>
      <c r="C17" s="19">
        <v>725</v>
      </c>
      <c r="D17" s="20">
        <v>0.68010000000000004</v>
      </c>
      <c r="E17" s="19">
        <v>292</v>
      </c>
      <c r="F17" s="19">
        <v>349</v>
      </c>
    </row>
    <row r="18" spans="1:6" s="14" customFormat="1">
      <c r="A18" s="18" t="s">
        <v>22</v>
      </c>
      <c r="B18" s="19">
        <v>410</v>
      </c>
      <c r="C18" s="19">
        <v>225</v>
      </c>
      <c r="D18" s="20">
        <v>0.54879999999999995</v>
      </c>
      <c r="E18" s="19">
        <v>75</v>
      </c>
      <c r="F18" s="19">
        <v>115</v>
      </c>
    </row>
    <row r="19" spans="1:6" s="14" customFormat="1">
      <c r="A19" s="18" t="s">
        <v>23</v>
      </c>
      <c r="B19" s="19">
        <v>1590</v>
      </c>
      <c r="C19" s="19">
        <v>1019</v>
      </c>
      <c r="D19" s="20">
        <v>0.64090000000000003</v>
      </c>
      <c r="E19" s="19">
        <v>450</v>
      </c>
      <c r="F19" s="19">
        <v>444</v>
      </c>
    </row>
    <row r="20" spans="1:6" s="14" customFormat="1">
      <c r="A20" s="18" t="s">
        <v>24</v>
      </c>
      <c r="B20" s="19">
        <v>891</v>
      </c>
      <c r="C20" s="19">
        <v>604</v>
      </c>
      <c r="D20" s="20">
        <v>0.67789999999999995</v>
      </c>
      <c r="E20" s="19">
        <v>266</v>
      </c>
      <c r="F20" s="19">
        <v>247</v>
      </c>
    </row>
    <row r="21" spans="1:6" s="14" customFormat="1">
      <c r="A21" s="18" t="s">
        <v>25</v>
      </c>
      <c r="B21" s="19">
        <v>972</v>
      </c>
      <c r="C21" s="19">
        <v>674</v>
      </c>
      <c r="D21" s="20">
        <v>0.69340000000000002</v>
      </c>
      <c r="E21" s="19">
        <v>281</v>
      </c>
      <c r="F21" s="19">
        <v>335</v>
      </c>
    </row>
    <row r="22" spans="1:6" s="23" customFormat="1" ht="34.5" customHeight="1">
      <c r="A22" s="26" t="s">
        <v>277</v>
      </c>
      <c r="B22" s="24">
        <f>SUM(B7:B21)</f>
        <v>11407</v>
      </c>
      <c r="C22" s="24">
        <f>SUM(C7:C21)</f>
        <v>6986</v>
      </c>
      <c r="D22" s="25">
        <f>C22/B22</f>
        <v>0.61243096344349957</v>
      </c>
      <c r="E22" s="24">
        <f>SUM(E7:E21)</f>
        <v>2985</v>
      </c>
      <c r="F22" s="24">
        <f>SUM(F7:F21)</f>
        <v>3195</v>
      </c>
    </row>
    <row r="23" spans="1:6" s="14" customFormat="1">
      <c r="A23" s="18" t="s">
        <v>27</v>
      </c>
      <c r="B23" s="19">
        <v>773</v>
      </c>
      <c r="C23" s="19">
        <v>525</v>
      </c>
      <c r="D23" s="20">
        <v>0.67920000000000003</v>
      </c>
      <c r="E23" s="19">
        <v>246</v>
      </c>
      <c r="F23" s="19">
        <v>221</v>
      </c>
    </row>
    <row r="24" spans="1:6" s="14" customFormat="1">
      <c r="A24" s="18" t="s">
        <v>28</v>
      </c>
      <c r="B24" s="19">
        <v>763</v>
      </c>
      <c r="C24" s="19">
        <v>542</v>
      </c>
      <c r="D24" s="20">
        <v>0.71040000000000003</v>
      </c>
      <c r="E24" s="19">
        <v>254</v>
      </c>
      <c r="F24" s="19">
        <v>233</v>
      </c>
    </row>
    <row r="25" spans="1:6" s="14" customFormat="1">
      <c r="A25" s="18" t="s">
        <v>29</v>
      </c>
      <c r="B25" s="19">
        <v>1031</v>
      </c>
      <c r="C25" s="19">
        <v>751</v>
      </c>
      <c r="D25" s="20">
        <v>0.72840000000000005</v>
      </c>
      <c r="E25" s="19">
        <v>408</v>
      </c>
      <c r="F25" s="19">
        <v>280</v>
      </c>
    </row>
    <row r="26" spans="1:6" s="14" customFormat="1">
      <c r="A26" s="18" t="s">
        <v>30</v>
      </c>
      <c r="B26" s="19">
        <v>748</v>
      </c>
      <c r="C26" s="19">
        <v>512</v>
      </c>
      <c r="D26" s="20">
        <v>0.6845</v>
      </c>
      <c r="E26" s="19">
        <v>241</v>
      </c>
      <c r="F26" s="19">
        <v>218</v>
      </c>
    </row>
    <row r="27" spans="1:6" s="14" customFormat="1">
      <c r="A27" s="18" t="s">
        <v>31</v>
      </c>
      <c r="B27" s="19">
        <v>934</v>
      </c>
      <c r="C27" s="19">
        <v>612</v>
      </c>
      <c r="D27" s="20">
        <v>0.6552</v>
      </c>
      <c r="E27" s="19">
        <v>270</v>
      </c>
      <c r="F27" s="19">
        <v>267</v>
      </c>
    </row>
    <row r="28" spans="1:6" s="14" customFormat="1">
      <c r="A28" s="18" t="s">
        <v>32</v>
      </c>
      <c r="B28" s="19">
        <v>1292</v>
      </c>
      <c r="C28" s="19">
        <v>940</v>
      </c>
      <c r="D28" s="20">
        <v>0.72760000000000002</v>
      </c>
      <c r="E28" s="19">
        <v>484</v>
      </c>
      <c r="F28" s="19">
        <v>336</v>
      </c>
    </row>
    <row r="29" spans="1:6" s="14" customFormat="1">
      <c r="A29" s="18" t="s">
        <v>33</v>
      </c>
      <c r="B29" s="19">
        <v>1084</v>
      </c>
      <c r="C29" s="19">
        <v>786</v>
      </c>
      <c r="D29" s="20">
        <v>0.72509999999999997</v>
      </c>
      <c r="E29" s="19">
        <v>433</v>
      </c>
      <c r="F29" s="19">
        <v>282</v>
      </c>
    </row>
    <row r="30" spans="1:6" s="14" customFormat="1">
      <c r="A30" s="18" t="s">
        <v>34</v>
      </c>
      <c r="B30" s="19">
        <v>1009</v>
      </c>
      <c r="C30" s="19">
        <v>753</v>
      </c>
      <c r="D30" s="20">
        <v>0.74629999999999996</v>
      </c>
      <c r="E30" s="19">
        <v>393</v>
      </c>
      <c r="F30" s="19">
        <v>263</v>
      </c>
    </row>
    <row r="31" spans="1:6" s="14" customFormat="1">
      <c r="A31" s="18" t="s">
        <v>35</v>
      </c>
      <c r="B31" s="19">
        <v>784</v>
      </c>
      <c r="C31" s="19">
        <v>528</v>
      </c>
      <c r="D31" s="20">
        <v>0.67349999999999999</v>
      </c>
      <c r="E31" s="19">
        <v>238</v>
      </c>
      <c r="F31" s="19">
        <v>240</v>
      </c>
    </row>
    <row r="32" spans="1:6" s="14" customFormat="1">
      <c r="A32" s="18" t="s">
        <v>36</v>
      </c>
      <c r="B32" s="19">
        <v>1176</v>
      </c>
      <c r="C32" s="19">
        <v>899</v>
      </c>
      <c r="D32" s="20">
        <v>0.76449999999999996</v>
      </c>
      <c r="E32" s="19">
        <v>618</v>
      </c>
      <c r="F32" s="19">
        <v>227</v>
      </c>
    </row>
    <row r="33" spans="1:6" s="14" customFormat="1">
      <c r="A33" s="18" t="s">
        <v>37</v>
      </c>
      <c r="B33" s="19">
        <v>1039</v>
      </c>
      <c r="C33" s="19">
        <v>732</v>
      </c>
      <c r="D33" s="20">
        <v>0.70450000000000002</v>
      </c>
      <c r="E33" s="19">
        <v>358</v>
      </c>
      <c r="F33" s="19">
        <v>318</v>
      </c>
    </row>
    <row r="34" spans="1:6" s="14" customFormat="1">
      <c r="A34" s="18" t="s">
        <v>38</v>
      </c>
      <c r="B34" s="19">
        <v>1064</v>
      </c>
      <c r="C34" s="19">
        <v>709</v>
      </c>
      <c r="D34" s="20">
        <v>0.66639999999999999</v>
      </c>
      <c r="E34" s="19">
        <v>306</v>
      </c>
      <c r="F34" s="19">
        <v>324</v>
      </c>
    </row>
    <row r="35" spans="1:6" s="14" customFormat="1">
      <c r="A35" s="18" t="s">
        <v>39</v>
      </c>
      <c r="B35" s="19">
        <v>750</v>
      </c>
      <c r="C35" s="19">
        <v>566</v>
      </c>
      <c r="D35" s="20">
        <v>0.75470000000000004</v>
      </c>
      <c r="E35" s="19">
        <v>330</v>
      </c>
      <c r="F35" s="19">
        <v>196</v>
      </c>
    </row>
    <row r="36" spans="1:6" s="14" customFormat="1">
      <c r="A36" s="18" t="s">
        <v>40</v>
      </c>
      <c r="B36" s="19">
        <v>1124</v>
      </c>
      <c r="C36" s="19">
        <v>818</v>
      </c>
      <c r="D36" s="20">
        <v>0.7278</v>
      </c>
      <c r="E36" s="19">
        <v>495</v>
      </c>
      <c r="F36" s="19">
        <v>255</v>
      </c>
    </row>
    <row r="37" spans="1:6" s="14" customFormat="1">
      <c r="A37" s="18" t="s">
        <v>41</v>
      </c>
      <c r="B37" s="19">
        <v>984</v>
      </c>
      <c r="C37" s="19">
        <v>711</v>
      </c>
      <c r="D37" s="20">
        <v>0.72260000000000002</v>
      </c>
      <c r="E37" s="19">
        <v>363</v>
      </c>
      <c r="F37" s="19">
        <v>259</v>
      </c>
    </row>
    <row r="38" spans="1:6" s="14" customFormat="1">
      <c r="A38" s="18" t="s">
        <v>42</v>
      </c>
      <c r="B38" s="19">
        <v>1222</v>
      </c>
      <c r="C38" s="19">
        <v>956</v>
      </c>
      <c r="D38" s="20">
        <v>0.7823</v>
      </c>
      <c r="E38" s="19">
        <v>617</v>
      </c>
      <c r="F38" s="19">
        <v>257</v>
      </c>
    </row>
    <row r="39" spans="1:6" s="14" customFormat="1">
      <c r="A39" s="18" t="s">
        <v>43</v>
      </c>
      <c r="B39" s="19">
        <v>950</v>
      </c>
      <c r="C39" s="19">
        <v>712</v>
      </c>
      <c r="D39" s="20">
        <v>0.74950000000000006</v>
      </c>
      <c r="E39" s="19">
        <v>382</v>
      </c>
      <c r="F39" s="19">
        <v>262</v>
      </c>
    </row>
    <row r="40" spans="1:6" s="14" customFormat="1">
      <c r="A40" s="18" t="s">
        <v>44</v>
      </c>
      <c r="B40" s="19">
        <v>802</v>
      </c>
      <c r="C40" s="19">
        <v>588</v>
      </c>
      <c r="D40" s="20">
        <v>0.73319999999999996</v>
      </c>
      <c r="E40" s="19">
        <v>361</v>
      </c>
      <c r="F40" s="19">
        <v>168</v>
      </c>
    </row>
    <row r="41" spans="1:6" s="14" customFormat="1">
      <c r="A41" s="18" t="s">
        <v>45</v>
      </c>
      <c r="B41" s="19">
        <v>1588</v>
      </c>
      <c r="C41" s="19">
        <v>1234</v>
      </c>
      <c r="D41" s="20">
        <v>0.77710000000000001</v>
      </c>
      <c r="E41" s="19">
        <v>699</v>
      </c>
      <c r="F41" s="19">
        <v>420</v>
      </c>
    </row>
    <row r="42" spans="1:6" s="14" customFormat="1">
      <c r="A42" s="18" t="s">
        <v>46</v>
      </c>
      <c r="B42" s="19">
        <v>999</v>
      </c>
      <c r="C42" s="19">
        <v>731</v>
      </c>
      <c r="D42" s="20">
        <v>0.73170000000000002</v>
      </c>
      <c r="E42" s="19">
        <v>457</v>
      </c>
      <c r="F42" s="19">
        <v>222</v>
      </c>
    </row>
    <row r="43" spans="1:6" s="14" customFormat="1">
      <c r="A43" s="18" t="s">
        <v>47</v>
      </c>
      <c r="B43" s="19">
        <v>1728</v>
      </c>
      <c r="C43" s="19">
        <v>1314</v>
      </c>
      <c r="D43" s="20">
        <v>0.76039999999999996</v>
      </c>
      <c r="E43" s="19">
        <v>795</v>
      </c>
      <c r="F43" s="19">
        <v>437</v>
      </c>
    </row>
    <row r="44" spans="1:6" s="23" customFormat="1" ht="34.5" customHeight="1">
      <c r="A44" s="26" t="s">
        <v>278</v>
      </c>
      <c r="B44" s="24">
        <f>SUM(B23:B43)</f>
        <v>21844</v>
      </c>
      <c r="C44" s="24">
        <f>SUM(C23:C43)</f>
        <v>15919</v>
      </c>
      <c r="D44" s="25">
        <f>C44/B44</f>
        <v>0.72875846914484521</v>
      </c>
      <c r="E44" s="24">
        <f>SUM(E23:E43)</f>
        <v>8748</v>
      </c>
      <c r="F44" s="24">
        <f>SUM(F23:F43)</f>
        <v>5685</v>
      </c>
    </row>
    <row r="45" spans="1:6" s="14" customFormat="1">
      <c r="A45" s="18" t="s">
        <v>49</v>
      </c>
      <c r="B45" s="19">
        <v>1059</v>
      </c>
      <c r="C45" s="19">
        <v>762</v>
      </c>
      <c r="D45" s="20">
        <v>0.71950000000000003</v>
      </c>
      <c r="E45" s="19">
        <v>442</v>
      </c>
      <c r="F45" s="19">
        <v>255</v>
      </c>
    </row>
    <row r="46" spans="1:6" s="14" customFormat="1">
      <c r="A46" s="18" t="s">
        <v>50</v>
      </c>
      <c r="B46" s="19">
        <v>2160</v>
      </c>
      <c r="C46" s="19">
        <v>1558</v>
      </c>
      <c r="D46" s="20">
        <v>0.72130000000000005</v>
      </c>
      <c r="E46" s="19">
        <v>945</v>
      </c>
      <c r="F46" s="19">
        <v>518</v>
      </c>
    </row>
    <row r="47" spans="1:6" s="14" customFormat="1">
      <c r="A47" s="18" t="s">
        <v>51</v>
      </c>
      <c r="B47" s="19">
        <v>2198</v>
      </c>
      <c r="C47" s="19">
        <v>1593</v>
      </c>
      <c r="D47" s="20">
        <v>0.72470000000000001</v>
      </c>
      <c r="E47" s="22">
        <v>1024</v>
      </c>
      <c r="F47" s="19">
        <v>459</v>
      </c>
    </row>
    <row r="48" spans="1:6" s="14" customFormat="1">
      <c r="A48" s="18" t="s">
        <v>52</v>
      </c>
      <c r="B48" s="19">
        <v>1650</v>
      </c>
      <c r="C48" s="19">
        <v>1315</v>
      </c>
      <c r="D48" s="20">
        <v>0.79700000000000004</v>
      </c>
      <c r="E48" s="19">
        <v>857</v>
      </c>
      <c r="F48" s="19">
        <v>380</v>
      </c>
    </row>
    <row r="49" spans="1:6" s="14" customFormat="1">
      <c r="A49" s="18" t="s">
        <v>53</v>
      </c>
      <c r="B49" s="19">
        <v>1396</v>
      </c>
      <c r="C49" s="19">
        <v>1116</v>
      </c>
      <c r="D49" s="20">
        <v>0.7994</v>
      </c>
      <c r="E49" s="19">
        <v>736</v>
      </c>
      <c r="F49" s="19">
        <v>315</v>
      </c>
    </row>
    <row r="50" spans="1:6" s="14" customFormat="1">
      <c r="A50" s="18" t="s">
        <v>54</v>
      </c>
      <c r="B50" s="19">
        <v>955</v>
      </c>
      <c r="C50" s="19">
        <v>774</v>
      </c>
      <c r="D50" s="20">
        <v>0.8105</v>
      </c>
      <c r="E50" s="19">
        <v>585</v>
      </c>
      <c r="F50" s="19">
        <v>149</v>
      </c>
    </row>
    <row r="51" spans="1:6" s="23" customFormat="1" ht="34.5" customHeight="1">
      <c r="A51" s="26" t="s">
        <v>279</v>
      </c>
      <c r="B51" s="24">
        <f>SUM(B45:B50)</f>
        <v>9418</v>
      </c>
      <c r="C51" s="24">
        <f>SUM(C45:C50)</f>
        <v>7118</v>
      </c>
      <c r="D51" s="25">
        <f>C51/B51</f>
        <v>0.7557867912507964</v>
      </c>
      <c r="E51" s="24">
        <f>SUM(E45:E50)</f>
        <v>4589</v>
      </c>
      <c r="F51" s="24">
        <f>SUM(F45:F50)</f>
        <v>2076</v>
      </c>
    </row>
    <row r="52" spans="1:6" s="14" customFormat="1">
      <c r="A52" s="18" t="s">
        <v>56</v>
      </c>
      <c r="B52" s="19">
        <v>640</v>
      </c>
      <c r="C52" s="19">
        <v>474</v>
      </c>
      <c r="D52" s="20">
        <v>0.74060000000000004</v>
      </c>
      <c r="E52" s="19">
        <v>306</v>
      </c>
      <c r="F52" s="19">
        <v>125</v>
      </c>
    </row>
    <row r="53" spans="1:6" s="14" customFormat="1">
      <c r="A53" s="18" t="s">
        <v>57</v>
      </c>
      <c r="B53" s="19">
        <v>695</v>
      </c>
      <c r="C53" s="19">
        <v>509</v>
      </c>
      <c r="D53" s="20">
        <v>0.73240000000000005</v>
      </c>
      <c r="E53" s="19">
        <v>312</v>
      </c>
      <c r="F53" s="19">
        <v>139</v>
      </c>
    </row>
    <row r="54" spans="1:6" s="23" customFormat="1" ht="34.5" customHeight="1">
      <c r="A54" s="26" t="s">
        <v>280</v>
      </c>
      <c r="B54" s="24">
        <f>SUM(B52:B53)</f>
        <v>1335</v>
      </c>
      <c r="C54" s="24">
        <f>SUM(C52:C53)</f>
        <v>983</v>
      </c>
      <c r="D54" s="25">
        <f>C54/B54</f>
        <v>0.73632958801498127</v>
      </c>
      <c r="E54" s="24">
        <f>SUM(E52:E53)</f>
        <v>618</v>
      </c>
      <c r="F54" s="24">
        <f>SUM(F52:F53)</f>
        <v>264</v>
      </c>
    </row>
    <row r="55" spans="1:6" s="14" customFormat="1">
      <c r="A55" s="18" t="s">
        <v>59</v>
      </c>
      <c r="B55" s="19">
        <v>1287</v>
      </c>
      <c r="C55" s="19">
        <v>927</v>
      </c>
      <c r="D55" s="20">
        <v>0.72030000000000005</v>
      </c>
      <c r="E55" s="19">
        <v>583</v>
      </c>
      <c r="F55" s="19">
        <v>244</v>
      </c>
    </row>
    <row r="56" spans="1:6" s="23" customFormat="1" ht="34.5" customHeight="1">
      <c r="A56" s="26" t="s">
        <v>281</v>
      </c>
      <c r="B56" s="24">
        <f>SUM(B55:B55)</f>
        <v>1287</v>
      </c>
      <c r="C56" s="24">
        <f>SUM(C55:C55)</f>
        <v>927</v>
      </c>
      <c r="D56" s="25">
        <f>C56/B56</f>
        <v>0.72027972027972031</v>
      </c>
      <c r="E56" s="24">
        <f>SUM(E55:E55)</f>
        <v>583</v>
      </c>
      <c r="F56" s="24">
        <f>SUM(F55:F55)</f>
        <v>244</v>
      </c>
    </row>
    <row r="57" spans="1:6" s="14" customFormat="1">
      <c r="A57" s="18" t="s">
        <v>61</v>
      </c>
      <c r="B57" s="19">
        <v>1458</v>
      </c>
      <c r="C57" s="19">
        <v>1128</v>
      </c>
      <c r="D57" s="20">
        <v>0.77370000000000005</v>
      </c>
      <c r="E57" s="19">
        <v>704</v>
      </c>
      <c r="F57" s="19">
        <v>341</v>
      </c>
    </row>
    <row r="58" spans="1:6" s="14" customFormat="1">
      <c r="A58" s="18" t="s">
        <v>62</v>
      </c>
      <c r="B58" s="19">
        <v>1170</v>
      </c>
      <c r="C58" s="19">
        <v>819</v>
      </c>
      <c r="D58" s="20">
        <v>0.7</v>
      </c>
      <c r="E58" s="19">
        <v>533</v>
      </c>
      <c r="F58" s="19">
        <v>230</v>
      </c>
    </row>
    <row r="59" spans="1:6" s="14" customFormat="1">
      <c r="A59" s="18" t="s">
        <v>63</v>
      </c>
      <c r="B59" s="19">
        <v>1061</v>
      </c>
      <c r="C59" s="19">
        <v>799</v>
      </c>
      <c r="D59" s="20">
        <v>0.75309999999999999</v>
      </c>
      <c r="E59" s="19">
        <v>513</v>
      </c>
      <c r="F59" s="19">
        <v>235</v>
      </c>
    </row>
    <row r="60" spans="1:6" s="14" customFormat="1">
      <c r="A60" s="18" t="s">
        <v>64</v>
      </c>
      <c r="B60" s="19">
        <v>860</v>
      </c>
      <c r="C60" s="19">
        <v>638</v>
      </c>
      <c r="D60" s="20">
        <v>0.7419</v>
      </c>
      <c r="E60" s="19">
        <v>420</v>
      </c>
      <c r="F60" s="19">
        <v>166</v>
      </c>
    </row>
    <row r="61" spans="1:6" s="14" customFormat="1">
      <c r="A61" s="18" t="s">
        <v>65</v>
      </c>
      <c r="B61" s="19">
        <v>1085</v>
      </c>
      <c r="C61" s="19">
        <v>796</v>
      </c>
      <c r="D61" s="20">
        <v>0.73360000000000003</v>
      </c>
      <c r="E61" s="19">
        <v>552</v>
      </c>
      <c r="F61" s="19">
        <v>184</v>
      </c>
    </row>
    <row r="62" spans="1:6" s="14" customFormat="1">
      <c r="A62" s="18" t="s">
        <v>66</v>
      </c>
      <c r="B62" s="19">
        <v>900</v>
      </c>
      <c r="C62" s="19">
        <v>708</v>
      </c>
      <c r="D62" s="20">
        <v>0.78669999999999995</v>
      </c>
      <c r="E62" s="19">
        <v>443</v>
      </c>
      <c r="F62" s="19">
        <v>212</v>
      </c>
    </row>
    <row r="63" spans="1:6" s="14" customFormat="1">
      <c r="A63" s="18" t="s">
        <v>67</v>
      </c>
      <c r="B63" s="19">
        <v>2289</v>
      </c>
      <c r="C63" s="19">
        <v>1724</v>
      </c>
      <c r="D63" s="20">
        <v>0.75319999999999998</v>
      </c>
      <c r="E63" s="22">
        <v>1315</v>
      </c>
      <c r="F63" s="19">
        <v>311</v>
      </c>
    </row>
    <row r="64" spans="1:6" s="14" customFormat="1">
      <c r="A64" s="18" t="s">
        <v>68</v>
      </c>
      <c r="B64" s="19">
        <v>977</v>
      </c>
      <c r="C64" s="19">
        <v>709</v>
      </c>
      <c r="D64" s="20">
        <v>0.72570000000000001</v>
      </c>
      <c r="E64" s="19">
        <v>487</v>
      </c>
      <c r="F64" s="19">
        <v>175</v>
      </c>
    </row>
    <row r="65" spans="1:6" s="14" customFormat="1">
      <c r="A65" s="18" t="s">
        <v>69</v>
      </c>
      <c r="B65" s="19">
        <v>938</v>
      </c>
      <c r="C65" s="19">
        <v>688</v>
      </c>
      <c r="D65" s="20">
        <v>0.73350000000000004</v>
      </c>
      <c r="E65" s="19">
        <v>420</v>
      </c>
      <c r="F65" s="19">
        <v>206</v>
      </c>
    </row>
    <row r="66" spans="1:6" s="14" customFormat="1">
      <c r="A66" s="18" t="s">
        <v>70</v>
      </c>
      <c r="B66" s="19">
        <v>1118</v>
      </c>
      <c r="C66" s="19">
        <v>846</v>
      </c>
      <c r="D66" s="20">
        <v>0.75670000000000004</v>
      </c>
      <c r="E66" s="19">
        <v>606</v>
      </c>
      <c r="F66" s="19">
        <v>192</v>
      </c>
    </row>
    <row r="67" spans="1:6" s="23" customFormat="1" ht="34.5" customHeight="1">
      <c r="A67" s="26" t="s">
        <v>282</v>
      </c>
      <c r="B67" s="24">
        <f>SUM(B57:B66)</f>
        <v>11856</v>
      </c>
      <c r="C67" s="24">
        <f>SUM(C57:C66)</f>
        <v>8855</v>
      </c>
      <c r="D67" s="25">
        <f>C67/B67</f>
        <v>0.74687921727395412</v>
      </c>
      <c r="E67" s="24">
        <f>SUM(E57:E66)</f>
        <v>5993</v>
      </c>
      <c r="F67" s="24">
        <f>SUM(F57:F66)</f>
        <v>2252</v>
      </c>
    </row>
    <row r="68" spans="1:6" s="14" customFormat="1">
      <c r="A68" s="18" t="s">
        <v>72</v>
      </c>
      <c r="B68" s="19">
        <v>1013</v>
      </c>
      <c r="C68" s="19">
        <v>725</v>
      </c>
      <c r="D68" s="20">
        <v>0.7157</v>
      </c>
      <c r="E68" s="19">
        <v>355</v>
      </c>
      <c r="F68" s="19">
        <v>299</v>
      </c>
    </row>
    <row r="69" spans="1:6" s="14" customFormat="1">
      <c r="A69" s="18" t="s">
        <v>73</v>
      </c>
      <c r="B69" s="19">
        <v>649</v>
      </c>
      <c r="C69" s="19">
        <v>418</v>
      </c>
      <c r="D69" s="20">
        <v>0.64410000000000001</v>
      </c>
      <c r="E69" s="19">
        <v>218</v>
      </c>
      <c r="F69" s="19">
        <v>149</v>
      </c>
    </row>
    <row r="70" spans="1:6" s="14" customFormat="1">
      <c r="A70" s="18" t="s">
        <v>74</v>
      </c>
      <c r="B70" s="19">
        <v>828</v>
      </c>
      <c r="C70" s="19">
        <v>467</v>
      </c>
      <c r="D70" s="20">
        <v>0.56399999999999995</v>
      </c>
      <c r="E70" s="19">
        <v>198</v>
      </c>
      <c r="F70" s="19">
        <v>213</v>
      </c>
    </row>
    <row r="71" spans="1:6" s="14" customFormat="1">
      <c r="A71" s="18" t="s">
        <v>75</v>
      </c>
      <c r="B71" s="19">
        <v>910</v>
      </c>
      <c r="C71" s="19">
        <v>636</v>
      </c>
      <c r="D71" s="20">
        <v>0.69889999999999997</v>
      </c>
      <c r="E71" s="19">
        <v>377</v>
      </c>
      <c r="F71" s="19">
        <v>198</v>
      </c>
    </row>
    <row r="72" spans="1:6" s="14" customFormat="1">
      <c r="A72" s="18" t="s">
        <v>76</v>
      </c>
      <c r="B72" s="19">
        <v>355</v>
      </c>
      <c r="C72" s="19">
        <v>161</v>
      </c>
      <c r="D72" s="20">
        <v>0.45350000000000001</v>
      </c>
      <c r="E72" s="19">
        <v>54</v>
      </c>
      <c r="F72" s="19">
        <v>93</v>
      </c>
    </row>
    <row r="73" spans="1:6" s="14" customFormat="1">
      <c r="A73" s="18" t="s">
        <v>77</v>
      </c>
      <c r="B73" s="19">
        <v>524</v>
      </c>
      <c r="C73" s="19">
        <v>258</v>
      </c>
      <c r="D73" s="20">
        <v>0.4924</v>
      </c>
      <c r="E73" s="19">
        <v>79</v>
      </c>
      <c r="F73" s="19">
        <v>152</v>
      </c>
    </row>
    <row r="74" spans="1:6" s="14" customFormat="1">
      <c r="A74" s="18" t="s">
        <v>78</v>
      </c>
      <c r="B74" s="19">
        <v>1211</v>
      </c>
      <c r="C74" s="19">
        <v>719</v>
      </c>
      <c r="D74" s="20">
        <v>0.59370000000000001</v>
      </c>
      <c r="E74" s="19">
        <v>298</v>
      </c>
      <c r="F74" s="19">
        <v>356</v>
      </c>
    </row>
    <row r="75" spans="1:6" s="14" customFormat="1">
      <c r="A75" s="18" t="s">
        <v>79</v>
      </c>
      <c r="B75" s="19">
        <v>749</v>
      </c>
      <c r="C75" s="19">
        <v>353</v>
      </c>
      <c r="D75" s="20">
        <v>0.4713</v>
      </c>
      <c r="E75" s="19">
        <v>128</v>
      </c>
      <c r="F75" s="19">
        <v>170</v>
      </c>
    </row>
    <row r="76" spans="1:6" s="14" customFormat="1">
      <c r="A76" s="18" t="s">
        <v>80</v>
      </c>
      <c r="B76" s="19">
        <v>715</v>
      </c>
      <c r="C76" s="19">
        <v>339</v>
      </c>
      <c r="D76" s="20">
        <v>0.47410000000000002</v>
      </c>
      <c r="E76" s="19">
        <v>95</v>
      </c>
      <c r="F76" s="19">
        <v>205</v>
      </c>
    </row>
    <row r="77" spans="1:6" s="14" customFormat="1">
      <c r="A77" s="18" t="s">
        <v>81</v>
      </c>
      <c r="B77" s="19">
        <v>981</v>
      </c>
      <c r="C77" s="19">
        <v>529</v>
      </c>
      <c r="D77" s="20">
        <v>0.53920000000000001</v>
      </c>
      <c r="E77" s="19">
        <v>182</v>
      </c>
      <c r="F77" s="19">
        <v>296</v>
      </c>
    </row>
    <row r="78" spans="1:6" s="14" customFormat="1">
      <c r="A78" s="18" t="s">
        <v>82</v>
      </c>
      <c r="B78" s="19">
        <v>904</v>
      </c>
      <c r="C78" s="19">
        <v>643</v>
      </c>
      <c r="D78" s="20">
        <v>0.71130000000000004</v>
      </c>
      <c r="E78" s="19">
        <v>331</v>
      </c>
      <c r="F78" s="19">
        <v>246</v>
      </c>
    </row>
    <row r="79" spans="1:6" s="14" customFormat="1">
      <c r="A79" s="18" t="s">
        <v>83</v>
      </c>
      <c r="B79" s="19">
        <v>419</v>
      </c>
      <c r="C79" s="19">
        <v>203</v>
      </c>
      <c r="D79" s="20">
        <v>0.48449999999999999</v>
      </c>
      <c r="E79" s="19">
        <v>45</v>
      </c>
      <c r="F79" s="19">
        <v>128</v>
      </c>
    </row>
    <row r="80" spans="1:6" s="14" customFormat="1">
      <c r="A80" s="18" t="s">
        <v>84</v>
      </c>
      <c r="B80" s="19">
        <v>453</v>
      </c>
      <c r="C80" s="19">
        <v>228</v>
      </c>
      <c r="D80" s="20">
        <v>0.50329999999999997</v>
      </c>
      <c r="E80" s="19">
        <v>70</v>
      </c>
      <c r="F80" s="19">
        <v>132</v>
      </c>
    </row>
    <row r="81" spans="1:6" s="14" customFormat="1">
      <c r="A81" s="18" t="s">
        <v>85</v>
      </c>
      <c r="B81" s="19">
        <v>825</v>
      </c>
      <c r="C81" s="19">
        <v>477</v>
      </c>
      <c r="D81" s="20">
        <v>0.57820000000000005</v>
      </c>
      <c r="E81" s="19">
        <v>134</v>
      </c>
      <c r="F81" s="19">
        <v>308</v>
      </c>
    </row>
    <row r="82" spans="1:6" s="14" customFormat="1">
      <c r="A82" s="18" t="s">
        <v>86</v>
      </c>
      <c r="B82" s="19">
        <v>803</v>
      </c>
      <c r="C82" s="19">
        <v>550</v>
      </c>
      <c r="D82" s="20">
        <v>0.68489999999999995</v>
      </c>
      <c r="E82" s="19">
        <v>310</v>
      </c>
      <c r="F82" s="19">
        <v>171</v>
      </c>
    </row>
    <row r="83" spans="1:6" s="14" customFormat="1">
      <c r="A83" s="18" t="s">
        <v>87</v>
      </c>
      <c r="B83" s="19">
        <v>1039</v>
      </c>
      <c r="C83" s="19">
        <v>676</v>
      </c>
      <c r="D83" s="20">
        <v>0.65059999999999996</v>
      </c>
      <c r="E83" s="19">
        <v>306</v>
      </c>
      <c r="F83" s="19">
        <v>298</v>
      </c>
    </row>
    <row r="84" spans="1:6" s="14" customFormat="1">
      <c r="A84" s="18" t="s">
        <v>88</v>
      </c>
      <c r="B84" s="19">
        <v>691</v>
      </c>
      <c r="C84" s="19">
        <v>351</v>
      </c>
      <c r="D84" s="20">
        <v>0.50800000000000001</v>
      </c>
      <c r="E84" s="19">
        <v>100</v>
      </c>
      <c r="F84" s="19">
        <v>209</v>
      </c>
    </row>
    <row r="85" spans="1:6" s="14" customFormat="1">
      <c r="A85" s="18" t="s">
        <v>89</v>
      </c>
      <c r="B85" s="19">
        <v>1468</v>
      </c>
      <c r="C85" s="19">
        <v>1000</v>
      </c>
      <c r="D85" s="20">
        <v>0.68120000000000003</v>
      </c>
      <c r="E85" s="19">
        <v>591</v>
      </c>
      <c r="F85" s="19">
        <v>305</v>
      </c>
    </row>
    <row r="86" spans="1:6" s="14" customFormat="1">
      <c r="A86" s="18" t="s">
        <v>90</v>
      </c>
      <c r="B86" s="19">
        <v>432</v>
      </c>
      <c r="C86" s="19">
        <v>203</v>
      </c>
      <c r="D86" s="20">
        <v>0.46989999999999998</v>
      </c>
      <c r="E86" s="19">
        <v>48</v>
      </c>
      <c r="F86" s="19">
        <v>130</v>
      </c>
    </row>
    <row r="87" spans="1:6" s="14" customFormat="1">
      <c r="A87" s="18" t="s">
        <v>91</v>
      </c>
      <c r="B87" s="19">
        <v>1009</v>
      </c>
      <c r="C87" s="19">
        <v>769</v>
      </c>
      <c r="D87" s="20">
        <v>0.7621</v>
      </c>
      <c r="E87" s="19">
        <v>483</v>
      </c>
      <c r="F87" s="19">
        <v>229</v>
      </c>
    </row>
    <row r="88" spans="1:6" s="14" customFormat="1">
      <c r="A88" s="18" t="s">
        <v>92</v>
      </c>
      <c r="B88" s="19">
        <v>646</v>
      </c>
      <c r="C88" s="19">
        <v>317</v>
      </c>
      <c r="D88" s="20">
        <v>0.49070000000000003</v>
      </c>
      <c r="E88" s="19">
        <v>86</v>
      </c>
      <c r="F88" s="19">
        <v>193</v>
      </c>
    </row>
    <row r="89" spans="1:6" s="14" customFormat="1">
      <c r="A89" s="18" t="s">
        <v>93</v>
      </c>
      <c r="B89" s="19">
        <v>732</v>
      </c>
      <c r="C89" s="19">
        <v>544</v>
      </c>
      <c r="D89" s="20">
        <v>0.74319999999999997</v>
      </c>
      <c r="E89" s="19">
        <v>347</v>
      </c>
      <c r="F89" s="19">
        <v>138</v>
      </c>
    </row>
    <row r="90" spans="1:6" s="14" customFormat="1">
      <c r="A90" s="18" t="s">
        <v>94</v>
      </c>
      <c r="B90" s="19">
        <v>608</v>
      </c>
      <c r="C90" s="19">
        <v>418</v>
      </c>
      <c r="D90" s="20">
        <v>0.6875</v>
      </c>
      <c r="E90" s="19">
        <v>209</v>
      </c>
      <c r="F90" s="19">
        <v>154</v>
      </c>
    </row>
    <row r="91" spans="1:6" s="14" customFormat="1">
      <c r="A91" s="18" t="s">
        <v>95</v>
      </c>
      <c r="B91" s="19">
        <v>843</v>
      </c>
      <c r="C91" s="19">
        <v>568</v>
      </c>
      <c r="D91" s="20">
        <v>0.67379999999999995</v>
      </c>
      <c r="E91" s="19">
        <v>281</v>
      </c>
      <c r="F91" s="19">
        <v>225</v>
      </c>
    </row>
    <row r="92" spans="1:6" s="14" customFormat="1">
      <c r="A92" s="18" t="s">
        <v>96</v>
      </c>
      <c r="B92" s="19">
        <v>702</v>
      </c>
      <c r="C92" s="19">
        <v>485</v>
      </c>
      <c r="D92" s="20">
        <v>0.69089999999999996</v>
      </c>
      <c r="E92" s="19">
        <v>300</v>
      </c>
      <c r="F92" s="19">
        <v>130</v>
      </c>
    </row>
    <row r="93" spans="1:6" s="14" customFormat="1">
      <c r="A93" s="18" t="s">
        <v>97</v>
      </c>
      <c r="B93" s="19">
        <v>642</v>
      </c>
      <c r="C93" s="19">
        <v>444</v>
      </c>
      <c r="D93" s="20">
        <v>0.69159999999999999</v>
      </c>
      <c r="E93" s="19">
        <v>233</v>
      </c>
      <c r="F93" s="19">
        <v>172</v>
      </c>
    </row>
    <row r="94" spans="1:6" s="14" customFormat="1">
      <c r="A94" s="18" t="s">
        <v>98</v>
      </c>
      <c r="B94" s="19">
        <v>903</v>
      </c>
      <c r="C94" s="19">
        <v>484</v>
      </c>
      <c r="D94" s="20">
        <v>0.53600000000000003</v>
      </c>
      <c r="E94" s="19">
        <v>221</v>
      </c>
      <c r="F94" s="19">
        <v>214</v>
      </c>
    </row>
    <row r="95" spans="1:6" s="14" customFormat="1">
      <c r="A95" s="18" t="s">
        <v>99</v>
      </c>
      <c r="B95" s="19">
        <v>1652</v>
      </c>
      <c r="C95" s="19">
        <v>1134</v>
      </c>
      <c r="D95" s="20">
        <v>0.68640000000000001</v>
      </c>
      <c r="E95" s="19">
        <v>657</v>
      </c>
      <c r="F95" s="19">
        <v>357</v>
      </c>
    </row>
    <row r="96" spans="1:6" s="14" customFormat="1">
      <c r="A96" s="18" t="s">
        <v>100</v>
      </c>
      <c r="B96" s="19">
        <v>753</v>
      </c>
      <c r="C96" s="19">
        <v>557</v>
      </c>
      <c r="D96" s="20">
        <v>0.73970000000000002</v>
      </c>
      <c r="E96" s="19">
        <v>323</v>
      </c>
      <c r="F96" s="19">
        <v>161</v>
      </c>
    </row>
    <row r="97" spans="1:6" s="14" customFormat="1">
      <c r="A97" s="18" t="s">
        <v>101</v>
      </c>
      <c r="B97" s="19">
        <v>1080</v>
      </c>
      <c r="C97" s="19">
        <v>758</v>
      </c>
      <c r="D97" s="20">
        <v>0.70189999999999997</v>
      </c>
      <c r="E97" s="19">
        <v>424</v>
      </c>
      <c r="F97" s="19">
        <v>253</v>
      </c>
    </row>
    <row r="98" spans="1:6" s="14" customFormat="1">
      <c r="A98" s="18" t="s">
        <v>102</v>
      </c>
      <c r="B98" s="19">
        <v>680</v>
      </c>
      <c r="C98" s="19">
        <v>465</v>
      </c>
      <c r="D98" s="20">
        <v>0.68379999999999996</v>
      </c>
      <c r="E98" s="19">
        <v>272</v>
      </c>
      <c r="F98" s="19">
        <v>155</v>
      </c>
    </row>
    <row r="99" spans="1:6" s="14" customFormat="1">
      <c r="A99" s="18" t="s">
        <v>103</v>
      </c>
      <c r="B99" s="19">
        <v>1661</v>
      </c>
      <c r="C99" s="19">
        <v>974</v>
      </c>
      <c r="D99" s="20">
        <v>0.58640000000000003</v>
      </c>
      <c r="E99" s="19">
        <v>445</v>
      </c>
      <c r="F99" s="19">
        <v>439</v>
      </c>
    </row>
    <row r="100" spans="1:6" s="14" customFormat="1">
      <c r="A100" s="18" t="s">
        <v>104</v>
      </c>
      <c r="B100" s="19">
        <v>1387</v>
      </c>
      <c r="C100" s="19">
        <v>912</v>
      </c>
      <c r="D100" s="20">
        <v>0.65749999999999997</v>
      </c>
      <c r="E100" s="19">
        <v>428</v>
      </c>
      <c r="F100" s="19">
        <v>396</v>
      </c>
    </row>
    <row r="101" spans="1:6" s="14" customFormat="1">
      <c r="A101" s="18" t="s">
        <v>105</v>
      </c>
      <c r="B101" s="19">
        <v>1075</v>
      </c>
      <c r="C101" s="19">
        <v>704</v>
      </c>
      <c r="D101" s="20">
        <v>0.65490000000000004</v>
      </c>
      <c r="E101" s="19">
        <v>327</v>
      </c>
      <c r="F101" s="19">
        <v>307</v>
      </c>
    </row>
    <row r="102" spans="1:6" s="14" customFormat="1">
      <c r="A102" s="18" t="s">
        <v>106</v>
      </c>
      <c r="B102" s="19">
        <v>1620</v>
      </c>
      <c r="C102" s="19">
        <v>991</v>
      </c>
      <c r="D102" s="20">
        <v>0.61170000000000002</v>
      </c>
      <c r="E102" s="19">
        <v>402</v>
      </c>
      <c r="F102" s="19">
        <v>482</v>
      </c>
    </row>
    <row r="103" spans="1:6" s="23" customFormat="1" ht="34.5" customHeight="1">
      <c r="A103" s="26" t="s">
        <v>283</v>
      </c>
      <c r="B103" s="24">
        <f>SUM(B68:B102)</f>
        <v>30962</v>
      </c>
      <c r="C103" s="24">
        <f>SUM(C68:C102)</f>
        <v>19460</v>
      </c>
      <c r="D103" s="25">
        <f>C103/B103</f>
        <v>0.62851237000193783</v>
      </c>
      <c r="E103" s="24">
        <f>SUM(E68:E102)</f>
        <v>9357</v>
      </c>
      <c r="F103" s="24">
        <f>SUM(F68:F102)</f>
        <v>8063</v>
      </c>
    </row>
    <row r="104" spans="1:6" s="14" customFormat="1">
      <c r="A104" s="18" t="s">
        <v>108</v>
      </c>
      <c r="B104" s="19">
        <v>497</v>
      </c>
      <c r="C104" s="19">
        <v>369</v>
      </c>
      <c r="D104" s="20">
        <v>0.74250000000000005</v>
      </c>
      <c r="E104" s="19">
        <v>177</v>
      </c>
      <c r="F104" s="19">
        <v>148</v>
      </c>
    </row>
    <row r="105" spans="1:6" s="14" customFormat="1">
      <c r="A105" s="18" t="s">
        <v>109</v>
      </c>
      <c r="B105" s="19">
        <v>569</v>
      </c>
      <c r="C105" s="19">
        <v>374</v>
      </c>
      <c r="D105" s="20">
        <v>0.6573</v>
      </c>
      <c r="E105" s="19">
        <v>150</v>
      </c>
      <c r="F105" s="19">
        <v>187</v>
      </c>
    </row>
    <row r="106" spans="1:6" s="14" customFormat="1">
      <c r="A106" s="18" t="s">
        <v>110</v>
      </c>
      <c r="B106" s="19">
        <v>529</v>
      </c>
      <c r="C106" s="19">
        <v>305</v>
      </c>
      <c r="D106" s="20">
        <v>0.5766</v>
      </c>
      <c r="E106" s="19">
        <v>104</v>
      </c>
      <c r="F106" s="19">
        <v>173</v>
      </c>
    </row>
    <row r="107" spans="1:6" s="14" customFormat="1">
      <c r="A107" s="18" t="s">
        <v>111</v>
      </c>
      <c r="B107" s="19">
        <v>730</v>
      </c>
      <c r="C107" s="19">
        <v>440</v>
      </c>
      <c r="D107" s="20">
        <v>0.60270000000000001</v>
      </c>
      <c r="E107" s="19">
        <v>149</v>
      </c>
      <c r="F107" s="19">
        <v>246</v>
      </c>
    </row>
    <row r="108" spans="1:6" s="14" customFormat="1">
      <c r="A108" s="18" t="s">
        <v>112</v>
      </c>
      <c r="B108" s="19">
        <v>621</v>
      </c>
      <c r="C108" s="19">
        <v>382</v>
      </c>
      <c r="D108" s="20">
        <v>0.61509999999999998</v>
      </c>
      <c r="E108" s="19">
        <v>125</v>
      </c>
      <c r="F108" s="19">
        <v>218</v>
      </c>
    </row>
    <row r="109" spans="1:6" s="14" customFormat="1">
      <c r="A109" s="18" t="s">
        <v>113</v>
      </c>
      <c r="B109" s="19">
        <v>788</v>
      </c>
      <c r="C109" s="19">
        <v>407</v>
      </c>
      <c r="D109" s="20">
        <v>0.51649999999999996</v>
      </c>
      <c r="E109" s="19">
        <v>118</v>
      </c>
      <c r="F109" s="19">
        <v>232</v>
      </c>
    </row>
    <row r="110" spans="1:6" s="14" customFormat="1">
      <c r="A110" s="18" t="s">
        <v>114</v>
      </c>
      <c r="B110" s="19">
        <v>786</v>
      </c>
      <c r="C110" s="19">
        <v>574</v>
      </c>
      <c r="D110" s="20">
        <v>0.73029999999999995</v>
      </c>
      <c r="E110" s="19">
        <v>357</v>
      </c>
      <c r="F110" s="19">
        <v>168</v>
      </c>
    </row>
    <row r="111" spans="1:6" s="14" customFormat="1">
      <c r="A111" s="18" t="s">
        <v>115</v>
      </c>
      <c r="B111" s="19">
        <v>863</v>
      </c>
      <c r="C111" s="19">
        <v>538</v>
      </c>
      <c r="D111" s="20">
        <v>0.62339999999999995</v>
      </c>
      <c r="E111" s="19">
        <v>225</v>
      </c>
      <c r="F111" s="19">
        <v>250</v>
      </c>
    </row>
    <row r="112" spans="1:6" s="14" customFormat="1">
      <c r="A112" s="18" t="s">
        <v>116</v>
      </c>
      <c r="B112" s="19">
        <v>800</v>
      </c>
      <c r="C112" s="19">
        <v>405</v>
      </c>
      <c r="D112" s="20">
        <v>0.50629999999999997</v>
      </c>
      <c r="E112" s="19">
        <v>80</v>
      </c>
      <c r="F112" s="19">
        <v>282</v>
      </c>
    </row>
    <row r="113" spans="1:6" s="14" customFormat="1">
      <c r="A113" s="18" t="s">
        <v>117</v>
      </c>
      <c r="B113" s="19">
        <v>975</v>
      </c>
      <c r="C113" s="19">
        <v>606</v>
      </c>
      <c r="D113" s="20">
        <v>0.62150000000000005</v>
      </c>
      <c r="E113" s="19">
        <v>315</v>
      </c>
      <c r="F113" s="19">
        <v>228</v>
      </c>
    </row>
    <row r="114" spans="1:6" s="14" customFormat="1">
      <c r="A114" s="18" t="s">
        <v>118</v>
      </c>
      <c r="B114" s="19">
        <v>768</v>
      </c>
      <c r="C114" s="19">
        <v>421</v>
      </c>
      <c r="D114" s="20">
        <v>0.54820000000000002</v>
      </c>
      <c r="E114" s="19">
        <v>106</v>
      </c>
      <c r="F114" s="19">
        <v>268</v>
      </c>
    </row>
    <row r="115" spans="1:6" s="14" customFormat="1">
      <c r="A115" s="18" t="s">
        <v>119</v>
      </c>
      <c r="B115" s="19">
        <v>362</v>
      </c>
      <c r="C115" s="19">
        <v>254</v>
      </c>
      <c r="D115" s="20">
        <v>0.70169999999999999</v>
      </c>
      <c r="E115" s="19">
        <v>96</v>
      </c>
      <c r="F115" s="19">
        <v>131</v>
      </c>
    </row>
    <row r="116" spans="1:6" s="14" customFormat="1">
      <c r="A116" s="18" t="s">
        <v>120</v>
      </c>
      <c r="B116" s="19">
        <v>893</v>
      </c>
      <c r="C116" s="19">
        <v>482</v>
      </c>
      <c r="D116" s="20">
        <v>0.53979999999999995</v>
      </c>
      <c r="E116" s="19">
        <v>145</v>
      </c>
      <c r="F116" s="19">
        <v>292</v>
      </c>
    </row>
    <row r="117" spans="1:6" s="14" customFormat="1">
      <c r="A117" s="18" t="s">
        <v>121</v>
      </c>
      <c r="B117" s="19">
        <v>1278</v>
      </c>
      <c r="C117" s="19">
        <v>703</v>
      </c>
      <c r="D117" s="20">
        <v>0.55010000000000003</v>
      </c>
      <c r="E117" s="19">
        <v>266</v>
      </c>
      <c r="F117" s="19">
        <v>362</v>
      </c>
    </row>
    <row r="118" spans="1:6" s="14" customFormat="1">
      <c r="A118" s="18" t="s">
        <v>122</v>
      </c>
      <c r="B118" s="19">
        <v>784</v>
      </c>
      <c r="C118" s="19">
        <v>520</v>
      </c>
      <c r="D118" s="20">
        <v>0.6633</v>
      </c>
      <c r="E118" s="19">
        <v>224</v>
      </c>
      <c r="F118" s="19">
        <v>249</v>
      </c>
    </row>
    <row r="119" spans="1:6" s="14" customFormat="1">
      <c r="A119" s="18" t="s">
        <v>123</v>
      </c>
      <c r="B119" s="19">
        <v>936</v>
      </c>
      <c r="C119" s="19">
        <v>679</v>
      </c>
      <c r="D119" s="20">
        <v>0.72540000000000004</v>
      </c>
      <c r="E119" s="19">
        <v>395</v>
      </c>
      <c r="F119" s="19">
        <v>226</v>
      </c>
    </row>
    <row r="120" spans="1:6" s="14" customFormat="1">
      <c r="A120" s="18" t="s">
        <v>124</v>
      </c>
      <c r="B120" s="19">
        <v>948</v>
      </c>
      <c r="C120" s="19">
        <v>498</v>
      </c>
      <c r="D120" s="20">
        <v>0.52529999999999999</v>
      </c>
      <c r="E120" s="19">
        <v>165</v>
      </c>
      <c r="F120" s="19">
        <v>289</v>
      </c>
    </row>
    <row r="121" spans="1:6" s="14" customFormat="1">
      <c r="A121" s="18" t="s">
        <v>125</v>
      </c>
      <c r="B121" s="19">
        <v>966</v>
      </c>
      <c r="C121" s="19">
        <v>427</v>
      </c>
      <c r="D121" s="20">
        <v>0.442</v>
      </c>
      <c r="E121" s="19">
        <v>89</v>
      </c>
      <c r="F121" s="19">
        <v>281</v>
      </c>
    </row>
    <row r="122" spans="1:6" s="14" customFormat="1">
      <c r="A122" s="18" t="s">
        <v>126</v>
      </c>
      <c r="B122" s="19">
        <v>825</v>
      </c>
      <c r="C122" s="19">
        <v>358</v>
      </c>
      <c r="D122" s="20">
        <v>0.43390000000000001</v>
      </c>
      <c r="E122" s="19">
        <v>85</v>
      </c>
      <c r="F122" s="19">
        <v>224</v>
      </c>
    </row>
    <row r="123" spans="1:6" s="14" customFormat="1">
      <c r="A123" s="18" t="s">
        <v>127</v>
      </c>
      <c r="B123" s="19">
        <v>627</v>
      </c>
      <c r="C123" s="19">
        <v>336</v>
      </c>
      <c r="D123" s="20">
        <v>0.53590000000000004</v>
      </c>
      <c r="E123" s="19">
        <v>114</v>
      </c>
      <c r="F123" s="19">
        <v>182</v>
      </c>
    </row>
    <row r="124" spans="1:6" s="14" customFormat="1">
      <c r="A124" s="18" t="s">
        <v>128</v>
      </c>
      <c r="B124" s="19">
        <v>680</v>
      </c>
      <c r="C124" s="19">
        <v>378</v>
      </c>
      <c r="D124" s="20">
        <v>0.55589999999999995</v>
      </c>
      <c r="E124" s="19">
        <v>180</v>
      </c>
      <c r="F124" s="19">
        <v>157</v>
      </c>
    </row>
    <row r="125" spans="1:6" s="14" customFormat="1">
      <c r="A125" s="18" t="s">
        <v>129</v>
      </c>
      <c r="B125" s="19">
        <v>640</v>
      </c>
      <c r="C125" s="19">
        <v>282</v>
      </c>
      <c r="D125" s="20">
        <v>0.44059999999999999</v>
      </c>
      <c r="E125" s="19">
        <v>72</v>
      </c>
      <c r="F125" s="19">
        <v>170</v>
      </c>
    </row>
    <row r="126" spans="1:6" s="14" customFormat="1">
      <c r="A126" s="18" t="s">
        <v>130</v>
      </c>
      <c r="B126" s="19">
        <v>697</v>
      </c>
      <c r="C126" s="19">
        <v>389</v>
      </c>
      <c r="D126" s="20">
        <v>0.55810000000000004</v>
      </c>
      <c r="E126" s="19">
        <v>127</v>
      </c>
      <c r="F126" s="19">
        <v>228</v>
      </c>
    </row>
    <row r="127" spans="1:6" s="14" customFormat="1">
      <c r="A127" s="18" t="s">
        <v>131</v>
      </c>
      <c r="B127" s="19">
        <v>1750</v>
      </c>
      <c r="C127" s="19">
        <v>1217</v>
      </c>
      <c r="D127" s="20">
        <v>0.69540000000000002</v>
      </c>
      <c r="E127" s="19">
        <v>725</v>
      </c>
      <c r="F127" s="19">
        <v>389</v>
      </c>
    </row>
    <row r="128" spans="1:6" s="14" customFormat="1">
      <c r="A128" s="18" t="s">
        <v>132</v>
      </c>
      <c r="B128" s="19">
        <v>978</v>
      </c>
      <c r="C128" s="19">
        <v>540</v>
      </c>
      <c r="D128" s="20">
        <v>0.55210000000000004</v>
      </c>
      <c r="E128" s="19">
        <v>222</v>
      </c>
      <c r="F128" s="19">
        <v>253</v>
      </c>
    </row>
    <row r="129" spans="1:6" s="14" customFormat="1">
      <c r="A129" s="18" t="s">
        <v>133</v>
      </c>
      <c r="B129" s="19">
        <v>583</v>
      </c>
      <c r="C129" s="19">
        <v>300</v>
      </c>
      <c r="D129" s="20">
        <v>0.51459999999999995</v>
      </c>
      <c r="E129" s="19">
        <v>73</v>
      </c>
      <c r="F129" s="19">
        <v>196</v>
      </c>
    </row>
    <row r="130" spans="1:6" s="14" customFormat="1">
      <c r="A130" s="18" t="s">
        <v>134</v>
      </c>
      <c r="B130" s="19">
        <v>631</v>
      </c>
      <c r="C130" s="19">
        <v>394</v>
      </c>
      <c r="D130" s="20">
        <v>0.62439999999999996</v>
      </c>
      <c r="E130" s="19">
        <v>140</v>
      </c>
      <c r="F130" s="19">
        <v>211</v>
      </c>
    </row>
    <row r="131" spans="1:6" s="14" customFormat="1">
      <c r="A131" s="18" t="s">
        <v>135</v>
      </c>
      <c r="B131" s="19">
        <v>636</v>
      </c>
      <c r="C131" s="19">
        <v>340</v>
      </c>
      <c r="D131" s="20">
        <v>0.53459999999999996</v>
      </c>
      <c r="E131" s="19">
        <v>95</v>
      </c>
      <c r="F131" s="19">
        <v>198</v>
      </c>
    </row>
    <row r="132" spans="1:6" s="14" customFormat="1">
      <c r="A132" s="18" t="s">
        <v>136</v>
      </c>
      <c r="B132" s="19">
        <v>491</v>
      </c>
      <c r="C132" s="19">
        <v>292</v>
      </c>
      <c r="D132" s="20">
        <v>0.59470000000000001</v>
      </c>
      <c r="E132" s="19">
        <v>132</v>
      </c>
      <c r="F132" s="19">
        <v>121</v>
      </c>
    </row>
    <row r="133" spans="1:6" s="14" customFormat="1">
      <c r="A133" s="18" t="s">
        <v>137</v>
      </c>
      <c r="B133" s="19">
        <v>538</v>
      </c>
      <c r="C133" s="19">
        <v>332</v>
      </c>
      <c r="D133" s="20">
        <v>0.61709999999999998</v>
      </c>
      <c r="E133" s="19">
        <v>211</v>
      </c>
      <c r="F133" s="19">
        <v>87</v>
      </c>
    </row>
    <row r="134" spans="1:6" s="14" customFormat="1">
      <c r="A134" s="18" t="s">
        <v>138</v>
      </c>
      <c r="B134" s="19">
        <v>511</v>
      </c>
      <c r="C134" s="19">
        <v>294</v>
      </c>
      <c r="D134" s="20">
        <v>0.57530000000000003</v>
      </c>
      <c r="E134" s="19">
        <v>139</v>
      </c>
      <c r="F134" s="19">
        <v>121</v>
      </c>
    </row>
    <row r="135" spans="1:6" s="14" customFormat="1">
      <c r="A135" s="18" t="s">
        <v>139</v>
      </c>
      <c r="B135" s="19">
        <v>467</v>
      </c>
      <c r="C135" s="19">
        <v>259</v>
      </c>
      <c r="D135" s="20">
        <v>0.55459999999999998</v>
      </c>
      <c r="E135" s="19">
        <v>98</v>
      </c>
      <c r="F135" s="19">
        <v>136</v>
      </c>
    </row>
    <row r="136" spans="1:6" s="14" customFormat="1">
      <c r="A136" s="18" t="s">
        <v>140</v>
      </c>
      <c r="B136" s="19">
        <v>448</v>
      </c>
      <c r="C136" s="19">
        <v>232</v>
      </c>
      <c r="D136" s="20">
        <v>0.51790000000000003</v>
      </c>
      <c r="E136" s="19">
        <v>33</v>
      </c>
      <c r="F136" s="19">
        <v>174</v>
      </c>
    </row>
    <row r="137" spans="1:6" s="14" customFormat="1">
      <c r="A137" s="18" t="s">
        <v>141</v>
      </c>
      <c r="B137" s="19">
        <v>493</v>
      </c>
      <c r="C137" s="19">
        <v>267</v>
      </c>
      <c r="D137" s="20">
        <v>0.54159999999999997</v>
      </c>
      <c r="E137" s="19">
        <v>95</v>
      </c>
      <c r="F137" s="19">
        <v>146</v>
      </c>
    </row>
    <row r="138" spans="1:6" s="14" customFormat="1">
      <c r="A138" s="18" t="s">
        <v>142</v>
      </c>
      <c r="B138" s="19">
        <v>589</v>
      </c>
      <c r="C138" s="19">
        <v>360</v>
      </c>
      <c r="D138" s="20">
        <v>0.61119999999999997</v>
      </c>
      <c r="E138" s="19">
        <v>171</v>
      </c>
      <c r="F138" s="19">
        <v>145</v>
      </c>
    </row>
    <row r="139" spans="1:6" s="14" customFormat="1">
      <c r="A139" s="18" t="s">
        <v>143</v>
      </c>
      <c r="B139" s="19">
        <v>1107</v>
      </c>
      <c r="C139" s="19">
        <v>678</v>
      </c>
      <c r="D139" s="20">
        <v>0.61250000000000004</v>
      </c>
      <c r="E139" s="19">
        <v>331</v>
      </c>
      <c r="F139" s="19">
        <v>283</v>
      </c>
    </row>
    <row r="140" spans="1:6" s="14" customFormat="1">
      <c r="A140" s="18" t="s">
        <v>144</v>
      </c>
      <c r="B140" s="19">
        <v>804</v>
      </c>
      <c r="C140" s="19">
        <v>513</v>
      </c>
      <c r="D140" s="20">
        <v>0.6381</v>
      </c>
      <c r="E140" s="19">
        <v>181</v>
      </c>
      <c r="F140" s="19">
        <v>266</v>
      </c>
    </row>
    <row r="141" spans="1:6" s="14" customFormat="1">
      <c r="A141" s="18" t="s">
        <v>145</v>
      </c>
      <c r="B141" s="19">
        <v>863</v>
      </c>
      <c r="C141" s="19">
        <v>519</v>
      </c>
      <c r="D141" s="20">
        <v>0.60140000000000005</v>
      </c>
      <c r="E141" s="19">
        <v>280</v>
      </c>
      <c r="F141" s="19">
        <v>184</v>
      </c>
    </row>
    <row r="142" spans="1:6" s="14" customFormat="1">
      <c r="A142" s="18" t="s">
        <v>146</v>
      </c>
      <c r="B142" s="19">
        <v>666</v>
      </c>
      <c r="C142" s="19">
        <v>422</v>
      </c>
      <c r="D142" s="20">
        <v>0.63360000000000005</v>
      </c>
      <c r="E142" s="19">
        <v>221</v>
      </c>
      <c r="F142" s="19">
        <v>151</v>
      </c>
    </row>
    <row r="143" spans="1:6" s="14" customFormat="1">
      <c r="A143" s="18" t="s">
        <v>147</v>
      </c>
      <c r="B143" s="19">
        <v>500</v>
      </c>
      <c r="C143" s="19">
        <v>328</v>
      </c>
      <c r="D143" s="20">
        <v>0.65600000000000003</v>
      </c>
      <c r="E143" s="19">
        <v>124</v>
      </c>
      <c r="F143" s="19">
        <v>179</v>
      </c>
    </row>
    <row r="144" spans="1:6" s="14" customFormat="1">
      <c r="A144" s="18" t="s">
        <v>148</v>
      </c>
      <c r="B144" s="19">
        <v>749</v>
      </c>
      <c r="C144" s="19">
        <v>491</v>
      </c>
      <c r="D144" s="20">
        <v>0.65549999999999997</v>
      </c>
      <c r="E144" s="19">
        <v>209</v>
      </c>
      <c r="F144" s="19">
        <v>231</v>
      </c>
    </row>
    <row r="145" spans="1:6" s="14" customFormat="1">
      <c r="A145" s="18" t="s">
        <v>149</v>
      </c>
      <c r="B145" s="19">
        <v>655</v>
      </c>
      <c r="C145" s="19">
        <v>378</v>
      </c>
      <c r="D145" s="20">
        <v>0.57709999999999995</v>
      </c>
      <c r="E145" s="19">
        <v>164</v>
      </c>
      <c r="F145" s="19">
        <v>175</v>
      </c>
    </row>
    <row r="146" spans="1:6" s="14" customFormat="1">
      <c r="A146" s="18" t="s">
        <v>150</v>
      </c>
      <c r="B146" s="19">
        <v>889</v>
      </c>
      <c r="C146" s="19">
        <v>504</v>
      </c>
      <c r="D146" s="20">
        <v>0.56689999999999996</v>
      </c>
      <c r="E146" s="19">
        <v>180</v>
      </c>
      <c r="F146" s="19">
        <v>276</v>
      </c>
    </row>
    <row r="147" spans="1:6" s="14" customFormat="1">
      <c r="A147" s="18" t="s">
        <v>151</v>
      </c>
      <c r="B147" s="19">
        <v>811</v>
      </c>
      <c r="C147" s="19">
        <v>493</v>
      </c>
      <c r="D147" s="20">
        <v>0.6079</v>
      </c>
      <c r="E147" s="19">
        <v>219</v>
      </c>
      <c r="F147" s="19">
        <v>226</v>
      </c>
    </row>
    <row r="148" spans="1:6" s="14" customFormat="1">
      <c r="A148" s="18" t="s">
        <v>152</v>
      </c>
      <c r="B148" s="19">
        <v>434</v>
      </c>
      <c r="C148" s="19">
        <v>252</v>
      </c>
      <c r="D148" s="20">
        <v>0.5806</v>
      </c>
      <c r="E148" s="19">
        <v>93</v>
      </c>
      <c r="F148" s="19">
        <v>131</v>
      </c>
    </row>
    <row r="149" spans="1:6" s="14" customFormat="1">
      <c r="A149" s="18" t="s">
        <v>153</v>
      </c>
      <c r="B149" s="19">
        <v>511</v>
      </c>
      <c r="C149" s="19">
        <v>302</v>
      </c>
      <c r="D149" s="20">
        <v>0.59099999999999997</v>
      </c>
      <c r="E149" s="19">
        <v>146</v>
      </c>
      <c r="F149" s="19">
        <v>117</v>
      </c>
    </row>
    <row r="150" spans="1:6" s="14" customFormat="1">
      <c r="A150" s="18" t="s">
        <v>154</v>
      </c>
      <c r="B150" s="19">
        <v>1767</v>
      </c>
      <c r="C150" s="19">
        <v>1094</v>
      </c>
      <c r="D150" s="20">
        <v>0.61909999999999998</v>
      </c>
      <c r="E150" s="19">
        <v>650</v>
      </c>
      <c r="F150" s="19">
        <v>351</v>
      </c>
    </row>
    <row r="151" spans="1:6" s="14" customFormat="1">
      <c r="A151" s="18" t="s">
        <v>155</v>
      </c>
      <c r="B151" s="19">
        <v>1110</v>
      </c>
      <c r="C151" s="19">
        <v>729</v>
      </c>
      <c r="D151" s="20">
        <v>0.65680000000000005</v>
      </c>
      <c r="E151" s="19">
        <v>379</v>
      </c>
      <c r="F151" s="19">
        <v>277</v>
      </c>
    </row>
    <row r="152" spans="1:6" s="14" customFormat="1">
      <c r="A152" s="18" t="s">
        <v>156</v>
      </c>
      <c r="B152" s="19">
        <v>1177</v>
      </c>
      <c r="C152" s="19">
        <v>694</v>
      </c>
      <c r="D152" s="20">
        <v>0.58960000000000001</v>
      </c>
      <c r="E152" s="19">
        <v>333</v>
      </c>
      <c r="F152" s="19">
        <v>295</v>
      </c>
    </row>
    <row r="153" spans="1:6" s="14" customFormat="1">
      <c r="A153" s="18" t="s">
        <v>157</v>
      </c>
      <c r="B153" s="19">
        <v>485</v>
      </c>
      <c r="C153" s="19">
        <v>305</v>
      </c>
      <c r="D153" s="20">
        <v>0.62890000000000001</v>
      </c>
      <c r="E153" s="19">
        <v>154</v>
      </c>
      <c r="F153" s="19">
        <v>125</v>
      </c>
    </row>
    <row r="154" spans="1:6" s="14" customFormat="1">
      <c r="A154" s="18" t="s">
        <v>158</v>
      </c>
      <c r="B154" s="19">
        <v>897</v>
      </c>
      <c r="C154" s="19">
        <v>625</v>
      </c>
      <c r="D154" s="20">
        <v>0.69679999999999997</v>
      </c>
      <c r="E154" s="19">
        <v>391</v>
      </c>
      <c r="F154" s="19">
        <v>179</v>
      </c>
    </row>
    <row r="155" spans="1:6" s="14" customFormat="1">
      <c r="A155" s="18" t="s">
        <v>159</v>
      </c>
      <c r="B155" s="19">
        <v>1175</v>
      </c>
      <c r="C155" s="19">
        <v>667</v>
      </c>
      <c r="D155" s="20">
        <v>0.56769999999999998</v>
      </c>
      <c r="E155" s="19">
        <v>290</v>
      </c>
      <c r="F155" s="19">
        <v>320</v>
      </c>
    </row>
    <row r="156" spans="1:6" s="14" customFormat="1">
      <c r="A156" s="18" t="s">
        <v>160</v>
      </c>
      <c r="B156" s="19">
        <v>1905</v>
      </c>
      <c r="C156" s="19">
        <v>1186</v>
      </c>
      <c r="D156" s="20">
        <v>0.62260000000000004</v>
      </c>
      <c r="E156" s="19">
        <v>580</v>
      </c>
      <c r="F156" s="19">
        <v>488</v>
      </c>
    </row>
    <row r="157" spans="1:6" s="14" customFormat="1">
      <c r="A157" s="18" t="s">
        <v>161</v>
      </c>
      <c r="B157" s="19">
        <v>981</v>
      </c>
      <c r="C157" s="19">
        <v>647</v>
      </c>
      <c r="D157" s="20">
        <v>0.65949999999999998</v>
      </c>
      <c r="E157" s="19">
        <v>297</v>
      </c>
      <c r="F157" s="19">
        <v>283</v>
      </c>
    </row>
    <row r="158" spans="1:6" s="14" customFormat="1">
      <c r="A158" s="18" t="s">
        <v>162</v>
      </c>
      <c r="B158" s="19">
        <v>1295</v>
      </c>
      <c r="C158" s="19">
        <v>819</v>
      </c>
      <c r="D158" s="20">
        <v>0.63239999999999996</v>
      </c>
      <c r="E158" s="19">
        <v>438</v>
      </c>
      <c r="F158" s="19">
        <v>304</v>
      </c>
    </row>
    <row r="159" spans="1:6" s="14" customFormat="1">
      <c r="A159" s="18" t="s">
        <v>163</v>
      </c>
      <c r="B159" s="19">
        <v>1105</v>
      </c>
      <c r="C159" s="19">
        <v>714</v>
      </c>
      <c r="D159" s="20">
        <v>0.6462</v>
      </c>
      <c r="E159" s="19">
        <v>324</v>
      </c>
      <c r="F159" s="19">
        <v>314</v>
      </c>
    </row>
    <row r="160" spans="1:6" s="14" customFormat="1">
      <c r="A160" s="18" t="s">
        <v>164</v>
      </c>
      <c r="B160" s="19">
        <v>1148</v>
      </c>
      <c r="C160" s="19">
        <v>669</v>
      </c>
      <c r="D160" s="20">
        <v>0.58279999999999998</v>
      </c>
      <c r="E160" s="19">
        <v>303</v>
      </c>
      <c r="F160" s="19">
        <v>294</v>
      </c>
    </row>
    <row r="161" spans="1:6" s="14" customFormat="1">
      <c r="A161" s="18" t="s">
        <v>165</v>
      </c>
      <c r="B161" s="19">
        <v>1958</v>
      </c>
      <c r="C161" s="19">
        <v>1248</v>
      </c>
      <c r="D161" s="20">
        <v>0.63739999999999997</v>
      </c>
      <c r="E161" s="19">
        <v>619</v>
      </c>
      <c r="F161" s="19">
        <v>495</v>
      </c>
    </row>
    <row r="162" spans="1:6" s="14" customFormat="1">
      <c r="A162" s="18" t="s">
        <v>166</v>
      </c>
      <c r="B162" s="19">
        <v>2073</v>
      </c>
      <c r="C162" s="19">
        <v>1583</v>
      </c>
      <c r="D162" s="20">
        <v>0.76359999999999995</v>
      </c>
      <c r="E162" s="19">
        <v>828</v>
      </c>
      <c r="F162" s="19">
        <v>586</v>
      </c>
    </row>
    <row r="163" spans="1:6" s="23" customFormat="1" ht="34.5" customHeight="1">
      <c r="A163" s="26" t="s">
        <v>284</v>
      </c>
      <c r="B163" s="24">
        <f>SUM(B104:B162)</f>
        <v>50742</v>
      </c>
      <c r="C163" s="24">
        <f>SUM(C104:C162)</f>
        <v>30814</v>
      </c>
      <c r="D163" s="25">
        <f>C163/B163</f>
        <v>0.60726814079066649</v>
      </c>
      <c r="E163" s="24">
        <f>SUM(E104:E162)</f>
        <v>13732</v>
      </c>
      <c r="F163" s="24">
        <f>SUM(F104:F162)</f>
        <v>13898</v>
      </c>
    </row>
    <row r="164" spans="1:6" s="14" customFormat="1">
      <c r="A164" s="18" t="s">
        <v>168</v>
      </c>
      <c r="B164" s="19">
        <v>813</v>
      </c>
      <c r="C164" s="19">
        <v>613</v>
      </c>
      <c r="D164" s="20">
        <v>0.754</v>
      </c>
      <c r="E164" s="19">
        <v>339</v>
      </c>
      <c r="F164" s="19">
        <v>222</v>
      </c>
    </row>
    <row r="165" spans="1:6" s="14" customFormat="1">
      <c r="A165" s="18" t="s">
        <v>169</v>
      </c>
      <c r="B165" s="19">
        <v>761</v>
      </c>
      <c r="C165" s="19">
        <v>542</v>
      </c>
      <c r="D165" s="20">
        <v>0.71220000000000006</v>
      </c>
      <c r="E165" s="19">
        <v>267</v>
      </c>
      <c r="F165" s="19">
        <v>220</v>
      </c>
    </row>
    <row r="166" spans="1:6" s="14" customFormat="1">
      <c r="A166" s="18" t="s">
        <v>170</v>
      </c>
      <c r="B166" s="19">
        <v>752</v>
      </c>
      <c r="C166" s="19">
        <v>550</v>
      </c>
      <c r="D166" s="20">
        <v>0.73140000000000005</v>
      </c>
      <c r="E166" s="19">
        <v>330</v>
      </c>
      <c r="F166" s="19">
        <v>157</v>
      </c>
    </row>
    <row r="167" spans="1:6" s="14" customFormat="1">
      <c r="A167" s="18" t="s">
        <v>171</v>
      </c>
      <c r="B167" s="19">
        <v>815</v>
      </c>
      <c r="C167" s="19">
        <v>651</v>
      </c>
      <c r="D167" s="20">
        <v>0.79879999999999995</v>
      </c>
      <c r="E167" s="19">
        <v>405</v>
      </c>
      <c r="F167" s="19">
        <v>183</v>
      </c>
    </row>
    <row r="168" spans="1:6" s="14" customFormat="1">
      <c r="A168" s="18" t="s">
        <v>172</v>
      </c>
      <c r="B168" s="19">
        <v>1313</v>
      </c>
      <c r="C168" s="19">
        <v>998</v>
      </c>
      <c r="D168" s="20">
        <v>0.7601</v>
      </c>
      <c r="E168" s="19">
        <v>605</v>
      </c>
      <c r="F168" s="19">
        <v>301</v>
      </c>
    </row>
    <row r="169" spans="1:6" s="14" customFormat="1">
      <c r="A169" s="18" t="s">
        <v>173</v>
      </c>
      <c r="B169" s="19">
        <v>683</v>
      </c>
      <c r="C169" s="19">
        <v>513</v>
      </c>
      <c r="D169" s="20">
        <v>0.75109999999999999</v>
      </c>
      <c r="E169" s="19">
        <v>280</v>
      </c>
      <c r="F169" s="19">
        <v>182</v>
      </c>
    </row>
    <row r="170" spans="1:6" s="14" customFormat="1">
      <c r="A170" s="18" t="s">
        <v>174</v>
      </c>
      <c r="B170" s="19">
        <v>851</v>
      </c>
      <c r="C170" s="19">
        <v>661</v>
      </c>
      <c r="D170" s="20">
        <v>0.77669999999999995</v>
      </c>
      <c r="E170" s="19">
        <v>368</v>
      </c>
      <c r="F170" s="19">
        <v>237</v>
      </c>
    </row>
    <row r="171" spans="1:6" s="14" customFormat="1">
      <c r="A171" s="18" t="s">
        <v>175</v>
      </c>
      <c r="B171" s="19">
        <v>474</v>
      </c>
      <c r="C171" s="19">
        <v>383</v>
      </c>
      <c r="D171" s="20">
        <v>0.80800000000000005</v>
      </c>
      <c r="E171" s="19">
        <v>238</v>
      </c>
      <c r="F171" s="19">
        <v>109</v>
      </c>
    </row>
    <row r="172" spans="1:6" s="14" customFormat="1">
      <c r="A172" s="18" t="s">
        <v>176</v>
      </c>
      <c r="B172" s="19">
        <v>789</v>
      </c>
      <c r="C172" s="19">
        <v>568</v>
      </c>
      <c r="D172" s="20">
        <v>0.71989999999999998</v>
      </c>
      <c r="E172" s="19">
        <v>273</v>
      </c>
      <c r="F172" s="19">
        <v>235</v>
      </c>
    </row>
    <row r="173" spans="1:6" s="14" customFormat="1">
      <c r="A173" s="18" t="s">
        <v>177</v>
      </c>
      <c r="B173" s="19">
        <v>409</v>
      </c>
      <c r="C173" s="19">
        <v>258</v>
      </c>
      <c r="D173" s="20">
        <v>0.63080000000000003</v>
      </c>
      <c r="E173" s="19">
        <v>134</v>
      </c>
      <c r="F173" s="19">
        <v>103</v>
      </c>
    </row>
    <row r="174" spans="1:6" s="14" customFormat="1">
      <c r="A174" s="18" t="s">
        <v>178</v>
      </c>
      <c r="B174" s="19">
        <v>900</v>
      </c>
      <c r="C174" s="19">
        <v>626</v>
      </c>
      <c r="D174" s="20">
        <v>0.6956</v>
      </c>
      <c r="E174" s="19">
        <v>349</v>
      </c>
      <c r="F174" s="19">
        <v>230</v>
      </c>
    </row>
    <row r="175" spans="1:6" s="14" customFormat="1">
      <c r="A175" s="18" t="s">
        <v>179</v>
      </c>
      <c r="B175" s="19">
        <v>774</v>
      </c>
      <c r="C175" s="19">
        <v>563</v>
      </c>
      <c r="D175" s="20">
        <v>0.72740000000000005</v>
      </c>
      <c r="E175" s="19">
        <v>302</v>
      </c>
      <c r="F175" s="19">
        <v>201</v>
      </c>
    </row>
    <row r="176" spans="1:6" s="14" customFormat="1">
      <c r="A176" s="18" t="s">
        <v>180</v>
      </c>
      <c r="B176" s="19">
        <v>923</v>
      </c>
      <c r="C176" s="19">
        <v>689</v>
      </c>
      <c r="D176" s="20">
        <v>0.74650000000000005</v>
      </c>
      <c r="E176" s="19">
        <v>398</v>
      </c>
      <c r="F176" s="19">
        <v>146</v>
      </c>
    </row>
    <row r="177" spans="1:6" s="14" customFormat="1">
      <c r="A177" s="18" t="s">
        <v>181</v>
      </c>
      <c r="B177" s="19">
        <v>784</v>
      </c>
      <c r="C177" s="19">
        <v>585</v>
      </c>
      <c r="D177" s="20">
        <v>0.74619999999999997</v>
      </c>
      <c r="E177" s="19">
        <v>378</v>
      </c>
      <c r="F177" s="19">
        <v>157</v>
      </c>
    </row>
    <row r="178" spans="1:6" s="14" customFormat="1">
      <c r="A178" s="18" t="s">
        <v>182</v>
      </c>
      <c r="B178" s="19">
        <v>637</v>
      </c>
      <c r="C178" s="19">
        <v>440</v>
      </c>
      <c r="D178" s="20">
        <v>0.69069999999999998</v>
      </c>
      <c r="E178" s="19">
        <v>192</v>
      </c>
      <c r="F178" s="19">
        <v>199</v>
      </c>
    </row>
    <row r="179" spans="1:6" s="14" customFormat="1">
      <c r="A179" s="18" t="s">
        <v>183</v>
      </c>
      <c r="B179" s="19">
        <v>782</v>
      </c>
      <c r="C179" s="19">
        <v>609</v>
      </c>
      <c r="D179" s="20">
        <v>0.77880000000000005</v>
      </c>
      <c r="E179" s="19">
        <v>378</v>
      </c>
      <c r="F179" s="19">
        <v>178</v>
      </c>
    </row>
    <row r="180" spans="1:6" s="14" customFormat="1">
      <c r="A180" s="18" t="s">
        <v>184</v>
      </c>
      <c r="B180" s="19">
        <v>1599</v>
      </c>
      <c r="C180" s="19">
        <v>1259</v>
      </c>
      <c r="D180" s="20">
        <v>0.78739999999999999</v>
      </c>
      <c r="E180" s="19">
        <v>877</v>
      </c>
      <c r="F180" s="19">
        <v>314</v>
      </c>
    </row>
    <row r="181" spans="1:6" s="14" customFormat="1">
      <c r="A181" s="18" t="s">
        <v>185</v>
      </c>
      <c r="B181" s="19">
        <v>942</v>
      </c>
      <c r="C181" s="19">
        <v>686</v>
      </c>
      <c r="D181" s="20">
        <v>0.72819999999999996</v>
      </c>
      <c r="E181" s="19">
        <v>355</v>
      </c>
      <c r="F181" s="19">
        <v>264</v>
      </c>
    </row>
    <row r="182" spans="1:6" s="14" customFormat="1">
      <c r="A182" s="18" t="s">
        <v>186</v>
      </c>
      <c r="B182" s="19">
        <v>938</v>
      </c>
      <c r="C182" s="19">
        <v>747</v>
      </c>
      <c r="D182" s="20">
        <v>0.7964</v>
      </c>
      <c r="E182" s="19">
        <v>541</v>
      </c>
      <c r="F182" s="19">
        <v>148</v>
      </c>
    </row>
    <row r="183" spans="1:6" s="14" customFormat="1">
      <c r="A183" s="18" t="s">
        <v>187</v>
      </c>
      <c r="B183" s="19">
        <v>1118</v>
      </c>
      <c r="C183" s="19">
        <v>862</v>
      </c>
      <c r="D183" s="20">
        <v>0.77100000000000002</v>
      </c>
      <c r="E183" s="19">
        <v>559</v>
      </c>
      <c r="F183" s="19">
        <v>244</v>
      </c>
    </row>
    <row r="184" spans="1:6" s="14" customFormat="1">
      <c r="A184" s="18" t="s">
        <v>188</v>
      </c>
      <c r="B184" s="19">
        <v>1769</v>
      </c>
      <c r="C184" s="19">
        <v>1375</v>
      </c>
      <c r="D184" s="20">
        <v>0.77729999999999999</v>
      </c>
      <c r="E184" s="19">
        <v>888</v>
      </c>
      <c r="F184" s="19">
        <v>406</v>
      </c>
    </row>
    <row r="185" spans="1:6" s="23" customFormat="1" ht="34.5" customHeight="1">
      <c r="A185" s="26" t="s">
        <v>285</v>
      </c>
      <c r="B185" s="24">
        <f>SUM(B164:B184)</f>
        <v>18826</v>
      </c>
      <c r="C185" s="24">
        <f>SUM(C164:C184)</f>
        <v>14178</v>
      </c>
      <c r="D185" s="25">
        <f>C185/B185</f>
        <v>0.7531074046531393</v>
      </c>
      <c r="E185" s="24">
        <f>SUM(E164:E184)</f>
        <v>8456</v>
      </c>
      <c r="F185" s="24">
        <f>SUM(F164:F184)</f>
        <v>4436</v>
      </c>
    </row>
    <row r="186" spans="1:6" s="14" customFormat="1">
      <c r="A186" s="18" t="s">
        <v>190</v>
      </c>
      <c r="B186" s="19">
        <v>1657</v>
      </c>
      <c r="C186" s="19">
        <v>1205</v>
      </c>
      <c r="D186" s="20">
        <v>0.72719999999999996</v>
      </c>
      <c r="E186" s="19">
        <v>779</v>
      </c>
      <c r="F186" s="19">
        <v>300</v>
      </c>
    </row>
    <row r="187" spans="1:6" s="14" customFormat="1">
      <c r="A187" s="18" t="s">
        <v>191</v>
      </c>
      <c r="B187" s="19">
        <v>1867</v>
      </c>
      <c r="C187" s="19">
        <v>1362</v>
      </c>
      <c r="D187" s="20">
        <v>0.72950000000000004</v>
      </c>
      <c r="E187" s="19">
        <v>805</v>
      </c>
      <c r="F187" s="19">
        <v>422</v>
      </c>
    </row>
    <row r="188" spans="1:6" s="14" customFormat="1">
      <c r="A188" s="18" t="s">
        <v>192</v>
      </c>
      <c r="B188" s="19">
        <v>1675</v>
      </c>
      <c r="C188" s="19">
        <v>1147</v>
      </c>
      <c r="D188" s="20">
        <v>0.68479999999999996</v>
      </c>
      <c r="E188" s="19">
        <v>724</v>
      </c>
      <c r="F188" s="19">
        <v>313</v>
      </c>
    </row>
    <row r="189" spans="1:6" s="23" customFormat="1" ht="34.5" customHeight="1">
      <c r="A189" s="26" t="s">
        <v>286</v>
      </c>
      <c r="B189" s="24">
        <f>SUM(B186:B188)</f>
        <v>5199</v>
      </c>
      <c r="C189" s="24">
        <f>SUM(C186:C188)</f>
        <v>3714</v>
      </c>
      <c r="D189" s="25">
        <f>C189/B189</f>
        <v>0.71436814772071555</v>
      </c>
      <c r="E189" s="24">
        <f>SUM(E186:E188)</f>
        <v>2308</v>
      </c>
      <c r="F189" s="24">
        <f>SUM(F186:F188)</f>
        <v>1035</v>
      </c>
    </row>
    <row r="190" spans="1:6" s="14" customFormat="1">
      <c r="A190" s="18" t="s">
        <v>194</v>
      </c>
      <c r="B190" s="19">
        <v>897</v>
      </c>
      <c r="C190" s="19">
        <v>643</v>
      </c>
      <c r="D190" s="20">
        <v>0.71679999999999999</v>
      </c>
      <c r="E190" s="19">
        <v>439</v>
      </c>
      <c r="F190" s="19">
        <v>149</v>
      </c>
    </row>
    <row r="191" spans="1:6" s="23" customFormat="1" ht="34.5" customHeight="1">
      <c r="A191" s="26" t="s">
        <v>287</v>
      </c>
      <c r="B191" s="24">
        <f>SUM(B190:B190)</f>
        <v>897</v>
      </c>
      <c r="C191" s="24">
        <f>SUM(C190:C190)</f>
        <v>643</v>
      </c>
      <c r="D191" s="25">
        <f>C191/B191</f>
        <v>0.71683389074693427</v>
      </c>
      <c r="E191" s="24">
        <f>SUM(E190:E190)</f>
        <v>439</v>
      </c>
      <c r="F191" s="24">
        <f>SUM(F190:F190)</f>
        <v>149</v>
      </c>
    </row>
    <row r="192" spans="1:6" s="14" customFormat="1">
      <c r="A192" s="18" t="s">
        <v>196</v>
      </c>
      <c r="B192" s="19">
        <v>1499</v>
      </c>
      <c r="C192" s="19">
        <v>1091</v>
      </c>
      <c r="D192" s="20">
        <v>0.7278</v>
      </c>
      <c r="E192" s="19">
        <v>667</v>
      </c>
      <c r="F192" s="19">
        <v>349</v>
      </c>
    </row>
    <row r="193" spans="1:6" s="14" customFormat="1">
      <c r="A193" s="18" t="s">
        <v>197</v>
      </c>
      <c r="B193" s="19">
        <v>1702</v>
      </c>
      <c r="C193" s="19">
        <v>1262</v>
      </c>
      <c r="D193" s="20">
        <v>0.74150000000000005</v>
      </c>
      <c r="E193" s="19">
        <v>805</v>
      </c>
      <c r="F193" s="19">
        <v>361</v>
      </c>
    </row>
    <row r="194" spans="1:6" s="14" customFormat="1">
      <c r="A194" s="18" t="s">
        <v>198</v>
      </c>
      <c r="B194" s="19">
        <v>1066</v>
      </c>
      <c r="C194" s="19">
        <v>683</v>
      </c>
      <c r="D194" s="20">
        <v>0.64070000000000005</v>
      </c>
      <c r="E194" s="19">
        <v>429</v>
      </c>
      <c r="F194" s="19">
        <v>171</v>
      </c>
    </row>
    <row r="195" spans="1:6" s="23" customFormat="1" ht="34.5" customHeight="1">
      <c r="A195" s="26" t="s">
        <v>288</v>
      </c>
      <c r="B195" s="24">
        <f>SUM(B192:B194)</f>
        <v>4267</v>
      </c>
      <c r="C195" s="24">
        <f>SUM(C192:C194)</f>
        <v>3036</v>
      </c>
      <c r="D195" s="25">
        <f>C195/B195</f>
        <v>0.71150691352238105</v>
      </c>
      <c r="E195" s="24">
        <f>SUM(E192:E194)</f>
        <v>1901</v>
      </c>
      <c r="F195" s="24">
        <f>SUM(F192:F194)</f>
        <v>881</v>
      </c>
    </row>
    <row r="196" spans="1:6" s="14" customFormat="1">
      <c r="A196" s="18" t="s">
        <v>200</v>
      </c>
      <c r="B196" s="19">
        <v>1566</v>
      </c>
      <c r="C196" s="19">
        <v>1004</v>
      </c>
      <c r="D196" s="20">
        <v>0.6411</v>
      </c>
      <c r="E196" s="19">
        <v>588</v>
      </c>
      <c r="F196" s="19">
        <v>315</v>
      </c>
    </row>
    <row r="197" spans="1:6" s="14" customFormat="1">
      <c r="A197" s="18" t="s">
        <v>201</v>
      </c>
      <c r="B197" s="19">
        <v>3138</v>
      </c>
      <c r="C197" s="19">
        <v>1824</v>
      </c>
      <c r="D197" s="20">
        <v>0.58130000000000004</v>
      </c>
      <c r="E197" s="19">
        <v>970</v>
      </c>
      <c r="F197" s="19">
        <v>677</v>
      </c>
    </row>
    <row r="198" spans="1:6" s="14" customFormat="1">
      <c r="A198" s="18" t="s">
        <v>202</v>
      </c>
      <c r="B198" s="19">
        <v>683</v>
      </c>
      <c r="C198" s="19">
        <v>570</v>
      </c>
      <c r="D198" s="20">
        <v>0.83460000000000001</v>
      </c>
      <c r="E198" s="19">
        <v>369</v>
      </c>
      <c r="F198" s="19">
        <v>152</v>
      </c>
    </row>
    <row r="199" spans="1:6" s="14" customFormat="1">
      <c r="A199" s="18" t="s">
        <v>203</v>
      </c>
      <c r="B199" s="19">
        <v>1723</v>
      </c>
      <c r="C199" s="19">
        <v>1380</v>
      </c>
      <c r="D199" s="20">
        <v>0.80089999999999995</v>
      </c>
      <c r="E199" s="19">
        <v>805</v>
      </c>
      <c r="F199" s="19">
        <v>403</v>
      </c>
    </row>
    <row r="200" spans="1:6" s="14" customFormat="1">
      <c r="A200" s="18" t="s">
        <v>204</v>
      </c>
      <c r="B200" s="19">
        <v>1742</v>
      </c>
      <c r="C200" s="19">
        <v>1060</v>
      </c>
      <c r="D200" s="20">
        <v>0.60850000000000004</v>
      </c>
      <c r="E200" s="19">
        <v>531</v>
      </c>
      <c r="F200" s="19">
        <v>435</v>
      </c>
    </row>
    <row r="201" spans="1:6" s="14" customFormat="1">
      <c r="A201" s="18" t="s">
        <v>205</v>
      </c>
      <c r="B201" s="19">
        <v>818</v>
      </c>
      <c r="C201" s="19">
        <v>516</v>
      </c>
      <c r="D201" s="20">
        <v>0.63080000000000003</v>
      </c>
      <c r="E201" s="19">
        <v>322</v>
      </c>
      <c r="F201" s="19">
        <v>165</v>
      </c>
    </row>
    <row r="202" spans="1:6" s="14" customFormat="1">
      <c r="A202" s="18" t="s">
        <v>206</v>
      </c>
      <c r="B202" s="19">
        <v>1164</v>
      </c>
      <c r="C202" s="19">
        <v>964</v>
      </c>
      <c r="D202" s="20">
        <v>0.82820000000000005</v>
      </c>
      <c r="E202" s="19">
        <v>571</v>
      </c>
      <c r="F202" s="19">
        <v>307</v>
      </c>
    </row>
    <row r="203" spans="1:6" s="14" customFormat="1">
      <c r="A203" s="18" t="s">
        <v>207</v>
      </c>
      <c r="B203" s="19">
        <v>362</v>
      </c>
      <c r="C203" s="19">
        <v>249</v>
      </c>
      <c r="D203" s="20">
        <v>0.68779999999999997</v>
      </c>
      <c r="E203" s="19">
        <v>152</v>
      </c>
      <c r="F203" s="19">
        <v>71</v>
      </c>
    </row>
    <row r="204" spans="1:6" s="14" customFormat="1">
      <c r="A204" s="18" t="s">
        <v>208</v>
      </c>
      <c r="B204" s="19">
        <v>1044</v>
      </c>
      <c r="C204" s="19">
        <v>894</v>
      </c>
      <c r="D204" s="20">
        <v>0.85629999999999995</v>
      </c>
      <c r="E204" s="19">
        <v>557</v>
      </c>
      <c r="F204" s="19">
        <v>242</v>
      </c>
    </row>
    <row r="205" spans="1:6" s="23" customFormat="1" ht="34.5" customHeight="1">
      <c r="A205" s="26" t="s">
        <v>289</v>
      </c>
      <c r="B205" s="24">
        <f>SUM(B196:B204)</f>
        <v>12240</v>
      </c>
      <c r="C205" s="24">
        <f>SUM(C196:C204)</f>
        <v>8461</v>
      </c>
      <c r="D205" s="25">
        <f>C205/B205</f>
        <v>0.69125816993464051</v>
      </c>
      <c r="E205" s="24">
        <f>SUM(E196:E204)</f>
        <v>4865</v>
      </c>
      <c r="F205" s="24">
        <f>SUM(F196:F204)</f>
        <v>2767</v>
      </c>
    </row>
    <row r="206" spans="1:6" s="14" customFormat="1">
      <c r="A206" s="18" t="s">
        <v>210</v>
      </c>
      <c r="B206" s="19">
        <v>770</v>
      </c>
      <c r="C206" s="19">
        <v>546</v>
      </c>
      <c r="D206" s="20">
        <v>0.70909999999999995</v>
      </c>
      <c r="E206" s="19">
        <v>346</v>
      </c>
      <c r="F206" s="19">
        <v>138</v>
      </c>
    </row>
    <row r="207" spans="1:6" s="14" customFormat="1">
      <c r="A207" s="18" t="s">
        <v>211</v>
      </c>
      <c r="B207" s="19">
        <v>901</v>
      </c>
      <c r="C207" s="19">
        <v>701</v>
      </c>
      <c r="D207" s="20">
        <v>0.77800000000000002</v>
      </c>
      <c r="E207" s="19">
        <v>455</v>
      </c>
      <c r="F207" s="19">
        <v>188</v>
      </c>
    </row>
    <row r="208" spans="1:6" s="14" customFormat="1">
      <c r="A208" s="18" t="s">
        <v>212</v>
      </c>
      <c r="B208" s="19">
        <v>1176</v>
      </c>
      <c r="C208" s="19">
        <v>838</v>
      </c>
      <c r="D208" s="20">
        <v>0.71260000000000001</v>
      </c>
      <c r="E208" s="19">
        <v>470</v>
      </c>
      <c r="F208" s="19">
        <v>282</v>
      </c>
    </row>
    <row r="209" spans="1:6" s="14" customFormat="1">
      <c r="A209" s="18" t="s">
        <v>213</v>
      </c>
      <c r="B209" s="19">
        <v>416</v>
      </c>
      <c r="C209" s="19">
        <v>286</v>
      </c>
      <c r="D209" s="20">
        <v>0.6875</v>
      </c>
      <c r="E209" s="19">
        <v>110</v>
      </c>
      <c r="F209" s="19">
        <v>145</v>
      </c>
    </row>
    <row r="210" spans="1:6" s="14" customFormat="1">
      <c r="A210" s="18" t="s">
        <v>214</v>
      </c>
      <c r="B210" s="19">
        <v>958</v>
      </c>
      <c r="C210" s="19">
        <v>703</v>
      </c>
      <c r="D210" s="20">
        <v>0.73380000000000001</v>
      </c>
      <c r="E210" s="19">
        <v>374</v>
      </c>
      <c r="F210" s="19">
        <v>279</v>
      </c>
    </row>
    <row r="211" spans="1:6" s="14" customFormat="1">
      <c r="A211" s="18" t="s">
        <v>215</v>
      </c>
      <c r="B211" s="19">
        <v>947</v>
      </c>
      <c r="C211" s="19">
        <v>656</v>
      </c>
      <c r="D211" s="20">
        <v>0.69269999999999998</v>
      </c>
      <c r="E211" s="19">
        <v>364</v>
      </c>
      <c r="F211" s="19">
        <v>220</v>
      </c>
    </row>
    <row r="212" spans="1:6" s="14" customFormat="1">
      <c r="A212" s="18" t="s">
        <v>216</v>
      </c>
      <c r="B212" s="19">
        <v>1090</v>
      </c>
      <c r="C212" s="19">
        <v>732</v>
      </c>
      <c r="D212" s="20">
        <v>0.67159999999999997</v>
      </c>
      <c r="E212" s="19">
        <v>509</v>
      </c>
      <c r="F212" s="19">
        <v>173</v>
      </c>
    </row>
    <row r="213" spans="1:6" s="14" customFormat="1">
      <c r="A213" s="18" t="s">
        <v>217</v>
      </c>
      <c r="B213" s="19">
        <v>1126</v>
      </c>
      <c r="C213" s="19">
        <v>896</v>
      </c>
      <c r="D213" s="20">
        <v>0.79569999999999996</v>
      </c>
      <c r="E213" s="19">
        <v>553</v>
      </c>
      <c r="F213" s="19">
        <v>267</v>
      </c>
    </row>
    <row r="214" spans="1:6" s="14" customFormat="1">
      <c r="A214" s="18" t="s">
        <v>218</v>
      </c>
      <c r="B214" s="19">
        <v>717</v>
      </c>
      <c r="C214" s="19">
        <v>522</v>
      </c>
      <c r="D214" s="20">
        <v>0.72799999999999998</v>
      </c>
      <c r="E214" s="19">
        <v>270</v>
      </c>
      <c r="F214" s="19">
        <v>187</v>
      </c>
    </row>
    <row r="215" spans="1:6" s="14" customFormat="1">
      <c r="A215" s="18" t="s">
        <v>219</v>
      </c>
      <c r="B215" s="19">
        <v>802</v>
      </c>
      <c r="C215" s="19">
        <v>592</v>
      </c>
      <c r="D215" s="20">
        <v>0.73819999999999997</v>
      </c>
      <c r="E215" s="19">
        <v>309</v>
      </c>
      <c r="F215" s="19">
        <v>230</v>
      </c>
    </row>
    <row r="216" spans="1:6" s="14" customFormat="1">
      <c r="A216" s="18" t="s">
        <v>220</v>
      </c>
      <c r="B216" s="19">
        <v>1016</v>
      </c>
      <c r="C216" s="19">
        <v>618</v>
      </c>
      <c r="D216" s="20">
        <v>0.60829999999999995</v>
      </c>
      <c r="E216" s="19">
        <v>309</v>
      </c>
      <c r="F216" s="19">
        <v>250</v>
      </c>
    </row>
    <row r="217" spans="1:6" s="14" customFormat="1">
      <c r="A217" s="18" t="s">
        <v>221</v>
      </c>
      <c r="B217" s="19">
        <v>997</v>
      </c>
      <c r="C217" s="19">
        <v>677</v>
      </c>
      <c r="D217" s="20">
        <v>0.67900000000000005</v>
      </c>
      <c r="E217" s="19">
        <v>404</v>
      </c>
      <c r="F217" s="19">
        <v>212</v>
      </c>
    </row>
    <row r="218" spans="1:6" s="14" customFormat="1">
      <c r="A218" s="18" t="s">
        <v>222</v>
      </c>
      <c r="B218" s="19">
        <v>396</v>
      </c>
      <c r="C218" s="19">
        <v>249</v>
      </c>
      <c r="D218" s="20">
        <v>0.62880000000000003</v>
      </c>
      <c r="E218" s="19">
        <v>128</v>
      </c>
      <c r="F218" s="19">
        <v>99</v>
      </c>
    </row>
    <row r="219" spans="1:6" s="14" customFormat="1">
      <c r="A219" s="18" t="s">
        <v>223</v>
      </c>
      <c r="B219" s="19">
        <v>338</v>
      </c>
      <c r="C219" s="19">
        <v>254</v>
      </c>
      <c r="D219" s="20">
        <v>0.75149999999999995</v>
      </c>
      <c r="E219" s="19">
        <v>124</v>
      </c>
      <c r="F219" s="19">
        <v>105</v>
      </c>
    </row>
    <row r="220" spans="1:6" s="14" customFormat="1">
      <c r="A220" s="18" t="s">
        <v>224</v>
      </c>
      <c r="B220" s="19">
        <v>821</v>
      </c>
      <c r="C220" s="19">
        <v>567</v>
      </c>
      <c r="D220" s="20">
        <v>0.69059999999999999</v>
      </c>
      <c r="E220" s="19">
        <v>314</v>
      </c>
      <c r="F220" s="19">
        <v>200</v>
      </c>
    </row>
    <row r="221" spans="1:6" s="14" customFormat="1">
      <c r="A221" s="18" t="s">
        <v>225</v>
      </c>
      <c r="B221" s="19">
        <v>1161</v>
      </c>
      <c r="C221" s="19">
        <v>862</v>
      </c>
      <c r="D221" s="20">
        <v>0.74250000000000005</v>
      </c>
      <c r="E221" s="19">
        <v>557</v>
      </c>
      <c r="F221" s="19">
        <v>225</v>
      </c>
    </row>
    <row r="222" spans="1:6" s="14" customFormat="1">
      <c r="A222" s="18" t="s">
        <v>226</v>
      </c>
      <c r="B222" s="19">
        <v>758</v>
      </c>
      <c r="C222" s="19">
        <v>464</v>
      </c>
      <c r="D222" s="20">
        <v>0.61209999999999998</v>
      </c>
      <c r="E222" s="19">
        <v>227</v>
      </c>
      <c r="F222" s="19">
        <v>203</v>
      </c>
    </row>
    <row r="223" spans="1:6" s="14" customFormat="1">
      <c r="A223" s="18" t="s">
        <v>227</v>
      </c>
      <c r="B223" s="19">
        <v>1002</v>
      </c>
      <c r="C223" s="19">
        <v>684</v>
      </c>
      <c r="D223" s="20">
        <v>0.68259999999999998</v>
      </c>
      <c r="E223" s="19">
        <v>375</v>
      </c>
      <c r="F223" s="19">
        <v>240</v>
      </c>
    </row>
    <row r="224" spans="1:6" s="14" customFormat="1">
      <c r="A224" s="18" t="s">
        <v>228</v>
      </c>
      <c r="B224" s="19">
        <v>639</v>
      </c>
      <c r="C224" s="19">
        <v>406</v>
      </c>
      <c r="D224" s="20">
        <v>0.63539999999999996</v>
      </c>
      <c r="E224" s="19">
        <v>180</v>
      </c>
      <c r="F224" s="19">
        <v>178</v>
      </c>
    </row>
    <row r="225" spans="1:6" s="14" customFormat="1">
      <c r="A225" s="18" t="s">
        <v>229</v>
      </c>
      <c r="B225" s="19">
        <v>803</v>
      </c>
      <c r="C225" s="19">
        <v>489</v>
      </c>
      <c r="D225" s="20">
        <v>0.60899999999999999</v>
      </c>
      <c r="E225" s="19">
        <v>226</v>
      </c>
      <c r="F225" s="19">
        <v>219</v>
      </c>
    </row>
    <row r="226" spans="1:6" s="14" customFormat="1">
      <c r="A226" s="18" t="s">
        <v>230</v>
      </c>
      <c r="B226" s="19">
        <v>1573</v>
      </c>
      <c r="C226" s="19">
        <v>1153</v>
      </c>
      <c r="D226" s="20">
        <v>0.73299999999999998</v>
      </c>
      <c r="E226" s="19">
        <v>659</v>
      </c>
      <c r="F226" s="19">
        <v>415</v>
      </c>
    </row>
    <row r="227" spans="1:6" s="14" customFormat="1">
      <c r="A227" s="18" t="s">
        <v>231</v>
      </c>
      <c r="B227" s="19">
        <v>969</v>
      </c>
      <c r="C227" s="19">
        <v>762</v>
      </c>
      <c r="D227" s="20">
        <v>0.78639999999999999</v>
      </c>
      <c r="E227" s="19">
        <v>482</v>
      </c>
      <c r="F227" s="19">
        <v>208</v>
      </c>
    </row>
    <row r="228" spans="1:6" s="14" customFormat="1">
      <c r="A228" s="18" t="s">
        <v>232</v>
      </c>
      <c r="B228" s="19">
        <v>520</v>
      </c>
      <c r="C228" s="19">
        <v>310</v>
      </c>
      <c r="D228" s="20">
        <v>0.59619999999999995</v>
      </c>
      <c r="E228" s="19">
        <v>139</v>
      </c>
      <c r="F228" s="19">
        <v>138</v>
      </c>
    </row>
    <row r="229" spans="1:6" s="14" customFormat="1">
      <c r="A229" s="18" t="s">
        <v>233</v>
      </c>
      <c r="B229" s="19">
        <v>1819</v>
      </c>
      <c r="C229" s="19">
        <v>1350</v>
      </c>
      <c r="D229" s="20">
        <v>0.74219999999999997</v>
      </c>
      <c r="E229" s="19">
        <v>891</v>
      </c>
      <c r="F229" s="19">
        <v>324</v>
      </c>
    </row>
    <row r="230" spans="1:6" s="14" customFormat="1">
      <c r="A230" s="18" t="s">
        <v>234</v>
      </c>
      <c r="B230" s="19">
        <v>1020</v>
      </c>
      <c r="C230" s="19">
        <v>699</v>
      </c>
      <c r="D230" s="20">
        <v>0.68530000000000002</v>
      </c>
      <c r="E230" s="19">
        <v>330</v>
      </c>
      <c r="F230" s="19">
        <v>304</v>
      </c>
    </row>
    <row r="231" spans="1:6" s="14" customFormat="1">
      <c r="A231" s="18" t="s">
        <v>235</v>
      </c>
      <c r="B231" s="19">
        <v>1217</v>
      </c>
      <c r="C231" s="19">
        <v>891</v>
      </c>
      <c r="D231" s="20">
        <v>0.73209999999999997</v>
      </c>
      <c r="E231" s="19">
        <v>617</v>
      </c>
      <c r="F231" s="19">
        <v>202</v>
      </c>
    </row>
    <row r="232" spans="1:6" s="14" customFormat="1">
      <c r="A232" s="18" t="s">
        <v>236</v>
      </c>
      <c r="B232" s="19">
        <v>1242</v>
      </c>
      <c r="C232" s="19">
        <v>899</v>
      </c>
      <c r="D232" s="20">
        <v>0.7238</v>
      </c>
      <c r="E232" s="19">
        <v>581</v>
      </c>
      <c r="F232" s="19">
        <v>222</v>
      </c>
    </row>
    <row r="233" spans="1:6" s="14" customFormat="1">
      <c r="A233" s="18" t="s">
        <v>237</v>
      </c>
      <c r="B233" s="19">
        <v>997</v>
      </c>
      <c r="C233" s="19">
        <v>736</v>
      </c>
      <c r="D233" s="20">
        <v>0.73819999999999997</v>
      </c>
      <c r="E233" s="19">
        <v>456</v>
      </c>
      <c r="F233" s="19">
        <v>218</v>
      </c>
    </row>
    <row r="234" spans="1:6" s="14" customFormat="1">
      <c r="A234" s="18" t="s">
        <v>238</v>
      </c>
      <c r="B234" s="19">
        <v>1264</v>
      </c>
      <c r="C234" s="19">
        <v>855</v>
      </c>
      <c r="D234" s="20">
        <v>0.6764</v>
      </c>
      <c r="E234" s="19">
        <v>464</v>
      </c>
      <c r="F234" s="19">
        <v>302</v>
      </c>
    </row>
    <row r="235" spans="1:6" s="14" customFormat="1">
      <c r="A235" s="18" t="s">
        <v>239</v>
      </c>
      <c r="B235" s="19">
        <v>1038</v>
      </c>
      <c r="C235" s="19">
        <v>752</v>
      </c>
      <c r="D235" s="20">
        <v>0.72450000000000003</v>
      </c>
      <c r="E235" s="19">
        <v>503</v>
      </c>
      <c r="F235" s="19">
        <v>195</v>
      </c>
    </row>
    <row r="236" spans="1:6" s="14" customFormat="1">
      <c r="A236" s="18" t="s">
        <v>240</v>
      </c>
      <c r="B236" s="19">
        <v>1240</v>
      </c>
      <c r="C236" s="19">
        <v>920</v>
      </c>
      <c r="D236" s="20">
        <v>0.7419</v>
      </c>
      <c r="E236" s="19">
        <v>616</v>
      </c>
      <c r="F236" s="19">
        <v>227</v>
      </c>
    </row>
    <row r="237" spans="1:6" s="14" customFormat="1">
      <c r="A237" s="18" t="s">
        <v>241</v>
      </c>
      <c r="B237" s="19">
        <v>821</v>
      </c>
      <c r="C237" s="19">
        <v>591</v>
      </c>
      <c r="D237" s="20">
        <v>0.71989999999999998</v>
      </c>
      <c r="E237" s="19">
        <v>462</v>
      </c>
      <c r="F237" s="19">
        <v>96</v>
      </c>
    </row>
    <row r="238" spans="1:6" s="14" customFormat="1">
      <c r="A238" s="18" t="s">
        <v>242</v>
      </c>
      <c r="B238" s="19">
        <v>867</v>
      </c>
      <c r="C238" s="19">
        <v>638</v>
      </c>
      <c r="D238" s="20">
        <v>0.7359</v>
      </c>
      <c r="E238" s="19">
        <v>426</v>
      </c>
      <c r="F238" s="19">
        <v>161</v>
      </c>
    </row>
    <row r="239" spans="1:6" s="14" customFormat="1">
      <c r="A239" s="18" t="s">
        <v>243</v>
      </c>
      <c r="B239" s="19">
        <v>1086</v>
      </c>
      <c r="C239" s="19">
        <v>777</v>
      </c>
      <c r="D239" s="20">
        <v>0.71550000000000002</v>
      </c>
      <c r="E239" s="19">
        <v>443</v>
      </c>
      <c r="F239" s="19">
        <v>278</v>
      </c>
    </row>
    <row r="240" spans="1:6" s="23" customFormat="1" ht="34.5" customHeight="1">
      <c r="A240" s="26" t="s">
        <v>290</v>
      </c>
      <c r="B240" s="24">
        <f>SUM(B206:B239)</f>
        <v>32507</v>
      </c>
      <c r="C240" s="24">
        <f>SUM(C206:C239)</f>
        <v>23075</v>
      </c>
      <c r="D240" s="25">
        <f>C240/B240</f>
        <v>0.70984710985326238</v>
      </c>
      <c r="E240" s="24">
        <f>SUM(E206:E239)</f>
        <v>13673</v>
      </c>
      <c r="F240" s="24">
        <f>SUM(F206:F239)</f>
        <v>7330</v>
      </c>
    </row>
    <row r="241" spans="1:6" s="14" customFormat="1">
      <c r="A241" s="18" t="s">
        <v>245</v>
      </c>
      <c r="B241" s="19">
        <v>761</v>
      </c>
      <c r="C241" s="19">
        <v>501</v>
      </c>
      <c r="D241" s="20">
        <v>0.6583</v>
      </c>
      <c r="E241" s="19">
        <v>287</v>
      </c>
      <c r="F241" s="19">
        <v>173</v>
      </c>
    </row>
    <row r="242" spans="1:6" s="14" customFormat="1">
      <c r="A242" s="18" t="s">
        <v>246</v>
      </c>
      <c r="B242" s="19">
        <v>2589</v>
      </c>
      <c r="C242" s="19">
        <v>1729</v>
      </c>
      <c r="D242" s="20">
        <v>0.66779999999999995</v>
      </c>
      <c r="E242" s="19">
        <v>920</v>
      </c>
      <c r="F242" s="19">
        <v>696</v>
      </c>
    </row>
    <row r="243" spans="1:6" s="14" customFormat="1">
      <c r="A243" s="18" t="s">
        <v>247</v>
      </c>
      <c r="B243" s="19">
        <v>962</v>
      </c>
      <c r="C243" s="19">
        <v>741</v>
      </c>
      <c r="D243" s="20">
        <v>0.77029999999999998</v>
      </c>
      <c r="E243" s="19">
        <v>506</v>
      </c>
      <c r="F243" s="19">
        <v>196</v>
      </c>
    </row>
    <row r="244" spans="1:6" s="14" customFormat="1">
      <c r="A244" s="18" t="s">
        <v>248</v>
      </c>
      <c r="B244" s="19">
        <v>1259</v>
      </c>
      <c r="C244" s="19">
        <v>985</v>
      </c>
      <c r="D244" s="20">
        <v>0.78239999999999998</v>
      </c>
      <c r="E244" s="19">
        <v>676</v>
      </c>
      <c r="F244" s="19">
        <v>252</v>
      </c>
    </row>
    <row r="245" spans="1:6" s="14" customFormat="1">
      <c r="A245" s="18" t="s">
        <v>249</v>
      </c>
      <c r="B245" s="19">
        <v>2199</v>
      </c>
      <c r="C245" s="19">
        <v>1615</v>
      </c>
      <c r="D245" s="20">
        <v>0.73440000000000005</v>
      </c>
      <c r="E245" s="19">
        <v>896</v>
      </c>
      <c r="F245" s="19">
        <v>604</v>
      </c>
    </row>
    <row r="246" spans="1:6" s="14" customFormat="1">
      <c r="A246" s="18" t="s">
        <v>250</v>
      </c>
      <c r="B246" s="19">
        <v>2107</v>
      </c>
      <c r="C246" s="19">
        <v>1634</v>
      </c>
      <c r="D246" s="20">
        <v>0.77549999999999997</v>
      </c>
      <c r="E246" s="22">
        <v>1097</v>
      </c>
      <c r="F246" s="19">
        <v>407</v>
      </c>
    </row>
    <row r="247" spans="1:6" s="23" customFormat="1" ht="34.5" customHeight="1">
      <c r="A247" s="26" t="s">
        <v>291</v>
      </c>
      <c r="B247" s="24">
        <f>SUM(B241:B246)</f>
        <v>9877</v>
      </c>
      <c r="C247" s="24">
        <f>SUM(C241:C246)</f>
        <v>7205</v>
      </c>
      <c r="D247" s="25">
        <f>C247/B247</f>
        <v>0.72947251189632478</v>
      </c>
      <c r="E247" s="24">
        <f>SUM(E241:E246)</f>
        <v>4382</v>
      </c>
      <c r="F247" s="24">
        <f>SUM(F241:F246)</f>
        <v>2328</v>
      </c>
    </row>
    <row r="248" spans="1:6" s="14" customFormat="1">
      <c r="A248" s="18" t="s">
        <v>252</v>
      </c>
      <c r="B248" s="19">
        <v>494</v>
      </c>
      <c r="C248" s="19">
        <v>321</v>
      </c>
      <c r="D248" s="20">
        <v>0.64980000000000004</v>
      </c>
      <c r="E248" s="19">
        <v>176</v>
      </c>
      <c r="F248" s="19">
        <v>111</v>
      </c>
    </row>
    <row r="249" spans="1:6" s="14" customFormat="1">
      <c r="A249" s="18" t="s">
        <v>253</v>
      </c>
      <c r="B249" s="19">
        <v>798</v>
      </c>
      <c r="C249" s="19">
        <v>552</v>
      </c>
      <c r="D249" s="20">
        <v>0.69169999999999998</v>
      </c>
      <c r="E249" s="19">
        <v>373</v>
      </c>
      <c r="F249" s="19">
        <v>136</v>
      </c>
    </row>
    <row r="250" spans="1:6" s="23" customFormat="1" ht="34.5" customHeight="1">
      <c r="A250" s="26" t="s">
        <v>292</v>
      </c>
      <c r="B250" s="24">
        <f>SUM(B248:B249)</f>
        <v>1292</v>
      </c>
      <c r="C250" s="24">
        <f>SUM(C248:C249)</f>
        <v>873</v>
      </c>
      <c r="D250" s="25">
        <f>C250/B250</f>
        <v>0.67569659442724461</v>
      </c>
      <c r="E250" s="24">
        <f>SUM(E248:E249)</f>
        <v>549</v>
      </c>
      <c r="F250" s="24">
        <f>SUM(F248:F249)</f>
        <v>247</v>
      </c>
    </row>
    <row r="251" spans="1:6" s="23" customFormat="1" ht="34.5" customHeight="1">
      <c r="A251" s="26" t="s">
        <v>293</v>
      </c>
      <c r="B251" s="24">
        <f>SUM(, B22, B44, B51, B54, B56, B67, B103, B163, B185, B189, B191, B195, B205, B240, B247, B250)</f>
        <v>223956</v>
      </c>
      <c r="C251" s="24">
        <f>SUM(, C22, C44, C51, C54, C56, C67, C103, C163, C185, C189, C191, C195, C205, C240, C247, C250)</f>
        <v>152247</v>
      </c>
      <c r="D251" s="25">
        <f>C251/B251</f>
        <v>0.67980764078658307</v>
      </c>
      <c r="E251" s="24">
        <f>SUM(, E22, E44, E51, E54, E56, E67, E103, E163, E185, E189, E191, E195, E205, E240, E247, E250)</f>
        <v>83178</v>
      </c>
      <c r="F251" s="24">
        <f>SUM(, F22, F44, F51, F54, F56, F67, F103, F163, F185, F189, F191, F195, F205, F240, F247, F250)</f>
        <v>54850</v>
      </c>
    </row>
    <row r="252" spans="1:6" s="23" customFormat="1">
      <c r="A252" s="24" t="s">
        <v>294</v>
      </c>
      <c r="B252" s="24">
        <f>SUM(, B251)</f>
        <v>223956</v>
      </c>
      <c r="C252" s="24">
        <f>SUM(, C251)</f>
        <v>152247</v>
      </c>
      <c r="D252" s="25">
        <f>C252/B252</f>
        <v>0.67980764078658307</v>
      </c>
      <c r="E252" s="24">
        <f>SUM(, E251)</f>
        <v>83178</v>
      </c>
      <c r="F252" s="24">
        <f>SUM(, F251)</f>
        <v>54850</v>
      </c>
    </row>
    <row r="253" spans="1:6" s="23" customFormat="1">
      <c r="A253" s="24" t="s">
        <v>467</v>
      </c>
      <c r="B253" s="24">
        <v>48887</v>
      </c>
      <c r="C253" s="24">
        <v>30222</v>
      </c>
      <c r="D253" s="25">
        <v>0.61819999999999997</v>
      </c>
      <c r="E253" s="24">
        <v>10279</v>
      </c>
      <c r="F253" s="24">
        <v>17622</v>
      </c>
    </row>
    <row r="254" spans="1:6" s="23" customFormat="1">
      <c r="A254" s="36" t="s">
        <v>294</v>
      </c>
      <c r="B254" s="36">
        <f>SUM(B252:B253)</f>
        <v>272843</v>
      </c>
      <c r="C254" s="36">
        <f>SUM(C252:C253)</f>
        <v>182469</v>
      </c>
      <c r="D254" s="37">
        <f>AVERAGE(D252:D253)</f>
        <v>0.64900382039329152</v>
      </c>
      <c r="E254" s="36">
        <f>SUM(E252:E253)</f>
        <v>93457</v>
      </c>
      <c r="F254" s="36">
        <f>SUM(F252:F253)</f>
        <v>72472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351</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855468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354</v>
      </c>
      <c r="F4" s="56"/>
      <c r="G4" s="56"/>
      <c r="H4" s="56"/>
      <c r="I4" s="56"/>
      <c r="J4" s="56"/>
      <c r="K4" s="56"/>
      <c r="L4" s="56"/>
      <c r="M4" s="56"/>
      <c r="N4" s="56"/>
      <c r="O4" s="56"/>
      <c r="P4" s="56"/>
      <c r="Q4" s="56"/>
      <c r="R4" s="56"/>
    </row>
    <row r="5" spans="1:18" ht="25.5" customHeight="1">
      <c r="E5" s="55" t="s">
        <v>354</v>
      </c>
      <c r="F5" s="55"/>
      <c r="G5" s="55"/>
      <c r="H5" s="55"/>
      <c r="I5" s="55"/>
      <c r="J5" s="55"/>
      <c r="K5" s="55"/>
      <c r="L5" s="55"/>
      <c r="M5" s="55"/>
      <c r="N5" s="55"/>
      <c r="O5" s="55"/>
      <c r="P5" s="55"/>
      <c r="Q5" s="55"/>
      <c r="R5" s="55"/>
    </row>
    <row r="6" spans="1:18" s="12" customFormat="1" ht="150" customHeight="1">
      <c r="B6" s="13" t="s">
        <v>7</v>
      </c>
      <c r="C6" s="13" t="s">
        <v>8</v>
      </c>
      <c r="D6" s="13" t="s">
        <v>9</v>
      </c>
      <c r="E6" s="21" t="s">
        <v>355</v>
      </c>
      <c r="F6" s="21" t="s">
        <v>356</v>
      </c>
    </row>
    <row r="7" spans="1:18">
      <c r="A7" s="15" t="s">
        <v>11</v>
      </c>
      <c r="B7" s="16">
        <v>851</v>
      </c>
      <c r="C7" s="16">
        <v>608</v>
      </c>
      <c r="D7" s="17">
        <v>0.71450000000000002</v>
      </c>
      <c r="E7" s="16">
        <v>316</v>
      </c>
      <c r="F7" s="16">
        <v>224</v>
      </c>
    </row>
    <row r="8" spans="1:18" s="14" customFormat="1">
      <c r="A8" s="18" t="s">
        <v>12</v>
      </c>
      <c r="B8" s="19">
        <v>465</v>
      </c>
      <c r="C8" s="19">
        <v>283</v>
      </c>
      <c r="D8" s="20">
        <v>0.60860000000000003</v>
      </c>
      <c r="E8" s="19">
        <v>149</v>
      </c>
      <c r="F8" s="19">
        <v>112</v>
      </c>
    </row>
    <row r="9" spans="1:18" s="14" customFormat="1">
      <c r="A9" s="18" t="s">
        <v>13</v>
      </c>
      <c r="B9" s="19">
        <v>526</v>
      </c>
      <c r="C9" s="19">
        <v>292</v>
      </c>
      <c r="D9" s="20">
        <v>0.55510000000000004</v>
      </c>
      <c r="E9" s="19">
        <v>136</v>
      </c>
      <c r="F9" s="19">
        <v>125</v>
      </c>
    </row>
    <row r="10" spans="1:18" s="14" customFormat="1">
      <c r="A10" s="18" t="s">
        <v>14</v>
      </c>
      <c r="B10" s="19">
        <v>786</v>
      </c>
      <c r="C10" s="19">
        <v>447</v>
      </c>
      <c r="D10" s="20">
        <v>0.56869999999999998</v>
      </c>
      <c r="E10" s="19">
        <v>166</v>
      </c>
      <c r="F10" s="19">
        <v>222</v>
      </c>
    </row>
    <row r="11" spans="1:18" s="14" customFormat="1">
      <c r="A11" s="18" t="s">
        <v>15</v>
      </c>
      <c r="B11" s="19">
        <v>691</v>
      </c>
      <c r="C11" s="19">
        <v>351</v>
      </c>
      <c r="D11" s="20">
        <v>0.50800000000000001</v>
      </c>
      <c r="E11" s="19">
        <v>113</v>
      </c>
      <c r="F11" s="19">
        <v>203</v>
      </c>
    </row>
    <row r="12" spans="1:18" s="14" customFormat="1">
      <c r="A12" s="18" t="s">
        <v>16</v>
      </c>
      <c r="B12" s="19">
        <v>722</v>
      </c>
      <c r="C12" s="19">
        <v>305</v>
      </c>
      <c r="D12" s="20">
        <v>0.4224</v>
      </c>
      <c r="E12" s="19">
        <v>70</v>
      </c>
      <c r="F12" s="19">
        <v>213</v>
      </c>
    </row>
    <row r="13" spans="1:18" s="14" customFormat="1">
      <c r="A13" s="18" t="s">
        <v>17</v>
      </c>
      <c r="B13" s="19">
        <v>852</v>
      </c>
      <c r="C13" s="19">
        <v>471</v>
      </c>
      <c r="D13" s="20">
        <v>0.55279999999999996</v>
      </c>
      <c r="E13" s="19">
        <v>222</v>
      </c>
      <c r="F13" s="19">
        <v>209</v>
      </c>
    </row>
    <row r="14" spans="1:18" s="14" customFormat="1">
      <c r="A14" s="18" t="s">
        <v>18</v>
      </c>
      <c r="B14" s="19">
        <v>393</v>
      </c>
      <c r="C14" s="19">
        <v>269</v>
      </c>
      <c r="D14" s="20">
        <v>0.6845</v>
      </c>
      <c r="E14" s="19">
        <v>161</v>
      </c>
      <c r="F14" s="19">
        <v>80</v>
      </c>
    </row>
    <row r="15" spans="1:18" s="14" customFormat="1">
      <c r="A15" s="18" t="s">
        <v>19</v>
      </c>
      <c r="B15" s="19">
        <v>699</v>
      </c>
      <c r="C15" s="19">
        <v>502</v>
      </c>
      <c r="D15" s="20">
        <v>0.71819999999999995</v>
      </c>
      <c r="E15" s="19">
        <v>299</v>
      </c>
      <c r="F15" s="19">
        <v>153</v>
      </c>
    </row>
    <row r="16" spans="1:18" s="14" customFormat="1">
      <c r="A16" s="18" t="s">
        <v>20</v>
      </c>
      <c r="B16" s="19">
        <v>493</v>
      </c>
      <c r="C16" s="19">
        <v>211</v>
      </c>
      <c r="D16" s="20">
        <v>0.42799999999999999</v>
      </c>
      <c r="E16" s="19">
        <v>45</v>
      </c>
      <c r="F16" s="19">
        <v>147</v>
      </c>
    </row>
    <row r="17" spans="1:6" s="14" customFormat="1">
      <c r="A17" s="18" t="s">
        <v>21</v>
      </c>
      <c r="B17" s="19">
        <v>1066</v>
      </c>
      <c r="C17" s="19">
        <v>725</v>
      </c>
      <c r="D17" s="20">
        <v>0.68010000000000004</v>
      </c>
      <c r="E17" s="19">
        <v>294</v>
      </c>
      <c r="F17" s="19">
        <v>347</v>
      </c>
    </row>
    <row r="18" spans="1:6" s="14" customFormat="1">
      <c r="A18" s="18" t="s">
        <v>22</v>
      </c>
      <c r="B18" s="19">
        <v>410</v>
      </c>
      <c r="C18" s="19">
        <v>225</v>
      </c>
      <c r="D18" s="20">
        <v>0.54879999999999995</v>
      </c>
      <c r="E18" s="19">
        <v>74</v>
      </c>
      <c r="F18" s="19">
        <v>115</v>
      </c>
    </row>
    <row r="19" spans="1:6" s="14" customFormat="1">
      <c r="A19" s="18" t="s">
        <v>23</v>
      </c>
      <c r="B19" s="19">
        <v>1590</v>
      </c>
      <c r="C19" s="19">
        <v>1019</v>
      </c>
      <c r="D19" s="20">
        <v>0.64090000000000003</v>
      </c>
      <c r="E19" s="19">
        <v>441</v>
      </c>
      <c r="F19" s="19">
        <v>450</v>
      </c>
    </row>
    <row r="20" spans="1:6" s="14" customFormat="1">
      <c r="A20" s="18" t="s">
        <v>24</v>
      </c>
      <c r="B20" s="19">
        <v>891</v>
      </c>
      <c r="C20" s="19">
        <v>604</v>
      </c>
      <c r="D20" s="20">
        <v>0.67789999999999995</v>
      </c>
      <c r="E20" s="19">
        <v>268</v>
      </c>
      <c r="F20" s="19">
        <v>253</v>
      </c>
    </row>
    <row r="21" spans="1:6" s="14" customFormat="1">
      <c r="A21" s="18" t="s">
        <v>25</v>
      </c>
      <c r="B21" s="19">
        <v>972</v>
      </c>
      <c r="C21" s="19">
        <v>674</v>
      </c>
      <c r="D21" s="20">
        <v>0.69340000000000002</v>
      </c>
      <c r="E21" s="19">
        <v>279</v>
      </c>
      <c r="F21" s="19">
        <v>339</v>
      </c>
    </row>
    <row r="22" spans="1:6" s="23" customFormat="1" ht="34.5" customHeight="1">
      <c r="A22" s="26" t="s">
        <v>277</v>
      </c>
      <c r="B22" s="24">
        <f>SUM(B7:B21)</f>
        <v>11407</v>
      </c>
      <c r="C22" s="24">
        <f>SUM(C7:C21)</f>
        <v>6986</v>
      </c>
      <c r="D22" s="25">
        <f>C22/B22</f>
        <v>0.61243096344349957</v>
      </c>
      <c r="E22" s="24">
        <f>SUM(E7:E21)</f>
        <v>3033</v>
      </c>
      <c r="F22" s="24">
        <f>SUM(F7:F21)</f>
        <v>3192</v>
      </c>
    </row>
    <row r="23" spans="1:6" s="14" customFormat="1">
      <c r="A23" s="18" t="s">
        <v>27</v>
      </c>
      <c r="B23" s="19">
        <v>773</v>
      </c>
      <c r="C23" s="19">
        <v>525</v>
      </c>
      <c r="D23" s="20">
        <v>0.67920000000000003</v>
      </c>
      <c r="E23" s="19">
        <v>253</v>
      </c>
      <c r="F23" s="19">
        <v>215</v>
      </c>
    </row>
    <row r="24" spans="1:6" s="14" customFormat="1">
      <c r="A24" s="18" t="s">
        <v>28</v>
      </c>
      <c r="B24" s="19">
        <v>763</v>
      </c>
      <c r="C24" s="19">
        <v>542</v>
      </c>
      <c r="D24" s="20">
        <v>0.71040000000000003</v>
      </c>
      <c r="E24" s="19">
        <v>269</v>
      </c>
      <c r="F24" s="19">
        <v>221</v>
      </c>
    </row>
    <row r="25" spans="1:6" s="14" customFormat="1">
      <c r="A25" s="18" t="s">
        <v>29</v>
      </c>
      <c r="B25" s="19">
        <v>1031</v>
      </c>
      <c r="C25" s="19">
        <v>751</v>
      </c>
      <c r="D25" s="20">
        <v>0.72840000000000005</v>
      </c>
      <c r="E25" s="19">
        <v>409</v>
      </c>
      <c r="F25" s="19">
        <v>287</v>
      </c>
    </row>
    <row r="26" spans="1:6" s="14" customFormat="1">
      <c r="A26" s="18" t="s">
        <v>30</v>
      </c>
      <c r="B26" s="19">
        <v>748</v>
      </c>
      <c r="C26" s="19">
        <v>512</v>
      </c>
      <c r="D26" s="20">
        <v>0.6845</v>
      </c>
      <c r="E26" s="19">
        <v>242</v>
      </c>
      <c r="F26" s="19">
        <v>227</v>
      </c>
    </row>
    <row r="27" spans="1:6" s="14" customFormat="1">
      <c r="A27" s="18" t="s">
        <v>31</v>
      </c>
      <c r="B27" s="19">
        <v>934</v>
      </c>
      <c r="C27" s="19">
        <v>612</v>
      </c>
      <c r="D27" s="20">
        <v>0.6552</v>
      </c>
      <c r="E27" s="19">
        <v>282</v>
      </c>
      <c r="F27" s="19">
        <v>265</v>
      </c>
    </row>
    <row r="28" spans="1:6" s="14" customFormat="1">
      <c r="A28" s="18" t="s">
        <v>32</v>
      </c>
      <c r="B28" s="19">
        <v>1292</v>
      </c>
      <c r="C28" s="19">
        <v>940</v>
      </c>
      <c r="D28" s="20">
        <v>0.72760000000000002</v>
      </c>
      <c r="E28" s="19">
        <v>482</v>
      </c>
      <c r="F28" s="19">
        <v>348</v>
      </c>
    </row>
    <row r="29" spans="1:6" s="14" customFormat="1">
      <c r="A29" s="18" t="s">
        <v>33</v>
      </c>
      <c r="B29" s="19">
        <v>1084</v>
      </c>
      <c r="C29" s="19">
        <v>786</v>
      </c>
      <c r="D29" s="20">
        <v>0.72509999999999997</v>
      </c>
      <c r="E29" s="19">
        <v>447</v>
      </c>
      <c r="F29" s="19">
        <v>281</v>
      </c>
    </row>
    <row r="30" spans="1:6" s="14" customFormat="1">
      <c r="A30" s="18" t="s">
        <v>34</v>
      </c>
      <c r="B30" s="19">
        <v>1009</v>
      </c>
      <c r="C30" s="19">
        <v>753</v>
      </c>
      <c r="D30" s="20">
        <v>0.74629999999999996</v>
      </c>
      <c r="E30" s="19">
        <v>412</v>
      </c>
      <c r="F30" s="19">
        <v>257</v>
      </c>
    </row>
    <row r="31" spans="1:6" s="14" customFormat="1">
      <c r="A31" s="18" t="s">
        <v>35</v>
      </c>
      <c r="B31" s="19">
        <v>784</v>
      </c>
      <c r="C31" s="19">
        <v>528</v>
      </c>
      <c r="D31" s="20">
        <v>0.67349999999999999</v>
      </c>
      <c r="E31" s="19">
        <v>251</v>
      </c>
      <c r="F31" s="19">
        <v>233</v>
      </c>
    </row>
    <row r="32" spans="1:6" s="14" customFormat="1">
      <c r="A32" s="18" t="s">
        <v>36</v>
      </c>
      <c r="B32" s="19">
        <v>1176</v>
      </c>
      <c r="C32" s="19">
        <v>899</v>
      </c>
      <c r="D32" s="20">
        <v>0.76449999999999996</v>
      </c>
      <c r="E32" s="19">
        <v>630</v>
      </c>
      <c r="F32" s="19">
        <v>216</v>
      </c>
    </row>
    <row r="33" spans="1:6" s="14" customFormat="1">
      <c r="A33" s="18" t="s">
        <v>37</v>
      </c>
      <c r="B33" s="19">
        <v>1039</v>
      </c>
      <c r="C33" s="19">
        <v>732</v>
      </c>
      <c r="D33" s="20">
        <v>0.70450000000000002</v>
      </c>
      <c r="E33" s="19">
        <v>351</v>
      </c>
      <c r="F33" s="19">
        <v>325</v>
      </c>
    </row>
    <row r="34" spans="1:6" s="14" customFormat="1">
      <c r="A34" s="18" t="s">
        <v>38</v>
      </c>
      <c r="B34" s="19">
        <v>1064</v>
      </c>
      <c r="C34" s="19">
        <v>709</v>
      </c>
      <c r="D34" s="20">
        <v>0.66639999999999999</v>
      </c>
      <c r="E34" s="19">
        <v>316</v>
      </c>
      <c r="F34" s="19">
        <v>313</v>
      </c>
    </row>
    <row r="35" spans="1:6" s="14" customFormat="1">
      <c r="A35" s="18" t="s">
        <v>39</v>
      </c>
      <c r="B35" s="19">
        <v>750</v>
      </c>
      <c r="C35" s="19">
        <v>566</v>
      </c>
      <c r="D35" s="20">
        <v>0.75470000000000004</v>
      </c>
      <c r="E35" s="19">
        <v>338</v>
      </c>
      <c r="F35" s="19">
        <v>184</v>
      </c>
    </row>
    <row r="36" spans="1:6" s="14" customFormat="1">
      <c r="A36" s="18" t="s">
        <v>40</v>
      </c>
      <c r="B36" s="19">
        <v>1124</v>
      </c>
      <c r="C36" s="19">
        <v>818</v>
      </c>
      <c r="D36" s="20">
        <v>0.7278</v>
      </c>
      <c r="E36" s="19">
        <v>501</v>
      </c>
      <c r="F36" s="19">
        <v>256</v>
      </c>
    </row>
    <row r="37" spans="1:6" s="14" customFormat="1">
      <c r="A37" s="18" t="s">
        <v>41</v>
      </c>
      <c r="B37" s="19">
        <v>984</v>
      </c>
      <c r="C37" s="19">
        <v>711</v>
      </c>
      <c r="D37" s="20">
        <v>0.72260000000000002</v>
      </c>
      <c r="E37" s="19">
        <v>368</v>
      </c>
      <c r="F37" s="19">
        <v>259</v>
      </c>
    </row>
    <row r="38" spans="1:6" s="14" customFormat="1">
      <c r="A38" s="18" t="s">
        <v>42</v>
      </c>
      <c r="B38" s="19">
        <v>1222</v>
      </c>
      <c r="C38" s="19">
        <v>956</v>
      </c>
      <c r="D38" s="20">
        <v>0.7823</v>
      </c>
      <c r="E38" s="19">
        <v>622</v>
      </c>
      <c r="F38" s="19">
        <v>251</v>
      </c>
    </row>
    <row r="39" spans="1:6" s="14" customFormat="1">
      <c r="A39" s="18" t="s">
        <v>43</v>
      </c>
      <c r="B39" s="19">
        <v>950</v>
      </c>
      <c r="C39" s="19">
        <v>712</v>
      </c>
      <c r="D39" s="20">
        <v>0.74950000000000006</v>
      </c>
      <c r="E39" s="19">
        <v>388</v>
      </c>
      <c r="F39" s="19">
        <v>262</v>
      </c>
    </row>
    <row r="40" spans="1:6" s="14" customFormat="1">
      <c r="A40" s="18" t="s">
        <v>44</v>
      </c>
      <c r="B40" s="19">
        <v>802</v>
      </c>
      <c r="C40" s="19">
        <v>588</v>
      </c>
      <c r="D40" s="20">
        <v>0.73319999999999996</v>
      </c>
      <c r="E40" s="19">
        <v>360</v>
      </c>
      <c r="F40" s="19">
        <v>173</v>
      </c>
    </row>
    <row r="41" spans="1:6" s="14" customFormat="1">
      <c r="A41" s="18" t="s">
        <v>45</v>
      </c>
      <c r="B41" s="19">
        <v>1588</v>
      </c>
      <c r="C41" s="19">
        <v>1234</v>
      </c>
      <c r="D41" s="20">
        <v>0.77710000000000001</v>
      </c>
      <c r="E41" s="19">
        <v>716</v>
      </c>
      <c r="F41" s="19">
        <v>416</v>
      </c>
    </row>
    <row r="42" spans="1:6" s="14" customFormat="1">
      <c r="A42" s="18" t="s">
        <v>46</v>
      </c>
      <c r="B42" s="19">
        <v>999</v>
      </c>
      <c r="C42" s="19">
        <v>731</v>
      </c>
      <c r="D42" s="20">
        <v>0.73170000000000002</v>
      </c>
      <c r="E42" s="19">
        <v>467</v>
      </c>
      <c r="F42" s="19">
        <v>213</v>
      </c>
    </row>
    <row r="43" spans="1:6" s="14" customFormat="1">
      <c r="A43" s="18" t="s">
        <v>47</v>
      </c>
      <c r="B43" s="19">
        <v>1728</v>
      </c>
      <c r="C43" s="19">
        <v>1314</v>
      </c>
      <c r="D43" s="20">
        <v>0.76039999999999996</v>
      </c>
      <c r="E43" s="19">
        <v>798</v>
      </c>
      <c r="F43" s="19">
        <v>427</v>
      </c>
    </row>
    <row r="44" spans="1:6" s="23" customFormat="1" ht="34.5" customHeight="1">
      <c r="A44" s="26" t="s">
        <v>278</v>
      </c>
      <c r="B44" s="24">
        <f>SUM(B23:B43)</f>
        <v>21844</v>
      </c>
      <c r="C44" s="24">
        <f>SUM(C23:C43)</f>
        <v>15919</v>
      </c>
      <c r="D44" s="25">
        <f>C44/B44</f>
        <v>0.72875846914484521</v>
      </c>
      <c r="E44" s="24">
        <f>SUM(E23:E43)</f>
        <v>8902</v>
      </c>
      <c r="F44" s="24">
        <f>SUM(F23:F43)</f>
        <v>5629</v>
      </c>
    </row>
    <row r="45" spans="1:6" s="14" customFormat="1">
      <c r="A45" s="18" t="s">
        <v>49</v>
      </c>
      <c r="B45" s="19">
        <v>1059</v>
      </c>
      <c r="C45" s="19">
        <v>762</v>
      </c>
      <c r="D45" s="20">
        <v>0.71950000000000003</v>
      </c>
      <c r="E45" s="19">
        <v>456</v>
      </c>
      <c r="F45" s="19">
        <v>240</v>
      </c>
    </row>
    <row r="46" spans="1:6" s="14" customFormat="1">
      <c r="A46" s="18" t="s">
        <v>50</v>
      </c>
      <c r="B46" s="19">
        <v>2160</v>
      </c>
      <c r="C46" s="19">
        <v>1558</v>
      </c>
      <c r="D46" s="20">
        <v>0.72130000000000005</v>
      </c>
      <c r="E46" s="19">
        <v>945</v>
      </c>
      <c r="F46" s="19">
        <v>514</v>
      </c>
    </row>
    <row r="47" spans="1:6" s="14" customFormat="1">
      <c r="A47" s="18" t="s">
        <v>51</v>
      </c>
      <c r="B47" s="19">
        <v>2198</v>
      </c>
      <c r="C47" s="19">
        <v>1593</v>
      </c>
      <c r="D47" s="20">
        <v>0.72470000000000001</v>
      </c>
      <c r="E47" s="22">
        <v>1011</v>
      </c>
      <c r="F47" s="19">
        <v>466</v>
      </c>
    </row>
    <row r="48" spans="1:6" s="14" customFormat="1">
      <c r="A48" s="18" t="s">
        <v>52</v>
      </c>
      <c r="B48" s="19">
        <v>1650</v>
      </c>
      <c r="C48" s="19">
        <v>1315</v>
      </c>
      <c r="D48" s="20">
        <v>0.79700000000000004</v>
      </c>
      <c r="E48" s="19">
        <v>852</v>
      </c>
      <c r="F48" s="19">
        <v>379</v>
      </c>
    </row>
    <row r="49" spans="1:6" s="14" customFormat="1">
      <c r="A49" s="18" t="s">
        <v>53</v>
      </c>
      <c r="B49" s="19">
        <v>1396</v>
      </c>
      <c r="C49" s="19">
        <v>1116</v>
      </c>
      <c r="D49" s="20">
        <v>0.7994</v>
      </c>
      <c r="E49" s="19">
        <v>723</v>
      </c>
      <c r="F49" s="19">
        <v>325</v>
      </c>
    </row>
    <row r="50" spans="1:6" s="14" customFormat="1">
      <c r="A50" s="18" t="s">
        <v>54</v>
      </c>
      <c r="B50" s="19">
        <v>955</v>
      </c>
      <c r="C50" s="19">
        <v>774</v>
      </c>
      <c r="D50" s="20">
        <v>0.8105</v>
      </c>
      <c r="E50" s="19">
        <v>576</v>
      </c>
      <c r="F50" s="19">
        <v>152</v>
      </c>
    </row>
    <row r="51" spans="1:6" s="23" customFormat="1" ht="34.5" customHeight="1">
      <c r="A51" s="26" t="s">
        <v>279</v>
      </c>
      <c r="B51" s="24">
        <f>SUM(B45:B50)</f>
        <v>9418</v>
      </c>
      <c r="C51" s="24">
        <f>SUM(C45:C50)</f>
        <v>7118</v>
      </c>
      <c r="D51" s="25">
        <f>C51/B51</f>
        <v>0.7557867912507964</v>
      </c>
      <c r="E51" s="24">
        <f>SUM(E45:E50)</f>
        <v>4563</v>
      </c>
      <c r="F51" s="24">
        <f>SUM(F45:F50)</f>
        <v>2076</v>
      </c>
    </row>
    <row r="52" spans="1:6" s="14" customFormat="1">
      <c r="A52" s="18" t="s">
        <v>56</v>
      </c>
      <c r="B52" s="19">
        <v>640</v>
      </c>
      <c r="C52" s="19">
        <v>474</v>
      </c>
      <c r="D52" s="20">
        <v>0.74060000000000004</v>
      </c>
      <c r="E52" s="19">
        <v>314</v>
      </c>
      <c r="F52" s="19">
        <v>120</v>
      </c>
    </row>
    <row r="53" spans="1:6" s="14" customFormat="1">
      <c r="A53" s="18" t="s">
        <v>57</v>
      </c>
      <c r="B53" s="19">
        <v>695</v>
      </c>
      <c r="C53" s="19">
        <v>509</v>
      </c>
      <c r="D53" s="20">
        <v>0.73240000000000005</v>
      </c>
      <c r="E53" s="19">
        <v>305</v>
      </c>
      <c r="F53" s="19">
        <v>145</v>
      </c>
    </row>
    <row r="54" spans="1:6" s="23" customFormat="1" ht="34.5" customHeight="1">
      <c r="A54" s="26" t="s">
        <v>280</v>
      </c>
      <c r="B54" s="24">
        <f>SUM(B52:B53)</f>
        <v>1335</v>
      </c>
      <c r="C54" s="24">
        <f>SUM(C52:C53)</f>
        <v>983</v>
      </c>
      <c r="D54" s="25">
        <f>C54/B54</f>
        <v>0.73632958801498127</v>
      </c>
      <c r="E54" s="24">
        <f>SUM(E52:E53)</f>
        <v>619</v>
      </c>
      <c r="F54" s="24">
        <f>SUM(F52:F53)</f>
        <v>265</v>
      </c>
    </row>
    <row r="55" spans="1:6" s="14" customFormat="1">
      <c r="A55" s="18" t="s">
        <v>59</v>
      </c>
      <c r="B55" s="19">
        <v>1287</v>
      </c>
      <c r="C55" s="19">
        <v>927</v>
      </c>
      <c r="D55" s="20">
        <v>0.72030000000000005</v>
      </c>
      <c r="E55" s="19">
        <v>608</v>
      </c>
      <c r="F55" s="19">
        <v>223</v>
      </c>
    </row>
    <row r="56" spans="1:6" s="23" customFormat="1" ht="34.5" customHeight="1">
      <c r="A56" s="26" t="s">
        <v>281</v>
      </c>
      <c r="B56" s="24">
        <f>SUM(B55:B55)</f>
        <v>1287</v>
      </c>
      <c r="C56" s="24">
        <f>SUM(C55:C55)</f>
        <v>927</v>
      </c>
      <c r="D56" s="25">
        <f>C56/B56</f>
        <v>0.72027972027972031</v>
      </c>
      <c r="E56" s="24">
        <f>SUM(E55:E55)</f>
        <v>608</v>
      </c>
      <c r="F56" s="24">
        <f>SUM(F55:F55)</f>
        <v>223</v>
      </c>
    </row>
    <row r="57" spans="1:6" s="14" customFormat="1">
      <c r="A57" s="18" t="s">
        <v>61</v>
      </c>
      <c r="B57" s="19">
        <v>1458</v>
      </c>
      <c r="C57" s="19">
        <v>1128</v>
      </c>
      <c r="D57" s="20">
        <v>0.77370000000000005</v>
      </c>
      <c r="E57" s="19">
        <v>715</v>
      </c>
      <c r="F57" s="19">
        <v>327</v>
      </c>
    </row>
    <row r="58" spans="1:6" s="14" customFormat="1">
      <c r="A58" s="18" t="s">
        <v>62</v>
      </c>
      <c r="B58" s="19">
        <v>1170</v>
      </c>
      <c r="C58" s="19">
        <v>819</v>
      </c>
      <c r="D58" s="20">
        <v>0.7</v>
      </c>
      <c r="E58" s="19">
        <v>539</v>
      </c>
      <c r="F58" s="19">
        <v>229</v>
      </c>
    </row>
    <row r="59" spans="1:6" s="14" customFormat="1">
      <c r="A59" s="18" t="s">
        <v>63</v>
      </c>
      <c r="B59" s="19">
        <v>1061</v>
      </c>
      <c r="C59" s="19">
        <v>799</v>
      </c>
      <c r="D59" s="20">
        <v>0.75309999999999999</v>
      </c>
      <c r="E59" s="19">
        <v>509</v>
      </c>
      <c r="F59" s="19">
        <v>233</v>
      </c>
    </row>
    <row r="60" spans="1:6" s="14" customFormat="1">
      <c r="A60" s="18" t="s">
        <v>64</v>
      </c>
      <c r="B60" s="19">
        <v>860</v>
      </c>
      <c r="C60" s="19">
        <v>638</v>
      </c>
      <c r="D60" s="20">
        <v>0.7419</v>
      </c>
      <c r="E60" s="19">
        <v>425</v>
      </c>
      <c r="F60" s="19">
        <v>168</v>
      </c>
    </row>
    <row r="61" spans="1:6" s="14" customFormat="1">
      <c r="A61" s="18" t="s">
        <v>65</v>
      </c>
      <c r="B61" s="19">
        <v>1085</v>
      </c>
      <c r="C61" s="19">
        <v>796</v>
      </c>
      <c r="D61" s="20">
        <v>0.73360000000000003</v>
      </c>
      <c r="E61" s="19">
        <v>547</v>
      </c>
      <c r="F61" s="19">
        <v>188</v>
      </c>
    </row>
    <row r="62" spans="1:6" s="14" customFormat="1">
      <c r="A62" s="18" t="s">
        <v>66</v>
      </c>
      <c r="B62" s="19">
        <v>900</v>
      </c>
      <c r="C62" s="19">
        <v>708</v>
      </c>
      <c r="D62" s="20">
        <v>0.78669999999999995</v>
      </c>
      <c r="E62" s="19">
        <v>438</v>
      </c>
      <c r="F62" s="19">
        <v>218</v>
      </c>
    </row>
    <row r="63" spans="1:6" s="14" customFormat="1">
      <c r="A63" s="18" t="s">
        <v>67</v>
      </c>
      <c r="B63" s="19">
        <v>2289</v>
      </c>
      <c r="C63" s="19">
        <v>1724</v>
      </c>
      <c r="D63" s="20">
        <v>0.75319999999999998</v>
      </c>
      <c r="E63" s="22">
        <v>1315</v>
      </c>
      <c r="F63" s="19">
        <v>300</v>
      </c>
    </row>
    <row r="64" spans="1:6" s="14" customFormat="1">
      <c r="A64" s="18" t="s">
        <v>68</v>
      </c>
      <c r="B64" s="19">
        <v>977</v>
      </c>
      <c r="C64" s="19">
        <v>709</v>
      </c>
      <c r="D64" s="20">
        <v>0.72570000000000001</v>
      </c>
      <c r="E64" s="19">
        <v>473</v>
      </c>
      <c r="F64" s="19">
        <v>183</v>
      </c>
    </row>
    <row r="65" spans="1:6" s="14" customFormat="1">
      <c r="A65" s="18" t="s">
        <v>69</v>
      </c>
      <c r="B65" s="19">
        <v>938</v>
      </c>
      <c r="C65" s="19">
        <v>688</v>
      </c>
      <c r="D65" s="20">
        <v>0.73350000000000004</v>
      </c>
      <c r="E65" s="19">
        <v>430</v>
      </c>
      <c r="F65" s="19">
        <v>197</v>
      </c>
    </row>
    <row r="66" spans="1:6" s="14" customFormat="1">
      <c r="A66" s="18" t="s">
        <v>70</v>
      </c>
      <c r="B66" s="19">
        <v>1118</v>
      </c>
      <c r="C66" s="19">
        <v>846</v>
      </c>
      <c r="D66" s="20">
        <v>0.75670000000000004</v>
      </c>
      <c r="E66" s="19">
        <v>603</v>
      </c>
      <c r="F66" s="19">
        <v>195</v>
      </c>
    </row>
    <row r="67" spans="1:6" s="23" customFormat="1" ht="34.5" customHeight="1">
      <c r="A67" s="26" t="s">
        <v>282</v>
      </c>
      <c r="B67" s="24">
        <f>SUM(B57:B66)</f>
        <v>11856</v>
      </c>
      <c r="C67" s="24">
        <f>SUM(C57:C66)</f>
        <v>8855</v>
      </c>
      <c r="D67" s="25">
        <f>C67/B67</f>
        <v>0.74687921727395412</v>
      </c>
      <c r="E67" s="24">
        <f>SUM(E57:E66)</f>
        <v>5994</v>
      </c>
      <c r="F67" s="24">
        <f>SUM(F57:F66)</f>
        <v>2238</v>
      </c>
    </row>
    <row r="68" spans="1:6" s="14" customFormat="1">
      <c r="A68" s="18" t="s">
        <v>72</v>
      </c>
      <c r="B68" s="19">
        <v>1013</v>
      </c>
      <c r="C68" s="19">
        <v>725</v>
      </c>
      <c r="D68" s="20">
        <v>0.7157</v>
      </c>
      <c r="E68" s="19">
        <v>358</v>
      </c>
      <c r="F68" s="19">
        <v>300</v>
      </c>
    </row>
    <row r="69" spans="1:6" s="14" customFormat="1">
      <c r="A69" s="18" t="s">
        <v>73</v>
      </c>
      <c r="B69" s="19">
        <v>649</v>
      </c>
      <c r="C69" s="19">
        <v>418</v>
      </c>
      <c r="D69" s="20">
        <v>0.64410000000000001</v>
      </c>
      <c r="E69" s="19">
        <v>226</v>
      </c>
      <c r="F69" s="19">
        <v>151</v>
      </c>
    </row>
    <row r="70" spans="1:6" s="14" customFormat="1">
      <c r="A70" s="18" t="s">
        <v>74</v>
      </c>
      <c r="B70" s="19">
        <v>828</v>
      </c>
      <c r="C70" s="19">
        <v>467</v>
      </c>
      <c r="D70" s="20">
        <v>0.56399999999999995</v>
      </c>
      <c r="E70" s="19">
        <v>201</v>
      </c>
      <c r="F70" s="19">
        <v>216</v>
      </c>
    </row>
    <row r="71" spans="1:6" s="14" customFormat="1">
      <c r="A71" s="18" t="s">
        <v>75</v>
      </c>
      <c r="B71" s="19">
        <v>910</v>
      </c>
      <c r="C71" s="19">
        <v>636</v>
      </c>
      <c r="D71" s="20">
        <v>0.69889999999999997</v>
      </c>
      <c r="E71" s="19">
        <v>377</v>
      </c>
      <c r="F71" s="19">
        <v>195</v>
      </c>
    </row>
    <row r="72" spans="1:6" s="14" customFormat="1">
      <c r="A72" s="18" t="s">
        <v>76</v>
      </c>
      <c r="B72" s="19">
        <v>355</v>
      </c>
      <c r="C72" s="19">
        <v>161</v>
      </c>
      <c r="D72" s="20">
        <v>0.45350000000000001</v>
      </c>
      <c r="E72" s="19">
        <v>49</v>
      </c>
      <c r="F72" s="19">
        <v>101</v>
      </c>
    </row>
    <row r="73" spans="1:6" s="14" customFormat="1">
      <c r="A73" s="18" t="s">
        <v>77</v>
      </c>
      <c r="B73" s="19">
        <v>524</v>
      </c>
      <c r="C73" s="19">
        <v>258</v>
      </c>
      <c r="D73" s="20">
        <v>0.4924</v>
      </c>
      <c r="E73" s="19">
        <v>82</v>
      </c>
      <c r="F73" s="19">
        <v>148</v>
      </c>
    </row>
    <row r="74" spans="1:6" s="14" customFormat="1">
      <c r="A74" s="18" t="s">
        <v>78</v>
      </c>
      <c r="B74" s="19">
        <v>1211</v>
      </c>
      <c r="C74" s="19">
        <v>719</v>
      </c>
      <c r="D74" s="20">
        <v>0.59370000000000001</v>
      </c>
      <c r="E74" s="19">
        <v>303</v>
      </c>
      <c r="F74" s="19">
        <v>352</v>
      </c>
    </row>
    <row r="75" spans="1:6" s="14" customFormat="1">
      <c r="A75" s="18" t="s">
        <v>79</v>
      </c>
      <c r="B75" s="19">
        <v>749</v>
      </c>
      <c r="C75" s="19">
        <v>353</v>
      </c>
      <c r="D75" s="20">
        <v>0.4713</v>
      </c>
      <c r="E75" s="19">
        <v>129</v>
      </c>
      <c r="F75" s="19">
        <v>177</v>
      </c>
    </row>
    <row r="76" spans="1:6" s="14" customFormat="1">
      <c r="A76" s="18" t="s">
        <v>80</v>
      </c>
      <c r="B76" s="19">
        <v>715</v>
      </c>
      <c r="C76" s="19">
        <v>339</v>
      </c>
      <c r="D76" s="20">
        <v>0.47410000000000002</v>
      </c>
      <c r="E76" s="19">
        <v>91</v>
      </c>
      <c r="F76" s="19">
        <v>206</v>
      </c>
    </row>
    <row r="77" spans="1:6" s="14" customFormat="1">
      <c r="A77" s="18" t="s">
        <v>81</v>
      </c>
      <c r="B77" s="19">
        <v>981</v>
      </c>
      <c r="C77" s="19">
        <v>529</v>
      </c>
      <c r="D77" s="20">
        <v>0.53920000000000001</v>
      </c>
      <c r="E77" s="19">
        <v>183</v>
      </c>
      <c r="F77" s="19">
        <v>291</v>
      </c>
    </row>
    <row r="78" spans="1:6" s="14" customFormat="1">
      <c r="A78" s="18" t="s">
        <v>82</v>
      </c>
      <c r="B78" s="19">
        <v>904</v>
      </c>
      <c r="C78" s="19">
        <v>643</v>
      </c>
      <c r="D78" s="20">
        <v>0.71130000000000004</v>
      </c>
      <c r="E78" s="19">
        <v>348</v>
      </c>
      <c r="F78" s="19">
        <v>237</v>
      </c>
    </row>
    <row r="79" spans="1:6" s="14" customFormat="1">
      <c r="A79" s="18" t="s">
        <v>83</v>
      </c>
      <c r="B79" s="19">
        <v>419</v>
      </c>
      <c r="C79" s="19">
        <v>203</v>
      </c>
      <c r="D79" s="20">
        <v>0.48449999999999999</v>
      </c>
      <c r="E79" s="19">
        <v>39</v>
      </c>
      <c r="F79" s="19">
        <v>134</v>
      </c>
    </row>
    <row r="80" spans="1:6" s="14" customFormat="1">
      <c r="A80" s="18" t="s">
        <v>84</v>
      </c>
      <c r="B80" s="19">
        <v>453</v>
      </c>
      <c r="C80" s="19">
        <v>228</v>
      </c>
      <c r="D80" s="20">
        <v>0.50329999999999997</v>
      </c>
      <c r="E80" s="19">
        <v>69</v>
      </c>
      <c r="F80" s="19">
        <v>139</v>
      </c>
    </row>
    <row r="81" spans="1:6" s="14" customFormat="1">
      <c r="A81" s="18" t="s">
        <v>85</v>
      </c>
      <c r="B81" s="19">
        <v>825</v>
      </c>
      <c r="C81" s="19">
        <v>477</v>
      </c>
      <c r="D81" s="20">
        <v>0.57820000000000005</v>
      </c>
      <c r="E81" s="19">
        <v>133</v>
      </c>
      <c r="F81" s="19">
        <v>312</v>
      </c>
    </row>
    <row r="82" spans="1:6" s="14" customFormat="1">
      <c r="A82" s="18" t="s">
        <v>86</v>
      </c>
      <c r="B82" s="19">
        <v>803</v>
      </c>
      <c r="C82" s="19">
        <v>550</v>
      </c>
      <c r="D82" s="20">
        <v>0.68489999999999995</v>
      </c>
      <c r="E82" s="19">
        <v>318</v>
      </c>
      <c r="F82" s="19">
        <v>175</v>
      </c>
    </row>
    <row r="83" spans="1:6" s="14" customFormat="1">
      <c r="A83" s="18" t="s">
        <v>87</v>
      </c>
      <c r="B83" s="19">
        <v>1039</v>
      </c>
      <c r="C83" s="19">
        <v>676</v>
      </c>
      <c r="D83" s="20">
        <v>0.65059999999999996</v>
      </c>
      <c r="E83" s="19">
        <v>314</v>
      </c>
      <c r="F83" s="19">
        <v>292</v>
      </c>
    </row>
    <row r="84" spans="1:6" s="14" customFormat="1">
      <c r="A84" s="18" t="s">
        <v>88</v>
      </c>
      <c r="B84" s="19">
        <v>691</v>
      </c>
      <c r="C84" s="19">
        <v>351</v>
      </c>
      <c r="D84" s="20">
        <v>0.50800000000000001</v>
      </c>
      <c r="E84" s="19">
        <v>95</v>
      </c>
      <c r="F84" s="19">
        <v>208</v>
      </c>
    </row>
    <row r="85" spans="1:6" s="14" customFormat="1">
      <c r="A85" s="18" t="s">
        <v>89</v>
      </c>
      <c r="B85" s="19">
        <v>1468</v>
      </c>
      <c r="C85" s="19">
        <v>1000</v>
      </c>
      <c r="D85" s="20">
        <v>0.68120000000000003</v>
      </c>
      <c r="E85" s="19">
        <v>588</v>
      </c>
      <c r="F85" s="19">
        <v>314</v>
      </c>
    </row>
    <row r="86" spans="1:6" s="14" customFormat="1">
      <c r="A86" s="18" t="s">
        <v>90</v>
      </c>
      <c r="B86" s="19">
        <v>432</v>
      </c>
      <c r="C86" s="19">
        <v>203</v>
      </c>
      <c r="D86" s="20">
        <v>0.46989999999999998</v>
      </c>
      <c r="E86" s="19">
        <v>54</v>
      </c>
      <c r="F86" s="19">
        <v>124</v>
      </c>
    </row>
    <row r="87" spans="1:6" s="14" customFormat="1">
      <c r="A87" s="18" t="s">
        <v>91</v>
      </c>
      <c r="B87" s="19">
        <v>1009</v>
      </c>
      <c r="C87" s="19">
        <v>769</v>
      </c>
      <c r="D87" s="20">
        <v>0.7621</v>
      </c>
      <c r="E87" s="19">
        <v>482</v>
      </c>
      <c r="F87" s="19">
        <v>231</v>
      </c>
    </row>
    <row r="88" spans="1:6" s="14" customFormat="1">
      <c r="A88" s="18" t="s">
        <v>92</v>
      </c>
      <c r="B88" s="19">
        <v>646</v>
      </c>
      <c r="C88" s="19">
        <v>317</v>
      </c>
      <c r="D88" s="20">
        <v>0.49070000000000003</v>
      </c>
      <c r="E88" s="19">
        <v>78</v>
      </c>
      <c r="F88" s="19">
        <v>202</v>
      </c>
    </row>
    <row r="89" spans="1:6" s="14" customFormat="1">
      <c r="A89" s="18" t="s">
        <v>93</v>
      </c>
      <c r="B89" s="19">
        <v>732</v>
      </c>
      <c r="C89" s="19">
        <v>544</v>
      </c>
      <c r="D89" s="20">
        <v>0.74319999999999997</v>
      </c>
      <c r="E89" s="19">
        <v>347</v>
      </c>
      <c r="F89" s="19">
        <v>146</v>
      </c>
    </row>
    <row r="90" spans="1:6" s="14" customFormat="1">
      <c r="A90" s="18" t="s">
        <v>94</v>
      </c>
      <c r="B90" s="19">
        <v>608</v>
      </c>
      <c r="C90" s="19">
        <v>418</v>
      </c>
      <c r="D90" s="20">
        <v>0.6875</v>
      </c>
      <c r="E90" s="19">
        <v>213</v>
      </c>
      <c r="F90" s="19">
        <v>157</v>
      </c>
    </row>
    <row r="91" spans="1:6" s="14" customFormat="1">
      <c r="A91" s="18" t="s">
        <v>95</v>
      </c>
      <c r="B91" s="19">
        <v>843</v>
      </c>
      <c r="C91" s="19">
        <v>568</v>
      </c>
      <c r="D91" s="20">
        <v>0.67379999999999995</v>
      </c>
      <c r="E91" s="19">
        <v>283</v>
      </c>
      <c r="F91" s="19">
        <v>225</v>
      </c>
    </row>
    <row r="92" spans="1:6" s="14" customFormat="1">
      <c r="A92" s="18" t="s">
        <v>96</v>
      </c>
      <c r="B92" s="19">
        <v>702</v>
      </c>
      <c r="C92" s="19">
        <v>485</v>
      </c>
      <c r="D92" s="20">
        <v>0.69089999999999996</v>
      </c>
      <c r="E92" s="19">
        <v>300</v>
      </c>
      <c r="F92" s="19">
        <v>128</v>
      </c>
    </row>
    <row r="93" spans="1:6" s="14" customFormat="1">
      <c r="A93" s="18" t="s">
        <v>97</v>
      </c>
      <c r="B93" s="19">
        <v>642</v>
      </c>
      <c r="C93" s="19">
        <v>444</v>
      </c>
      <c r="D93" s="20">
        <v>0.69159999999999999</v>
      </c>
      <c r="E93" s="19">
        <v>238</v>
      </c>
      <c r="F93" s="19">
        <v>167</v>
      </c>
    </row>
    <row r="94" spans="1:6" s="14" customFormat="1">
      <c r="A94" s="18" t="s">
        <v>98</v>
      </c>
      <c r="B94" s="19">
        <v>903</v>
      </c>
      <c r="C94" s="19">
        <v>484</v>
      </c>
      <c r="D94" s="20">
        <v>0.53600000000000003</v>
      </c>
      <c r="E94" s="19">
        <v>223</v>
      </c>
      <c r="F94" s="19">
        <v>212</v>
      </c>
    </row>
    <row r="95" spans="1:6" s="14" customFormat="1">
      <c r="A95" s="18" t="s">
        <v>99</v>
      </c>
      <c r="B95" s="19">
        <v>1652</v>
      </c>
      <c r="C95" s="19">
        <v>1134</v>
      </c>
      <c r="D95" s="20">
        <v>0.68640000000000001</v>
      </c>
      <c r="E95" s="19">
        <v>676</v>
      </c>
      <c r="F95" s="19">
        <v>350</v>
      </c>
    </row>
    <row r="96" spans="1:6" s="14" customFormat="1">
      <c r="A96" s="18" t="s">
        <v>100</v>
      </c>
      <c r="B96" s="19">
        <v>753</v>
      </c>
      <c r="C96" s="19">
        <v>557</v>
      </c>
      <c r="D96" s="20">
        <v>0.73970000000000002</v>
      </c>
      <c r="E96" s="19">
        <v>331</v>
      </c>
      <c r="F96" s="19">
        <v>153</v>
      </c>
    </row>
    <row r="97" spans="1:6" s="14" customFormat="1">
      <c r="A97" s="18" t="s">
        <v>101</v>
      </c>
      <c r="B97" s="19">
        <v>1080</v>
      </c>
      <c r="C97" s="19">
        <v>758</v>
      </c>
      <c r="D97" s="20">
        <v>0.70189999999999997</v>
      </c>
      <c r="E97" s="19">
        <v>431</v>
      </c>
      <c r="F97" s="19">
        <v>250</v>
      </c>
    </row>
    <row r="98" spans="1:6" s="14" customFormat="1">
      <c r="A98" s="18" t="s">
        <v>102</v>
      </c>
      <c r="B98" s="19">
        <v>680</v>
      </c>
      <c r="C98" s="19">
        <v>465</v>
      </c>
      <c r="D98" s="20">
        <v>0.68379999999999996</v>
      </c>
      <c r="E98" s="19">
        <v>267</v>
      </c>
      <c r="F98" s="19">
        <v>160</v>
      </c>
    </row>
    <row r="99" spans="1:6" s="14" customFormat="1">
      <c r="A99" s="18" t="s">
        <v>103</v>
      </c>
      <c r="B99" s="19">
        <v>1661</v>
      </c>
      <c r="C99" s="19">
        <v>974</v>
      </c>
      <c r="D99" s="20">
        <v>0.58640000000000003</v>
      </c>
      <c r="E99" s="19">
        <v>435</v>
      </c>
      <c r="F99" s="19">
        <v>446</v>
      </c>
    </row>
    <row r="100" spans="1:6" s="14" customFormat="1">
      <c r="A100" s="18" t="s">
        <v>104</v>
      </c>
      <c r="B100" s="19">
        <v>1387</v>
      </c>
      <c r="C100" s="19">
        <v>912</v>
      </c>
      <c r="D100" s="20">
        <v>0.65749999999999997</v>
      </c>
      <c r="E100" s="19">
        <v>438</v>
      </c>
      <c r="F100" s="19">
        <v>383</v>
      </c>
    </row>
    <row r="101" spans="1:6" s="14" customFormat="1">
      <c r="A101" s="18" t="s">
        <v>105</v>
      </c>
      <c r="B101" s="19">
        <v>1075</v>
      </c>
      <c r="C101" s="19">
        <v>704</v>
      </c>
      <c r="D101" s="20">
        <v>0.65490000000000004</v>
      </c>
      <c r="E101" s="19">
        <v>320</v>
      </c>
      <c r="F101" s="19">
        <v>311</v>
      </c>
    </row>
    <row r="102" spans="1:6" s="14" customFormat="1">
      <c r="A102" s="18" t="s">
        <v>106</v>
      </c>
      <c r="B102" s="19">
        <v>1620</v>
      </c>
      <c r="C102" s="19">
        <v>991</v>
      </c>
      <c r="D102" s="20">
        <v>0.61170000000000002</v>
      </c>
      <c r="E102" s="19">
        <v>403</v>
      </c>
      <c r="F102" s="19">
        <v>491</v>
      </c>
    </row>
    <row r="103" spans="1:6" s="23" customFormat="1" ht="34.5" customHeight="1">
      <c r="A103" s="26" t="s">
        <v>283</v>
      </c>
      <c r="B103" s="24">
        <f>SUM(B68:B102)</f>
        <v>30962</v>
      </c>
      <c r="C103" s="24">
        <f>SUM(C68:C102)</f>
        <v>19460</v>
      </c>
      <c r="D103" s="25">
        <f>C103/B103</f>
        <v>0.62851237000193783</v>
      </c>
      <c r="E103" s="24">
        <f>SUM(E68:E102)</f>
        <v>9422</v>
      </c>
      <c r="F103" s="24">
        <f>SUM(F68:F102)</f>
        <v>8084</v>
      </c>
    </row>
    <row r="104" spans="1:6" s="14" customFormat="1">
      <c r="A104" s="18" t="s">
        <v>108</v>
      </c>
      <c r="B104" s="19">
        <v>497</v>
      </c>
      <c r="C104" s="19">
        <v>369</v>
      </c>
      <c r="D104" s="20">
        <v>0.74250000000000005</v>
      </c>
      <c r="E104" s="19">
        <v>174</v>
      </c>
      <c r="F104" s="19">
        <v>156</v>
      </c>
    </row>
    <row r="105" spans="1:6" s="14" customFormat="1">
      <c r="A105" s="18" t="s">
        <v>109</v>
      </c>
      <c r="B105" s="19">
        <v>569</v>
      </c>
      <c r="C105" s="19">
        <v>374</v>
      </c>
      <c r="D105" s="20">
        <v>0.6573</v>
      </c>
      <c r="E105" s="19">
        <v>147</v>
      </c>
      <c r="F105" s="19">
        <v>196</v>
      </c>
    </row>
    <row r="106" spans="1:6" s="14" customFormat="1">
      <c r="A106" s="18" t="s">
        <v>110</v>
      </c>
      <c r="B106" s="19">
        <v>529</v>
      </c>
      <c r="C106" s="19">
        <v>305</v>
      </c>
      <c r="D106" s="20">
        <v>0.5766</v>
      </c>
      <c r="E106" s="19">
        <v>110</v>
      </c>
      <c r="F106" s="19">
        <v>169</v>
      </c>
    </row>
    <row r="107" spans="1:6" s="14" customFormat="1">
      <c r="A107" s="18" t="s">
        <v>111</v>
      </c>
      <c r="B107" s="19">
        <v>730</v>
      </c>
      <c r="C107" s="19">
        <v>440</v>
      </c>
      <c r="D107" s="20">
        <v>0.60270000000000001</v>
      </c>
      <c r="E107" s="19">
        <v>159</v>
      </c>
      <c r="F107" s="19">
        <v>248</v>
      </c>
    </row>
    <row r="108" spans="1:6" s="14" customFormat="1">
      <c r="A108" s="18" t="s">
        <v>112</v>
      </c>
      <c r="B108" s="19">
        <v>621</v>
      </c>
      <c r="C108" s="19">
        <v>382</v>
      </c>
      <c r="D108" s="20">
        <v>0.61509999999999998</v>
      </c>
      <c r="E108" s="19">
        <v>138</v>
      </c>
      <c r="F108" s="19">
        <v>217</v>
      </c>
    </row>
    <row r="109" spans="1:6" s="14" customFormat="1">
      <c r="A109" s="18" t="s">
        <v>113</v>
      </c>
      <c r="B109" s="19">
        <v>788</v>
      </c>
      <c r="C109" s="19">
        <v>407</v>
      </c>
      <c r="D109" s="20">
        <v>0.51649999999999996</v>
      </c>
      <c r="E109" s="19">
        <v>106</v>
      </c>
      <c r="F109" s="19">
        <v>244</v>
      </c>
    </row>
    <row r="110" spans="1:6" s="14" customFormat="1">
      <c r="A110" s="18" t="s">
        <v>114</v>
      </c>
      <c r="B110" s="19">
        <v>786</v>
      </c>
      <c r="C110" s="19">
        <v>574</v>
      </c>
      <c r="D110" s="20">
        <v>0.73029999999999995</v>
      </c>
      <c r="E110" s="19">
        <v>350</v>
      </c>
      <c r="F110" s="19">
        <v>174</v>
      </c>
    </row>
    <row r="111" spans="1:6" s="14" customFormat="1">
      <c r="A111" s="18" t="s">
        <v>115</v>
      </c>
      <c r="B111" s="19">
        <v>863</v>
      </c>
      <c r="C111" s="19">
        <v>538</v>
      </c>
      <c r="D111" s="20">
        <v>0.62339999999999995</v>
      </c>
      <c r="E111" s="19">
        <v>222</v>
      </c>
      <c r="F111" s="19">
        <v>269</v>
      </c>
    </row>
    <row r="112" spans="1:6" s="14" customFormat="1">
      <c r="A112" s="18" t="s">
        <v>116</v>
      </c>
      <c r="B112" s="19">
        <v>800</v>
      </c>
      <c r="C112" s="19">
        <v>405</v>
      </c>
      <c r="D112" s="20">
        <v>0.50629999999999997</v>
      </c>
      <c r="E112" s="19">
        <v>78</v>
      </c>
      <c r="F112" s="19">
        <v>288</v>
      </c>
    </row>
    <row r="113" spans="1:6" s="14" customFormat="1">
      <c r="A113" s="18" t="s">
        <v>117</v>
      </c>
      <c r="B113" s="19">
        <v>975</v>
      </c>
      <c r="C113" s="19">
        <v>606</v>
      </c>
      <c r="D113" s="20">
        <v>0.62150000000000005</v>
      </c>
      <c r="E113" s="19">
        <v>310</v>
      </c>
      <c r="F113" s="19">
        <v>242</v>
      </c>
    </row>
    <row r="114" spans="1:6" s="14" customFormat="1">
      <c r="A114" s="18" t="s">
        <v>118</v>
      </c>
      <c r="B114" s="19">
        <v>768</v>
      </c>
      <c r="C114" s="19">
        <v>421</v>
      </c>
      <c r="D114" s="20">
        <v>0.54820000000000002</v>
      </c>
      <c r="E114" s="19">
        <v>96</v>
      </c>
      <c r="F114" s="19">
        <v>283</v>
      </c>
    </row>
    <row r="115" spans="1:6" s="14" customFormat="1">
      <c r="A115" s="18" t="s">
        <v>119</v>
      </c>
      <c r="B115" s="19">
        <v>362</v>
      </c>
      <c r="C115" s="19">
        <v>254</v>
      </c>
      <c r="D115" s="20">
        <v>0.70169999999999999</v>
      </c>
      <c r="E115" s="19">
        <v>91</v>
      </c>
      <c r="F115" s="19">
        <v>137</v>
      </c>
    </row>
    <row r="116" spans="1:6" s="14" customFormat="1">
      <c r="A116" s="18" t="s">
        <v>120</v>
      </c>
      <c r="B116" s="19">
        <v>893</v>
      </c>
      <c r="C116" s="19">
        <v>482</v>
      </c>
      <c r="D116" s="20">
        <v>0.53979999999999995</v>
      </c>
      <c r="E116" s="19">
        <v>144</v>
      </c>
      <c r="F116" s="19">
        <v>303</v>
      </c>
    </row>
    <row r="117" spans="1:6" s="14" customFormat="1">
      <c r="A117" s="18" t="s">
        <v>121</v>
      </c>
      <c r="B117" s="19">
        <v>1278</v>
      </c>
      <c r="C117" s="19">
        <v>703</v>
      </c>
      <c r="D117" s="20">
        <v>0.55010000000000003</v>
      </c>
      <c r="E117" s="19">
        <v>269</v>
      </c>
      <c r="F117" s="19">
        <v>378</v>
      </c>
    </row>
    <row r="118" spans="1:6" s="14" customFormat="1">
      <c r="A118" s="18" t="s">
        <v>122</v>
      </c>
      <c r="B118" s="19">
        <v>784</v>
      </c>
      <c r="C118" s="19">
        <v>520</v>
      </c>
      <c r="D118" s="20">
        <v>0.6633</v>
      </c>
      <c r="E118" s="19">
        <v>236</v>
      </c>
      <c r="F118" s="19">
        <v>248</v>
      </c>
    </row>
    <row r="119" spans="1:6" s="14" customFormat="1">
      <c r="A119" s="18" t="s">
        <v>123</v>
      </c>
      <c r="B119" s="19">
        <v>936</v>
      </c>
      <c r="C119" s="19">
        <v>679</v>
      </c>
      <c r="D119" s="20">
        <v>0.72540000000000004</v>
      </c>
      <c r="E119" s="19">
        <v>388</v>
      </c>
      <c r="F119" s="19">
        <v>232</v>
      </c>
    </row>
    <row r="120" spans="1:6" s="14" customFormat="1">
      <c r="A120" s="18" t="s">
        <v>124</v>
      </c>
      <c r="B120" s="19">
        <v>948</v>
      </c>
      <c r="C120" s="19">
        <v>498</v>
      </c>
      <c r="D120" s="20">
        <v>0.52529999999999999</v>
      </c>
      <c r="E120" s="19">
        <v>148</v>
      </c>
      <c r="F120" s="19">
        <v>309</v>
      </c>
    </row>
    <row r="121" spans="1:6" s="14" customFormat="1">
      <c r="A121" s="18" t="s">
        <v>125</v>
      </c>
      <c r="B121" s="19">
        <v>966</v>
      </c>
      <c r="C121" s="19">
        <v>427</v>
      </c>
      <c r="D121" s="20">
        <v>0.442</v>
      </c>
      <c r="E121" s="19">
        <v>90</v>
      </c>
      <c r="F121" s="19">
        <v>289</v>
      </c>
    </row>
    <row r="122" spans="1:6" s="14" customFormat="1">
      <c r="A122" s="18" t="s">
        <v>126</v>
      </c>
      <c r="B122" s="19">
        <v>825</v>
      </c>
      <c r="C122" s="19">
        <v>358</v>
      </c>
      <c r="D122" s="20">
        <v>0.43390000000000001</v>
      </c>
      <c r="E122" s="19">
        <v>93</v>
      </c>
      <c r="F122" s="19">
        <v>218</v>
      </c>
    </row>
    <row r="123" spans="1:6" s="14" customFormat="1">
      <c r="A123" s="18" t="s">
        <v>127</v>
      </c>
      <c r="B123" s="19">
        <v>627</v>
      </c>
      <c r="C123" s="19">
        <v>336</v>
      </c>
      <c r="D123" s="20">
        <v>0.53590000000000004</v>
      </c>
      <c r="E123" s="19">
        <v>110</v>
      </c>
      <c r="F123" s="19">
        <v>195</v>
      </c>
    </row>
    <row r="124" spans="1:6" s="14" customFormat="1">
      <c r="A124" s="18" t="s">
        <v>128</v>
      </c>
      <c r="B124" s="19">
        <v>680</v>
      </c>
      <c r="C124" s="19">
        <v>378</v>
      </c>
      <c r="D124" s="20">
        <v>0.55589999999999995</v>
      </c>
      <c r="E124" s="19">
        <v>190</v>
      </c>
      <c r="F124" s="19">
        <v>157</v>
      </c>
    </row>
    <row r="125" spans="1:6" s="14" customFormat="1">
      <c r="A125" s="18" t="s">
        <v>129</v>
      </c>
      <c r="B125" s="19">
        <v>640</v>
      </c>
      <c r="C125" s="19">
        <v>282</v>
      </c>
      <c r="D125" s="20">
        <v>0.44059999999999999</v>
      </c>
      <c r="E125" s="19">
        <v>74</v>
      </c>
      <c r="F125" s="19">
        <v>179</v>
      </c>
    </row>
    <row r="126" spans="1:6" s="14" customFormat="1">
      <c r="A126" s="18" t="s">
        <v>130</v>
      </c>
      <c r="B126" s="19">
        <v>697</v>
      </c>
      <c r="C126" s="19">
        <v>389</v>
      </c>
      <c r="D126" s="20">
        <v>0.55810000000000004</v>
      </c>
      <c r="E126" s="19">
        <v>134</v>
      </c>
      <c r="F126" s="19">
        <v>222</v>
      </c>
    </row>
    <row r="127" spans="1:6" s="14" customFormat="1">
      <c r="A127" s="18" t="s">
        <v>131</v>
      </c>
      <c r="B127" s="19">
        <v>1750</v>
      </c>
      <c r="C127" s="19">
        <v>1217</v>
      </c>
      <c r="D127" s="20">
        <v>0.69540000000000002</v>
      </c>
      <c r="E127" s="19">
        <v>719</v>
      </c>
      <c r="F127" s="19">
        <v>393</v>
      </c>
    </row>
    <row r="128" spans="1:6" s="14" customFormat="1">
      <c r="A128" s="18" t="s">
        <v>132</v>
      </c>
      <c r="B128" s="19">
        <v>978</v>
      </c>
      <c r="C128" s="19">
        <v>540</v>
      </c>
      <c r="D128" s="20">
        <v>0.55210000000000004</v>
      </c>
      <c r="E128" s="19">
        <v>225</v>
      </c>
      <c r="F128" s="19">
        <v>269</v>
      </c>
    </row>
    <row r="129" spans="1:6" s="14" customFormat="1">
      <c r="A129" s="18" t="s">
        <v>133</v>
      </c>
      <c r="B129" s="19">
        <v>583</v>
      </c>
      <c r="C129" s="19">
        <v>300</v>
      </c>
      <c r="D129" s="20">
        <v>0.51459999999999995</v>
      </c>
      <c r="E129" s="19">
        <v>69</v>
      </c>
      <c r="F129" s="19">
        <v>208</v>
      </c>
    </row>
    <row r="130" spans="1:6" s="14" customFormat="1">
      <c r="A130" s="18" t="s">
        <v>134</v>
      </c>
      <c r="B130" s="19">
        <v>631</v>
      </c>
      <c r="C130" s="19">
        <v>394</v>
      </c>
      <c r="D130" s="20">
        <v>0.62439999999999996</v>
      </c>
      <c r="E130" s="19">
        <v>142</v>
      </c>
      <c r="F130" s="19">
        <v>216</v>
      </c>
    </row>
    <row r="131" spans="1:6" s="14" customFormat="1">
      <c r="A131" s="18" t="s">
        <v>135</v>
      </c>
      <c r="B131" s="19">
        <v>636</v>
      </c>
      <c r="C131" s="19">
        <v>340</v>
      </c>
      <c r="D131" s="20">
        <v>0.53459999999999996</v>
      </c>
      <c r="E131" s="19">
        <v>101</v>
      </c>
      <c r="F131" s="19">
        <v>204</v>
      </c>
    </row>
    <row r="132" spans="1:6" s="14" customFormat="1">
      <c r="A132" s="18" t="s">
        <v>136</v>
      </c>
      <c r="B132" s="19">
        <v>491</v>
      </c>
      <c r="C132" s="19">
        <v>292</v>
      </c>
      <c r="D132" s="20">
        <v>0.59470000000000001</v>
      </c>
      <c r="E132" s="19">
        <v>127</v>
      </c>
      <c r="F132" s="19">
        <v>135</v>
      </c>
    </row>
    <row r="133" spans="1:6" s="14" customFormat="1">
      <c r="A133" s="18" t="s">
        <v>137</v>
      </c>
      <c r="B133" s="19">
        <v>538</v>
      </c>
      <c r="C133" s="19">
        <v>332</v>
      </c>
      <c r="D133" s="20">
        <v>0.61709999999999998</v>
      </c>
      <c r="E133" s="19">
        <v>214</v>
      </c>
      <c r="F133" s="19">
        <v>84</v>
      </c>
    </row>
    <row r="134" spans="1:6" s="14" customFormat="1">
      <c r="A134" s="18" t="s">
        <v>138</v>
      </c>
      <c r="B134" s="19">
        <v>511</v>
      </c>
      <c r="C134" s="19">
        <v>294</v>
      </c>
      <c r="D134" s="20">
        <v>0.57530000000000003</v>
      </c>
      <c r="E134" s="19">
        <v>139</v>
      </c>
      <c r="F134" s="19">
        <v>134</v>
      </c>
    </row>
    <row r="135" spans="1:6" s="14" customFormat="1">
      <c r="A135" s="18" t="s">
        <v>139</v>
      </c>
      <c r="B135" s="19">
        <v>467</v>
      </c>
      <c r="C135" s="19">
        <v>259</v>
      </c>
      <c r="D135" s="20">
        <v>0.55459999999999998</v>
      </c>
      <c r="E135" s="19">
        <v>95</v>
      </c>
      <c r="F135" s="19">
        <v>140</v>
      </c>
    </row>
    <row r="136" spans="1:6" s="14" customFormat="1">
      <c r="A136" s="18" t="s">
        <v>140</v>
      </c>
      <c r="B136" s="19">
        <v>448</v>
      </c>
      <c r="C136" s="19">
        <v>232</v>
      </c>
      <c r="D136" s="20">
        <v>0.51790000000000003</v>
      </c>
      <c r="E136" s="19">
        <v>24</v>
      </c>
      <c r="F136" s="19">
        <v>190</v>
      </c>
    </row>
    <row r="137" spans="1:6" s="14" customFormat="1">
      <c r="A137" s="18" t="s">
        <v>141</v>
      </c>
      <c r="B137" s="19">
        <v>493</v>
      </c>
      <c r="C137" s="19">
        <v>267</v>
      </c>
      <c r="D137" s="20">
        <v>0.54159999999999997</v>
      </c>
      <c r="E137" s="19">
        <v>97</v>
      </c>
      <c r="F137" s="19">
        <v>145</v>
      </c>
    </row>
    <row r="138" spans="1:6" s="14" customFormat="1">
      <c r="A138" s="18" t="s">
        <v>142</v>
      </c>
      <c r="B138" s="19">
        <v>589</v>
      </c>
      <c r="C138" s="19">
        <v>360</v>
      </c>
      <c r="D138" s="20">
        <v>0.61119999999999997</v>
      </c>
      <c r="E138" s="19">
        <v>171</v>
      </c>
      <c r="F138" s="19">
        <v>156</v>
      </c>
    </row>
    <row r="139" spans="1:6" s="14" customFormat="1">
      <c r="A139" s="18" t="s">
        <v>143</v>
      </c>
      <c r="B139" s="19">
        <v>1107</v>
      </c>
      <c r="C139" s="19">
        <v>678</v>
      </c>
      <c r="D139" s="20">
        <v>0.61250000000000004</v>
      </c>
      <c r="E139" s="19">
        <v>331</v>
      </c>
      <c r="F139" s="19">
        <v>287</v>
      </c>
    </row>
    <row r="140" spans="1:6" s="14" customFormat="1">
      <c r="A140" s="18" t="s">
        <v>144</v>
      </c>
      <c r="B140" s="19">
        <v>804</v>
      </c>
      <c r="C140" s="19">
        <v>513</v>
      </c>
      <c r="D140" s="20">
        <v>0.6381</v>
      </c>
      <c r="E140" s="19">
        <v>178</v>
      </c>
      <c r="F140" s="19">
        <v>273</v>
      </c>
    </row>
    <row r="141" spans="1:6" s="14" customFormat="1">
      <c r="A141" s="18" t="s">
        <v>145</v>
      </c>
      <c r="B141" s="19">
        <v>863</v>
      </c>
      <c r="C141" s="19">
        <v>519</v>
      </c>
      <c r="D141" s="20">
        <v>0.60140000000000005</v>
      </c>
      <c r="E141" s="19">
        <v>277</v>
      </c>
      <c r="F141" s="19">
        <v>192</v>
      </c>
    </row>
    <row r="142" spans="1:6" s="14" customFormat="1">
      <c r="A142" s="18" t="s">
        <v>146</v>
      </c>
      <c r="B142" s="19">
        <v>666</v>
      </c>
      <c r="C142" s="19">
        <v>422</v>
      </c>
      <c r="D142" s="20">
        <v>0.63360000000000005</v>
      </c>
      <c r="E142" s="19">
        <v>224</v>
      </c>
      <c r="F142" s="19">
        <v>153</v>
      </c>
    </row>
    <row r="143" spans="1:6" s="14" customFormat="1">
      <c r="A143" s="18" t="s">
        <v>147</v>
      </c>
      <c r="B143" s="19">
        <v>500</v>
      </c>
      <c r="C143" s="19">
        <v>328</v>
      </c>
      <c r="D143" s="20">
        <v>0.65600000000000003</v>
      </c>
      <c r="E143" s="19">
        <v>128</v>
      </c>
      <c r="F143" s="19">
        <v>181</v>
      </c>
    </row>
    <row r="144" spans="1:6" s="14" customFormat="1">
      <c r="A144" s="18" t="s">
        <v>148</v>
      </c>
      <c r="B144" s="19">
        <v>749</v>
      </c>
      <c r="C144" s="19">
        <v>491</v>
      </c>
      <c r="D144" s="20">
        <v>0.65549999999999997</v>
      </c>
      <c r="E144" s="19">
        <v>207</v>
      </c>
      <c r="F144" s="19">
        <v>239</v>
      </c>
    </row>
    <row r="145" spans="1:6" s="14" customFormat="1">
      <c r="A145" s="18" t="s">
        <v>149</v>
      </c>
      <c r="B145" s="19">
        <v>655</v>
      </c>
      <c r="C145" s="19">
        <v>378</v>
      </c>
      <c r="D145" s="20">
        <v>0.57709999999999995</v>
      </c>
      <c r="E145" s="19">
        <v>163</v>
      </c>
      <c r="F145" s="19">
        <v>184</v>
      </c>
    </row>
    <row r="146" spans="1:6" s="14" customFormat="1">
      <c r="A146" s="18" t="s">
        <v>150</v>
      </c>
      <c r="B146" s="19">
        <v>889</v>
      </c>
      <c r="C146" s="19">
        <v>504</v>
      </c>
      <c r="D146" s="20">
        <v>0.56689999999999996</v>
      </c>
      <c r="E146" s="19">
        <v>180</v>
      </c>
      <c r="F146" s="19">
        <v>275</v>
      </c>
    </row>
    <row r="147" spans="1:6" s="14" customFormat="1">
      <c r="A147" s="18" t="s">
        <v>151</v>
      </c>
      <c r="B147" s="19">
        <v>811</v>
      </c>
      <c r="C147" s="19">
        <v>493</v>
      </c>
      <c r="D147" s="20">
        <v>0.6079</v>
      </c>
      <c r="E147" s="19">
        <v>196</v>
      </c>
      <c r="F147" s="19">
        <v>255</v>
      </c>
    </row>
    <row r="148" spans="1:6" s="14" customFormat="1">
      <c r="A148" s="18" t="s">
        <v>152</v>
      </c>
      <c r="B148" s="19">
        <v>434</v>
      </c>
      <c r="C148" s="19">
        <v>252</v>
      </c>
      <c r="D148" s="20">
        <v>0.5806</v>
      </c>
      <c r="E148" s="19">
        <v>89</v>
      </c>
      <c r="F148" s="19">
        <v>145</v>
      </c>
    </row>
    <row r="149" spans="1:6" s="14" customFormat="1">
      <c r="A149" s="18" t="s">
        <v>153</v>
      </c>
      <c r="B149" s="19">
        <v>511</v>
      </c>
      <c r="C149" s="19">
        <v>302</v>
      </c>
      <c r="D149" s="20">
        <v>0.59099999999999997</v>
      </c>
      <c r="E149" s="19">
        <v>147</v>
      </c>
      <c r="F149" s="19">
        <v>120</v>
      </c>
    </row>
    <row r="150" spans="1:6" s="14" customFormat="1">
      <c r="A150" s="18" t="s">
        <v>154</v>
      </c>
      <c r="B150" s="19">
        <v>1767</v>
      </c>
      <c r="C150" s="19">
        <v>1094</v>
      </c>
      <c r="D150" s="20">
        <v>0.61909999999999998</v>
      </c>
      <c r="E150" s="19">
        <v>624</v>
      </c>
      <c r="F150" s="19">
        <v>371</v>
      </c>
    </row>
    <row r="151" spans="1:6" s="14" customFormat="1">
      <c r="A151" s="18" t="s">
        <v>155</v>
      </c>
      <c r="B151" s="19">
        <v>1110</v>
      </c>
      <c r="C151" s="19">
        <v>729</v>
      </c>
      <c r="D151" s="20">
        <v>0.65680000000000005</v>
      </c>
      <c r="E151" s="19">
        <v>371</v>
      </c>
      <c r="F151" s="19">
        <v>290</v>
      </c>
    </row>
    <row r="152" spans="1:6" s="14" customFormat="1">
      <c r="A152" s="18" t="s">
        <v>156</v>
      </c>
      <c r="B152" s="19">
        <v>1177</v>
      </c>
      <c r="C152" s="19">
        <v>694</v>
      </c>
      <c r="D152" s="20">
        <v>0.58960000000000001</v>
      </c>
      <c r="E152" s="19">
        <v>344</v>
      </c>
      <c r="F152" s="19">
        <v>297</v>
      </c>
    </row>
    <row r="153" spans="1:6" s="14" customFormat="1">
      <c r="A153" s="18" t="s">
        <v>157</v>
      </c>
      <c r="B153" s="19">
        <v>485</v>
      </c>
      <c r="C153" s="19">
        <v>305</v>
      </c>
      <c r="D153" s="20">
        <v>0.62890000000000001</v>
      </c>
      <c r="E153" s="19">
        <v>149</v>
      </c>
      <c r="F153" s="19">
        <v>135</v>
      </c>
    </row>
    <row r="154" spans="1:6" s="14" customFormat="1">
      <c r="A154" s="18" t="s">
        <v>158</v>
      </c>
      <c r="B154" s="19">
        <v>897</v>
      </c>
      <c r="C154" s="19">
        <v>625</v>
      </c>
      <c r="D154" s="20">
        <v>0.69679999999999997</v>
      </c>
      <c r="E154" s="19">
        <v>380</v>
      </c>
      <c r="F154" s="19">
        <v>191</v>
      </c>
    </row>
    <row r="155" spans="1:6" s="14" customFormat="1">
      <c r="A155" s="18" t="s">
        <v>159</v>
      </c>
      <c r="B155" s="19">
        <v>1175</v>
      </c>
      <c r="C155" s="19">
        <v>667</v>
      </c>
      <c r="D155" s="20">
        <v>0.56769999999999998</v>
      </c>
      <c r="E155" s="19">
        <v>285</v>
      </c>
      <c r="F155" s="19">
        <v>332</v>
      </c>
    </row>
    <row r="156" spans="1:6" s="14" customFormat="1">
      <c r="A156" s="18" t="s">
        <v>160</v>
      </c>
      <c r="B156" s="19">
        <v>1905</v>
      </c>
      <c r="C156" s="19">
        <v>1186</v>
      </c>
      <c r="D156" s="20">
        <v>0.62260000000000004</v>
      </c>
      <c r="E156" s="19">
        <v>604</v>
      </c>
      <c r="F156" s="19">
        <v>474</v>
      </c>
    </row>
    <row r="157" spans="1:6" s="14" customFormat="1">
      <c r="A157" s="18" t="s">
        <v>161</v>
      </c>
      <c r="B157" s="19">
        <v>981</v>
      </c>
      <c r="C157" s="19">
        <v>647</v>
      </c>
      <c r="D157" s="20">
        <v>0.65949999999999998</v>
      </c>
      <c r="E157" s="19">
        <v>299</v>
      </c>
      <c r="F157" s="19">
        <v>294</v>
      </c>
    </row>
    <row r="158" spans="1:6" s="14" customFormat="1">
      <c r="A158" s="18" t="s">
        <v>162</v>
      </c>
      <c r="B158" s="19">
        <v>1295</v>
      </c>
      <c r="C158" s="19">
        <v>819</v>
      </c>
      <c r="D158" s="20">
        <v>0.63239999999999996</v>
      </c>
      <c r="E158" s="19">
        <v>432</v>
      </c>
      <c r="F158" s="19">
        <v>310</v>
      </c>
    </row>
    <row r="159" spans="1:6" s="14" customFormat="1">
      <c r="A159" s="18" t="s">
        <v>163</v>
      </c>
      <c r="B159" s="19">
        <v>1105</v>
      </c>
      <c r="C159" s="19">
        <v>714</v>
      </c>
      <c r="D159" s="20">
        <v>0.6462</v>
      </c>
      <c r="E159" s="19">
        <v>323</v>
      </c>
      <c r="F159" s="19">
        <v>322</v>
      </c>
    </row>
    <row r="160" spans="1:6" s="14" customFormat="1">
      <c r="A160" s="18" t="s">
        <v>164</v>
      </c>
      <c r="B160" s="19">
        <v>1148</v>
      </c>
      <c r="C160" s="19">
        <v>669</v>
      </c>
      <c r="D160" s="20">
        <v>0.58279999999999998</v>
      </c>
      <c r="E160" s="19">
        <v>307</v>
      </c>
      <c r="F160" s="19">
        <v>290</v>
      </c>
    </row>
    <row r="161" spans="1:6" s="14" customFormat="1">
      <c r="A161" s="18" t="s">
        <v>165</v>
      </c>
      <c r="B161" s="19">
        <v>1958</v>
      </c>
      <c r="C161" s="19">
        <v>1248</v>
      </c>
      <c r="D161" s="20">
        <v>0.63739999999999997</v>
      </c>
      <c r="E161" s="19">
        <v>602</v>
      </c>
      <c r="F161" s="19">
        <v>518</v>
      </c>
    </row>
    <row r="162" spans="1:6" s="14" customFormat="1">
      <c r="A162" s="18" t="s">
        <v>166</v>
      </c>
      <c r="B162" s="19">
        <v>2073</v>
      </c>
      <c r="C162" s="19">
        <v>1583</v>
      </c>
      <c r="D162" s="20">
        <v>0.76359999999999995</v>
      </c>
      <c r="E162" s="19">
        <v>837</v>
      </c>
      <c r="F162" s="19">
        <v>583</v>
      </c>
    </row>
    <row r="163" spans="1:6" s="23" customFormat="1" ht="34.5" customHeight="1">
      <c r="A163" s="26" t="s">
        <v>284</v>
      </c>
      <c r="B163" s="24">
        <f>SUM(B104:B162)</f>
        <v>50742</v>
      </c>
      <c r="C163" s="24">
        <f>SUM(C104:C162)</f>
        <v>30814</v>
      </c>
      <c r="D163" s="25">
        <f>C163/B163</f>
        <v>0.60726814079066649</v>
      </c>
      <c r="E163" s="24">
        <f>SUM(E104:E162)</f>
        <v>13657</v>
      </c>
      <c r="F163" s="24">
        <f>SUM(F104:F162)</f>
        <v>14338</v>
      </c>
    </row>
    <row r="164" spans="1:6" s="14" customFormat="1">
      <c r="A164" s="18" t="s">
        <v>168</v>
      </c>
      <c r="B164" s="19">
        <v>813</v>
      </c>
      <c r="C164" s="19">
        <v>613</v>
      </c>
      <c r="D164" s="20">
        <v>0.754</v>
      </c>
      <c r="E164" s="19">
        <v>345</v>
      </c>
      <c r="F164" s="19">
        <v>225</v>
      </c>
    </row>
    <row r="165" spans="1:6" s="14" customFormat="1">
      <c r="A165" s="18" t="s">
        <v>169</v>
      </c>
      <c r="B165" s="19">
        <v>761</v>
      </c>
      <c r="C165" s="19">
        <v>542</v>
      </c>
      <c r="D165" s="20">
        <v>0.71220000000000006</v>
      </c>
      <c r="E165" s="19">
        <v>269</v>
      </c>
      <c r="F165" s="19">
        <v>215</v>
      </c>
    </row>
    <row r="166" spans="1:6" s="14" customFormat="1">
      <c r="A166" s="18" t="s">
        <v>170</v>
      </c>
      <c r="B166" s="19">
        <v>752</v>
      </c>
      <c r="C166" s="19">
        <v>550</v>
      </c>
      <c r="D166" s="20">
        <v>0.73140000000000005</v>
      </c>
      <c r="E166" s="19">
        <v>340</v>
      </c>
      <c r="F166" s="19">
        <v>156</v>
      </c>
    </row>
    <row r="167" spans="1:6" s="14" customFormat="1">
      <c r="A167" s="18" t="s">
        <v>171</v>
      </c>
      <c r="B167" s="19">
        <v>815</v>
      </c>
      <c r="C167" s="19">
        <v>651</v>
      </c>
      <c r="D167" s="20">
        <v>0.79879999999999995</v>
      </c>
      <c r="E167" s="19">
        <v>421</v>
      </c>
      <c r="F167" s="19">
        <v>178</v>
      </c>
    </row>
    <row r="168" spans="1:6" s="14" customFormat="1">
      <c r="A168" s="18" t="s">
        <v>172</v>
      </c>
      <c r="B168" s="19">
        <v>1313</v>
      </c>
      <c r="C168" s="19">
        <v>998</v>
      </c>
      <c r="D168" s="20">
        <v>0.7601</v>
      </c>
      <c r="E168" s="19">
        <v>607</v>
      </c>
      <c r="F168" s="19">
        <v>300</v>
      </c>
    </row>
    <row r="169" spans="1:6" s="14" customFormat="1">
      <c r="A169" s="18" t="s">
        <v>173</v>
      </c>
      <c r="B169" s="19">
        <v>683</v>
      </c>
      <c r="C169" s="19">
        <v>513</v>
      </c>
      <c r="D169" s="20">
        <v>0.75109999999999999</v>
      </c>
      <c r="E169" s="19">
        <v>283</v>
      </c>
      <c r="F169" s="19">
        <v>184</v>
      </c>
    </row>
    <row r="170" spans="1:6" s="14" customFormat="1">
      <c r="A170" s="18" t="s">
        <v>174</v>
      </c>
      <c r="B170" s="19">
        <v>851</v>
      </c>
      <c r="C170" s="19">
        <v>661</v>
      </c>
      <c r="D170" s="20">
        <v>0.77669999999999995</v>
      </c>
      <c r="E170" s="19">
        <v>371</v>
      </c>
      <c r="F170" s="19">
        <v>238</v>
      </c>
    </row>
    <row r="171" spans="1:6" s="14" customFormat="1">
      <c r="A171" s="18" t="s">
        <v>175</v>
      </c>
      <c r="B171" s="19">
        <v>474</v>
      </c>
      <c r="C171" s="19">
        <v>383</v>
      </c>
      <c r="D171" s="20">
        <v>0.80800000000000005</v>
      </c>
      <c r="E171" s="19">
        <v>238</v>
      </c>
      <c r="F171" s="19">
        <v>111</v>
      </c>
    </row>
    <row r="172" spans="1:6" s="14" customFormat="1">
      <c r="A172" s="18" t="s">
        <v>176</v>
      </c>
      <c r="B172" s="19">
        <v>789</v>
      </c>
      <c r="C172" s="19">
        <v>568</v>
      </c>
      <c r="D172" s="20">
        <v>0.71989999999999998</v>
      </c>
      <c r="E172" s="19">
        <v>275</v>
      </c>
      <c r="F172" s="19">
        <v>238</v>
      </c>
    </row>
    <row r="173" spans="1:6" s="14" customFormat="1">
      <c r="A173" s="18" t="s">
        <v>177</v>
      </c>
      <c r="B173" s="19">
        <v>409</v>
      </c>
      <c r="C173" s="19">
        <v>258</v>
      </c>
      <c r="D173" s="20">
        <v>0.63080000000000003</v>
      </c>
      <c r="E173" s="19">
        <v>130</v>
      </c>
      <c r="F173" s="19">
        <v>108</v>
      </c>
    </row>
    <row r="174" spans="1:6" s="14" customFormat="1">
      <c r="A174" s="18" t="s">
        <v>178</v>
      </c>
      <c r="B174" s="19">
        <v>900</v>
      </c>
      <c r="C174" s="19">
        <v>626</v>
      </c>
      <c r="D174" s="20">
        <v>0.6956</v>
      </c>
      <c r="E174" s="19">
        <v>358</v>
      </c>
      <c r="F174" s="19">
        <v>222</v>
      </c>
    </row>
    <row r="175" spans="1:6" s="14" customFormat="1">
      <c r="A175" s="18" t="s">
        <v>179</v>
      </c>
      <c r="B175" s="19">
        <v>774</v>
      </c>
      <c r="C175" s="19">
        <v>563</v>
      </c>
      <c r="D175" s="20">
        <v>0.72740000000000005</v>
      </c>
      <c r="E175" s="19">
        <v>318</v>
      </c>
      <c r="F175" s="19">
        <v>194</v>
      </c>
    </row>
    <row r="176" spans="1:6" s="14" customFormat="1">
      <c r="A176" s="18" t="s">
        <v>180</v>
      </c>
      <c r="B176" s="19">
        <v>923</v>
      </c>
      <c r="C176" s="19">
        <v>689</v>
      </c>
      <c r="D176" s="20">
        <v>0.74650000000000005</v>
      </c>
      <c r="E176" s="19">
        <v>394</v>
      </c>
      <c r="F176" s="19">
        <v>158</v>
      </c>
    </row>
    <row r="177" spans="1:6" s="14" customFormat="1">
      <c r="A177" s="18" t="s">
        <v>181</v>
      </c>
      <c r="B177" s="19">
        <v>784</v>
      </c>
      <c r="C177" s="19">
        <v>585</v>
      </c>
      <c r="D177" s="20">
        <v>0.74619999999999997</v>
      </c>
      <c r="E177" s="19">
        <v>378</v>
      </c>
      <c r="F177" s="19">
        <v>158</v>
      </c>
    </row>
    <row r="178" spans="1:6" s="14" customFormat="1">
      <c r="A178" s="18" t="s">
        <v>182</v>
      </c>
      <c r="B178" s="19">
        <v>637</v>
      </c>
      <c r="C178" s="19">
        <v>440</v>
      </c>
      <c r="D178" s="20">
        <v>0.69069999999999998</v>
      </c>
      <c r="E178" s="19">
        <v>192</v>
      </c>
      <c r="F178" s="19">
        <v>199</v>
      </c>
    </row>
    <row r="179" spans="1:6" s="14" customFormat="1">
      <c r="A179" s="18" t="s">
        <v>183</v>
      </c>
      <c r="B179" s="19">
        <v>782</v>
      </c>
      <c r="C179" s="19">
        <v>609</v>
      </c>
      <c r="D179" s="20">
        <v>0.77880000000000005</v>
      </c>
      <c r="E179" s="19">
        <v>391</v>
      </c>
      <c r="F179" s="19">
        <v>169</v>
      </c>
    </row>
    <row r="180" spans="1:6" s="14" customFormat="1">
      <c r="A180" s="18" t="s">
        <v>184</v>
      </c>
      <c r="B180" s="19">
        <v>1599</v>
      </c>
      <c r="C180" s="19">
        <v>1259</v>
      </c>
      <c r="D180" s="20">
        <v>0.78739999999999999</v>
      </c>
      <c r="E180" s="19">
        <v>875</v>
      </c>
      <c r="F180" s="19">
        <v>312</v>
      </c>
    </row>
    <row r="181" spans="1:6" s="14" customFormat="1">
      <c r="A181" s="18" t="s">
        <v>185</v>
      </c>
      <c r="B181" s="19">
        <v>942</v>
      </c>
      <c r="C181" s="19">
        <v>686</v>
      </c>
      <c r="D181" s="20">
        <v>0.72819999999999996</v>
      </c>
      <c r="E181" s="19">
        <v>361</v>
      </c>
      <c r="F181" s="19">
        <v>266</v>
      </c>
    </row>
    <row r="182" spans="1:6" s="14" customFormat="1">
      <c r="A182" s="18" t="s">
        <v>186</v>
      </c>
      <c r="B182" s="19">
        <v>938</v>
      </c>
      <c r="C182" s="19">
        <v>747</v>
      </c>
      <c r="D182" s="20">
        <v>0.7964</v>
      </c>
      <c r="E182" s="19">
        <v>534</v>
      </c>
      <c r="F182" s="19">
        <v>157</v>
      </c>
    </row>
    <row r="183" spans="1:6" s="14" customFormat="1">
      <c r="A183" s="18" t="s">
        <v>187</v>
      </c>
      <c r="B183" s="19">
        <v>1118</v>
      </c>
      <c r="C183" s="19">
        <v>862</v>
      </c>
      <c r="D183" s="20">
        <v>0.77100000000000002</v>
      </c>
      <c r="E183" s="19">
        <v>579</v>
      </c>
      <c r="F183" s="19">
        <v>224</v>
      </c>
    </row>
    <row r="184" spans="1:6" s="14" customFormat="1">
      <c r="A184" s="18" t="s">
        <v>188</v>
      </c>
      <c r="B184" s="19">
        <v>1769</v>
      </c>
      <c r="C184" s="19">
        <v>1375</v>
      </c>
      <c r="D184" s="20">
        <v>0.77729999999999999</v>
      </c>
      <c r="E184" s="19">
        <v>886</v>
      </c>
      <c r="F184" s="19">
        <v>397</v>
      </c>
    </row>
    <row r="185" spans="1:6" s="23" customFormat="1" ht="34.5" customHeight="1">
      <c r="A185" s="26" t="s">
        <v>285</v>
      </c>
      <c r="B185" s="24">
        <f>SUM(B164:B184)</f>
        <v>18826</v>
      </c>
      <c r="C185" s="24">
        <f>SUM(C164:C184)</f>
        <v>14178</v>
      </c>
      <c r="D185" s="25">
        <f>C185/B185</f>
        <v>0.7531074046531393</v>
      </c>
      <c r="E185" s="24">
        <f>SUM(E164:E184)</f>
        <v>8545</v>
      </c>
      <c r="F185" s="24">
        <f>SUM(F164:F184)</f>
        <v>4409</v>
      </c>
    </row>
    <row r="186" spans="1:6" s="14" customFormat="1">
      <c r="A186" s="18" t="s">
        <v>190</v>
      </c>
      <c r="B186" s="19">
        <v>1657</v>
      </c>
      <c r="C186" s="19">
        <v>1205</v>
      </c>
      <c r="D186" s="20">
        <v>0.72719999999999996</v>
      </c>
      <c r="E186" s="19">
        <v>788</v>
      </c>
      <c r="F186" s="19">
        <v>302</v>
      </c>
    </row>
    <row r="187" spans="1:6" s="14" customFormat="1">
      <c r="A187" s="18" t="s">
        <v>191</v>
      </c>
      <c r="B187" s="19">
        <v>1867</v>
      </c>
      <c r="C187" s="19">
        <v>1362</v>
      </c>
      <c r="D187" s="20">
        <v>0.72950000000000004</v>
      </c>
      <c r="E187" s="19">
        <v>820</v>
      </c>
      <c r="F187" s="19">
        <v>412</v>
      </c>
    </row>
    <row r="188" spans="1:6" s="14" customFormat="1">
      <c r="A188" s="18" t="s">
        <v>192</v>
      </c>
      <c r="B188" s="19">
        <v>1675</v>
      </c>
      <c r="C188" s="19">
        <v>1147</v>
      </c>
      <c r="D188" s="20">
        <v>0.68479999999999996</v>
      </c>
      <c r="E188" s="19">
        <v>724</v>
      </c>
      <c r="F188" s="19">
        <v>315</v>
      </c>
    </row>
    <row r="189" spans="1:6" s="23" customFormat="1" ht="34.5" customHeight="1">
      <c r="A189" s="26" t="s">
        <v>286</v>
      </c>
      <c r="B189" s="24">
        <f>SUM(B186:B188)</f>
        <v>5199</v>
      </c>
      <c r="C189" s="24">
        <f>SUM(C186:C188)</f>
        <v>3714</v>
      </c>
      <c r="D189" s="25">
        <f>C189/B189</f>
        <v>0.71436814772071555</v>
      </c>
      <c r="E189" s="24">
        <f>SUM(E186:E188)</f>
        <v>2332</v>
      </c>
      <c r="F189" s="24">
        <f>SUM(F186:F188)</f>
        <v>1029</v>
      </c>
    </row>
    <row r="190" spans="1:6" s="14" customFormat="1">
      <c r="A190" s="18" t="s">
        <v>194</v>
      </c>
      <c r="B190" s="19">
        <v>897</v>
      </c>
      <c r="C190" s="19">
        <v>643</v>
      </c>
      <c r="D190" s="20">
        <v>0.71679999999999999</v>
      </c>
      <c r="E190" s="19">
        <v>446</v>
      </c>
      <c r="F190" s="19">
        <v>142</v>
      </c>
    </row>
    <row r="191" spans="1:6" s="23" customFormat="1" ht="34.5" customHeight="1">
      <c r="A191" s="26" t="s">
        <v>287</v>
      </c>
      <c r="B191" s="24">
        <f>SUM(B190:B190)</f>
        <v>897</v>
      </c>
      <c r="C191" s="24">
        <f>SUM(C190:C190)</f>
        <v>643</v>
      </c>
      <c r="D191" s="25">
        <f>C191/B191</f>
        <v>0.71683389074693427</v>
      </c>
      <c r="E191" s="24">
        <f>SUM(E190:E190)</f>
        <v>446</v>
      </c>
      <c r="F191" s="24">
        <f>SUM(F190:F190)</f>
        <v>142</v>
      </c>
    </row>
    <row r="192" spans="1:6" s="14" customFormat="1">
      <c r="A192" s="18" t="s">
        <v>196</v>
      </c>
      <c r="B192" s="19">
        <v>1499</v>
      </c>
      <c r="C192" s="19">
        <v>1091</v>
      </c>
      <c r="D192" s="20">
        <v>0.7278</v>
      </c>
      <c r="E192" s="19">
        <v>682</v>
      </c>
      <c r="F192" s="19">
        <v>337</v>
      </c>
    </row>
    <row r="193" spans="1:6" s="14" customFormat="1">
      <c r="A193" s="18" t="s">
        <v>197</v>
      </c>
      <c r="B193" s="19">
        <v>1702</v>
      </c>
      <c r="C193" s="19">
        <v>1262</v>
      </c>
      <c r="D193" s="20">
        <v>0.74150000000000005</v>
      </c>
      <c r="E193" s="19">
        <v>815</v>
      </c>
      <c r="F193" s="19">
        <v>362</v>
      </c>
    </row>
    <row r="194" spans="1:6" s="14" customFormat="1">
      <c r="A194" s="18" t="s">
        <v>198</v>
      </c>
      <c r="B194" s="19">
        <v>1066</v>
      </c>
      <c r="C194" s="19">
        <v>683</v>
      </c>
      <c r="D194" s="20">
        <v>0.64070000000000005</v>
      </c>
      <c r="E194" s="19">
        <v>425</v>
      </c>
      <c r="F194" s="19">
        <v>180</v>
      </c>
    </row>
    <row r="195" spans="1:6" s="23" customFormat="1" ht="34.5" customHeight="1">
      <c r="A195" s="26" t="s">
        <v>288</v>
      </c>
      <c r="B195" s="24">
        <f>SUM(B192:B194)</f>
        <v>4267</v>
      </c>
      <c r="C195" s="24">
        <f>SUM(C192:C194)</f>
        <v>3036</v>
      </c>
      <c r="D195" s="25">
        <f>C195/B195</f>
        <v>0.71150691352238105</v>
      </c>
      <c r="E195" s="24">
        <f>SUM(E192:E194)</f>
        <v>1922</v>
      </c>
      <c r="F195" s="24">
        <f>SUM(F192:F194)</f>
        <v>879</v>
      </c>
    </row>
    <row r="196" spans="1:6" s="14" customFormat="1">
      <c r="A196" s="18" t="s">
        <v>200</v>
      </c>
      <c r="B196" s="19">
        <v>1566</v>
      </c>
      <c r="C196" s="19">
        <v>1004</v>
      </c>
      <c r="D196" s="20">
        <v>0.6411</v>
      </c>
      <c r="E196" s="19">
        <v>577</v>
      </c>
      <c r="F196" s="19">
        <v>328</v>
      </c>
    </row>
    <row r="197" spans="1:6" s="14" customFormat="1">
      <c r="A197" s="18" t="s">
        <v>201</v>
      </c>
      <c r="B197" s="19">
        <v>3138</v>
      </c>
      <c r="C197" s="19">
        <v>1824</v>
      </c>
      <c r="D197" s="20">
        <v>0.58130000000000004</v>
      </c>
      <c r="E197" s="19">
        <v>933</v>
      </c>
      <c r="F197" s="19">
        <v>706</v>
      </c>
    </row>
    <row r="198" spans="1:6" s="14" customFormat="1">
      <c r="A198" s="18" t="s">
        <v>202</v>
      </c>
      <c r="B198" s="19">
        <v>683</v>
      </c>
      <c r="C198" s="19">
        <v>570</v>
      </c>
      <c r="D198" s="20">
        <v>0.83460000000000001</v>
      </c>
      <c r="E198" s="19">
        <v>356</v>
      </c>
      <c r="F198" s="19">
        <v>159</v>
      </c>
    </row>
    <row r="199" spans="1:6" s="14" customFormat="1">
      <c r="A199" s="18" t="s">
        <v>203</v>
      </c>
      <c r="B199" s="19">
        <v>1723</v>
      </c>
      <c r="C199" s="19">
        <v>1380</v>
      </c>
      <c r="D199" s="20">
        <v>0.80089999999999995</v>
      </c>
      <c r="E199" s="19">
        <v>790</v>
      </c>
      <c r="F199" s="19">
        <v>416</v>
      </c>
    </row>
    <row r="200" spans="1:6" s="14" customFormat="1">
      <c r="A200" s="18" t="s">
        <v>204</v>
      </c>
      <c r="B200" s="19">
        <v>1742</v>
      </c>
      <c r="C200" s="19">
        <v>1060</v>
      </c>
      <c r="D200" s="20">
        <v>0.60850000000000004</v>
      </c>
      <c r="E200" s="19">
        <v>535</v>
      </c>
      <c r="F200" s="19">
        <v>440</v>
      </c>
    </row>
    <row r="201" spans="1:6" s="14" customFormat="1">
      <c r="A201" s="18" t="s">
        <v>205</v>
      </c>
      <c r="B201" s="19">
        <v>818</v>
      </c>
      <c r="C201" s="19">
        <v>516</v>
      </c>
      <c r="D201" s="20">
        <v>0.63080000000000003</v>
      </c>
      <c r="E201" s="19">
        <v>319</v>
      </c>
      <c r="F201" s="19">
        <v>162</v>
      </c>
    </row>
    <row r="202" spans="1:6" s="14" customFormat="1">
      <c r="A202" s="18" t="s">
        <v>206</v>
      </c>
      <c r="B202" s="19">
        <v>1164</v>
      </c>
      <c r="C202" s="19">
        <v>964</v>
      </c>
      <c r="D202" s="20">
        <v>0.82820000000000005</v>
      </c>
      <c r="E202" s="19">
        <v>543</v>
      </c>
      <c r="F202" s="19">
        <v>327</v>
      </c>
    </row>
    <row r="203" spans="1:6" s="14" customFormat="1">
      <c r="A203" s="18" t="s">
        <v>207</v>
      </c>
      <c r="B203" s="19">
        <v>362</v>
      </c>
      <c r="C203" s="19">
        <v>249</v>
      </c>
      <c r="D203" s="20">
        <v>0.68779999999999997</v>
      </c>
      <c r="E203" s="19">
        <v>158</v>
      </c>
      <c r="F203" s="19">
        <v>66</v>
      </c>
    </row>
    <row r="204" spans="1:6" s="14" customFormat="1">
      <c r="A204" s="18" t="s">
        <v>208</v>
      </c>
      <c r="B204" s="19">
        <v>1044</v>
      </c>
      <c r="C204" s="19">
        <v>894</v>
      </c>
      <c r="D204" s="20">
        <v>0.85629999999999995</v>
      </c>
      <c r="E204" s="19">
        <v>558</v>
      </c>
      <c r="F204" s="19">
        <v>246</v>
      </c>
    </row>
    <row r="205" spans="1:6" s="23" customFormat="1" ht="34.5" customHeight="1">
      <c r="A205" s="26" t="s">
        <v>289</v>
      </c>
      <c r="B205" s="24">
        <f>SUM(B196:B204)</f>
        <v>12240</v>
      </c>
      <c r="C205" s="24">
        <f>SUM(C196:C204)</f>
        <v>8461</v>
      </c>
      <c r="D205" s="25">
        <f>C205/B205</f>
        <v>0.69125816993464051</v>
      </c>
      <c r="E205" s="24">
        <f>SUM(E196:E204)</f>
        <v>4769</v>
      </c>
      <c r="F205" s="24">
        <f>SUM(F196:F204)</f>
        <v>2850</v>
      </c>
    </row>
    <row r="206" spans="1:6" s="14" customFormat="1">
      <c r="A206" s="18" t="s">
        <v>210</v>
      </c>
      <c r="B206" s="19">
        <v>770</v>
      </c>
      <c r="C206" s="19">
        <v>546</v>
      </c>
      <c r="D206" s="20">
        <v>0.70909999999999995</v>
      </c>
      <c r="E206" s="19">
        <v>348</v>
      </c>
      <c r="F206" s="19">
        <v>138</v>
      </c>
    </row>
    <row r="207" spans="1:6" s="14" customFormat="1">
      <c r="A207" s="18" t="s">
        <v>211</v>
      </c>
      <c r="B207" s="19">
        <v>901</v>
      </c>
      <c r="C207" s="19">
        <v>701</v>
      </c>
      <c r="D207" s="20">
        <v>0.77800000000000002</v>
      </c>
      <c r="E207" s="19">
        <v>454</v>
      </c>
      <c r="F207" s="19">
        <v>185</v>
      </c>
    </row>
    <row r="208" spans="1:6" s="14" customFormat="1">
      <c r="A208" s="18" t="s">
        <v>212</v>
      </c>
      <c r="B208" s="19">
        <v>1176</v>
      </c>
      <c r="C208" s="19">
        <v>838</v>
      </c>
      <c r="D208" s="20">
        <v>0.71260000000000001</v>
      </c>
      <c r="E208" s="19">
        <v>487</v>
      </c>
      <c r="F208" s="19">
        <v>269</v>
      </c>
    </row>
    <row r="209" spans="1:6" s="14" customFormat="1">
      <c r="A209" s="18" t="s">
        <v>213</v>
      </c>
      <c r="B209" s="19">
        <v>416</v>
      </c>
      <c r="C209" s="19">
        <v>286</v>
      </c>
      <c r="D209" s="20">
        <v>0.6875</v>
      </c>
      <c r="E209" s="19">
        <v>114</v>
      </c>
      <c r="F209" s="19">
        <v>141</v>
      </c>
    </row>
    <row r="210" spans="1:6" s="14" customFormat="1">
      <c r="A210" s="18" t="s">
        <v>214</v>
      </c>
      <c r="B210" s="19">
        <v>958</v>
      </c>
      <c r="C210" s="19">
        <v>703</v>
      </c>
      <c r="D210" s="20">
        <v>0.73380000000000001</v>
      </c>
      <c r="E210" s="19">
        <v>378</v>
      </c>
      <c r="F210" s="19">
        <v>280</v>
      </c>
    </row>
    <row r="211" spans="1:6" s="14" customFormat="1">
      <c r="A211" s="18" t="s">
        <v>215</v>
      </c>
      <c r="B211" s="19">
        <v>947</v>
      </c>
      <c r="C211" s="19">
        <v>656</v>
      </c>
      <c r="D211" s="20">
        <v>0.69269999999999998</v>
      </c>
      <c r="E211" s="19">
        <v>357</v>
      </c>
      <c r="F211" s="19">
        <v>228</v>
      </c>
    </row>
    <row r="212" spans="1:6" s="14" customFormat="1">
      <c r="A212" s="18" t="s">
        <v>216</v>
      </c>
      <c r="B212" s="19">
        <v>1090</v>
      </c>
      <c r="C212" s="19">
        <v>732</v>
      </c>
      <c r="D212" s="20">
        <v>0.67159999999999997</v>
      </c>
      <c r="E212" s="19">
        <v>517</v>
      </c>
      <c r="F212" s="19">
        <v>169</v>
      </c>
    </row>
    <row r="213" spans="1:6" s="14" customFormat="1">
      <c r="A213" s="18" t="s">
        <v>217</v>
      </c>
      <c r="B213" s="19">
        <v>1126</v>
      </c>
      <c r="C213" s="19">
        <v>896</v>
      </c>
      <c r="D213" s="20">
        <v>0.79569999999999996</v>
      </c>
      <c r="E213" s="19">
        <v>573</v>
      </c>
      <c r="F213" s="19">
        <v>262</v>
      </c>
    </row>
    <row r="214" spans="1:6" s="14" customFormat="1">
      <c r="A214" s="18" t="s">
        <v>218</v>
      </c>
      <c r="B214" s="19">
        <v>717</v>
      </c>
      <c r="C214" s="19">
        <v>522</v>
      </c>
      <c r="D214" s="20">
        <v>0.72799999999999998</v>
      </c>
      <c r="E214" s="19">
        <v>289</v>
      </c>
      <c r="F214" s="19">
        <v>175</v>
      </c>
    </row>
    <row r="215" spans="1:6" s="14" customFormat="1">
      <c r="A215" s="18" t="s">
        <v>219</v>
      </c>
      <c r="B215" s="19">
        <v>802</v>
      </c>
      <c r="C215" s="19">
        <v>592</v>
      </c>
      <c r="D215" s="20">
        <v>0.73819999999999997</v>
      </c>
      <c r="E215" s="19">
        <v>312</v>
      </c>
      <c r="F215" s="19">
        <v>226</v>
      </c>
    </row>
    <row r="216" spans="1:6" s="14" customFormat="1">
      <c r="A216" s="18" t="s">
        <v>220</v>
      </c>
      <c r="B216" s="19">
        <v>1016</v>
      </c>
      <c r="C216" s="19">
        <v>618</v>
      </c>
      <c r="D216" s="20">
        <v>0.60829999999999995</v>
      </c>
      <c r="E216" s="19">
        <v>311</v>
      </c>
      <c r="F216" s="19">
        <v>246</v>
      </c>
    </row>
    <row r="217" spans="1:6" s="14" customFormat="1">
      <c r="A217" s="18" t="s">
        <v>221</v>
      </c>
      <c r="B217" s="19">
        <v>997</v>
      </c>
      <c r="C217" s="19">
        <v>677</v>
      </c>
      <c r="D217" s="20">
        <v>0.67900000000000005</v>
      </c>
      <c r="E217" s="19">
        <v>418</v>
      </c>
      <c r="F217" s="19">
        <v>205</v>
      </c>
    </row>
    <row r="218" spans="1:6" s="14" customFormat="1">
      <c r="A218" s="18" t="s">
        <v>222</v>
      </c>
      <c r="B218" s="19">
        <v>396</v>
      </c>
      <c r="C218" s="19">
        <v>249</v>
      </c>
      <c r="D218" s="20">
        <v>0.62880000000000003</v>
      </c>
      <c r="E218" s="19">
        <v>126</v>
      </c>
      <c r="F218" s="19">
        <v>101</v>
      </c>
    </row>
    <row r="219" spans="1:6" s="14" customFormat="1">
      <c r="A219" s="18" t="s">
        <v>223</v>
      </c>
      <c r="B219" s="19">
        <v>338</v>
      </c>
      <c r="C219" s="19">
        <v>254</v>
      </c>
      <c r="D219" s="20">
        <v>0.75149999999999995</v>
      </c>
      <c r="E219" s="19">
        <v>127</v>
      </c>
      <c r="F219" s="19">
        <v>105</v>
      </c>
    </row>
    <row r="220" spans="1:6" s="14" customFormat="1">
      <c r="A220" s="18" t="s">
        <v>224</v>
      </c>
      <c r="B220" s="19">
        <v>821</v>
      </c>
      <c r="C220" s="19">
        <v>567</v>
      </c>
      <c r="D220" s="20">
        <v>0.69059999999999999</v>
      </c>
      <c r="E220" s="19">
        <v>312</v>
      </c>
      <c r="F220" s="19">
        <v>200</v>
      </c>
    </row>
    <row r="221" spans="1:6" s="14" customFormat="1">
      <c r="A221" s="18" t="s">
        <v>225</v>
      </c>
      <c r="B221" s="19">
        <v>1161</v>
      </c>
      <c r="C221" s="19">
        <v>862</v>
      </c>
      <c r="D221" s="20">
        <v>0.74250000000000005</v>
      </c>
      <c r="E221" s="19">
        <v>567</v>
      </c>
      <c r="F221" s="19">
        <v>222</v>
      </c>
    </row>
    <row r="222" spans="1:6" s="14" customFormat="1">
      <c r="A222" s="18" t="s">
        <v>226</v>
      </c>
      <c r="B222" s="19">
        <v>758</v>
      </c>
      <c r="C222" s="19">
        <v>464</v>
      </c>
      <c r="D222" s="20">
        <v>0.61209999999999998</v>
      </c>
      <c r="E222" s="19">
        <v>235</v>
      </c>
      <c r="F222" s="19">
        <v>198</v>
      </c>
    </row>
    <row r="223" spans="1:6" s="14" customFormat="1">
      <c r="A223" s="18" t="s">
        <v>227</v>
      </c>
      <c r="B223" s="19">
        <v>1002</v>
      </c>
      <c r="C223" s="19">
        <v>684</v>
      </c>
      <c r="D223" s="20">
        <v>0.68259999999999998</v>
      </c>
      <c r="E223" s="19">
        <v>390</v>
      </c>
      <c r="F223" s="19">
        <v>229</v>
      </c>
    </row>
    <row r="224" spans="1:6" s="14" customFormat="1">
      <c r="A224" s="18" t="s">
        <v>228</v>
      </c>
      <c r="B224" s="19">
        <v>639</v>
      </c>
      <c r="C224" s="19">
        <v>406</v>
      </c>
      <c r="D224" s="20">
        <v>0.63539999999999996</v>
      </c>
      <c r="E224" s="19">
        <v>181</v>
      </c>
      <c r="F224" s="19">
        <v>173</v>
      </c>
    </row>
    <row r="225" spans="1:6" s="14" customFormat="1">
      <c r="A225" s="18" t="s">
        <v>229</v>
      </c>
      <c r="B225" s="19">
        <v>803</v>
      </c>
      <c r="C225" s="19">
        <v>489</v>
      </c>
      <c r="D225" s="20">
        <v>0.60899999999999999</v>
      </c>
      <c r="E225" s="19">
        <v>221</v>
      </c>
      <c r="F225" s="19">
        <v>230</v>
      </c>
    </row>
    <row r="226" spans="1:6" s="14" customFormat="1">
      <c r="A226" s="18" t="s">
        <v>230</v>
      </c>
      <c r="B226" s="19">
        <v>1573</v>
      </c>
      <c r="C226" s="19">
        <v>1153</v>
      </c>
      <c r="D226" s="20">
        <v>0.73299999999999998</v>
      </c>
      <c r="E226" s="19">
        <v>667</v>
      </c>
      <c r="F226" s="19">
        <v>406</v>
      </c>
    </row>
    <row r="227" spans="1:6" s="14" customFormat="1">
      <c r="A227" s="18" t="s">
        <v>231</v>
      </c>
      <c r="B227" s="19">
        <v>969</v>
      </c>
      <c r="C227" s="19">
        <v>762</v>
      </c>
      <c r="D227" s="20">
        <v>0.78639999999999999</v>
      </c>
      <c r="E227" s="19">
        <v>488</v>
      </c>
      <c r="F227" s="19">
        <v>204</v>
      </c>
    </row>
    <row r="228" spans="1:6" s="14" customFormat="1">
      <c r="A228" s="18" t="s">
        <v>232</v>
      </c>
      <c r="B228" s="19">
        <v>520</v>
      </c>
      <c r="C228" s="19">
        <v>310</v>
      </c>
      <c r="D228" s="20">
        <v>0.59619999999999995</v>
      </c>
      <c r="E228" s="19">
        <v>135</v>
      </c>
      <c r="F228" s="19">
        <v>139</v>
      </c>
    </row>
    <row r="229" spans="1:6" s="14" customFormat="1">
      <c r="A229" s="18" t="s">
        <v>233</v>
      </c>
      <c r="B229" s="19">
        <v>1819</v>
      </c>
      <c r="C229" s="19">
        <v>1350</v>
      </c>
      <c r="D229" s="20">
        <v>0.74219999999999997</v>
      </c>
      <c r="E229" s="19">
        <v>888</v>
      </c>
      <c r="F229" s="19">
        <v>329</v>
      </c>
    </row>
    <row r="230" spans="1:6" s="14" customFormat="1">
      <c r="A230" s="18" t="s">
        <v>234</v>
      </c>
      <c r="B230" s="19">
        <v>1020</v>
      </c>
      <c r="C230" s="19">
        <v>699</v>
      </c>
      <c r="D230" s="20">
        <v>0.68530000000000002</v>
      </c>
      <c r="E230" s="19">
        <v>335</v>
      </c>
      <c r="F230" s="19">
        <v>301</v>
      </c>
    </row>
    <row r="231" spans="1:6" s="14" customFormat="1">
      <c r="A231" s="18" t="s">
        <v>235</v>
      </c>
      <c r="B231" s="19">
        <v>1217</v>
      </c>
      <c r="C231" s="19">
        <v>891</v>
      </c>
      <c r="D231" s="20">
        <v>0.73209999999999997</v>
      </c>
      <c r="E231" s="19">
        <v>622</v>
      </c>
      <c r="F231" s="19">
        <v>201</v>
      </c>
    </row>
    <row r="232" spans="1:6" s="14" customFormat="1">
      <c r="A232" s="18" t="s">
        <v>236</v>
      </c>
      <c r="B232" s="19">
        <v>1242</v>
      </c>
      <c r="C232" s="19">
        <v>899</v>
      </c>
      <c r="D232" s="20">
        <v>0.7238</v>
      </c>
      <c r="E232" s="19">
        <v>592</v>
      </c>
      <c r="F232" s="19">
        <v>209</v>
      </c>
    </row>
    <row r="233" spans="1:6" s="14" customFormat="1">
      <c r="A233" s="18" t="s">
        <v>237</v>
      </c>
      <c r="B233" s="19">
        <v>997</v>
      </c>
      <c r="C233" s="19">
        <v>736</v>
      </c>
      <c r="D233" s="20">
        <v>0.73819999999999997</v>
      </c>
      <c r="E233" s="19">
        <v>465</v>
      </c>
      <c r="F233" s="19">
        <v>212</v>
      </c>
    </row>
    <row r="234" spans="1:6" s="14" customFormat="1">
      <c r="A234" s="18" t="s">
        <v>238</v>
      </c>
      <c r="B234" s="19">
        <v>1264</v>
      </c>
      <c r="C234" s="19">
        <v>855</v>
      </c>
      <c r="D234" s="20">
        <v>0.6764</v>
      </c>
      <c r="E234" s="19">
        <v>467</v>
      </c>
      <c r="F234" s="19">
        <v>304</v>
      </c>
    </row>
    <row r="235" spans="1:6" s="14" customFormat="1">
      <c r="A235" s="18" t="s">
        <v>239</v>
      </c>
      <c r="B235" s="19">
        <v>1038</v>
      </c>
      <c r="C235" s="19">
        <v>752</v>
      </c>
      <c r="D235" s="20">
        <v>0.72450000000000003</v>
      </c>
      <c r="E235" s="19">
        <v>512</v>
      </c>
      <c r="F235" s="19">
        <v>187</v>
      </c>
    </row>
    <row r="236" spans="1:6" s="14" customFormat="1">
      <c r="A236" s="18" t="s">
        <v>240</v>
      </c>
      <c r="B236" s="19">
        <v>1240</v>
      </c>
      <c r="C236" s="19">
        <v>920</v>
      </c>
      <c r="D236" s="20">
        <v>0.7419</v>
      </c>
      <c r="E236" s="19">
        <v>635</v>
      </c>
      <c r="F236" s="19">
        <v>210</v>
      </c>
    </row>
    <row r="237" spans="1:6" s="14" customFormat="1">
      <c r="A237" s="18" t="s">
        <v>241</v>
      </c>
      <c r="B237" s="19">
        <v>821</v>
      </c>
      <c r="C237" s="19">
        <v>591</v>
      </c>
      <c r="D237" s="20">
        <v>0.71989999999999998</v>
      </c>
      <c r="E237" s="19">
        <v>456</v>
      </c>
      <c r="F237" s="19">
        <v>100</v>
      </c>
    </row>
    <row r="238" spans="1:6" s="14" customFormat="1">
      <c r="A238" s="18" t="s">
        <v>242</v>
      </c>
      <c r="B238" s="19">
        <v>867</v>
      </c>
      <c r="C238" s="19">
        <v>638</v>
      </c>
      <c r="D238" s="20">
        <v>0.7359</v>
      </c>
      <c r="E238" s="19">
        <v>437</v>
      </c>
      <c r="F238" s="19">
        <v>145</v>
      </c>
    </row>
    <row r="239" spans="1:6" s="14" customFormat="1">
      <c r="A239" s="18" t="s">
        <v>243</v>
      </c>
      <c r="B239" s="19">
        <v>1086</v>
      </c>
      <c r="C239" s="19">
        <v>777</v>
      </c>
      <c r="D239" s="20">
        <v>0.71550000000000002</v>
      </c>
      <c r="E239" s="19">
        <v>442</v>
      </c>
      <c r="F239" s="19">
        <v>277</v>
      </c>
    </row>
    <row r="240" spans="1:6" s="23" customFormat="1" ht="34.5" customHeight="1">
      <c r="A240" s="26" t="s">
        <v>290</v>
      </c>
      <c r="B240" s="24">
        <f>SUM(B206:B239)</f>
        <v>32507</v>
      </c>
      <c r="C240" s="24">
        <f>SUM(C206:C239)</f>
        <v>23075</v>
      </c>
      <c r="D240" s="25">
        <f>C240/B240</f>
        <v>0.70984710985326238</v>
      </c>
      <c r="E240" s="24">
        <f>SUM(E206:E239)</f>
        <v>13858</v>
      </c>
      <c r="F240" s="24">
        <f>SUM(F206:F239)</f>
        <v>7206</v>
      </c>
    </row>
    <row r="241" spans="1:6" s="14" customFormat="1">
      <c r="A241" s="18" t="s">
        <v>245</v>
      </c>
      <c r="B241" s="19">
        <v>761</v>
      </c>
      <c r="C241" s="19">
        <v>501</v>
      </c>
      <c r="D241" s="20">
        <v>0.6583</v>
      </c>
      <c r="E241" s="19">
        <v>291</v>
      </c>
      <c r="F241" s="19">
        <v>168</v>
      </c>
    </row>
    <row r="242" spans="1:6" s="14" customFormat="1">
      <c r="A242" s="18" t="s">
        <v>246</v>
      </c>
      <c r="B242" s="19">
        <v>2589</v>
      </c>
      <c r="C242" s="19">
        <v>1729</v>
      </c>
      <c r="D242" s="20">
        <v>0.66779999999999995</v>
      </c>
      <c r="E242" s="19">
        <v>925</v>
      </c>
      <c r="F242" s="19">
        <v>682</v>
      </c>
    </row>
    <row r="243" spans="1:6" s="14" customFormat="1">
      <c r="A243" s="18" t="s">
        <v>247</v>
      </c>
      <c r="B243" s="19">
        <v>962</v>
      </c>
      <c r="C243" s="19">
        <v>741</v>
      </c>
      <c r="D243" s="20">
        <v>0.77029999999999998</v>
      </c>
      <c r="E243" s="19">
        <v>519</v>
      </c>
      <c r="F243" s="19">
        <v>182</v>
      </c>
    </row>
    <row r="244" spans="1:6" s="14" customFormat="1">
      <c r="A244" s="18" t="s">
        <v>248</v>
      </c>
      <c r="B244" s="19">
        <v>1259</v>
      </c>
      <c r="C244" s="19">
        <v>985</v>
      </c>
      <c r="D244" s="20">
        <v>0.78239999999999998</v>
      </c>
      <c r="E244" s="19">
        <v>696</v>
      </c>
      <c r="F244" s="19">
        <v>233</v>
      </c>
    </row>
    <row r="245" spans="1:6" s="14" customFormat="1">
      <c r="A245" s="18" t="s">
        <v>249</v>
      </c>
      <c r="B245" s="19">
        <v>2199</v>
      </c>
      <c r="C245" s="19">
        <v>1615</v>
      </c>
      <c r="D245" s="20">
        <v>0.73440000000000005</v>
      </c>
      <c r="E245" s="19">
        <v>914</v>
      </c>
      <c r="F245" s="19">
        <v>577</v>
      </c>
    </row>
    <row r="246" spans="1:6" s="14" customFormat="1">
      <c r="A246" s="18" t="s">
        <v>250</v>
      </c>
      <c r="B246" s="19">
        <v>2107</v>
      </c>
      <c r="C246" s="19">
        <v>1634</v>
      </c>
      <c r="D246" s="20">
        <v>0.77549999999999997</v>
      </c>
      <c r="E246" s="22">
        <v>1105</v>
      </c>
      <c r="F246" s="19">
        <v>399</v>
      </c>
    </row>
    <row r="247" spans="1:6" s="23" customFormat="1" ht="34.5" customHeight="1">
      <c r="A247" s="26" t="s">
        <v>291</v>
      </c>
      <c r="B247" s="24">
        <f>SUM(B241:B246)</f>
        <v>9877</v>
      </c>
      <c r="C247" s="24">
        <f>SUM(C241:C246)</f>
        <v>7205</v>
      </c>
      <c r="D247" s="25">
        <f>C247/B247</f>
        <v>0.72947251189632478</v>
      </c>
      <c r="E247" s="24">
        <f>SUM(E241:E246)</f>
        <v>4450</v>
      </c>
      <c r="F247" s="24">
        <f>SUM(F241:F246)</f>
        <v>2241</v>
      </c>
    </row>
    <row r="248" spans="1:6" s="14" customFormat="1">
      <c r="A248" s="18" t="s">
        <v>252</v>
      </c>
      <c r="B248" s="19">
        <v>494</v>
      </c>
      <c r="C248" s="19">
        <v>321</v>
      </c>
      <c r="D248" s="20">
        <v>0.64980000000000004</v>
      </c>
      <c r="E248" s="19">
        <v>183</v>
      </c>
      <c r="F248" s="19">
        <v>101</v>
      </c>
    </row>
    <row r="249" spans="1:6" s="14" customFormat="1">
      <c r="A249" s="18" t="s">
        <v>253</v>
      </c>
      <c r="B249" s="19">
        <v>798</v>
      </c>
      <c r="C249" s="19">
        <v>552</v>
      </c>
      <c r="D249" s="20">
        <v>0.69169999999999998</v>
      </c>
      <c r="E249" s="19">
        <v>376</v>
      </c>
      <c r="F249" s="19">
        <v>137</v>
      </c>
    </row>
    <row r="250" spans="1:6" s="23" customFormat="1" ht="34.5" customHeight="1">
      <c r="A250" s="26" t="s">
        <v>292</v>
      </c>
      <c r="B250" s="24">
        <f>SUM(B248:B249)</f>
        <v>1292</v>
      </c>
      <c r="C250" s="24">
        <f>SUM(C248:C249)</f>
        <v>873</v>
      </c>
      <c r="D250" s="25">
        <f>C250/B250</f>
        <v>0.67569659442724461</v>
      </c>
      <c r="E250" s="24">
        <f>SUM(E248:E249)</f>
        <v>559</v>
      </c>
      <c r="F250" s="24">
        <f>SUM(F248:F249)</f>
        <v>238</v>
      </c>
    </row>
    <row r="251" spans="1:6" s="23" customFormat="1" ht="34.5" customHeight="1">
      <c r="A251" s="26" t="s">
        <v>293</v>
      </c>
      <c r="B251" s="24">
        <f>SUM(, B22, B44, B51, B54, B56, B67, B103, B163, B185, B189, B191, B195, B205, B240, B247, B250)</f>
        <v>223956</v>
      </c>
      <c r="C251" s="24">
        <f>SUM(, C22, C44, C51, C54, C56, C67, C103, C163, C185, C189, C191, C195, C205, C240, C247, C250)</f>
        <v>152247</v>
      </c>
      <c r="D251" s="25">
        <f>C251/B251</f>
        <v>0.67980764078658307</v>
      </c>
      <c r="E251" s="24">
        <f>SUM(, E22, E44, E51, E54, E56, E67, E103, E163, E185, E189, E191, E195, E205, E240, E247, E250)</f>
        <v>83679</v>
      </c>
      <c r="F251" s="24">
        <f>SUM(, F22, F44, F51, F54, F56, F67, F103, F163, F185, F189, F191, F195, F205, F240, F247, F250)</f>
        <v>55039</v>
      </c>
    </row>
    <row r="252" spans="1:6" s="23" customFormat="1">
      <c r="A252" s="24" t="s">
        <v>294</v>
      </c>
      <c r="B252" s="24">
        <f>SUM(, B251)</f>
        <v>223956</v>
      </c>
      <c r="C252" s="24">
        <f>SUM(, C251)</f>
        <v>152247</v>
      </c>
      <c r="D252" s="25">
        <f>C252/B252</f>
        <v>0.67980764078658307</v>
      </c>
      <c r="E252" s="24">
        <f>SUM(, E251)</f>
        <v>83679</v>
      </c>
      <c r="F252" s="24">
        <f>SUM(, F251)</f>
        <v>55039</v>
      </c>
    </row>
    <row r="253" spans="1:6" s="23" customFormat="1">
      <c r="A253" s="24" t="s">
        <v>467</v>
      </c>
      <c r="B253" s="24">
        <v>48887</v>
      </c>
      <c r="C253" s="24">
        <v>30222</v>
      </c>
      <c r="D253" s="25">
        <v>0.61819999999999997</v>
      </c>
      <c r="E253" s="24">
        <v>10379</v>
      </c>
      <c r="F253" s="24">
        <v>17646</v>
      </c>
    </row>
    <row r="254" spans="1:6" s="23" customFormat="1">
      <c r="A254" s="36" t="s">
        <v>294</v>
      </c>
      <c r="B254" s="36">
        <f>SUM(B252:B253)</f>
        <v>272843</v>
      </c>
      <c r="C254" s="36">
        <f>SUM(C252:C253)</f>
        <v>182469</v>
      </c>
      <c r="D254" s="37">
        <f>AVERAGE(D252:D253)</f>
        <v>0.64900382039329152</v>
      </c>
      <c r="E254" s="36">
        <f>SUM(E252:E253)</f>
        <v>94058</v>
      </c>
      <c r="F254" s="36">
        <f>SUM(F252:F253)</f>
        <v>72685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354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FF00"/>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5703125" customWidth="1"/>
    <col min="5" max="5" width="8.42578125" customWidth="1"/>
    <col min="6"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357</v>
      </c>
      <c r="F4" s="56"/>
      <c r="G4" s="56"/>
      <c r="H4" s="56"/>
      <c r="I4" s="56"/>
      <c r="J4" s="56"/>
      <c r="K4" s="56"/>
      <c r="L4" s="56"/>
      <c r="M4" s="56"/>
      <c r="N4" s="56"/>
      <c r="O4" s="56"/>
      <c r="P4" s="56"/>
      <c r="Q4" s="56"/>
    </row>
    <row r="5" spans="1:17" ht="25.5" customHeight="1">
      <c r="E5" s="55" t="s">
        <v>357</v>
      </c>
      <c r="F5" s="55"/>
      <c r="G5" s="55"/>
      <c r="H5" s="55"/>
      <c r="I5" s="55"/>
      <c r="J5" s="55"/>
      <c r="K5" s="55"/>
      <c r="L5" s="55"/>
      <c r="M5" s="55"/>
      <c r="N5" s="55"/>
      <c r="O5" s="55"/>
      <c r="P5" s="55"/>
      <c r="Q5" s="55"/>
    </row>
    <row r="6" spans="1:17" s="12" customFormat="1" ht="150" customHeight="1">
      <c r="B6" s="13" t="s">
        <v>7</v>
      </c>
      <c r="C6" s="13" t="s">
        <v>8</v>
      </c>
      <c r="D6" s="13" t="s">
        <v>9</v>
      </c>
      <c r="E6" s="21" t="s">
        <v>358</v>
      </c>
    </row>
    <row r="7" spans="1:17">
      <c r="A7" s="15" t="s">
        <v>11</v>
      </c>
      <c r="B7" s="16">
        <v>851</v>
      </c>
      <c r="C7" s="16">
        <v>608</v>
      </c>
      <c r="D7" s="17">
        <v>0.71450000000000002</v>
      </c>
      <c r="E7" s="16">
        <v>419</v>
      </c>
    </row>
    <row r="8" spans="1:17" s="14" customFormat="1">
      <c r="A8" s="18" t="s">
        <v>12</v>
      </c>
      <c r="B8" s="19">
        <v>465</v>
      </c>
      <c r="C8" s="19">
        <v>283</v>
      </c>
      <c r="D8" s="20">
        <v>0.60860000000000003</v>
      </c>
      <c r="E8" s="19">
        <v>212</v>
      </c>
    </row>
    <row r="9" spans="1:17" s="14" customFormat="1">
      <c r="A9" s="18" t="s">
        <v>13</v>
      </c>
      <c r="B9" s="19">
        <v>526</v>
      </c>
      <c r="C9" s="19">
        <v>292</v>
      </c>
      <c r="D9" s="20">
        <v>0.55510000000000004</v>
      </c>
      <c r="E9" s="19">
        <v>188</v>
      </c>
    </row>
    <row r="10" spans="1:17" s="14" customFormat="1">
      <c r="A10" s="18" t="s">
        <v>14</v>
      </c>
      <c r="B10" s="19">
        <v>786</v>
      </c>
      <c r="C10" s="19">
        <v>447</v>
      </c>
      <c r="D10" s="20">
        <v>0.56869999999999998</v>
      </c>
      <c r="E10" s="19">
        <v>250</v>
      </c>
    </row>
    <row r="11" spans="1:17" s="14" customFormat="1">
      <c r="A11" s="18" t="s">
        <v>15</v>
      </c>
      <c r="B11" s="19">
        <v>691</v>
      </c>
      <c r="C11" s="19">
        <v>351</v>
      </c>
      <c r="D11" s="20">
        <v>0.50800000000000001</v>
      </c>
      <c r="E11" s="19">
        <v>193</v>
      </c>
    </row>
    <row r="12" spans="1:17" s="14" customFormat="1">
      <c r="A12" s="18" t="s">
        <v>16</v>
      </c>
      <c r="B12" s="19">
        <v>722</v>
      </c>
      <c r="C12" s="19">
        <v>305</v>
      </c>
      <c r="D12" s="20">
        <v>0.4224</v>
      </c>
      <c r="E12" s="19">
        <v>152</v>
      </c>
    </row>
    <row r="13" spans="1:17" s="14" customFormat="1">
      <c r="A13" s="18" t="s">
        <v>17</v>
      </c>
      <c r="B13" s="19">
        <v>852</v>
      </c>
      <c r="C13" s="19">
        <v>471</v>
      </c>
      <c r="D13" s="20">
        <v>0.55279999999999996</v>
      </c>
      <c r="E13" s="19">
        <v>305</v>
      </c>
    </row>
    <row r="14" spans="1:17" s="14" customFormat="1">
      <c r="A14" s="18" t="s">
        <v>18</v>
      </c>
      <c r="B14" s="19">
        <v>393</v>
      </c>
      <c r="C14" s="19">
        <v>269</v>
      </c>
      <c r="D14" s="20">
        <v>0.6845</v>
      </c>
      <c r="E14" s="19">
        <v>192</v>
      </c>
    </row>
    <row r="15" spans="1:17" s="14" customFormat="1">
      <c r="A15" s="18" t="s">
        <v>19</v>
      </c>
      <c r="B15" s="19">
        <v>699</v>
      </c>
      <c r="C15" s="19">
        <v>502</v>
      </c>
      <c r="D15" s="20">
        <v>0.71819999999999995</v>
      </c>
      <c r="E15" s="19">
        <v>380</v>
      </c>
    </row>
    <row r="16" spans="1:17" s="14" customFormat="1">
      <c r="A16" s="18" t="s">
        <v>20</v>
      </c>
      <c r="B16" s="19">
        <v>493</v>
      </c>
      <c r="C16" s="19">
        <v>211</v>
      </c>
      <c r="D16" s="20">
        <v>0.42799999999999999</v>
      </c>
      <c r="E16" s="19">
        <v>113</v>
      </c>
    </row>
    <row r="17" spans="1:5" s="14" customFormat="1">
      <c r="A17" s="18" t="s">
        <v>21</v>
      </c>
      <c r="B17" s="19">
        <v>1066</v>
      </c>
      <c r="C17" s="19">
        <v>725</v>
      </c>
      <c r="D17" s="20">
        <v>0.68010000000000004</v>
      </c>
      <c r="E17" s="19">
        <v>452</v>
      </c>
    </row>
    <row r="18" spans="1:5" s="14" customFormat="1">
      <c r="A18" s="18" t="s">
        <v>22</v>
      </c>
      <c r="B18" s="19">
        <v>410</v>
      </c>
      <c r="C18" s="19">
        <v>225</v>
      </c>
      <c r="D18" s="20">
        <v>0.54879999999999995</v>
      </c>
      <c r="E18" s="19">
        <v>128</v>
      </c>
    </row>
    <row r="19" spans="1:5" s="14" customFormat="1">
      <c r="A19" s="18" t="s">
        <v>23</v>
      </c>
      <c r="B19" s="19">
        <v>1590</v>
      </c>
      <c r="C19" s="19">
        <v>1019</v>
      </c>
      <c r="D19" s="20">
        <v>0.64090000000000003</v>
      </c>
      <c r="E19" s="19">
        <v>641</v>
      </c>
    </row>
    <row r="20" spans="1:5" s="14" customFormat="1">
      <c r="A20" s="18" t="s">
        <v>24</v>
      </c>
      <c r="B20" s="19">
        <v>891</v>
      </c>
      <c r="C20" s="19">
        <v>604</v>
      </c>
      <c r="D20" s="20">
        <v>0.67789999999999995</v>
      </c>
      <c r="E20" s="19">
        <v>394</v>
      </c>
    </row>
    <row r="21" spans="1:5" s="14" customFormat="1">
      <c r="A21" s="18" t="s">
        <v>25</v>
      </c>
      <c r="B21" s="19">
        <v>972</v>
      </c>
      <c r="C21" s="19">
        <v>674</v>
      </c>
      <c r="D21" s="20">
        <v>0.69340000000000002</v>
      </c>
      <c r="E21" s="19">
        <v>472</v>
      </c>
    </row>
    <row r="22" spans="1:5" s="23" customFormat="1" ht="34.5" customHeight="1">
      <c r="A22" s="26" t="s">
        <v>277</v>
      </c>
      <c r="B22" s="24">
        <f>SUM(B7:B21)</f>
        <v>11407</v>
      </c>
      <c r="C22" s="24">
        <f>SUM(C7:C21)</f>
        <v>6986</v>
      </c>
      <c r="D22" s="25">
        <f>C22/B22</f>
        <v>0.61243096344349957</v>
      </c>
      <c r="E22" s="24">
        <f>SUM(E7:E21)</f>
        <v>4491</v>
      </c>
    </row>
    <row r="23" spans="1:5" s="14" customFormat="1">
      <c r="A23" s="18" t="s">
        <v>27</v>
      </c>
      <c r="B23" s="19">
        <v>773</v>
      </c>
      <c r="C23" s="19">
        <v>525</v>
      </c>
      <c r="D23" s="20">
        <v>0.67920000000000003</v>
      </c>
      <c r="E23" s="19">
        <v>359</v>
      </c>
    </row>
    <row r="24" spans="1:5" s="14" customFormat="1">
      <c r="A24" s="18" t="s">
        <v>28</v>
      </c>
      <c r="B24" s="19">
        <v>763</v>
      </c>
      <c r="C24" s="19">
        <v>542</v>
      </c>
      <c r="D24" s="20">
        <v>0.71040000000000003</v>
      </c>
      <c r="E24" s="19">
        <v>347</v>
      </c>
    </row>
    <row r="25" spans="1:5" s="14" customFormat="1">
      <c r="A25" s="18" t="s">
        <v>29</v>
      </c>
      <c r="B25" s="19">
        <v>1031</v>
      </c>
      <c r="C25" s="19">
        <v>751</v>
      </c>
      <c r="D25" s="20">
        <v>0.72840000000000005</v>
      </c>
      <c r="E25" s="19">
        <v>547</v>
      </c>
    </row>
    <row r="26" spans="1:5" s="14" customFormat="1">
      <c r="A26" s="18" t="s">
        <v>30</v>
      </c>
      <c r="B26" s="19">
        <v>748</v>
      </c>
      <c r="C26" s="19">
        <v>512</v>
      </c>
      <c r="D26" s="20">
        <v>0.6845</v>
      </c>
      <c r="E26" s="19">
        <v>343</v>
      </c>
    </row>
    <row r="27" spans="1:5" s="14" customFormat="1">
      <c r="A27" s="18" t="s">
        <v>31</v>
      </c>
      <c r="B27" s="19">
        <v>934</v>
      </c>
      <c r="C27" s="19">
        <v>612</v>
      </c>
      <c r="D27" s="20">
        <v>0.6552</v>
      </c>
      <c r="E27" s="19">
        <v>395</v>
      </c>
    </row>
    <row r="28" spans="1:5" s="14" customFormat="1">
      <c r="A28" s="18" t="s">
        <v>32</v>
      </c>
      <c r="B28" s="19">
        <v>1292</v>
      </c>
      <c r="C28" s="19">
        <v>940</v>
      </c>
      <c r="D28" s="20">
        <v>0.72760000000000002</v>
      </c>
      <c r="E28" s="19">
        <v>628</v>
      </c>
    </row>
    <row r="29" spans="1:5" s="14" customFormat="1">
      <c r="A29" s="18" t="s">
        <v>33</v>
      </c>
      <c r="B29" s="19">
        <v>1084</v>
      </c>
      <c r="C29" s="19">
        <v>786</v>
      </c>
      <c r="D29" s="20">
        <v>0.72509999999999997</v>
      </c>
      <c r="E29" s="19">
        <v>584</v>
      </c>
    </row>
    <row r="30" spans="1:5" s="14" customFormat="1">
      <c r="A30" s="18" t="s">
        <v>34</v>
      </c>
      <c r="B30" s="19">
        <v>1009</v>
      </c>
      <c r="C30" s="19">
        <v>753</v>
      </c>
      <c r="D30" s="20">
        <v>0.74629999999999996</v>
      </c>
      <c r="E30" s="19">
        <v>497</v>
      </c>
    </row>
    <row r="31" spans="1:5" s="14" customFormat="1">
      <c r="A31" s="18" t="s">
        <v>35</v>
      </c>
      <c r="B31" s="19">
        <v>784</v>
      </c>
      <c r="C31" s="19">
        <v>528</v>
      </c>
      <c r="D31" s="20">
        <v>0.67349999999999999</v>
      </c>
      <c r="E31" s="19">
        <v>331</v>
      </c>
    </row>
    <row r="32" spans="1:5" s="14" customFormat="1">
      <c r="A32" s="18" t="s">
        <v>36</v>
      </c>
      <c r="B32" s="19">
        <v>1176</v>
      </c>
      <c r="C32" s="19">
        <v>899</v>
      </c>
      <c r="D32" s="20">
        <v>0.76449999999999996</v>
      </c>
      <c r="E32" s="19">
        <v>734</v>
      </c>
    </row>
    <row r="33" spans="1:5" s="14" customFormat="1">
      <c r="A33" s="18" t="s">
        <v>37</v>
      </c>
      <c r="B33" s="19">
        <v>1039</v>
      </c>
      <c r="C33" s="19">
        <v>732</v>
      </c>
      <c r="D33" s="20">
        <v>0.70450000000000002</v>
      </c>
      <c r="E33" s="19">
        <v>523</v>
      </c>
    </row>
    <row r="34" spans="1:5" s="14" customFormat="1">
      <c r="A34" s="18" t="s">
        <v>38</v>
      </c>
      <c r="B34" s="19">
        <v>1064</v>
      </c>
      <c r="C34" s="19">
        <v>709</v>
      </c>
      <c r="D34" s="20">
        <v>0.66639999999999999</v>
      </c>
      <c r="E34" s="19">
        <v>450</v>
      </c>
    </row>
    <row r="35" spans="1:5" s="14" customFormat="1">
      <c r="A35" s="18" t="s">
        <v>39</v>
      </c>
      <c r="B35" s="19">
        <v>750</v>
      </c>
      <c r="C35" s="19">
        <v>566</v>
      </c>
      <c r="D35" s="20">
        <v>0.75470000000000004</v>
      </c>
      <c r="E35" s="19">
        <v>414</v>
      </c>
    </row>
    <row r="36" spans="1:5" s="14" customFormat="1">
      <c r="A36" s="18" t="s">
        <v>40</v>
      </c>
      <c r="B36" s="19">
        <v>1124</v>
      </c>
      <c r="C36" s="19">
        <v>818</v>
      </c>
      <c r="D36" s="20">
        <v>0.7278</v>
      </c>
      <c r="E36" s="19">
        <v>628</v>
      </c>
    </row>
    <row r="37" spans="1:5" s="14" customFormat="1">
      <c r="A37" s="18" t="s">
        <v>41</v>
      </c>
      <c r="B37" s="19">
        <v>984</v>
      </c>
      <c r="C37" s="19">
        <v>711</v>
      </c>
      <c r="D37" s="20">
        <v>0.72260000000000002</v>
      </c>
      <c r="E37" s="19">
        <v>475</v>
      </c>
    </row>
    <row r="38" spans="1:5" s="14" customFormat="1">
      <c r="A38" s="18" t="s">
        <v>42</v>
      </c>
      <c r="B38" s="19">
        <v>1222</v>
      </c>
      <c r="C38" s="19">
        <v>956</v>
      </c>
      <c r="D38" s="20">
        <v>0.7823</v>
      </c>
      <c r="E38" s="19">
        <v>747</v>
      </c>
    </row>
    <row r="39" spans="1:5" s="14" customFormat="1">
      <c r="A39" s="18" t="s">
        <v>43</v>
      </c>
      <c r="B39" s="19">
        <v>950</v>
      </c>
      <c r="C39" s="19">
        <v>712</v>
      </c>
      <c r="D39" s="20">
        <v>0.74950000000000006</v>
      </c>
      <c r="E39" s="19">
        <v>512</v>
      </c>
    </row>
    <row r="40" spans="1:5" s="14" customFormat="1">
      <c r="A40" s="18" t="s">
        <v>44</v>
      </c>
      <c r="B40" s="19">
        <v>802</v>
      </c>
      <c r="C40" s="19">
        <v>588</v>
      </c>
      <c r="D40" s="20">
        <v>0.73319999999999996</v>
      </c>
      <c r="E40" s="19">
        <v>452</v>
      </c>
    </row>
    <row r="41" spans="1:5" s="14" customFormat="1">
      <c r="A41" s="18" t="s">
        <v>45</v>
      </c>
      <c r="B41" s="19">
        <v>1588</v>
      </c>
      <c r="C41" s="19">
        <v>1234</v>
      </c>
      <c r="D41" s="20">
        <v>0.77710000000000001</v>
      </c>
      <c r="E41" s="19">
        <v>909</v>
      </c>
    </row>
    <row r="42" spans="1:5" s="14" customFormat="1">
      <c r="A42" s="18" t="s">
        <v>46</v>
      </c>
      <c r="B42" s="19">
        <v>999</v>
      </c>
      <c r="C42" s="19">
        <v>731</v>
      </c>
      <c r="D42" s="20">
        <v>0.73170000000000002</v>
      </c>
      <c r="E42" s="19">
        <v>577</v>
      </c>
    </row>
    <row r="43" spans="1:5" s="14" customFormat="1">
      <c r="A43" s="18" t="s">
        <v>47</v>
      </c>
      <c r="B43" s="19">
        <v>1728</v>
      </c>
      <c r="C43" s="19">
        <v>1314</v>
      </c>
      <c r="D43" s="20">
        <v>0.76039999999999996</v>
      </c>
      <c r="E43" s="22">
        <v>1020</v>
      </c>
    </row>
    <row r="44" spans="1:5" s="23" customFormat="1" ht="34.5" customHeight="1">
      <c r="A44" s="26" t="s">
        <v>278</v>
      </c>
      <c r="B44" s="24">
        <f>SUM(B23:B43)</f>
        <v>21844</v>
      </c>
      <c r="C44" s="24">
        <f>SUM(C23:C43)</f>
        <v>15919</v>
      </c>
      <c r="D44" s="25">
        <f>C44/B44</f>
        <v>0.72875846914484521</v>
      </c>
      <c r="E44" s="24">
        <f>SUM(E23:E43)</f>
        <v>11472</v>
      </c>
    </row>
    <row r="45" spans="1:5" s="14" customFormat="1">
      <c r="A45" s="18" t="s">
        <v>49</v>
      </c>
      <c r="B45" s="19">
        <v>1059</v>
      </c>
      <c r="C45" s="19">
        <v>762</v>
      </c>
      <c r="D45" s="20">
        <v>0.71950000000000003</v>
      </c>
      <c r="E45" s="19">
        <v>582</v>
      </c>
    </row>
    <row r="46" spans="1:5" s="14" customFormat="1">
      <c r="A46" s="18" t="s">
        <v>50</v>
      </c>
      <c r="B46" s="19">
        <v>2160</v>
      </c>
      <c r="C46" s="19">
        <v>1558</v>
      </c>
      <c r="D46" s="20">
        <v>0.72130000000000005</v>
      </c>
      <c r="E46" s="22">
        <v>1183</v>
      </c>
    </row>
    <row r="47" spans="1:5" s="14" customFormat="1">
      <c r="A47" s="18" t="s">
        <v>51</v>
      </c>
      <c r="B47" s="19">
        <v>2198</v>
      </c>
      <c r="C47" s="19">
        <v>1593</v>
      </c>
      <c r="D47" s="20">
        <v>0.72470000000000001</v>
      </c>
      <c r="E47" s="22">
        <v>1242</v>
      </c>
    </row>
    <row r="48" spans="1:5" s="14" customFormat="1">
      <c r="A48" s="18" t="s">
        <v>52</v>
      </c>
      <c r="B48" s="19">
        <v>1650</v>
      </c>
      <c r="C48" s="19">
        <v>1315</v>
      </c>
      <c r="D48" s="20">
        <v>0.79700000000000004</v>
      </c>
      <c r="E48" s="22">
        <v>1074</v>
      </c>
    </row>
    <row r="49" spans="1:5" s="14" customFormat="1">
      <c r="A49" s="18" t="s">
        <v>53</v>
      </c>
      <c r="B49" s="19">
        <v>1396</v>
      </c>
      <c r="C49" s="19">
        <v>1116</v>
      </c>
      <c r="D49" s="20">
        <v>0.7994</v>
      </c>
      <c r="E49" s="19">
        <v>899</v>
      </c>
    </row>
    <row r="50" spans="1:5" s="14" customFormat="1">
      <c r="A50" s="18" t="s">
        <v>54</v>
      </c>
      <c r="B50" s="19">
        <v>955</v>
      </c>
      <c r="C50" s="19">
        <v>774</v>
      </c>
      <c r="D50" s="20">
        <v>0.8105</v>
      </c>
      <c r="E50" s="19">
        <v>665</v>
      </c>
    </row>
    <row r="51" spans="1:5" s="23" customFormat="1" ht="34.5" customHeight="1">
      <c r="A51" s="26" t="s">
        <v>279</v>
      </c>
      <c r="B51" s="24">
        <f>SUM(B45:B50)</f>
        <v>9418</v>
      </c>
      <c r="C51" s="24">
        <f>SUM(C45:C50)</f>
        <v>7118</v>
      </c>
      <c r="D51" s="25">
        <f>C51/B51</f>
        <v>0.7557867912507964</v>
      </c>
      <c r="E51" s="24">
        <f>SUM(E45:E50)</f>
        <v>5645</v>
      </c>
    </row>
    <row r="52" spans="1:5" s="14" customFormat="1">
      <c r="A52" s="18" t="s">
        <v>56</v>
      </c>
      <c r="B52" s="19">
        <v>640</v>
      </c>
      <c r="C52" s="19">
        <v>474</v>
      </c>
      <c r="D52" s="20">
        <v>0.74060000000000004</v>
      </c>
      <c r="E52" s="19">
        <v>351</v>
      </c>
    </row>
    <row r="53" spans="1:5" s="14" customFormat="1">
      <c r="A53" s="18" t="s">
        <v>57</v>
      </c>
      <c r="B53" s="19">
        <v>695</v>
      </c>
      <c r="C53" s="19">
        <v>509</v>
      </c>
      <c r="D53" s="20">
        <v>0.73240000000000005</v>
      </c>
      <c r="E53" s="19">
        <v>367</v>
      </c>
    </row>
    <row r="54" spans="1:5" s="23" customFormat="1" ht="34.5" customHeight="1">
      <c r="A54" s="26" t="s">
        <v>280</v>
      </c>
      <c r="B54" s="24">
        <f>SUM(B52:B53)</f>
        <v>1335</v>
      </c>
      <c r="C54" s="24">
        <f>SUM(C52:C53)</f>
        <v>983</v>
      </c>
      <c r="D54" s="25">
        <f>C54/B54</f>
        <v>0.73632958801498127</v>
      </c>
      <c r="E54" s="24">
        <f>SUM(E52:E53)</f>
        <v>718</v>
      </c>
    </row>
    <row r="55" spans="1:5" s="14" customFormat="1">
      <c r="A55" s="18" t="s">
        <v>59</v>
      </c>
      <c r="B55" s="19">
        <v>1287</v>
      </c>
      <c r="C55" s="19">
        <v>927</v>
      </c>
      <c r="D55" s="20">
        <v>0.72030000000000005</v>
      </c>
      <c r="E55" s="19">
        <v>696</v>
      </c>
    </row>
    <row r="56" spans="1:5" s="23" customFormat="1" ht="34.5" customHeight="1">
      <c r="A56" s="26" t="s">
        <v>281</v>
      </c>
      <c r="B56" s="24">
        <f>SUM(B55:B55)</f>
        <v>1287</v>
      </c>
      <c r="C56" s="24">
        <f>SUM(C55:C55)</f>
        <v>927</v>
      </c>
      <c r="D56" s="25">
        <f>C56/B56</f>
        <v>0.72027972027972031</v>
      </c>
      <c r="E56" s="24">
        <f>SUM(E55:E55)</f>
        <v>696</v>
      </c>
    </row>
    <row r="57" spans="1:5" s="14" customFormat="1">
      <c r="A57" s="18" t="s">
        <v>61</v>
      </c>
      <c r="B57" s="19">
        <v>1458</v>
      </c>
      <c r="C57" s="19">
        <v>1128</v>
      </c>
      <c r="D57" s="20">
        <v>0.77370000000000005</v>
      </c>
      <c r="E57" s="19">
        <v>840</v>
      </c>
    </row>
    <row r="58" spans="1:5" s="14" customFormat="1">
      <c r="A58" s="18" t="s">
        <v>62</v>
      </c>
      <c r="B58" s="19">
        <v>1170</v>
      </c>
      <c r="C58" s="19">
        <v>819</v>
      </c>
      <c r="D58" s="20">
        <v>0.7</v>
      </c>
      <c r="E58" s="19">
        <v>620</v>
      </c>
    </row>
    <row r="59" spans="1:5" s="14" customFormat="1">
      <c r="A59" s="18" t="s">
        <v>63</v>
      </c>
      <c r="B59" s="19">
        <v>1061</v>
      </c>
      <c r="C59" s="19">
        <v>799</v>
      </c>
      <c r="D59" s="20">
        <v>0.75309999999999999</v>
      </c>
      <c r="E59" s="19">
        <v>609</v>
      </c>
    </row>
    <row r="60" spans="1:5" s="14" customFormat="1">
      <c r="A60" s="18" t="s">
        <v>64</v>
      </c>
      <c r="B60" s="19">
        <v>860</v>
      </c>
      <c r="C60" s="19">
        <v>638</v>
      </c>
      <c r="D60" s="20">
        <v>0.7419</v>
      </c>
      <c r="E60" s="19">
        <v>505</v>
      </c>
    </row>
    <row r="61" spans="1:5" s="14" customFormat="1">
      <c r="A61" s="18" t="s">
        <v>65</v>
      </c>
      <c r="B61" s="19">
        <v>1085</v>
      </c>
      <c r="C61" s="19">
        <v>796</v>
      </c>
      <c r="D61" s="20">
        <v>0.73360000000000003</v>
      </c>
      <c r="E61" s="19">
        <v>635</v>
      </c>
    </row>
    <row r="62" spans="1:5" s="14" customFormat="1">
      <c r="A62" s="18" t="s">
        <v>66</v>
      </c>
      <c r="B62" s="19">
        <v>900</v>
      </c>
      <c r="C62" s="19">
        <v>708</v>
      </c>
      <c r="D62" s="20">
        <v>0.78669999999999995</v>
      </c>
      <c r="E62" s="19">
        <v>557</v>
      </c>
    </row>
    <row r="63" spans="1:5" s="14" customFormat="1">
      <c r="A63" s="18" t="s">
        <v>67</v>
      </c>
      <c r="B63" s="19">
        <v>2289</v>
      </c>
      <c r="C63" s="19">
        <v>1724</v>
      </c>
      <c r="D63" s="20">
        <v>0.75319999999999998</v>
      </c>
      <c r="E63" s="22">
        <v>1454</v>
      </c>
    </row>
    <row r="64" spans="1:5" s="14" customFormat="1">
      <c r="A64" s="18" t="s">
        <v>68</v>
      </c>
      <c r="B64" s="19">
        <v>977</v>
      </c>
      <c r="C64" s="19">
        <v>709</v>
      </c>
      <c r="D64" s="20">
        <v>0.72570000000000001</v>
      </c>
      <c r="E64" s="19">
        <v>556</v>
      </c>
    </row>
    <row r="65" spans="1:5" s="14" customFormat="1">
      <c r="A65" s="18" t="s">
        <v>69</v>
      </c>
      <c r="B65" s="19">
        <v>938</v>
      </c>
      <c r="C65" s="19">
        <v>688</v>
      </c>
      <c r="D65" s="20">
        <v>0.73350000000000004</v>
      </c>
      <c r="E65" s="19">
        <v>501</v>
      </c>
    </row>
    <row r="66" spans="1:5" s="14" customFormat="1">
      <c r="A66" s="18" t="s">
        <v>70</v>
      </c>
      <c r="B66" s="19">
        <v>1118</v>
      </c>
      <c r="C66" s="19">
        <v>846</v>
      </c>
      <c r="D66" s="20">
        <v>0.75670000000000004</v>
      </c>
      <c r="E66" s="19">
        <v>682</v>
      </c>
    </row>
    <row r="67" spans="1:5" s="23" customFormat="1" ht="34.5" customHeight="1">
      <c r="A67" s="26" t="s">
        <v>282</v>
      </c>
      <c r="B67" s="24">
        <f>SUM(B57:B66)</f>
        <v>11856</v>
      </c>
      <c r="C67" s="24">
        <f>SUM(C57:C66)</f>
        <v>8855</v>
      </c>
      <c r="D67" s="25">
        <f>C67/B67</f>
        <v>0.74687921727395412</v>
      </c>
      <c r="E67" s="24">
        <f>SUM(E57:E66)</f>
        <v>6959</v>
      </c>
    </row>
    <row r="68" spans="1:5" s="14" customFormat="1">
      <c r="A68" s="18" t="s">
        <v>72</v>
      </c>
      <c r="B68" s="19">
        <v>1013</v>
      </c>
      <c r="C68" s="19">
        <v>725</v>
      </c>
      <c r="D68" s="20">
        <v>0.7157</v>
      </c>
      <c r="E68" s="19">
        <v>494</v>
      </c>
    </row>
    <row r="69" spans="1:5" s="14" customFormat="1">
      <c r="A69" s="18" t="s">
        <v>73</v>
      </c>
      <c r="B69" s="19">
        <v>649</v>
      </c>
      <c r="C69" s="19">
        <v>418</v>
      </c>
      <c r="D69" s="20">
        <v>0.64410000000000001</v>
      </c>
      <c r="E69" s="19">
        <v>265</v>
      </c>
    </row>
    <row r="70" spans="1:5" s="14" customFormat="1">
      <c r="A70" s="18" t="s">
        <v>74</v>
      </c>
      <c r="B70" s="19">
        <v>828</v>
      </c>
      <c r="C70" s="19">
        <v>467</v>
      </c>
      <c r="D70" s="20">
        <v>0.56399999999999995</v>
      </c>
      <c r="E70" s="19">
        <v>295</v>
      </c>
    </row>
    <row r="71" spans="1:5" s="14" customFormat="1">
      <c r="A71" s="18" t="s">
        <v>75</v>
      </c>
      <c r="B71" s="19">
        <v>910</v>
      </c>
      <c r="C71" s="19">
        <v>636</v>
      </c>
      <c r="D71" s="20">
        <v>0.69889999999999997</v>
      </c>
      <c r="E71" s="19">
        <v>482</v>
      </c>
    </row>
    <row r="72" spans="1:5" s="14" customFormat="1">
      <c r="A72" s="18" t="s">
        <v>76</v>
      </c>
      <c r="B72" s="19">
        <v>355</v>
      </c>
      <c r="C72" s="19">
        <v>161</v>
      </c>
      <c r="D72" s="20">
        <v>0.45350000000000001</v>
      </c>
      <c r="E72" s="19">
        <v>92</v>
      </c>
    </row>
    <row r="73" spans="1:5" s="14" customFormat="1">
      <c r="A73" s="18" t="s">
        <v>77</v>
      </c>
      <c r="B73" s="19">
        <v>524</v>
      </c>
      <c r="C73" s="19">
        <v>258</v>
      </c>
      <c r="D73" s="20">
        <v>0.4924</v>
      </c>
      <c r="E73" s="19">
        <v>144</v>
      </c>
    </row>
    <row r="74" spans="1:5" s="14" customFormat="1">
      <c r="A74" s="18" t="s">
        <v>78</v>
      </c>
      <c r="B74" s="19">
        <v>1211</v>
      </c>
      <c r="C74" s="19">
        <v>719</v>
      </c>
      <c r="D74" s="20">
        <v>0.59370000000000001</v>
      </c>
      <c r="E74" s="19">
        <v>465</v>
      </c>
    </row>
    <row r="75" spans="1:5" s="14" customFormat="1">
      <c r="A75" s="18" t="s">
        <v>79</v>
      </c>
      <c r="B75" s="19">
        <v>749</v>
      </c>
      <c r="C75" s="19">
        <v>353</v>
      </c>
      <c r="D75" s="20">
        <v>0.4713</v>
      </c>
      <c r="E75" s="19">
        <v>208</v>
      </c>
    </row>
    <row r="76" spans="1:5" s="14" customFormat="1">
      <c r="A76" s="18" t="s">
        <v>80</v>
      </c>
      <c r="B76" s="19">
        <v>715</v>
      </c>
      <c r="C76" s="19">
        <v>339</v>
      </c>
      <c r="D76" s="20">
        <v>0.47410000000000002</v>
      </c>
      <c r="E76" s="19">
        <v>190</v>
      </c>
    </row>
    <row r="77" spans="1:5" s="14" customFormat="1">
      <c r="A77" s="18" t="s">
        <v>81</v>
      </c>
      <c r="B77" s="19">
        <v>981</v>
      </c>
      <c r="C77" s="19">
        <v>529</v>
      </c>
      <c r="D77" s="20">
        <v>0.53920000000000001</v>
      </c>
      <c r="E77" s="19">
        <v>306</v>
      </c>
    </row>
    <row r="78" spans="1:5" s="14" customFormat="1">
      <c r="A78" s="18" t="s">
        <v>82</v>
      </c>
      <c r="B78" s="19">
        <v>904</v>
      </c>
      <c r="C78" s="19">
        <v>643</v>
      </c>
      <c r="D78" s="20">
        <v>0.71130000000000004</v>
      </c>
      <c r="E78" s="19">
        <v>440</v>
      </c>
    </row>
    <row r="79" spans="1:5" s="14" customFormat="1">
      <c r="A79" s="18" t="s">
        <v>83</v>
      </c>
      <c r="B79" s="19">
        <v>419</v>
      </c>
      <c r="C79" s="19">
        <v>203</v>
      </c>
      <c r="D79" s="20">
        <v>0.48449999999999999</v>
      </c>
      <c r="E79" s="19">
        <v>108</v>
      </c>
    </row>
    <row r="80" spans="1:5" s="14" customFormat="1">
      <c r="A80" s="18" t="s">
        <v>84</v>
      </c>
      <c r="B80" s="19">
        <v>453</v>
      </c>
      <c r="C80" s="19">
        <v>228</v>
      </c>
      <c r="D80" s="20">
        <v>0.50329999999999997</v>
      </c>
      <c r="E80" s="19">
        <v>136</v>
      </c>
    </row>
    <row r="81" spans="1:5" s="14" customFormat="1">
      <c r="A81" s="18" t="s">
        <v>85</v>
      </c>
      <c r="B81" s="19">
        <v>825</v>
      </c>
      <c r="C81" s="19">
        <v>477</v>
      </c>
      <c r="D81" s="20">
        <v>0.57820000000000005</v>
      </c>
      <c r="E81" s="19">
        <v>268</v>
      </c>
    </row>
    <row r="82" spans="1:5" s="14" customFormat="1">
      <c r="A82" s="18" t="s">
        <v>86</v>
      </c>
      <c r="B82" s="19">
        <v>803</v>
      </c>
      <c r="C82" s="19">
        <v>550</v>
      </c>
      <c r="D82" s="20">
        <v>0.68489999999999995</v>
      </c>
      <c r="E82" s="19">
        <v>393</v>
      </c>
    </row>
    <row r="83" spans="1:5" s="14" customFormat="1">
      <c r="A83" s="18" t="s">
        <v>87</v>
      </c>
      <c r="B83" s="19">
        <v>1039</v>
      </c>
      <c r="C83" s="19">
        <v>676</v>
      </c>
      <c r="D83" s="20">
        <v>0.65059999999999996</v>
      </c>
      <c r="E83" s="19">
        <v>439</v>
      </c>
    </row>
    <row r="84" spans="1:5" s="14" customFormat="1">
      <c r="A84" s="18" t="s">
        <v>88</v>
      </c>
      <c r="B84" s="19">
        <v>691</v>
      </c>
      <c r="C84" s="19">
        <v>351</v>
      </c>
      <c r="D84" s="20">
        <v>0.50800000000000001</v>
      </c>
      <c r="E84" s="19">
        <v>201</v>
      </c>
    </row>
    <row r="85" spans="1:5" s="14" customFormat="1">
      <c r="A85" s="18" t="s">
        <v>89</v>
      </c>
      <c r="B85" s="19">
        <v>1468</v>
      </c>
      <c r="C85" s="19">
        <v>1000</v>
      </c>
      <c r="D85" s="20">
        <v>0.68120000000000003</v>
      </c>
      <c r="E85" s="19">
        <v>738</v>
      </c>
    </row>
    <row r="86" spans="1:5" s="14" customFormat="1">
      <c r="A86" s="18" t="s">
        <v>90</v>
      </c>
      <c r="B86" s="19">
        <v>432</v>
      </c>
      <c r="C86" s="19">
        <v>203</v>
      </c>
      <c r="D86" s="20">
        <v>0.46989999999999998</v>
      </c>
      <c r="E86" s="19">
        <v>103</v>
      </c>
    </row>
    <row r="87" spans="1:5" s="14" customFormat="1">
      <c r="A87" s="18" t="s">
        <v>91</v>
      </c>
      <c r="B87" s="19">
        <v>1009</v>
      </c>
      <c r="C87" s="19">
        <v>769</v>
      </c>
      <c r="D87" s="20">
        <v>0.7621</v>
      </c>
      <c r="E87" s="19">
        <v>564</v>
      </c>
    </row>
    <row r="88" spans="1:5" s="14" customFormat="1">
      <c r="A88" s="18" t="s">
        <v>92</v>
      </c>
      <c r="B88" s="19">
        <v>646</v>
      </c>
      <c r="C88" s="19">
        <v>317</v>
      </c>
      <c r="D88" s="20">
        <v>0.49070000000000003</v>
      </c>
      <c r="E88" s="19">
        <v>179</v>
      </c>
    </row>
    <row r="89" spans="1:5" s="14" customFormat="1">
      <c r="A89" s="18" t="s">
        <v>93</v>
      </c>
      <c r="B89" s="19">
        <v>732</v>
      </c>
      <c r="C89" s="19">
        <v>544</v>
      </c>
      <c r="D89" s="20">
        <v>0.74319999999999997</v>
      </c>
      <c r="E89" s="19">
        <v>405</v>
      </c>
    </row>
    <row r="90" spans="1:5" s="14" customFormat="1">
      <c r="A90" s="18" t="s">
        <v>94</v>
      </c>
      <c r="B90" s="19">
        <v>608</v>
      </c>
      <c r="C90" s="19">
        <v>418</v>
      </c>
      <c r="D90" s="20">
        <v>0.6875</v>
      </c>
      <c r="E90" s="19">
        <v>272</v>
      </c>
    </row>
    <row r="91" spans="1:5" s="14" customFormat="1">
      <c r="A91" s="18" t="s">
        <v>95</v>
      </c>
      <c r="B91" s="19">
        <v>843</v>
      </c>
      <c r="C91" s="19">
        <v>568</v>
      </c>
      <c r="D91" s="20">
        <v>0.67379999999999995</v>
      </c>
      <c r="E91" s="19">
        <v>382</v>
      </c>
    </row>
    <row r="92" spans="1:5" s="14" customFormat="1">
      <c r="A92" s="18" t="s">
        <v>96</v>
      </c>
      <c r="B92" s="19">
        <v>702</v>
      </c>
      <c r="C92" s="19">
        <v>485</v>
      </c>
      <c r="D92" s="20">
        <v>0.69089999999999996</v>
      </c>
      <c r="E92" s="19">
        <v>369</v>
      </c>
    </row>
    <row r="93" spans="1:5" s="14" customFormat="1">
      <c r="A93" s="18" t="s">
        <v>97</v>
      </c>
      <c r="B93" s="19">
        <v>642</v>
      </c>
      <c r="C93" s="19">
        <v>444</v>
      </c>
      <c r="D93" s="20">
        <v>0.69159999999999999</v>
      </c>
      <c r="E93" s="19">
        <v>297</v>
      </c>
    </row>
    <row r="94" spans="1:5" s="14" customFormat="1">
      <c r="A94" s="18" t="s">
        <v>98</v>
      </c>
      <c r="B94" s="19">
        <v>903</v>
      </c>
      <c r="C94" s="19">
        <v>484</v>
      </c>
      <c r="D94" s="20">
        <v>0.53600000000000003</v>
      </c>
      <c r="E94" s="19">
        <v>308</v>
      </c>
    </row>
    <row r="95" spans="1:5" s="14" customFormat="1">
      <c r="A95" s="18" t="s">
        <v>99</v>
      </c>
      <c r="B95" s="19">
        <v>1652</v>
      </c>
      <c r="C95" s="19">
        <v>1134</v>
      </c>
      <c r="D95" s="20">
        <v>0.68640000000000001</v>
      </c>
      <c r="E95" s="19">
        <v>805</v>
      </c>
    </row>
    <row r="96" spans="1:5" s="14" customFormat="1">
      <c r="A96" s="18" t="s">
        <v>100</v>
      </c>
      <c r="B96" s="19">
        <v>753</v>
      </c>
      <c r="C96" s="19">
        <v>557</v>
      </c>
      <c r="D96" s="20">
        <v>0.73970000000000002</v>
      </c>
      <c r="E96" s="19">
        <v>389</v>
      </c>
    </row>
    <row r="97" spans="1:5" s="14" customFormat="1">
      <c r="A97" s="18" t="s">
        <v>101</v>
      </c>
      <c r="B97" s="19">
        <v>1080</v>
      </c>
      <c r="C97" s="19">
        <v>758</v>
      </c>
      <c r="D97" s="20">
        <v>0.70189999999999997</v>
      </c>
      <c r="E97" s="19">
        <v>542</v>
      </c>
    </row>
    <row r="98" spans="1:5" s="14" customFormat="1">
      <c r="A98" s="18" t="s">
        <v>102</v>
      </c>
      <c r="B98" s="19">
        <v>680</v>
      </c>
      <c r="C98" s="19">
        <v>465</v>
      </c>
      <c r="D98" s="20">
        <v>0.68379999999999996</v>
      </c>
      <c r="E98" s="19">
        <v>331</v>
      </c>
    </row>
    <row r="99" spans="1:5" s="14" customFormat="1">
      <c r="A99" s="18" t="s">
        <v>103</v>
      </c>
      <c r="B99" s="19">
        <v>1661</v>
      </c>
      <c r="C99" s="19">
        <v>974</v>
      </c>
      <c r="D99" s="20">
        <v>0.58640000000000003</v>
      </c>
      <c r="E99" s="19">
        <v>643</v>
      </c>
    </row>
    <row r="100" spans="1:5" s="14" customFormat="1">
      <c r="A100" s="18" t="s">
        <v>104</v>
      </c>
      <c r="B100" s="19">
        <v>1387</v>
      </c>
      <c r="C100" s="19">
        <v>912</v>
      </c>
      <c r="D100" s="20">
        <v>0.65749999999999997</v>
      </c>
      <c r="E100" s="19">
        <v>630</v>
      </c>
    </row>
    <row r="101" spans="1:5" s="14" customFormat="1">
      <c r="A101" s="18" t="s">
        <v>105</v>
      </c>
      <c r="B101" s="19">
        <v>1075</v>
      </c>
      <c r="C101" s="19">
        <v>704</v>
      </c>
      <c r="D101" s="20">
        <v>0.65490000000000004</v>
      </c>
      <c r="E101" s="19">
        <v>445</v>
      </c>
    </row>
    <row r="102" spans="1:5" s="14" customFormat="1">
      <c r="A102" s="18" t="s">
        <v>106</v>
      </c>
      <c r="B102" s="19">
        <v>1620</v>
      </c>
      <c r="C102" s="19">
        <v>991</v>
      </c>
      <c r="D102" s="20">
        <v>0.61170000000000002</v>
      </c>
      <c r="E102" s="19">
        <v>652</v>
      </c>
    </row>
    <row r="103" spans="1:5" s="23" customFormat="1" ht="34.5" customHeight="1">
      <c r="A103" s="26" t="s">
        <v>283</v>
      </c>
      <c r="B103" s="24">
        <f>SUM(B68:B102)</f>
        <v>30962</v>
      </c>
      <c r="C103" s="24">
        <f>SUM(C68:C102)</f>
        <v>19460</v>
      </c>
      <c r="D103" s="25">
        <f>C103/B103</f>
        <v>0.62851237000193783</v>
      </c>
      <c r="E103" s="24">
        <f>SUM(E68:E102)</f>
        <v>12980</v>
      </c>
    </row>
    <row r="104" spans="1:5" s="14" customFormat="1">
      <c r="A104" s="18" t="s">
        <v>108</v>
      </c>
      <c r="B104" s="19">
        <v>497</v>
      </c>
      <c r="C104" s="19">
        <v>369</v>
      </c>
      <c r="D104" s="20">
        <v>0.74250000000000005</v>
      </c>
      <c r="E104" s="19">
        <v>236</v>
      </c>
    </row>
    <row r="105" spans="1:5" s="14" customFormat="1">
      <c r="A105" s="18" t="s">
        <v>109</v>
      </c>
      <c r="B105" s="19">
        <v>569</v>
      </c>
      <c r="C105" s="19">
        <v>374</v>
      </c>
      <c r="D105" s="20">
        <v>0.6573</v>
      </c>
      <c r="E105" s="19">
        <v>248</v>
      </c>
    </row>
    <row r="106" spans="1:5" s="14" customFormat="1">
      <c r="A106" s="18" t="s">
        <v>110</v>
      </c>
      <c r="B106" s="19">
        <v>529</v>
      </c>
      <c r="C106" s="19">
        <v>305</v>
      </c>
      <c r="D106" s="20">
        <v>0.5766</v>
      </c>
      <c r="E106" s="19">
        <v>186</v>
      </c>
    </row>
    <row r="107" spans="1:5" s="14" customFormat="1">
      <c r="A107" s="18" t="s">
        <v>111</v>
      </c>
      <c r="B107" s="19">
        <v>730</v>
      </c>
      <c r="C107" s="19">
        <v>440</v>
      </c>
      <c r="D107" s="20">
        <v>0.60270000000000001</v>
      </c>
      <c r="E107" s="19">
        <v>257</v>
      </c>
    </row>
    <row r="108" spans="1:5" s="14" customFormat="1">
      <c r="A108" s="18" t="s">
        <v>112</v>
      </c>
      <c r="B108" s="19">
        <v>621</v>
      </c>
      <c r="C108" s="19">
        <v>382</v>
      </c>
      <c r="D108" s="20">
        <v>0.61509999999999998</v>
      </c>
      <c r="E108" s="19">
        <v>215</v>
      </c>
    </row>
    <row r="109" spans="1:5" s="14" customFormat="1">
      <c r="A109" s="18" t="s">
        <v>113</v>
      </c>
      <c r="B109" s="19">
        <v>788</v>
      </c>
      <c r="C109" s="19">
        <v>407</v>
      </c>
      <c r="D109" s="20">
        <v>0.51649999999999996</v>
      </c>
      <c r="E109" s="19">
        <v>226</v>
      </c>
    </row>
    <row r="110" spans="1:5" s="14" customFormat="1">
      <c r="A110" s="18" t="s">
        <v>114</v>
      </c>
      <c r="B110" s="19">
        <v>786</v>
      </c>
      <c r="C110" s="19">
        <v>574</v>
      </c>
      <c r="D110" s="20">
        <v>0.73029999999999995</v>
      </c>
      <c r="E110" s="19">
        <v>422</v>
      </c>
    </row>
    <row r="111" spans="1:5" s="14" customFormat="1">
      <c r="A111" s="18" t="s">
        <v>115</v>
      </c>
      <c r="B111" s="19">
        <v>863</v>
      </c>
      <c r="C111" s="19">
        <v>538</v>
      </c>
      <c r="D111" s="20">
        <v>0.62339999999999995</v>
      </c>
      <c r="E111" s="19">
        <v>311</v>
      </c>
    </row>
    <row r="112" spans="1:5" s="14" customFormat="1">
      <c r="A112" s="18" t="s">
        <v>116</v>
      </c>
      <c r="B112" s="19">
        <v>800</v>
      </c>
      <c r="C112" s="19">
        <v>405</v>
      </c>
      <c r="D112" s="20">
        <v>0.50629999999999997</v>
      </c>
      <c r="E112" s="19">
        <v>192</v>
      </c>
    </row>
    <row r="113" spans="1:5" s="14" customFormat="1">
      <c r="A113" s="18" t="s">
        <v>117</v>
      </c>
      <c r="B113" s="19">
        <v>975</v>
      </c>
      <c r="C113" s="19">
        <v>606</v>
      </c>
      <c r="D113" s="20">
        <v>0.62150000000000005</v>
      </c>
      <c r="E113" s="19">
        <v>415</v>
      </c>
    </row>
    <row r="114" spans="1:5" s="14" customFormat="1">
      <c r="A114" s="18" t="s">
        <v>118</v>
      </c>
      <c r="B114" s="19">
        <v>768</v>
      </c>
      <c r="C114" s="19">
        <v>421</v>
      </c>
      <c r="D114" s="20">
        <v>0.54820000000000002</v>
      </c>
      <c r="E114" s="19">
        <v>207</v>
      </c>
    </row>
    <row r="115" spans="1:5" s="14" customFormat="1">
      <c r="A115" s="18" t="s">
        <v>119</v>
      </c>
      <c r="B115" s="19">
        <v>362</v>
      </c>
      <c r="C115" s="19">
        <v>254</v>
      </c>
      <c r="D115" s="20">
        <v>0.70169999999999999</v>
      </c>
      <c r="E115" s="19">
        <v>165</v>
      </c>
    </row>
    <row r="116" spans="1:5" s="14" customFormat="1">
      <c r="A116" s="18" t="s">
        <v>120</v>
      </c>
      <c r="B116" s="19">
        <v>893</v>
      </c>
      <c r="C116" s="19">
        <v>482</v>
      </c>
      <c r="D116" s="20">
        <v>0.53979999999999995</v>
      </c>
      <c r="E116" s="19">
        <v>270</v>
      </c>
    </row>
    <row r="117" spans="1:5" s="14" customFormat="1">
      <c r="A117" s="18" t="s">
        <v>121</v>
      </c>
      <c r="B117" s="19">
        <v>1278</v>
      </c>
      <c r="C117" s="19">
        <v>703</v>
      </c>
      <c r="D117" s="20">
        <v>0.55010000000000003</v>
      </c>
      <c r="E117" s="19">
        <v>415</v>
      </c>
    </row>
    <row r="118" spans="1:5" s="14" customFormat="1">
      <c r="A118" s="18" t="s">
        <v>122</v>
      </c>
      <c r="B118" s="19">
        <v>784</v>
      </c>
      <c r="C118" s="19">
        <v>520</v>
      </c>
      <c r="D118" s="20">
        <v>0.6633</v>
      </c>
      <c r="E118" s="19">
        <v>334</v>
      </c>
    </row>
    <row r="119" spans="1:5" s="14" customFormat="1">
      <c r="A119" s="18" t="s">
        <v>123</v>
      </c>
      <c r="B119" s="19">
        <v>936</v>
      </c>
      <c r="C119" s="19">
        <v>679</v>
      </c>
      <c r="D119" s="20">
        <v>0.72540000000000004</v>
      </c>
      <c r="E119" s="19">
        <v>484</v>
      </c>
    </row>
    <row r="120" spans="1:5" s="14" customFormat="1">
      <c r="A120" s="18" t="s">
        <v>124</v>
      </c>
      <c r="B120" s="19">
        <v>948</v>
      </c>
      <c r="C120" s="19">
        <v>498</v>
      </c>
      <c r="D120" s="20">
        <v>0.52529999999999999</v>
      </c>
      <c r="E120" s="19">
        <v>286</v>
      </c>
    </row>
    <row r="121" spans="1:5" s="14" customFormat="1">
      <c r="A121" s="18" t="s">
        <v>125</v>
      </c>
      <c r="B121" s="19">
        <v>966</v>
      </c>
      <c r="C121" s="19">
        <v>427</v>
      </c>
      <c r="D121" s="20">
        <v>0.442</v>
      </c>
      <c r="E121" s="19">
        <v>199</v>
      </c>
    </row>
    <row r="122" spans="1:5" s="14" customFormat="1">
      <c r="A122" s="18" t="s">
        <v>126</v>
      </c>
      <c r="B122" s="19">
        <v>825</v>
      </c>
      <c r="C122" s="19">
        <v>358</v>
      </c>
      <c r="D122" s="20">
        <v>0.43390000000000001</v>
      </c>
      <c r="E122" s="19">
        <v>190</v>
      </c>
    </row>
    <row r="123" spans="1:5" s="14" customFormat="1">
      <c r="A123" s="18" t="s">
        <v>127</v>
      </c>
      <c r="B123" s="19">
        <v>627</v>
      </c>
      <c r="C123" s="19">
        <v>336</v>
      </c>
      <c r="D123" s="20">
        <v>0.53590000000000004</v>
      </c>
      <c r="E123" s="19">
        <v>175</v>
      </c>
    </row>
    <row r="124" spans="1:5" s="14" customFormat="1">
      <c r="A124" s="18" t="s">
        <v>128</v>
      </c>
      <c r="B124" s="19">
        <v>680</v>
      </c>
      <c r="C124" s="19">
        <v>378</v>
      </c>
      <c r="D124" s="20">
        <v>0.55589999999999995</v>
      </c>
      <c r="E124" s="19">
        <v>254</v>
      </c>
    </row>
    <row r="125" spans="1:5" s="14" customFormat="1">
      <c r="A125" s="18" t="s">
        <v>129</v>
      </c>
      <c r="B125" s="19">
        <v>640</v>
      </c>
      <c r="C125" s="19">
        <v>282</v>
      </c>
      <c r="D125" s="20">
        <v>0.44059999999999999</v>
      </c>
      <c r="E125" s="19">
        <v>148</v>
      </c>
    </row>
    <row r="126" spans="1:5" s="14" customFormat="1">
      <c r="A126" s="18" t="s">
        <v>130</v>
      </c>
      <c r="B126" s="19">
        <v>697</v>
      </c>
      <c r="C126" s="19">
        <v>389</v>
      </c>
      <c r="D126" s="20">
        <v>0.55810000000000004</v>
      </c>
      <c r="E126" s="19">
        <v>215</v>
      </c>
    </row>
    <row r="127" spans="1:5" s="14" customFormat="1">
      <c r="A127" s="18" t="s">
        <v>131</v>
      </c>
      <c r="B127" s="19">
        <v>1750</v>
      </c>
      <c r="C127" s="19">
        <v>1217</v>
      </c>
      <c r="D127" s="20">
        <v>0.69540000000000002</v>
      </c>
      <c r="E127" s="19">
        <v>913</v>
      </c>
    </row>
    <row r="128" spans="1:5" s="14" customFormat="1">
      <c r="A128" s="18" t="s">
        <v>132</v>
      </c>
      <c r="B128" s="19">
        <v>978</v>
      </c>
      <c r="C128" s="19">
        <v>540</v>
      </c>
      <c r="D128" s="20">
        <v>0.55210000000000004</v>
      </c>
      <c r="E128" s="19">
        <v>323</v>
      </c>
    </row>
    <row r="129" spans="1:5" s="14" customFormat="1">
      <c r="A129" s="18" t="s">
        <v>133</v>
      </c>
      <c r="B129" s="19">
        <v>583</v>
      </c>
      <c r="C129" s="19">
        <v>300</v>
      </c>
      <c r="D129" s="20">
        <v>0.51459999999999995</v>
      </c>
      <c r="E129" s="19">
        <v>167</v>
      </c>
    </row>
    <row r="130" spans="1:5" s="14" customFormat="1">
      <c r="A130" s="18" t="s">
        <v>134</v>
      </c>
      <c r="B130" s="19">
        <v>631</v>
      </c>
      <c r="C130" s="19">
        <v>394</v>
      </c>
      <c r="D130" s="20">
        <v>0.62439999999999996</v>
      </c>
      <c r="E130" s="19">
        <v>256</v>
      </c>
    </row>
    <row r="131" spans="1:5" s="14" customFormat="1">
      <c r="A131" s="18" t="s">
        <v>135</v>
      </c>
      <c r="B131" s="19">
        <v>636</v>
      </c>
      <c r="C131" s="19">
        <v>340</v>
      </c>
      <c r="D131" s="20">
        <v>0.53459999999999996</v>
      </c>
      <c r="E131" s="19">
        <v>172</v>
      </c>
    </row>
    <row r="132" spans="1:5" s="14" customFormat="1">
      <c r="A132" s="18" t="s">
        <v>136</v>
      </c>
      <c r="B132" s="19">
        <v>491</v>
      </c>
      <c r="C132" s="19">
        <v>292</v>
      </c>
      <c r="D132" s="20">
        <v>0.59470000000000001</v>
      </c>
      <c r="E132" s="19">
        <v>206</v>
      </c>
    </row>
    <row r="133" spans="1:5" s="14" customFormat="1">
      <c r="A133" s="18" t="s">
        <v>137</v>
      </c>
      <c r="B133" s="19">
        <v>538</v>
      </c>
      <c r="C133" s="19">
        <v>332</v>
      </c>
      <c r="D133" s="20">
        <v>0.61709999999999998</v>
      </c>
      <c r="E133" s="19">
        <v>249</v>
      </c>
    </row>
    <row r="134" spans="1:5" s="14" customFormat="1">
      <c r="A134" s="18" t="s">
        <v>138</v>
      </c>
      <c r="B134" s="19">
        <v>511</v>
      </c>
      <c r="C134" s="19">
        <v>294</v>
      </c>
      <c r="D134" s="20">
        <v>0.57530000000000003</v>
      </c>
      <c r="E134" s="19">
        <v>195</v>
      </c>
    </row>
    <row r="135" spans="1:5" s="14" customFormat="1">
      <c r="A135" s="18" t="s">
        <v>139</v>
      </c>
      <c r="B135" s="19">
        <v>467</v>
      </c>
      <c r="C135" s="19">
        <v>259</v>
      </c>
      <c r="D135" s="20">
        <v>0.55459999999999998</v>
      </c>
      <c r="E135" s="19">
        <v>167</v>
      </c>
    </row>
    <row r="136" spans="1:5" s="14" customFormat="1">
      <c r="A136" s="18" t="s">
        <v>140</v>
      </c>
      <c r="B136" s="19">
        <v>448</v>
      </c>
      <c r="C136" s="19">
        <v>232</v>
      </c>
      <c r="D136" s="20">
        <v>0.51790000000000003</v>
      </c>
      <c r="E136" s="19">
        <v>78</v>
      </c>
    </row>
    <row r="137" spans="1:5" s="14" customFormat="1">
      <c r="A137" s="18" t="s">
        <v>141</v>
      </c>
      <c r="B137" s="19">
        <v>493</v>
      </c>
      <c r="C137" s="19">
        <v>267</v>
      </c>
      <c r="D137" s="20">
        <v>0.54159999999999997</v>
      </c>
      <c r="E137" s="19">
        <v>160</v>
      </c>
    </row>
    <row r="138" spans="1:5" s="14" customFormat="1">
      <c r="A138" s="18" t="s">
        <v>142</v>
      </c>
      <c r="B138" s="19">
        <v>589</v>
      </c>
      <c r="C138" s="19">
        <v>360</v>
      </c>
      <c r="D138" s="20">
        <v>0.61119999999999997</v>
      </c>
      <c r="E138" s="19">
        <v>262</v>
      </c>
    </row>
    <row r="139" spans="1:5" s="14" customFormat="1">
      <c r="A139" s="18" t="s">
        <v>143</v>
      </c>
      <c r="B139" s="19">
        <v>1107</v>
      </c>
      <c r="C139" s="19">
        <v>678</v>
      </c>
      <c r="D139" s="20">
        <v>0.61250000000000004</v>
      </c>
      <c r="E139" s="19">
        <v>470</v>
      </c>
    </row>
    <row r="140" spans="1:5" s="14" customFormat="1">
      <c r="A140" s="18" t="s">
        <v>144</v>
      </c>
      <c r="B140" s="19">
        <v>804</v>
      </c>
      <c r="C140" s="19">
        <v>513</v>
      </c>
      <c r="D140" s="20">
        <v>0.6381</v>
      </c>
      <c r="E140" s="19">
        <v>284</v>
      </c>
    </row>
    <row r="141" spans="1:5" s="14" customFormat="1">
      <c r="A141" s="18" t="s">
        <v>145</v>
      </c>
      <c r="B141" s="19">
        <v>863</v>
      </c>
      <c r="C141" s="19">
        <v>519</v>
      </c>
      <c r="D141" s="20">
        <v>0.60140000000000005</v>
      </c>
      <c r="E141" s="19">
        <v>360</v>
      </c>
    </row>
    <row r="142" spans="1:5" s="14" customFormat="1">
      <c r="A142" s="18" t="s">
        <v>146</v>
      </c>
      <c r="B142" s="19">
        <v>666</v>
      </c>
      <c r="C142" s="19">
        <v>422</v>
      </c>
      <c r="D142" s="20">
        <v>0.63360000000000005</v>
      </c>
      <c r="E142" s="19">
        <v>299</v>
      </c>
    </row>
    <row r="143" spans="1:5" s="14" customFormat="1">
      <c r="A143" s="18" t="s">
        <v>147</v>
      </c>
      <c r="B143" s="19">
        <v>500</v>
      </c>
      <c r="C143" s="19">
        <v>328</v>
      </c>
      <c r="D143" s="20">
        <v>0.65600000000000003</v>
      </c>
      <c r="E143" s="19">
        <v>197</v>
      </c>
    </row>
    <row r="144" spans="1:5" s="14" customFormat="1">
      <c r="A144" s="18" t="s">
        <v>148</v>
      </c>
      <c r="B144" s="19">
        <v>749</v>
      </c>
      <c r="C144" s="19">
        <v>491</v>
      </c>
      <c r="D144" s="20">
        <v>0.65549999999999997</v>
      </c>
      <c r="E144" s="19">
        <v>292</v>
      </c>
    </row>
    <row r="145" spans="1:5" s="14" customFormat="1">
      <c r="A145" s="18" t="s">
        <v>149</v>
      </c>
      <c r="B145" s="19">
        <v>655</v>
      </c>
      <c r="C145" s="19">
        <v>378</v>
      </c>
      <c r="D145" s="20">
        <v>0.57709999999999995</v>
      </c>
      <c r="E145" s="19">
        <v>257</v>
      </c>
    </row>
    <row r="146" spans="1:5" s="14" customFormat="1">
      <c r="A146" s="18" t="s">
        <v>150</v>
      </c>
      <c r="B146" s="19">
        <v>889</v>
      </c>
      <c r="C146" s="19">
        <v>504</v>
      </c>
      <c r="D146" s="20">
        <v>0.56689999999999996</v>
      </c>
      <c r="E146" s="19">
        <v>281</v>
      </c>
    </row>
    <row r="147" spans="1:5" s="14" customFormat="1">
      <c r="A147" s="18" t="s">
        <v>151</v>
      </c>
      <c r="B147" s="19">
        <v>811</v>
      </c>
      <c r="C147" s="19">
        <v>493</v>
      </c>
      <c r="D147" s="20">
        <v>0.6079</v>
      </c>
      <c r="E147" s="19">
        <v>324</v>
      </c>
    </row>
    <row r="148" spans="1:5" s="14" customFormat="1">
      <c r="A148" s="18" t="s">
        <v>152</v>
      </c>
      <c r="B148" s="19">
        <v>434</v>
      </c>
      <c r="C148" s="19">
        <v>252</v>
      </c>
      <c r="D148" s="20">
        <v>0.5806</v>
      </c>
      <c r="E148" s="19">
        <v>145</v>
      </c>
    </row>
    <row r="149" spans="1:5" s="14" customFormat="1">
      <c r="A149" s="18" t="s">
        <v>153</v>
      </c>
      <c r="B149" s="19">
        <v>511</v>
      </c>
      <c r="C149" s="19">
        <v>302</v>
      </c>
      <c r="D149" s="20">
        <v>0.59099999999999997</v>
      </c>
      <c r="E149" s="19">
        <v>201</v>
      </c>
    </row>
    <row r="150" spans="1:5" s="14" customFormat="1">
      <c r="A150" s="18" t="s">
        <v>154</v>
      </c>
      <c r="B150" s="19">
        <v>1767</v>
      </c>
      <c r="C150" s="19">
        <v>1094</v>
      </c>
      <c r="D150" s="20">
        <v>0.61909999999999998</v>
      </c>
      <c r="E150" s="19">
        <v>784</v>
      </c>
    </row>
    <row r="151" spans="1:5" s="14" customFormat="1">
      <c r="A151" s="18" t="s">
        <v>155</v>
      </c>
      <c r="B151" s="19">
        <v>1110</v>
      </c>
      <c r="C151" s="19">
        <v>729</v>
      </c>
      <c r="D151" s="20">
        <v>0.65680000000000005</v>
      </c>
      <c r="E151" s="19">
        <v>485</v>
      </c>
    </row>
    <row r="152" spans="1:5" s="14" customFormat="1">
      <c r="A152" s="18" t="s">
        <v>156</v>
      </c>
      <c r="B152" s="19">
        <v>1177</v>
      </c>
      <c r="C152" s="19">
        <v>694</v>
      </c>
      <c r="D152" s="20">
        <v>0.58960000000000001</v>
      </c>
      <c r="E152" s="19">
        <v>477</v>
      </c>
    </row>
    <row r="153" spans="1:5" s="14" customFormat="1">
      <c r="A153" s="18" t="s">
        <v>157</v>
      </c>
      <c r="B153" s="19">
        <v>485</v>
      </c>
      <c r="C153" s="19">
        <v>305</v>
      </c>
      <c r="D153" s="20">
        <v>0.62890000000000001</v>
      </c>
      <c r="E153" s="19">
        <v>211</v>
      </c>
    </row>
    <row r="154" spans="1:5" s="14" customFormat="1">
      <c r="A154" s="18" t="s">
        <v>158</v>
      </c>
      <c r="B154" s="19">
        <v>897</v>
      </c>
      <c r="C154" s="19">
        <v>625</v>
      </c>
      <c r="D154" s="20">
        <v>0.69679999999999997</v>
      </c>
      <c r="E154" s="19">
        <v>455</v>
      </c>
    </row>
    <row r="155" spans="1:5" s="14" customFormat="1">
      <c r="A155" s="18" t="s">
        <v>159</v>
      </c>
      <c r="B155" s="19">
        <v>1175</v>
      </c>
      <c r="C155" s="19">
        <v>667</v>
      </c>
      <c r="D155" s="20">
        <v>0.56769999999999998</v>
      </c>
      <c r="E155" s="19">
        <v>444</v>
      </c>
    </row>
    <row r="156" spans="1:5" s="14" customFormat="1">
      <c r="A156" s="18" t="s">
        <v>160</v>
      </c>
      <c r="B156" s="19">
        <v>1905</v>
      </c>
      <c r="C156" s="19">
        <v>1186</v>
      </c>
      <c r="D156" s="20">
        <v>0.62260000000000004</v>
      </c>
      <c r="E156" s="19">
        <v>795</v>
      </c>
    </row>
    <row r="157" spans="1:5" s="14" customFormat="1">
      <c r="A157" s="18" t="s">
        <v>161</v>
      </c>
      <c r="B157" s="19">
        <v>981</v>
      </c>
      <c r="C157" s="19">
        <v>647</v>
      </c>
      <c r="D157" s="20">
        <v>0.65949999999999998</v>
      </c>
      <c r="E157" s="19">
        <v>415</v>
      </c>
    </row>
    <row r="158" spans="1:5" s="14" customFormat="1">
      <c r="A158" s="18" t="s">
        <v>162</v>
      </c>
      <c r="B158" s="19">
        <v>1295</v>
      </c>
      <c r="C158" s="19">
        <v>819</v>
      </c>
      <c r="D158" s="20">
        <v>0.63239999999999996</v>
      </c>
      <c r="E158" s="19">
        <v>586</v>
      </c>
    </row>
    <row r="159" spans="1:5" s="14" customFormat="1">
      <c r="A159" s="18" t="s">
        <v>163</v>
      </c>
      <c r="B159" s="19">
        <v>1105</v>
      </c>
      <c r="C159" s="19">
        <v>714</v>
      </c>
      <c r="D159" s="20">
        <v>0.6462</v>
      </c>
      <c r="E159" s="19">
        <v>459</v>
      </c>
    </row>
    <row r="160" spans="1:5" s="14" customFormat="1">
      <c r="A160" s="18" t="s">
        <v>164</v>
      </c>
      <c r="B160" s="19">
        <v>1148</v>
      </c>
      <c r="C160" s="19">
        <v>669</v>
      </c>
      <c r="D160" s="20">
        <v>0.58279999999999998</v>
      </c>
      <c r="E160" s="19">
        <v>418</v>
      </c>
    </row>
    <row r="161" spans="1:5" s="14" customFormat="1">
      <c r="A161" s="18" t="s">
        <v>165</v>
      </c>
      <c r="B161" s="19">
        <v>1958</v>
      </c>
      <c r="C161" s="19">
        <v>1248</v>
      </c>
      <c r="D161" s="20">
        <v>0.63739999999999997</v>
      </c>
      <c r="E161" s="19">
        <v>824</v>
      </c>
    </row>
    <row r="162" spans="1:5" s="14" customFormat="1">
      <c r="A162" s="18" t="s">
        <v>166</v>
      </c>
      <c r="B162" s="19">
        <v>2073</v>
      </c>
      <c r="C162" s="19">
        <v>1583</v>
      </c>
      <c r="D162" s="20">
        <v>0.76359999999999995</v>
      </c>
      <c r="E162" s="22">
        <v>1092</v>
      </c>
    </row>
    <row r="163" spans="1:5" s="23" customFormat="1" ht="34.5" customHeight="1">
      <c r="A163" s="26" t="s">
        <v>284</v>
      </c>
      <c r="B163" s="24">
        <f>SUM(B104:B162)</f>
        <v>50742</v>
      </c>
      <c r="C163" s="24">
        <f>SUM(C104:C162)</f>
        <v>30814</v>
      </c>
      <c r="D163" s="25">
        <f>C163/B163</f>
        <v>0.60726814079066649</v>
      </c>
      <c r="E163" s="24">
        <f>SUM(E104:E162)</f>
        <v>19753</v>
      </c>
    </row>
    <row r="164" spans="1:5" s="14" customFormat="1">
      <c r="A164" s="18" t="s">
        <v>168</v>
      </c>
      <c r="B164" s="19">
        <v>813</v>
      </c>
      <c r="C164" s="19">
        <v>613</v>
      </c>
      <c r="D164" s="20">
        <v>0.754</v>
      </c>
      <c r="E164" s="19">
        <v>438</v>
      </c>
    </row>
    <row r="165" spans="1:5" s="14" customFormat="1">
      <c r="A165" s="18" t="s">
        <v>169</v>
      </c>
      <c r="B165" s="19">
        <v>761</v>
      </c>
      <c r="C165" s="19">
        <v>542</v>
      </c>
      <c r="D165" s="20">
        <v>0.71220000000000006</v>
      </c>
      <c r="E165" s="19">
        <v>351</v>
      </c>
    </row>
    <row r="166" spans="1:5" s="14" customFormat="1">
      <c r="A166" s="18" t="s">
        <v>170</v>
      </c>
      <c r="B166" s="19">
        <v>752</v>
      </c>
      <c r="C166" s="19">
        <v>550</v>
      </c>
      <c r="D166" s="20">
        <v>0.73140000000000005</v>
      </c>
      <c r="E166" s="19">
        <v>411</v>
      </c>
    </row>
    <row r="167" spans="1:5" s="14" customFormat="1">
      <c r="A167" s="18" t="s">
        <v>171</v>
      </c>
      <c r="B167" s="19">
        <v>815</v>
      </c>
      <c r="C167" s="19">
        <v>651</v>
      </c>
      <c r="D167" s="20">
        <v>0.79879999999999995</v>
      </c>
      <c r="E167" s="19">
        <v>471</v>
      </c>
    </row>
    <row r="168" spans="1:5" s="14" customFormat="1">
      <c r="A168" s="18" t="s">
        <v>172</v>
      </c>
      <c r="B168" s="19">
        <v>1313</v>
      </c>
      <c r="C168" s="19">
        <v>998</v>
      </c>
      <c r="D168" s="20">
        <v>0.7601</v>
      </c>
      <c r="E168" s="19">
        <v>739</v>
      </c>
    </row>
    <row r="169" spans="1:5" s="14" customFormat="1">
      <c r="A169" s="18" t="s">
        <v>173</v>
      </c>
      <c r="B169" s="19">
        <v>683</v>
      </c>
      <c r="C169" s="19">
        <v>513</v>
      </c>
      <c r="D169" s="20">
        <v>0.75109999999999999</v>
      </c>
      <c r="E169" s="19">
        <v>363</v>
      </c>
    </row>
    <row r="170" spans="1:5" s="14" customFormat="1">
      <c r="A170" s="18" t="s">
        <v>174</v>
      </c>
      <c r="B170" s="19">
        <v>851</v>
      </c>
      <c r="C170" s="19">
        <v>661</v>
      </c>
      <c r="D170" s="20">
        <v>0.77669999999999995</v>
      </c>
      <c r="E170" s="19">
        <v>495</v>
      </c>
    </row>
    <row r="171" spans="1:5" s="14" customFormat="1">
      <c r="A171" s="18" t="s">
        <v>175</v>
      </c>
      <c r="B171" s="19">
        <v>474</v>
      </c>
      <c r="C171" s="19">
        <v>383</v>
      </c>
      <c r="D171" s="20">
        <v>0.80800000000000005</v>
      </c>
      <c r="E171" s="19">
        <v>280</v>
      </c>
    </row>
    <row r="172" spans="1:5" s="14" customFormat="1">
      <c r="A172" s="18" t="s">
        <v>176</v>
      </c>
      <c r="B172" s="19">
        <v>789</v>
      </c>
      <c r="C172" s="19">
        <v>568</v>
      </c>
      <c r="D172" s="20">
        <v>0.71989999999999998</v>
      </c>
      <c r="E172" s="19">
        <v>376</v>
      </c>
    </row>
    <row r="173" spans="1:5" s="14" customFormat="1">
      <c r="A173" s="18" t="s">
        <v>177</v>
      </c>
      <c r="B173" s="19">
        <v>409</v>
      </c>
      <c r="C173" s="19">
        <v>258</v>
      </c>
      <c r="D173" s="20">
        <v>0.63080000000000003</v>
      </c>
      <c r="E173" s="19">
        <v>191</v>
      </c>
    </row>
    <row r="174" spans="1:5" s="14" customFormat="1">
      <c r="A174" s="18" t="s">
        <v>178</v>
      </c>
      <c r="B174" s="19">
        <v>900</v>
      </c>
      <c r="C174" s="19">
        <v>626</v>
      </c>
      <c r="D174" s="20">
        <v>0.6956</v>
      </c>
      <c r="E174" s="19">
        <v>449</v>
      </c>
    </row>
    <row r="175" spans="1:5" s="14" customFormat="1">
      <c r="A175" s="18" t="s">
        <v>179</v>
      </c>
      <c r="B175" s="19">
        <v>774</v>
      </c>
      <c r="C175" s="19">
        <v>563</v>
      </c>
      <c r="D175" s="20">
        <v>0.72740000000000005</v>
      </c>
      <c r="E175" s="19">
        <v>378</v>
      </c>
    </row>
    <row r="176" spans="1:5" s="14" customFormat="1">
      <c r="A176" s="18" t="s">
        <v>180</v>
      </c>
      <c r="B176" s="19">
        <v>923</v>
      </c>
      <c r="C176" s="19">
        <v>689</v>
      </c>
      <c r="D176" s="20">
        <v>0.74650000000000005</v>
      </c>
      <c r="E176" s="19">
        <v>457</v>
      </c>
    </row>
    <row r="177" spans="1:5" s="14" customFormat="1">
      <c r="A177" s="18" t="s">
        <v>181</v>
      </c>
      <c r="B177" s="19">
        <v>784</v>
      </c>
      <c r="C177" s="19">
        <v>585</v>
      </c>
      <c r="D177" s="20">
        <v>0.74619999999999997</v>
      </c>
      <c r="E177" s="19">
        <v>459</v>
      </c>
    </row>
    <row r="178" spans="1:5" s="14" customFormat="1">
      <c r="A178" s="18" t="s">
        <v>182</v>
      </c>
      <c r="B178" s="19">
        <v>637</v>
      </c>
      <c r="C178" s="19">
        <v>440</v>
      </c>
      <c r="D178" s="20">
        <v>0.69069999999999998</v>
      </c>
      <c r="E178" s="19">
        <v>285</v>
      </c>
    </row>
    <row r="179" spans="1:5" s="14" customFormat="1">
      <c r="A179" s="18" t="s">
        <v>183</v>
      </c>
      <c r="B179" s="19">
        <v>782</v>
      </c>
      <c r="C179" s="19">
        <v>609</v>
      </c>
      <c r="D179" s="20">
        <v>0.77880000000000005</v>
      </c>
      <c r="E179" s="19">
        <v>485</v>
      </c>
    </row>
    <row r="180" spans="1:5" s="14" customFormat="1">
      <c r="A180" s="18" t="s">
        <v>184</v>
      </c>
      <c r="B180" s="19">
        <v>1599</v>
      </c>
      <c r="C180" s="19">
        <v>1259</v>
      </c>
      <c r="D180" s="20">
        <v>0.78739999999999999</v>
      </c>
      <c r="E180" s="22">
        <v>1039</v>
      </c>
    </row>
    <row r="181" spans="1:5" s="14" customFormat="1">
      <c r="A181" s="18" t="s">
        <v>185</v>
      </c>
      <c r="B181" s="19">
        <v>942</v>
      </c>
      <c r="C181" s="19">
        <v>686</v>
      </c>
      <c r="D181" s="20">
        <v>0.72819999999999996</v>
      </c>
      <c r="E181" s="19">
        <v>490</v>
      </c>
    </row>
    <row r="182" spans="1:5" s="14" customFormat="1">
      <c r="A182" s="18" t="s">
        <v>186</v>
      </c>
      <c r="B182" s="19">
        <v>938</v>
      </c>
      <c r="C182" s="19">
        <v>747</v>
      </c>
      <c r="D182" s="20">
        <v>0.7964</v>
      </c>
      <c r="E182" s="19">
        <v>610</v>
      </c>
    </row>
    <row r="183" spans="1:5" s="14" customFormat="1">
      <c r="A183" s="18" t="s">
        <v>187</v>
      </c>
      <c r="B183" s="19">
        <v>1118</v>
      </c>
      <c r="C183" s="19">
        <v>862</v>
      </c>
      <c r="D183" s="20">
        <v>0.77100000000000002</v>
      </c>
      <c r="E183" s="19">
        <v>687</v>
      </c>
    </row>
    <row r="184" spans="1:5" s="14" customFormat="1">
      <c r="A184" s="18" t="s">
        <v>188</v>
      </c>
      <c r="B184" s="19">
        <v>1769</v>
      </c>
      <c r="C184" s="19">
        <v>1375</v>
      </c>
      <c r="D184" s="20">
        <v>0.77729999999999999</v>
      </c>
      <c r="E184" s="22">
        <v>1117</v>
      </c>
    </row>
    <row r="185" spans="1:5" s="23" customFormat="1" ht="34.5" customHeight="1">
      <c r="A185" s="26" t="s">
        <v>285</v>
      </c>
      <c r="B185" s="24">
        <f>SUM(B164:B184)</f>
        <v>18826</v>
      </c>
      <c r="C185" s="24">
        <f>SUM(C164:C184)</f>
        <v>14178</v>
      </c>
      <c r="D185" s="25">
        <f>C185/B185</f>
        <v>0.7531074046531393</v>
      </c>
      <c r="E185" s="24">
        <f>SUM(E164:E184)</f>
        <v>10571</v>
      </c>
    </row>
    <row r="186" spans="1:5" s="14" customFormat="1">
      <c r="A186" s="18" t="s">
        <v>190</v>
      </c>
      <c r="B186" s="19">
        <v>1657</v>
      </c>
      <c r="C186" s="19">
        <v>1205</v>
      </c>
      <c r="D186" s="20">
        <v>0.72719999999999996</v>
      </c>
      <c r="E186" s="19">
        <v>921</v>
      </c>
    </row>
    <row r="187" spans="1:5" s="14" customFormat="1">
      <c r="A187" s="18" t="s">
        <v>191</v>
      </c>
      <c r="B187" s="19">
        <v>1867</v>
      </c>
      <c r="C187" s="19">
        <v>1362</v>
      </c>
      <c r="D187" s="20">
        <v>0.72950000000000004</v>
      </c>
      <c r="E187" s="19">
        <v>998</v>
      </c>
    </row>
    <row r="188" spans="1:5" s="14" customFormat="1">
      <c r="A188" s="18" t="s">
        <v>192</v>
      </c>
      <c r="B188" s="19">
        <v>1675</v>
      </c>
      <c r="C188" s="19">
        <v>1147</v>
      </c>
      <c r="D188" s="20">
        <v>0.68479999999999996</v>
      </c>
      <c r="E188" s="19">
        <v>855</v>
      </c>
    </row>
    <row r="189" spans="1:5" s="23" customFormat="1" ht="34.5" customHeight="1">
      <c r="A189" s="26" t="s">
        <v>286</v>
      </c>
      <c r="B189" s="24">
        <f>SUM(B186:B188)</f>
        <v>5199</v>
      </c>
      <c r="C189" s="24">
        <f>SUM(C186:C188)</f>
        <v>3714</v>
      </c>
      <c r="D189" s="25">
        <f>C189/B189</f>
        <v>0.71436814772071555</v>
      </c>
      <c r="E189" s="24">
        <f>SUM(E186:E188)</f>
        <v>2774</v>
      </c>
    </row>
    <row r="190" spans="1:5" s="14" customFormat="1">
      <c r="A190" s="18" t="s">
        <v>194</v>
      </c>
      <c r="B190" s="19">
        <v>897</v>
      </c>
      <c r="C190" s="19">
        <v>643</v>
      </c>
      <c r="D190" s="20">
        <v>0.71679999999999999</v>
      </c>
      <c r="E190" s="19">
        <v>491</v>
      </c>
    </row>
    <row r="191" spans="1:5" s="23" customFormat="1" ht="34.5" customHeight="1">
      <c r="A191" s="26" t="s">
        <v>287</v>
      </c>
      <c r="B191" s="24">
        <f>SUM(B190:B190)</f>
        <v>897</v>
      </c>
      <c r="C191" s="24">
        <f>SUM(C190:C190)</f>
        <v>643</v>
      </c>
      <c r="D191" s="25">
        <f>C191/B191</f>
        <v>0.71683389074693427</v>
      </c>
      <c r="E191" s="24">
        <f>SUM(E190:E190)</f>
        <v>491</v>
      </c>
    </row>
    <row r="192" spans="1:5" s="14" customFormat="1">
      <c r="A192" s="18" t="s">
        <v>196</v>
      </c>
      <c r="B192" s="19">
        <v>1499</v>
      </c>
      <c r="C192" s="19">
        <v>1091</v>
      </c>
      <c r="D192" s="20">
        <v>0.7278</v>
      </c>
      <c r="E192" s="19">
        <v>841</v>
      </c>
    </row>
    <row r="193" spans="1:5" s="14" customFormat="1">
      <c r="A193" s="18" t="s">
        <v>197</v>
      </c>
      <c r="B193" s="19">
        <v>1702</v>
      </c>
      <c r="C193" s="19">
        <v>1262</v>
      </c>
      <c r="D193" s="20">
        <v>0.74150000000000005</v>
      </c>
      <c r="E193" s="19">
        <v>959</v>
      </c>
    </row>
    <row r="194" spans="1:5" s="14" customFormat="1">
      <c r="A194" s="18" t="s">
        <v>198</v>
      </c>
      <c r="B194" s="19">
        <v>1066</v>
      </c>
      <c r="C194" s="19">
        <v>683</v>
      </c>
      <c r="D194" s="20">
        <v>0.64070000000000005</v>
      </c>
      <c r="E194" s="19">
        <v>492</v>
      </c>
    </row>
    <row r="195" spans="1:5" s="23" customFormat="1" ht="34.5" customHeight="1">
      <c r="A195" s="26" t="s">
        <v>288</v>
      </c>
      <c r="B195" s="24">
        <f>SUM(B192:B194)</f>
        <v>4267</v>
      </c>
      <c r="C195" s="24">
        <f>SUM(C192:C194)</f>
        <v>3036</v>
      </c>
      <c r="D195" s="25">
        <f>C195/B195</f>
        <v>0.71150691352238105</v>
      </c>
      <c r="E195" s="24">
        <f>SUM(E192:E194)</f>
        <v>2292</v>
      </c>
    </row>
    <row r="196" spans="1:5" s="14" customFormat="1">
      <c r="A196" s="18" t="s">
        <v>200</v>
      </c>
      <c r="B196" s="19">
        <v>1566</v>
      </c>
      <c r="C196" s="19">
        <v>1004</v>
      </c>
      <c r="D196" s="20">
        <v>0.6411</v>
      </c>
      <c r="E196" s="19">
        <v>715</v>
      </c>
    </row>
    <row r="197" spans="1:5" s="14" customFormat="1">
      <c r="A197" s="18" t="s">
        <v>201</v>
      </c>
      <c r="B197" s="19">
        <v>3138</v>
      </c>
      <c r="C197" s="19">
        <v>1824</v>
      </c>
      <c r="D197" s="20">
        <v>0.58130000000000004</v>
      </c>
      <c r="E197" s="22">
        <v>1246</v>
      </c>
    </row>
    <row r="198" spans="1:5" s="14" customFormat="1">
      <c r="A198" s="18" t="s">
        <v>202</v>
      </c>
      <c r="B198" s="19">
        <v>683</v>
      </c>
      <c r="C198" s="19">
        <v>570</v>
      </c>
      <c r="D198" s="20">
        <v>0.83460000000000001</v>
      </c>
      <c r="E198" s="19">
        <v>423</v>
      </c>
    </row>
    <row r="199" spans="1:5" s="14" customFormat="1">
      <c r="A199" s="18" t="s">
        <v>203</v>
      </c>
      <c r="B199" s="19">
        <v>1723</v>
      </c>
      <c r="C199" s="19">
        <v>1380</v>
      </c>
      <c r="D199" s="20">
        <v>0.80089999999999995</v>
      </c>
      <c r="E199" s="19">
        <v>952</v>
      </c>
    </row>
    <row r="200" spans="1:5" s="14" customFormat="1">
      <c r="A200" s="18" t="s">
        <v>204</v>
      </c>
      <c r="B200" s="19">
        <v>1742</v>
      </c>
      <c r="C200" s="19">
        <v>1060</v>
      </c>
      <c r="D200" s="20">
        <v>0.60850000000000004</v>
      </c>
      <c r="E200" s="19">
        <v>725</v>
      </c>
    </row>
    <row r="201" spans="1:5" s="14" customFormat="1">
      <c r="A201" s="18" t="s">
        <v>205</v>
      </c>
      <c r="B201" s="19">
        <v>818</v>
      </c>
      <c r="C201" s="19">
        <v>516</v>
      </c>
      <c r="D201" s="20">
        <v>0.63080000000000003</v>
      </c>
      <c r="E201" s="19">
        <v>390</v>
      </c>
    </row>
    <row r="202" spans="1:5" s="14" customFormat="1">
      <c r="A202" s="18" t="s">
        <v>206</v>
      </c>
      <c r="B202" s="19">
        <v>1164</v>
      </c>
      <c r="C202" s="19">
        <v>964</v>
      </c>
      <c r="D202" s="20">
        <v>0.82820000000000005</v>
      </c>
      <c r="E202" s="19">
        <v>675</v>
      </c>
    </row>
    <row r="203" spans="1:5" s="14" customFormat="1">
      <c r="A203" s="18" t="s">
        <v>207</v>
      </c>
      <c r="B203" s="19">
        <v>362</v>
      </c>
      <c r="C203" s="19">
        <v>249</v>
      </c>
      <c r="D203" s="20">
        <v>0.68779999999999997</v>
      </c>
      <c r="E203" s="19">
        <v>181</v>
      </c>
    </row>
    <row r="204" spans="1:5" s="14" customFormat="1">
      <c r="A204" s="18" t="s">
        <v>208</v>
      </c>
      <c r="B204" s="19">
        <v>1044</v>
      </c>
      <c r="C204" s="19">
        <v>894</v>
      </c>
      <c r="D204" s="20">
        <v>0.85629999999999995</v>
      </c>
      <c r="E204" s="19">
        <v>653</v>
      </c>
    </row>
    <row r="205" spans="1:5" s="23" customFormat="1" ht="34.5" customHeight="1">
      <c r="A205" s="26" t="s">
        <v>289</v>
      </c>
      <c r="B205" s="24">
        <f>SUM(B196:B204)</f>
        <v>12240</v>
      </c>
      <c r="C205" s="24">
        <f>SUM(C196:C204)</f>
        <v>8461</v>
      </c>
      <c r="D205" s="25">
        <f>C205/B205</f>
        <v>0.69125816993464051</v>
      </c>
      <c r="E205" s="24">
        <f>SUM(E196:E204)</f>
        <v>5960</v>
      </c>
    </row>
    <row r="206" spans="1:5" s="14" customFormat="1">
      <c r="A206" s="18" t="s">
        <v>210</v>
      </c>
      <c r="B206" s="19">
        <v>770</v>
      </c>
      <c r="C206" s="19">
        <v>546</v>
      </c>
      <c r="D206" s="20">
        <v>0.70909999999999995</v>
      </c>
      <c r="E206" s="19">
        <v>398</v>
      </c>
    </row>
    <row r="207" spans="1:5" s="14" customFormat="1">
      <c r="A207" s="18" t="s">
        <v>211</v>
      </c>
      <c r="B207" s="19">
        <v>901</v>
      </c>
      <c r="C207" s="19">
        <v>701</v>
      </c>
      <c r="D207" s="20">
        <v>0.77800000000000002</v>
      </c>
      <c r="E207" s="19">
        <v>531</v>
      </c>
    </row>
    <row r="208" spans="1:5" s="14" customFormat="1">
      <c r="A208" s="18" t="s">
        <v>212</v>
      </c>
      <c r="B208" s="19">
        <v>1176</v>
      </c>
      <c r="C208" s="19">
        <v>838</v>
      </c>
      <c r="D208" s="20">
        <v>0.71260000000000001</v>
      </c>
      <c r="E208" s="19">
        <v>624</v>
      </c>
    </row>
    <row r="209" spans="1:5" s="14" customFormat="1">
      <c r="A209" s="18" t="s">
        <v>213</v>
      </c>
      <c r="B209" s="19">
        <v>416</v>
      </c>
      <c r="C209" s="19">
        <v>286</v>
      </c>
      <c r="D209" s="20">
        <v>0.6875</v>
      </c>
      <c r="E209" s="19">
        <v>174</v>
      </c>
    </row>
    <row r="210" spans="1:5" s="14" customFormat="1">
      <c r="A210" s="18" t="s">
        <v>214</v>
      </c>
      <c r="B210" s="19">
        <v>958</v>
      </c>
      <c r="C210" s="19">
        <v>703</v>
      </c>
      <c r="D210" s="20">
        <v>0.73380000000000001</v>
      </c>
      <c r="E210" s="19">
        <v>485</v>
      </c>
    </row>
    <row r="211" spans="1:5" s="14" customFormat="1">
      <c r="A211" s="18" t="s">
        <v>215</v>
      </c>
      <c r="B211" s="19">
        <v>947</v>
      </c>
      <c r="C211" s="19">
        <v>656</v>
      </c>
      <c r="D211" s="20">
        <v>0.69269999999999998</v>
      </c>
      <c r="E211" s="19">
        <v>461</v>
      </c>
    </row>
    <row r="212" spans="1:5" s="14" customFormat="1">
      <c r="A212" s="18" t="s">
        <v>216</v>
      </c>
      <c r="B212" s="19">
        <v>1090</v>
      </c>
      <c r="C212" s="19">
        <v>732</v>
      </c>
      <c r="D212" s="20">
        <v>0.67159999999999997</v>
      </c>
      <c r="E212" s="19">
        <v>587</v>
      </c>
    </row>
    <row r="213" spans="1:5" s="14" customFormat="1">
      <c r="A213" s="18" t="s">
        <v>217</v>
      </c>
      <c r="B213" s="19">
        <v>1126</v>
      </c>
      <c r="C213" s="19">
        <v>896</v>
      </c>
      <c r="D213" s="20">
        <v>0.79569999999999996</v>
      </c>
      <c r="E213" s="19">
        <v>671</v>
      </c>
    </row>
    <row r="214" spans="1:5" s="14" customFormat="1">
      <c r="A214" s="18" t="s">
        <v>218</v>
      </c>
      <c r="B214" s="19">
        <v>717</v>
      </c>
      <c r="C214" s="19">
        <v>522</v>
      </c>
      <c r="D214" s="20">
        <v>0.72799999999999998</v>
      </c>
      <c r="E214" s="19">
        <v>369</v>
      </c>
    </row>
    <row r="215" spans="1:5" s="14" customFormat="1">
      <c r="A215" s="18" t="s">
        <v>219</v>
      </c>
      <c r="B215" s="19">
        <v>802</v>
      </c>
      <c r="C215" s="19">
        <v>592</v>
      </c>
      <c r="D215" s="20">
        <v>0.73819999999999997</v>
      </c>
      <c r="E215" s="19">
        <v>405</v>
      </c>
    </row>
    <row r="216" spans="1:5" s="14" customFormat="1">
      <c r="A216" s="18" t="s">
        <v>220</v>
      </c>
      <c r="B216" s="19">
        <v>1016</v>
      </c>
      <c r="C216" s="19">
        <v>618</v>
      </c>
      <c r="D216" s="20">
        <v>0.60829999999999995</v>
      </c>
      <c r="E216" s="19">
        <v>416</v>
      </c>
    </row>
    <row r="217" spans="1:5" s="14" customFormat="1">
      <c r="A217" s="18" t="s">
        <v>221</v>
      </c>
      <c r="B217" s="19">
        <v>997</v>
      </c>
      <c r="C217" s="19">
        <v>677</v>
      </c>
      <c r="D217" s="20">
        <v>0.67900000000000005</v>
      </c>
      <c r="E217" s="19">
        <v>497</v>
      </c>
    </row>
    <row r="218" spans="1:5" s="14" customFormat="1">
      <c r="A218" s="18" t="s">
        <v>222</v>
      </c>
      <c r="B218" s="19">
        <v>396</v>
      </c>
      <c r="C218" s="19">
        <v>249</v>
      </c>
      <c r="D218" s="20">
        <v>0.62880000000000003</v>
      </c>
      <c r="E218" s="19">
        <v>172</v>
      </c>
    </row>
    <row r="219" spans="1:5" s="14" customFormat="1">
      <c r="A219" s="18" t="s">
        <v>223</v>
      </c>
      <c r="B219" s="19">
        <v>338</v>
      </c>
      <c r="C219" s="19">
        <v>254</v>
      </c>
      <c r="D219" s="20">
        <v>0.75149999999999995</v>
      </c>
      <c r="E219" s="19">
        <v>183</v>
      </c>
    </row>
    <row r="220" spans="1:5" s="14" customFormat="1">
      <c r="A220" s="18" t="s">
        <v>224</v>
      </c>
      <c r="B220" s="19">
        <v>821</v>
      </c>
      <c r="C220" s="19">
        <v>567</v>
      </c>
      <c r="D220" s="20">
        <v>0.69059999999999999</v>
      </c>
      <c r="E220" s="19">
        <v>415</v>
      </c>
    </row>
    <row r="221" spans="1:5" s="14" customFormat="1">
      <c r="A221" s="18" t="s">
        <v>225</v>
      </c>
      <c r="B221" s="19">
        <v>1161</v>
      </c>
      <c r="C221" s="19">
        <v>862</v>
      </c>
      <c r="D221" s="20">
        <v>0.74250000000000005</v>
      </c>
      <c r="E221" s="19">
        <v>683</v>
      </c>
    </row>
    <row r="222" spans="1:5" s="14" customFormat="1">
      <c r="A222" s="18" t="s">
        <v>226</v>
      </c>
      <c r="B222" s="19">
        <v>758</v>
      </c>
      <c r="C222" s="19">
        <v>464</v>
      </c>
      <c r="D222" s="20">
        <v>0.61209999999999998</v>
      </c>
      <c r="E222" s="19">
        <v>321</v>
      </c>
    </row>
    <row r="223" spans="1:5" s="14" customFormat="1">
      <c r="A223" s="18" t="s">
        <v>227</v>
      </c>
      <c r="B223" s="19">
        <v>1002</v>
      </c>
      <c r="C223" s="19">
        <v>684</v>
      </c>
      <c r="D223" s="20">
        <v>0.68259999999999998</v>
      </c>
      <c r="E223" s="19">
        <v>470</v>
      </c>
    </row>
    <row r="224" spans="1:5" s="14" customFormat="1">
      <c r="A224" s="18" t="s">
        <v>228</v>
      </c>
      <c r="B224" s="19">
        <v>639</v>
      </c>
      <c r="C224" s="19">
        <v>406</v>
      </c>
      <c r="D224" s="20">
        <v>0.63539999999999996</v>
      </c>
      <c r="E224" s="19">
        <v>256</v>
      </c>
    </row>
    <row r="225" spans="1:5" s="14" customFormat="1">
      <c r="A225" s="18" t="s">
        <v>229</v>
      </c>
      <c r="B225" s="19">
        <v>803</v>
      </c>
      <c r="C225" s="19">
        <v>489</v>
      </c>
      <c r="D225" s="20">
        <v>0.60899999999999999</v>
      </c>
      <c r="E225" s="19">
        <v>318</v>
      </c>
    </row>
    <row r="226" spans="1:5" s="14" customFormat="1">
      <c r="A226" s="18" t="s">
        <v>230</v>
      </c>
      <c r="B226" s="19">
        <v>1573</v>
      </c>
      <c r="C226" s="19">
        <v>1153</v>
      </c>
      <c r="D226" s="20">
        <v>0.73299999999999998</v>
      </c>
      <c r="E226" s="19">
        <v>845</v>
      </c>
    </row>
    <row r="227" spans="1:5" s="14" customFormat="1">
      <c r="A227" s="18" t="s">
        <v>231</v>
      </c>
      <c r="B227" s="19">
        <v>969</v>
      </c>
      <c r="C227" s="19">
        <v>762</v>
      </c>
      <c r="D227" s="20">
        <v>0.78639999999999999</v>
      </c>
      <c r="E227" s="19">
        <v>578</v>
      </c>
    </row>
    <row r="228" spans="1:5" s="14" customFormat="1">
      <c r="A228" s="18" t="s">
        <v>232</v>
      </c>
      <c r="B228" s="19">
        <v>520</v>
      </c>
      <c r="C228" s="19">
        <v>310</v>
      </c>
      <c r="D228" s="20">
        <v>0.59619999999999995</v>
      </c>
      <c r="E228" s="19">
        <v>205</v>
      </c>
    </row>
    <row r="229" spans="1:5" s="14" customFormat="1">
      <c r="A229" s="18" t="s">
        <v>233</v>
      </c>
      <c r="B229" s="19">
        <v>1819</v>
      </c>
      <c r="C229" s="19">
        <v>1350</v>
      </c>
      <c r="D229" s="20">
        <v>0.74219999999999997</v>
      </c>
      <c r="E229" s="22">
        <v>1054</v>
      </c>
    </row>
    <row r="230" spans="1:5" s="14" customFormat="1">
      <c r="A230" s="18" t="s">
        <v>234</v>
      </c>
      <c r="B230" s="19">
        <v>1020</v>
      </c>
      <c r="C230" s="19">
        <v>699</v>
      </c>
      <c r="D230" s="20">
        <v>0.68530000000000002</v>
      </c>
      <c r="E230" s="19">
        <v>477</v>
      </c>
    </row>
    <row r="231" spans="1:5" s="14" customFormat="1">
      <c r="A231" s="18" t="s">
        <v>235</v>
      </c>
      <c r="B231" s="19">
        <v>1217</v>
      </c>
      <c r="C231" s="19">
        <v>891</v>
      </c>
      <c r="D231" s="20">
        <v>0.73209999999999997</v>
      </c>
      <c r="E231" s="19">
        <v>702</v>
      </c>
    </row>
    <row r="232" spans="1:5" s="14" customFormat="1">
      <c r="A232" s="18" t="s">
        <v>236</v>
      </c>
      <c r="B232" s="19">
        <v>1242</v>
      </c>
      <c r="C232" s="19">
        <v>899</v>
      </c>
      <c r="D232" s="20">
        <v>0.7238</v>
      </c>
      <c r="E232" s="19">
        <v>684</v>
      </c>
    </row>
    <row r="233" spans="1:5" s="14" customFormat="1">
      <c r="A233" s="18" t="s">
        <v>237</v>
      </c>
      <c r="B233" s="19">
        <v>997</v>
      </c>
      <c r="C233" s="19">
        <v>736</v>
      </c>
      <c r="D233" s="20">
        <v>0.73819999999999997</v>
      </c>
      <c r="E233" s="19">
        <v>552</v>
      </c>
    </row>
    <row r="234" spans="1:5" s="14" customFormat="1">
      <c r="A234" s="18" t="s">
        <v>238</v>
      </c>
      <c r="B234" s="19">
        <v>1264</v>
      </c>
      <c r="C234" s="19">
        <v>855</v>
      </c>
      <c r="D234" s="20">
        <v>0.6764</v>
      </c>
      <c r="E234" s="19">
        <v>604</v>
      </c>
    </row>
    <row r="235" spans="1:5" s="14" customFormat="1">
      <c r="A235" s="18" t="s">
        <v>239</v>
      </c>
      <c r="B235" s="19">
        <v>1038</v>
      </c>
      <c r="C235" s="19">
        <v>752</v>
      </c>
      <c r="D235" s="20">
        <v>0.72450000000000003</v>
      </c>
      <c r="E235" s="19">
        <v>585</v>
      </c>
    </row>
    <row r="236" spans="1:5" s="14" customFormat="1">
      <c r="A236" s="18" t="s">
        <v>240</v>
      </c>
      <c r="B236" s="19">
        <v>1240</v>
      </c>
      <c r="C236" s="19">
        <v>920</v>
      </c>
      <c r="D236" s="20">
        <v>0.7419</v>
      </c>
      <c r="E236" s="19">
        <v>735</v>
      </c>
    </row>
    <row r="237" spans="1:5" s="14" customFormat="1">
      <c r="A237" s="18" t="s">
        <v>241</v>
      </c>
      <c r="B237" s="19">
        <v>821</v>
      </c>
      <c r="C237" s="19">
        <v>591</v>
      </c>
      <c r="D237" s="20">
        <v>0.71989999999999998</v>
      </c>
      <c r="E237" s="19">
        <v>501</v>
      </c>
    </row>
    <row r="238" spans="1:5" s="14" customFormat="1">
      <c r="A238" s="18" t="s">
        <v>242</v>
      </c>
      <c r="B238" s="19">
        <v>867</v>
      </c>
      <c r="C238" s="19">
        <v>638</v>
      </c>
      <c r="D238" s="20">
        <v>0.7359</v>
      </c>
      <c r="E238" s="19">
        <v>490</v>
      </c>
    </row>
    <row r="239" spans="1:5" s="14" customFormat="1">
      <c r="A239" s="18" t="s">
        <v>243</v>
      </c>
      <c r="B239" s="19">
        <v>1086</v>
      </c>
      <c r="C239" s="19">
        <v>777</v>
      </c>
      <c r="D239" s="20">
        <v>0.71550000000000002</v>
      </c>
      <c r="E239" s="19">
        <v>604</v>
      </c>
    </row>
    <row r="240" spans="1:5" s="23" customFormat="1" ht="34.5" customHeight="1">
      <c r="A240" s="26" t="s">
        <v>290</v>
      </c>
      <c r="B240" s="24">
        <f>SUM(B206:B239)</f>
        <v>32507</v>
      </c>
      <c r="C240" s="24">
        <f>SUM(C206:C239)</f>
        <v>23075</v>
      </c>
      <c r="D240" s="25">
        <f>C240/B240</f>
        <v>0.70984710985326238</v>
      </c>
      <c r="E240" s="24">
        <f>SUM(E206:E239)</f>
        <v>17052</v>
      </c>
    </row>
    <row r="241" spans="1:5" s="14" customFormat="1">
      <c r="A241" s="18" t="s">
        <v>245</v>
      </c>
      <c r="B241" s="19">
        <v>761</v>
      </c>
      <c r="C241" s="19">
        <v>501</v>
      </c>
      <c r="D241" s="20">
        <v>0.6583</v>
      </c>
      <c r="E241" s="19">
        <v>368</v>
      </c>
    </row>
    <row r="242" spans="1:5" s="14" customFormat="1">
      <c r="A242" s="18" t="s">
        <v>246</v>
      </c>
      <c r="B242" s="19">
        <v>2589</v>
      </c>
      <c r="C242" s="19">
        <v>1729</v>
      </c>
      <c r="D242" s="20">
        <v>0.66779999999999995</v>
      </c>
      <c r="E242" s="22">
        <v>1284</v>
      </c>
    </row>
    <row r="243" spans="1:5" s="14" customFormat="1">
      <c r="A243" s="18" t="s">
        <v>247</v>
      </c>
      <c r="B243" s="19">
        <v>962</v>
      </c>
      <c r="C243" s="19">
        <v>741</v>
      </c>
      <c r="D243" s="20">
        <v>0.77029999999999998</v>
      </c>
      <c r="E243" s="19">
        <v>595</v>
      </c>
    </row>
    <row r="244" spans="1:5" s="14" customFormat="1">
      <c r="A244" s="18" t="s">
        <v>248</v>
      </c>
      <c r="B244" s="19">
        <v>1259</v>
      </c>
      <c r="C244" s="19">
        <v>985</v>
      </c>
      <c r="D244" s="20">
        <v>0.78239999999999998</v>
      </c>
      <c r="E244" s="19">
        <v>807</v>
      </c>
    </row>
    <row r="245" spans="1:5" s="14" customFormat="1">
      <c r="A245" s="18" t="s">
        <v>249</v>
      </c>
      <c r="B245" s="19">
        <v>2199</v>
      </c>
      <c r="C245" s="19">
        <v>1615</v>
      </c>
      <c r="D245" s="20">
        <v>0.73440000000000005</v>
      </c>
      <c r="E245" s="22">
        <v>1201</v>
      </c>
    </row>
    <row r="246" spans="1:5" s="14" customFormat="1">
      <c r="A246" s="18" t="s">
        <v>250</v>
      </c>
      <c r="B246" s="19">
        <v>2107</v>
      </c>
      <c r="C246" s="19">
        <v>1634</v>
      </c>
      <c r="D246" s="20">
        <v>0.77549999999999997</v>
      </c>
      <c r="E246" s="22">
        <v>1305</v>
      </c>
    </row>
    <row r="247" spans="1:5" s="23" customFormat="1" ht="34.5" customHeight="1">
      <c r="A247" s="26" t="s">
        <v>291</v>
      </c>
      <c r="B247" s="24">
        <f>SUM(B241:B246)</f>
        <v>9877</v>
      </c>
      <c r="C247" s="24">
        <f>SUM(C241:C246)</f>
        <v>7205</v>
      </c>
      <c r="D247" s="25">
        <f>C247/B247</f>
        <v>0.72947251189632478</v>
      </c>
      <c r="E247" s="24">
        <f>SUM(E241:E246)</f>
        <v>5560</v>
      </c>
    </row>
    <row r="248" spans="1:5" s="14" customFormat="1">
      <c r="A248" s="18" t="s">
        <v>252</v>
      </c>
      <c r="B248" s="19">
        <v>494</v>
      </c>
      <c r="C248" s="19">
        <v>321</v>
      </c>
      <c r="D248" s="20">
        <v>0.64980000000000004</v>
      </c>
      <c r="E248" s="19">
        <v>225</v>
      </c>
    </row>
    <row r="249" spans="1:5" s="14" customFormat="1">
      <c r="A249" s="18" t="s">
        <v>253</v>
      </c>
      <c r="B249" s="19">
        <v>798</v>
      </c>
      <c r="C249" s="19">
        <v>552</v>
      </c>
      <c r="D249" s="20">
        <v>0.69169999999999998</v>
      </c>
      <c r="E249" s="19">
        <v>424</v>
      </c>
    </row>
    <row r="250" spans="1:5" s="23" customFormat="1" ht="34.5" customHeight="1">
      <c r="A250" s="26" t="s">
        <v>292</v>
      </c>
      <c r="B250" s="24">
        <f>SUM(B248:B249)</f>
        <v>1292</v>
      </c>
      <c r="C250" s="24">
        <f>SUM(C248:C249)</f>
        <v>873</v>
      </c>
      <c r="D250" s="25">
        <f>C250/B250</f>
        <v>0.67569659442724461</v>
      </c>
      <c r="E250" s="24">
        <f>SUM(E248:E249)</f>
        <v>649</v>
      </c>
    </row>
    <row r="251" spans="1:5" s="23" customFormat="1" ht="34.5" customHeight="1">
      <c r="A251" s="26" t="s">
        <v>293</v>
      </c>
      <c r="B251" s="24">
        <f>SUM(, B22, B44, B51, B54, B56, B67, B103, B163, B185, B189, B191, B195, B205, B240, B247, B250)</f>
        <v>223956</v>
      </c>
      <c r="C251" s="24">
        <f>SUM(, C22, C44, C51, C54, C56, C67, C103, C163, C185, C189, C191, C195, C205, C240, C247, C250)</f>
        <v>152247</v>
      </c>
      <c r="D251" s="25">
        <f>C251/B251</f>
        <v>0.67980764078658307</v>
      </c>
      <c r="E251" s="24">
        <f>SUM(, E22, E44, E51, E54, E56, E67, E103, E163, E185, E189, E191, E195, E205, E240, E247, E250)</f>
        <v>108063</v>
      </c>
    </row>
    <row r="252" spans="1:5" s="23" customFormat="1">
      <c r="A252" s="24" t="s">
        <v>294</v>
      </c>
      <c r="B252" s="24">
        <f>SUM(, B251)</f>
        <v>223956</v>
      </c>
      <c r="C252" s="24">
        <f>SUM(, C251)</f>
        <v>152247</v>
      </c>
      <c r="D252" s="25">
        <f>C252/B252</f>
        <v>0.67980764078658307</v>
      </c>
      <c r="E252" s="24">
        <f>SUM(, E251)</f>
        <v>108063</v>
      </c>
    </row>
    <row r="253" spans="1:5" s="23" customFormat="1">
      <c r="A253" s="24" t="s">
        <v>467</v>
      </c>
      <c r="B253" s="24">
        <v>48887</v>
      </c>
      <c r="C253" s="24">
        <v>30222</v>
      </c>
      <c r="D253" s="25">
        <v>0.61819999999999997</v>
      </c>
      <c r="E253" s="24">
        <v>18623</v>
      </c>
    </row>
    <row r="254" spans="1:5" s="23" customFormat="1">
      <c r="A254" s="36" t="s">
        <v>294</v>
      </c>
      <c r="B254" s="36">
        <f>SUM(B252:B253)</f>
        <v>272843</v>
      </c>
      <c r="C254" s="36">
        <f>SUM(C252:C253)</f>
        <v>182469</v>
      </c>
      <c r="D254" s="37">
        <f>AVERAGE(D252:D253)</f>
        <v>0.64900382039329152</v>
      </c>
      <c r="E254" s="36">
        <f>AVERAGE(E252:E253)</f>
        <v>63343</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357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00FF"/>
  </sheetPr>
  <dimension ref="A1:Q254"/>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9.85546875" customWidth="1"/>
    <col min="5" max="5" width="8.140625" customWidth="1"/>
    <col min="6"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359</v>
      </c>
      <c r="F4" s="56"/>
      <c r="G4" s="56"/>
      <c r="H4" s="56"/>
      <c r="I4" s="56"/>
      <c r="J4" s="56"/>
      <c r="K4" s="56"/>
      <c r="L4" s="56"/>
      <c r="M4" s="56"/>
      <c r="N4" s="56"/>
      <c r="O4" s="56"/>
      <c r="P4" s="56"/>
      <c r="Q4" s="56"/>
    </row>
    <row r="5" spans="1:17" ht="25.5" customHeight="1">
      <c r="E5" s="55" t="s">
        <v>359</v>
      </c>
      <c r="F5" s="55"/>
      <c r="G5" s="55"/>
      <c r="H5" s="55"/>
      <c r="I5" s="55"/>
      <c r="J5" s="55"/>
      <c r="K5" s="55"/>
      <c r="L5" s="55"/>
      <c r="M5" s="55"/>
      <c r="N5" s="55"/>
      <c r="O5" s="55"/>
      <c r="P5" s="55"/>
      <c r="Q5" s="55"/>
    </row>
    <row r="6" spans="1:17" s="12" customFormat="1" ht="150" customHeight="1">
      <c r="B6" s="13" t="s">
        <v>7</v>
      </c>
      <c r="C6" s="13" t="s">
        <v>8</v>
      </c>
      <c r="D6" s="13" t="s">
        <v>9</v>
      </c>
      <c r="E6" s="21" t="s">
        <v>360</v>
      </c>
    </row>
    <row r="7" spans="1:17">
      <c r="A7" s="15" t="s">
        <v>11</v>
      </c>
      <c r="B7" s="16">
        <v>851</v>
      </c>
      <c r="C7" s="16">
        <v>608</v>
      </c>
      <c r="D7" s="17">
        <v>0.71450000000000002</v>
      </c>
      <c r="E7" s="16">
        <v>419</v>
      </c>
    </row>
    <row r="8" spans="1:17" s="14" customFormat="1">
      <c r="A8" s="18" t="s">
        <v>12</v>
      </c>
      <c r="B8" s="19">
        <v>465</v>
      </c>
      <c r="C8" s="19">
        <v>283</v>
      </c>
      <c r="D8" s="20">
        <v>0.60860000000000003</v>
      </c>
      <c r="E8" s="19">
        <v>208</v>
      </c>
    </row>
    <row r="9" spans="1:17" s="14" customFormat="1">
      <c r="A9" s="18" t="s">
        <v>13</v>
      </c>
      <c r="B9" s="19">
        <v>526</v>
      </c>
      <c r="C9" s="19">
        <v>292</v>
      </c>
      <c r="D9" s="20">
        <v>0.55510000000000004</v>
      </c>
      <c r="E9" s="19">
        <v>191</v>
      </c>
    </row>
    <row r="10" spans="1:17" s="14" customFormat="1">
      <c r="A10" s="18" t="s">
        <v>14</v>
      </c>
      <c r="B10" s="19">
        <v>786</v>
      </c>
      <c r="C10" s="19">
        <v>447</v>
      </c>
      <c r="D10" s="20">
        <v>0.56869999999999998</v>
      </c>
      <c r="E10" s="19">
        <v>261</v>
      </c>
    </row>
    <row r="11" spans="1:17" s="14" customFormat="1">
      <c r="A11" s="18" t="s">
        <v>15</v>
      </c>
      <c r="B11" s="19">
        <v>691</v>
      </c>
      <c r="C11" s="19">
        <v>351</v>
      </c>
      <c r="D11" s="20">
        <v>0.50800000000000001</v>
      </c>
      <c r="E11" s="19">
        <v>195</v>
      </c>
    </row>
    <row r="12" spans="1:17" s="14" customFormat="1">
      <c r="A12" s="18" t="s">
        <v>16</v>
      </c>
      <c r="B12" s="19">
        <v>722</v>
      </c>
      <c r="C12" s="19">
        <v>305</v>
      </c>
      <c r="D12" s="20">
        <v>0.4224</v>
      </c>
      <c r="E12" s="19">
        <v>157</v>
      </c>
    </row>
    <row r="13" spans="1:17" s="14" customFormat="1">
      <c r="A13" s="18" t="s">
        <v>17</v>
      </c>
      <c r="B13" s="19">
        <v>852</v>
      </c>
      <c r="C13" s="19">
        <v>471</v>
      </c>
      <c r="D13" s="20">
        <v>0.55279999999999996</v>
      </c>
      <c r="E13" s="19">
        <v>301</v>
      </c>
    </row>
    <row r="14" spans="1:17" s="14" customFormat="1">
      <c r="A14" s="18" t="s">
        <v>18</v>
      </c>
      <c r="B14" s="19">
        <v>393</v>
      </c>
      <c r="C14" s="19">
        <v>269</v>
      </c>
      <c r="D14" s="20">
        <v>0.6845</v>
      </c>
      <c r="E14" s="19">
        <v>192</v>
      </c>
    </row>
    <row r="15" spans="1:17" s="14" customFormat="1">
      <c r="A15" s="18" t="s">
        <v>19</v>
      </c>
      <c r="B15" s="19">
        <v>699</v>
      </c>
      <c r="C15" s="19">
        <v>502</v>
      </c>
      <c r="D15" s="20">
        <v>0.71819999999999995</v>
      </c>
      <c r="E15" s="19">
        <v>382</v>
      </c>
    </row>
    <row r="16" spans="1:17" s="14" customFormat="1">
      <c r="A16" s="18" t="s">
        <v>20</v>
      </c>
      <c r="B16" s="19">
        <v>493</v>
      </c>
      <c r="C16" s="19">
        <v>211</v>
      </c>
      <c r="D16" s="20">
        <v>0.42799999999999999</v>
      </c>
      <c r="E16" s="19">
        <v>114</v>
      </c>
    </row>
    <row r="17" spans="1:5" s="14" customFormat="1">
      <c r="A17" s="18" t="s">
        <v>21</v>
      </c>
      <c r="B17" s="19">
        <v>1066</v>
      </c>
      <c r="C17" s="19">
        <v>725</v>
      </c>
      <c r="D17" s="20">
        <v>0.68010000000000004</v>
      </c>
      <c r="E17" s="19">
        <v>460</v>
      </c>
    </row>
    <row r="18" spans="1:5" s="14" customFormat="1">
      <c r="A18" s="18" t="s">
        <v>22</v>
      </c>
      <c r="B18" s="19">
        <v>410</v>
      </c>
      <c r="C18" s="19">
        <v>225</v>
      </c>
      <c r="D18" s="20">
        <v>0.54879999999999995</v>
      </c>
      <c r="E18" s="19">
        <v>129</v>
      </c>
    </row>
    <row r="19" spans="1:5" s="14" customFormat="1">
      <c r="A19" s="18" t="s">
        <v>23</v>
      </c>
      <c r="B19" s="19">
        <v>1590</v>
      </c>
      <c r="C19" s="19">
        <v>1019</v>
      </c>
      <c r="D19" s="20">
        <v>0.64090000000000003</v>
      </c>
      <c r="E19" s="19">
        <v>646</v>
      </c>
    </row>
    <row r="20" spans="1:5" s="14" customFormat="1">
      <c r="A20" s="18" t="s">
        <v>24</v>
      </c>
      <c r="B20" s="19">
        <v>891</v>
      </c>
      <c r="C20" s="19">
        <v>604</v>
      </c>
      <c r="D20" s="20">
        <v>0.67789999999999995</v>
      </c>
      <c r="E20" s="19">
        <v>391</v>
      </c>
    </row>
    <row r="21" spans="1:5" s="14" customFormat="1">
      <c r="A21" s="18" t="s">
        <v>25</v>
      </c>
      <c r="B21" s="19">
        <v>972</v>
      </c>
      <c r="C21" s="19">
        <v>674</v>
      </c>
      <c r="D21" s="20">
        <v>0.69340000000000002</v>
      </c>
      <c r="E21" s="19">
        <v>465</v>
      </c>
    </row>
    <row r="22" spans="1:5" s="23" customFormat="1" ht="34.5" customHeight="1">
      <c r="A22" s="26" t="s">
        <v>277</v>
      </c>
      <c r="B22" s="24">
        <f>SUM(B7:B21)</f>
        <v>11407</v>
      </c>
      <c r="C22" s="24">
        <f>SUM(C7:C21)</f>
        <v>6986</v>
      </c>
      <c r="D22" s="25">
        <f>C22/B22</f>
        <v>0.61243096344349957</v>
      </c>
      <c r="E22" s="24">
        <f>SUM(E7:E21)</f>
        <v>4511</v>
      </c>
    </row>
    <row r="23" spans="1:5" s="14" customFormat="1">
      <c r="A23" s="18" t="s">
        <v>27</v>
      </c>
      <c r="B23" s="19">
        <v>773</v>
      </c>
      <c r="C23" s="19">
        <v>525</v>
      </c>
      <c r="D23" s="20">
        <v>0.67920000000000003</v>
      </c>
      <c r="E23" s="19">
        <v>349</v>
      </c>
    </row>
    <row r="24" spans="1:5" s="14" customFormat="1">
      <c r="A24" s="18" t="s">
        <v>28</v>
      </c>
      <c r="B24" s="19">
        <v>763</v>
      </c>
      <c r="C24" s="19">
        <v>542</v>
      </c>
      <c r="D24" s="20">
        <v>0.71040000000000003</v>
      </c>
      <c r="E24" s="19">
        <v>339</v>
      </c>
    </row>
    <row r="25" spans="1:5" s="14" customFormat="1">
      <c r="A25" s="18" t="s">
        <v>29</v>
      </c>
      <c r="B25" s="19">
        <v>1031</v>
      </c>
      <c r="C25" s="19">
        <v>751</v>
      </c>
      <c r="D25" s="20">
        <v>0.72840000000000005</v>
      </c>
      <c r="E25" s="19">
        <v>536</v>
      </c>
    </row>
    <row r="26" spans="1:5" s="14" customFormat="1">
      <c r="A26" s="18" t="s">
        <v>30</v>
      </c>
      <c r="B26" s="19">
        <v>748</v>
      </c>
      <c r="C26" s="19">
        <v>512</v>
      </c>
      <c r="D26" s="20">
        <v>0.6845</v>
      </c>
      <c r="E26" s="19">
        <v>343</v>
      </c>
    </row>
    <row r="27" spans="1:5" s="14" customFormat="1">
      <c r="A27" s="18" t="s">
        <v>31</v>
      </c>
      <c r="B27" s="19">
        <v>934</v>
      </c>
      <c r="C27" s="19">
        <v>612</v>
      </c>
      <c r="D27" s="20">
        <v>0.6552</v>
      </c>
      <c r="E27" s="19">
        <v>391</v>
      </c>
    </row>
    <row r="28" spans="1:5" s="14" customFormat="1">
      <c r="A28" s="18" t="s">
        <v>32</v>
      </c>
      <c r="B28" s="19">
        <v>1292</v>
      </c>
      <c r="C28" s="19">
        <v>940</v>
      </c>
      <c r="D28" s="20">
        <v>0.72760000000000002</v>
      </c>
      <c r="E28" s="19">
        <v>633</v>
      </c>
    </row>
    <row r="29" spans="1:5" s="14" customFormat="1">
      <c r="A29" s="18" t="s">
        <v>33</v>
      </c>
      <c r="B29" s="19">
        <v>1084</v>
      </c>
      <c r="C29" s="19">
        <v>786</v>
      </c>
      <c r="D29" s="20">
        <v>0.72509999999999997</v>
      </c>
      <c r="E29" s="19">
        <v>583</v>
      </c>
    </row>
    <row r="30" spans="1:5" s="14" customFormat="1">
      <c r="A30" s="18" t="s">
        <v>34</v>
      </c>
      <c r="B30" s="19">
        <v>1009</v>
      </c>
      <c r="C30" s="19">
        <v>753</v>
      </c>
      <c r="D30" s="20">
        <v>0.74629999999999996</v>
      </c>
      <c r="E30" s="19">
        <v>495</v>
      </c>
    </row>
    <row r="31" spans="1:5" s="14" customFormat="1">
      <c r="A31" s="18" t="s">
        <v>35</v>
      </c>
      <c r="B31" s="19">
        <v>784</v>
      </c>
      <c r="C31" s="19">
        <v>528</v>
      </c>
      <c r="D31" s="20">
        <v>0.67349999999999999</v>
      </c>
      <c r="E31" s="19">
        <v>322</v>
      </c>
    </row>
    <row r="32" spans="1:5" s="14" customFormat="1">
      <c r="A32" s="18" t="s">
        <v>36</v>
      </c>
      <c r="B32" s="19">
        <v>1176</v>
      </c>
      <c r="C32" s="19">
        <v>899</v>
      </c>
      <c r="D32" s="20">
        <v>0.76449999999999996</v>
      </c>
      <c r="E32" s="19">
        <v>736</v>
      </c>
    </row>
    <row r="33" spans="1:5" s="14" customFormat="1">
      <c r="A33" s="18" t="s">
        <v>37</v>
      </c>
      <c r="B33" s="19">
        <v>1039</v>
      </c>
      <c r="C33" s="19">
        <v>732</v>
      </c>
      <c r="D33" s="20">
        <v>0.70450000000000002</v>
      </c>
      <c r="E33" s="19">
        <v>515</v>
      </c>
    </row>
    <row r="34" spans="1:5" s="14" customFormat="1">
      <c r="A34" s="18" t="s">
        <v>38</v>
      </c>
      <c r="B34" s="19">
        <v>1064</v>
      </c>
      <c r="C34" s="19">
        <v>709</v>
      </c>
      <c r="D34" s="20">
        <v>0.66639999999999999</v>
      </c>
      <c r="E34" s="19">
        <v>447</v>
      </c>
    </row>
    <row r="35" spans="1:5" s="14" customFormat="1">
      <c r="A35" s="18" t="s">
        <v>39</v>
      </c>
      <c r="B35" s="19">
        <v>750</v>
      </c>
      <c r="C35" s="19">
        <v>566</v>
      </c>
      <c r="D35" s="20">
        <v>0.75470000000000004</v>
      </c>
      <c r="E35" s="19">
        <v>418</v>
      </c>
    </row>
    <row r="36" spans="1:5" s="14" customFormat="1">
      <c r="A36" s="18" t="s">
        <v>40</v>
      </c>
      <c r="B36" s="19">
        <v>1124</v>
      </c>
      <c r="C36" s="19">
        <v>818</v>
      </c>
      <c r="D36" s="20">
        <v>0.7278</v>
      </c>
      <c r="E36" s="19">
        <v>626</v>
      </c>
    </row>
    <row r="37" spans="1:5" s="14" customFormat="1">
      <c r="A37" s="18" t="s">
        <v>41</v>
      </c>
      <c r="B37" s="19">
        <v>984</v>
      </c>
      <c r="C37" s="19">
        <v>711</v>
      </c>
      <c r="D37" s="20">
        <v>0.72260000000000002</v>
      </c>
      <c r="E37" s="19">
        <v>475</v>
      </c>
    </row>
    <row r="38" spans="1:5" s="14" customFormat="1">
      <c r="A38" s="18" t="s">
        <v>42</v>
      </c>
      <c r="B38" s="19">
        <v>1222</v>
      </c>
      <c r="C38" s="19">
        <v>956</v>
      </c>
      <c r="D38" s="20">
        <v>0.7823</v>
      </c>
      <c r="E38" s="19">
        <v>739</v>
      </c>
    </row>
    <row r="39" spans="1:5" s="14" customFormat="1">
      <c r="A39" s="18" t="s">
        <v>43</v>
      </c>
      <c r="B39" s="19">
        <v>950</v>
      </c>
      <c r="C39" s="19">
        <v>712</v>
      </c>
      <c r="D39" s="20">
        <v>0.74950000000000006</v>
      </c>
      <c r="E39" s="19">
        <v>502</v>
      </c>
    </row>
    <row r="40" spans="1:5" s="14" customFormat="1">
      <c r="A40" s="18" t="s">
        <v>44</v>
      </c>
      <c r="B40" s="19">
        <v>802</v>
      </c>
      <c r="C40" s="19">
        <v>588</v>
      </c>
      <c r="D40" s="20">
        <v>0.73319999999999996</v>
      </c>
      <c r="E40" s="19">
        <v>446</v>
      </c>
    </row>
    <row r="41" spans="1:5" s="14" customFormat="1">
      <c r="A41" s="18" t="s">
        <v>45</v>
      </c>
      <c r="B41" s="19">
        <v>1588</v>
      </c>
      <c r="C41" s="19">
        <v>1234</v>
      </c>
      <c r="D41" s="20">
        <v>0.77710000000000001</v>
      </c>
      <c r="E41" s="19">
        <v>902</v>
      </c>
    </row>
    <row r="42" spans="1:5" s="14" customFormat="1">
      <c r="A42" s="18" t="s">
        <v>46</v>
      </c>
      <c r="B42" s="19">
        <v>999</v>
      </c>
      <c r="C42" s="19">
        <v>731</v>
      </c>
      <c r="D42" s="20">
        <v>0.73170000000000002</v>
      </c>
      <c r="E42" s="19">
        <v>573</v>
      </c>
    </row>
    <row r="43" spans="1:5" s="14" customFormat="1">
      <c r="A43" s="18" t="s">
        <v>47</v>
      </c>
      <c r="B43" s="19">
        <v>1728</v>
      </c>
      <c r="C43" s="19">
        <v>1314</v>
      </c>
      <c r="D43" s="20">
        <v>0.76039999999999996</v>
      </c>
      <c r="E43" s="22">
        <v>1010</v>
      </c>
    </row>
    <row r="44" spans="1:5" s="23" customFormat="1" ht="34.5" customHeight="1">
      <c r="A44" s="26" t="s">
        <v>278</v>
      </c>
      <c r="B44" s="24">
        <f>SUM(B23:B43)</f>
        <v>21844</v>
      </c>
      <c r="C44" s="24">
        <f>SUM(C23:C43)</f>
        <v>15919</v>
      </c>
      <c r="D44" s="25">
        <f>C44/B44</f>
        <v>0.72875846914484521</v>
      </c>
      <c r="E44" s="24">
        <f>SUM(E23:E43)</f>
        <v>11380</v>
      </c>
    </row>
    <row r="45" spans="1:5" s="14" customFormat="1">
      <c r="A45" s="18" t="s">
        <v>49</v>
      </c>
      <c r="B45" s="19">
        <v>1059</v>
      </c>
      <c r="C45" s="19">
        <v>762</v>
      </c>
      <c r="D45" s="20">
        <v>0.71950000000000003</v>
      </c>
      <c r="E45" s="19">
        <v>583</v>
      </c>
    </row>
    <row r="46" spans="1:5" s="14" customFormat="1">
      <c r="A46" s="18" t="s">
        <v>50</v>
      </c>
      <c r="B46" s="19">
        <v>2160</v>
      </c>
      <c r="C46" s="19">
        <v>1558</v>
      </c>
      <c r="D46" s="20">
        <v>0.72130000000000005</v>
      </c>
      <c r="E46" s="22">
        <v>1192</v>
      </c>
    </row>
    <row r="47" spans="1:5" s="14" customFormat="1">
      <c r="A47" s="18" t="s">
        <v>51</v>
      </c>
      <c r="B47" s="19">
        <v>2198</v>
      </c>
      <c r="C47" s="19">
        <v>1593</v>
      </c>
      <c r="D47" s="20">
        <v>0.72470000000000001</v>
      </c>
      <c r="E47" s="22">
        <v>1242</v>
      </c>
    </row>
    <row r="48" spans="1:5" s="14" customFormat="1">
      <c r="A48" s="18" t="s">
        <v>52</v>
      </c>
      <c r="B48" s="19">
        <v>1650</v>
      </c>
      <c r="C48" s="19">
        <v>1315</v>
      </c>
      <c r="D48" s="20">
        <v>0.79700000000000004</v>
      </c>
      <c r="E48" s="22">
        <v>1077</v>
      </c>
    </row>
    <row r="49" spans="1:5" s="14" customFormat="1">
      <c r="A49" s="18" t="s">
        <v>53</v>
      </c>
      <c r="B49" s="19">
        <v>1396</v>
      </c>
      <c r="C49" s="19">
        <v>1116</v>
      </c>
      <c r="D49" s="20">
        <v>0.7994</v>
      </c>
      <c r="E49" s="19">
        <v>894</v>
      </c>
    </row>
    <row r="50" spans="1:5" s="14" customFormat="1">
      <c r="A50" s="18" t="s">
        <v>54</v>
      </c>
      <c r="B50" s="19">
        <v>955</v>
      </c>
      <c r="C50" s="19">
        <v>774</v>
      </c>
      <c r="D50" s="20">
        <v>0.8105</v>
      </c>
      <c r="E50" s="19">
        <v>662</v>
      </c>
    </row>
    <row r="51" spans="1:5" s="23" customFormat="1" ht="34.5" customHeight="1">
      <c r="A51" s="26" t="s">
        <v>279</v>
      </c>
      <c r="B51" s="24">
        <f>SUM(B45:B50)</f>
        <v>9418</v>
      </c>
      <c r="C51" s="24">
        <f>SUM(C45:C50)</f>
        <v>7118</v>
      </c>
      <c r="D51" s="25">
        <f>C51/B51</f>
        <v>0.7557867912507964</v>
      </c>
      <c r="E51" s="24">
        <f>SUM(E45:E50)</f>
        <v>5650</v>
      </c>
    </row>
    <row r="52" spans="1:5" s="14" customFormat="1">
      <c r="A52" s="18" t="s">
        <v>56</v>
      </c>
      <c r="B52" s="19">
        <v>640</v>
      </c>
      <c r="C52" s="19">
        <v>474</v>
      </c>
      <c r="D52" s="20">
        <v>0.74060000000000004</v>
      </c>
      <c r="E52" s="19">
        <v>364</v>
      </c>
    </row>
    <row r="53" spans="1:5" s="14" customFormat="1">
      <c r="A53" s="18" t="s">
        <v>57</v>
      </c>
      <c r="B53" s="19">
        <v>695</v>
      </c>
      <c r="C53" s="19">
        <v>509</v>
      </c>
      <c r="D53" s="20">
        <v>0.73240000000000005</v>
      </c>
      <c r="E53" s="19">
        <v>394</v>
      </c>
    </row>
    <row r="54" spans="1:5" s="23" customFormat="1" ht="34.5" customHeight="1">
      <c r="A54" s="26" t="s">
        <v>280</v>
      </c>
      <c r="B54" s="24">
        <f>SUM(B52:B53)</f>
        <v>1335</v>
      </c>
      <c r="C54" s="24">
        <f>SUM(C52:C53)</f>
        <v>983</v>
      </c>
      <c r="D54" s="25">
        <f>C54/B54</f>
        <v>0.73632958801498127</v>
      </c>
      <c r="E54" s="24">
        <f>SUM(E52:E53)</f>
        <v>758</v>
      </c>
    </row>
    <row r="55" spans="1:5" s="14" customFormat="1">
      <c r="A55" s="18" t="s">
        <v>59</v>
      </c>
      <c r="B55" s="19">
        <v>1287</v>
      </c>
      <c r="C55" s="19">
        <v>927</v>
      </c>
      <c r="D55" s="20">
        <v>0.72030000000000005</v>
      </c>
      <c r="E55" s="19">
        <v>679</v>
      </c>
    </row>
    <row r="56" spans="1:5" s="23" customFormat="1" ht="34.5" customHeight="1">
      <c r="A56" s="26" t="s">
        <v>281</v>
      </c>
      <c r="B56" s="24">
        <f>SUM(B55:B55)</f>
        <v>1287</v>
      </c>
      <c r="C56" s="24">
        <f>SUM(C55:C55)</f>
        <v>927</v>
      </c>
      <c r="D56" s="25">
        <f>C56/B56</f>
        <v>0.72027972027972031</v>
      </c>
      <c r="E56" s="24">
        <f>SUM(E55:E55)</f>
        <v>679</v>
      </c>
    </row>
    <row r="57" spans="1:5" s="14" customFormat="1">
      <c r="A57" s="18" t="s">
        <v>61</v>
      </c>
      <c r="B57" s="19">
        <v>1458</v>
      </c>
      <c r="C57" s="19">
        <v>1128</v>
      </c>
      <c r="D57" s="20">
        <v>0.77370000000000005</v>
      </c>
      <c r="E57" s="19">
        <v>853</v>
      </c>
    </row>
    <row r="58" spans="1:5" s="14" customFormat="1">
      <c r="A58" s="18" t="s">
        <v>62</v>
      </c>
      <c r="B58" s="19">
        <v>1170</v>
      </c>
      <c r="C58" s="19">
        <v>819</v>
      </c>
      <c r="D58" s="20">
        <v>0.7</v>
      </c>
      <c r="E58" s="19">
        <v>621</v>
      </c>
    </row>
    <row r="59" spans="1:5" s="14" customFormat="1">
      <c r="A59" s="18" t="s">
        <v>63</v>
      </c>
      <c r="B59" s="19">
        <v>1061</v>
      </c>
      <c r="C59" s="19">
        <v>799</v>
      </c>
      <c r="D59" s="20">
        <v>0.75309999999999999</v>
      </c>
      <c r="E59" s="19">
        <v>619</v>
      </c>
    </row>
    <row r="60" spans="1:5" s="14" customFormat="1">
      <c r="A60" s="18" t="s">
        <v>64</v>
      </c>
      <c r="B60" s="19">
        <v>860</v>
      </c>
      <c r="C60" s="19">
        <v>638</v>
      </c>
      <c r="D60" s="20">
        <v>0.7419</v>
      </c>
      <c r="E60" s="19">
        <v>499</v>
      </c>
    </row>
    <row r="61" spans="1:5" s="14" customFormat="1">
      <c r="A61" s="18" t="s">
        <v>65</v>
      </c>
      <c r="B61" s="19">
        <v>1085</v>
      </c>
      <c r="C61" s="19">
        <v>796</v>
      </c>
      <c r="D61" s="20">
        <v>0.73360000000000003</v>
      </c>
      <c r="E61" s="19">
        <v>626</v>
      </c>
    </row>
    <row r="62" spans="1:5" s="14" customFormat="1">
      <c r="A62" s="18" t="s">
        <v>66</v>
      </c>
      <c r="B62" s="19">
        <v>900</v>
      </c>
      <c r="C62" s="19">
        <v>708</v>
      </c>
      <c r="D62" s="20">
        <v>0.78669999999999995</v>
      </c>
      <c r="E62" s="19">
        <v>546</v>
      </c>
    </row>
    <row r="63" spans="1:5" s="14" customFormat="1">
      <c r="A63" s="18" t="s">
        <v>67</v>
      </c>
      <c r="B63" s="19">
        <v>2289</v>
      </c>
      <c r="C63" s="19">
        <v>1724</v>
      </c>
      <c r="D63" s="20">
        <v>0.75319999999999998</v>
      </c>
      <c r="E63" s="22">
        <v>1450</v>
      </c>
    </row>
    <row r="64" spans="1:5" s="14" customFormat="1">
      <c r="A64" s="18" t="s">
        <v>68</v>
      </c>
      <c r="B64" s="19">
        <v>977</v>
      </c>
      <c r="C64" s="19">
        <v>709</v>
      </c>
      <c r="D64" s="20">
        <v>0.72570000000000001</v>
      </c>
      <c r="E64" s="19">
        <v>560</v>
      </c>
    </row>
    <row r="65" spans="1:5" s="14" customFormat="1">
      <c r="A65" s="18" t="s">
        <v>69</v>
      </c>
      <c r="B65" s="19">
        <v>938</v>
      </c>
      <c r="C65" s="19">
        <v>688</v>
      </c>
      <c r="D65" s="20">
        <v>0.73350000000000004</v>
      </c>
      <c r="E65" s="19">
        <v>507</v>
      </c>
    </row>
    <row r="66" spans="1:5" s="14" customFormat="1">
      <c r="A66" s="18" t="s">
        <v>70</v>
      </c>
      <c r="B66" s="19">
        <v>1118</v>
      </c>
      <c r="C66" s="19">
        <v>846</v>
      </c>
      <c r="D66" s="20">
        <v>0.75670000000000004</v>
      </c>
      <c r="E66" s="19">
        <v>680</v>
      </c>
    </row>
    <row r="67" spans="1:5" s="23" customFormat="1" ht="34.5" customHeight="1">
      <c r="A67" s="26" t="s">
        <v>282</v>
      </c>
      <c r="B67" s="24">
        <f>SUM(B57:B66)</f>
        <v>11856</v>
      </c>
      <c r="C67" s="24">
        <f>SUM(C57:C66)</f>
        <v>8855</v>
      </c>
      <c r="D67" s="25">
        <f>C67/B67</f>
        <v>0.74687921727395412</v>
      </c>
      <c r="E67" s="24">
        <f>SUM(E57:E66)</f>
        <v>6961</v>
      </c>
    </row>
    <row r="68" spans="1:5" s="14" customFormat="1">
      <c r="A68" s="18" t="s">
        <v>72</v>
      </c>
      <c r="B68" s="19">
        <v>1013</v>
      </c>
      <c r="C68" s="19">
        <v>725</v>
      </c>
      <c r="D68" s="20">
        <v>0.7157</v>
      </c>
      <c r="E68" s="19">
        <v>481</v>
      </c>
    </row>
    <row r="69" spans="1:5" s="14" customFormat="1">
      <c r="A69" s="18" t="s">
        <v>73</v>
      </c>
      <c r="B69" s="19">
        <v>649</v>
      </c>
      <c r="C69" s="19">
        <v>418</v>
      </c>
      <c r="D69" s="20">
        <v>0.64410000000000001</v>
      </c>
      <c r="E69" s="19">
        <v>267</v>
      </c>
    </row>
    <row r="70" spans="1:5" s="14" customFormat="1">
      <c r="A70" s="18" t="s">
        <v>74</v>
      </c>
      <c r="B70" s="19">
        <v>828</v>
      </c>
      <c r="C70" s="19">
        <v>467</v>
      </c>
      <c r="D70" s="20">
        <v>0.56399999999999995</v>
      </c>
      <c r="E70" s="19">
        <v>287</v>
      </c>
    </row>
    <row r="71" spans="1:5" s="14" customFormat="1">
      <c r="A71" s="18" t="s">
        <v>75</v>
      </c>
      <c r="B71" s="19">
        <v>910</v>
      </c>
      <c r="C71" s="19">
        <v>636</v>
      </c>
      <c r="D71" s="20">
        <v>0.69889999999999997</v>
      </c>
      <c r="E71" s="19">
        <v>469</v>
      </c>
    </row>
    <row r="72" spans="1:5" s="14" customFormat="1">
      <c r="A72" s="18" t="s">
        <v>76</v>
      </c>
      <c r="B72" s="19">
        <v>355</v>
      </c>
      <c r="C72" s="19">
        <v>161</v>
      </c>
      <c r="D72" s="20">
        <v>0.45350000000000001</v>
      </c>
      <c r="E72" s="19">
        <v>90</v>
      </c>
    </row>
    <row r="73" spans="1:5" s="14" customFormat="1">
      <c r="A73" s="18" t="s">
        <v>77</v>
      </c>
      <c r="B73" s="19">
        <v>524</v>
      </c>
      <c r="C73" s="19">
        <v>258</v>
      </c>
      <c r="D73" s="20">
        <v>0.4924</v>
      </c>
      <c r="E73" s="19">
        <v>137</v>
      </c>
    </row>
    <row r="74" spans="1:5" s="14" customFormat="1">
      <c r="A74" s="18" t="s">
        <v>78</v>
      </c>
      <c r="B74" s="19">
        <v>1211</v>
      </c>
      <c r="C74" s="19">
        <v>719</v>
      </c>
      <c r="D74" s="20">
        <v>0.59370000000000001</v>
      </c>
      <c r="E74" s="19">
        <v>463</v>
      </c>
    </row>
    <row r="75" spans="1:5" s="14" customFormat="1">
      <c r="A75" s="18" t="s">
        <v>79</v>
      </c>
      <c r="B75" s="19">
        <v>749</v>
      </c>
      <c r="C75" s="19">
        <v>353</v>
      </c>
      <c r="D75" s="20">
        <v>0.4713</v>
      </c>
      <c r="E75" s="19">
        <v>201</v>
      </c>
    </row>
    <row r="76" spans="1:5" s="14" customFormat="1">
      <c r="A76" s="18" t="s">
        <v>80</v>
      </c>
      <c r="B76" s="19">
        <v>715</v>
      </c>
      <c r="C76" s="19">
        <v>339</v>
      </c>
      <c r="D76" s="20">
        <v>0.47410000000000002</v>
      </c>
      <c r="E76" s="19">
        <v>195</v>
      </c>
    </row>
    <row r="77" spans="1:5" s="14" customFormat="1">
      <c r="A77" s="18" t="s">
        <v>81</v>
      </c>
      <c r="B77" s="19">
        <v>981</v>
      </c>
      <c r="C77" s="19">
        <v>529</v>
      </c>
      <c r="D77" s="20">
        <v>0.53920000000000001</v>
      </c>
      <c r="E77" s="19">
        <v>298</v>
      </c>
    </row>
    <row r="78" spans="1:5" s="14" customFormat="1">
      <c r="A78" s="18" t="s">
        <v>82</v>
      </c>
      <c r="B78" s="19">
        <v>904</v>
      </c>
      <c r="C78" s="19">
        <v>643</v>
      </c>
      <c r="D78" s="20">
        <v>0.71130000000000004</v>
      </c>
      <c r="E78" s="19">
        <v>433</v>
      </c>
    </row>
    <row r="79" spans="1:5" s="14" customFormat="1">
      <c r="A79" s="18" t="s">
        <v>83</v>
      </c>
      <c r="B79" s="19">
        <v>419</v>
      </c>
      <c r="C79" s="19">
        <v>203</v>
      </c>
      <c r="D79" s="20">
        <v>0.48449999999999999</v>
      </c>
      <c r="E79" s="19">
        <v>107</v>
      </c>
    </row>
    <row r="80" spans="1:5" s="14" customFormat="1">
      <c r="A80" s="18" t="s">
        <v>84</v>
      </c>
      <c r="B80" s="19">
        <v>453</v>
      </c>
      <c r="C80" s="19">
        <v>228</v>
      </c>
      <c r="D80" s="20">
        <v>0.50329999999999997</v>
      </c>
      <c r="E80" s="19">
        <v>135</v>
      </c>
    </row>
    <row r="81" spans="1:5" s="14" customFormat="1">
      <c r="A81" s="18" t="s">
        <v>85</v>
      </c>
      <c r="B81" s="19">
        <v>825</v>
      </c>
      <c r="C81" s="19">
        <v>477</v>
      </c>
      <c r="D81" s="20">
        <v>0.57820000000000005</v>
      </c>
      <c r="E81" s="19">
        <v>270</v>
      </c>
    </row>
    <row r="82" spans="1:5" s="14" customFormat="1">
      <c r="A82" s="18" t="s">
        <v>86</v>
      </c>
      <c r="B82" s="19">
        <v>803</v>
      </c>
      <c r="C82" s="19">
        <v>550</v>
      </c>
      <c r="D82" s="20">
        <v>0.68489999999999995</v>
      </c>
      <c r="E82" s="19">
        <v>392</v>
      </c>
    </row>
    <row r="83" spans="1:5" s="14" customFormat="1">
      <c r="A83" s="18" t="s">
        <v>87</v>
      </c>
      <c r="B83" s="19">
        <v>1039</v>
      </c>
      <c r="C83" s="19">
        <v>676</v>
      </c>
      <c r="D83" s="20">
        <v>0.65059999999999996</v>
      </c>
      <c r="E83" s="19">
        <v>422</v>
      </c>
    </row>
    <row r="84" spans="1:5" s="14" customFormat="1">
      <c r="A84" s="18" t="s">
        <v>88</v>
      </c>
      <c r="B84" s="19">
        <v>691</v>
      </c>
      <c r="C84" s="19">
        <v>351</v>
      </c>
      <c r="D84" s="20">
        <v>0.50800000000000001</v>
      </c>
      <c r="E84" s="19">
        <v>199</v>
      </c>
    </row>
    <row r="85" spans="1:5" s="14" customFormat="1">
      <c r="A85" s="18" t="s">
        <v>89</v>
      </c>
      <c r="B85" s="19">
        <v>1468</v>
      </c>
      <c r="C85" s="19">
        <v>1000</v>
      </c>
      <c r="D85" s="20">
        <v>0.68120000000000003</v>
      </c>
      <c r="E85" s="19">
        <v>725</v>
      </c>
    </row>
    <row r="86" spans="1:5" s="14" customFormat="1">
      <c r="A86" s="18" t="s">
        <v>90</v>
      </c>
      <c r="B86" s="19">
        <v>432</v>
      </c>
      <c r="C86" s="19">
        <v>203</v>
      </c>
      <c r="D86" s="20">
        <v>0.46989999999999998</v>
      </c>
      <c r="E86" s="19">
        <v>110</v>
      </c>
    </row>
    <row r="87" spans="1:5" s="14" customFormat="1">
      <c r="A87" s="18" t="s">
        <v>91</v>
      </c>
      <c r="B87" s="19">
        <v>1009</v>
      </c>
      <c r="C87" s="19">
        <v>769</v>
      </c>
      <c r="D87" s="20">
        <v>0.7621</v>
      </c>
      <c r="E87" s="19">
        <v>553</v>
      </c>
    </row>
    <row r="88" spans="1:5" s="14" customFormat="1">
      <c r="A88" s="18" t="s">
        <v>92</v>
      </c>
      <c r="B88" s="19">
        <v>646</v>
      </c>
      <c r="C88" s="19">
        <v>317</v>
      </c>
      <c r="D88" s="20">
        <v>0.49070000000000003</v>
      </c>
      <c r="E88" s="19">
        <v>175</v>
      </c>
    </row>
    <row r="89" spans="1:5" s="14" customFormat="1">
      <c r="A89" s="18" t="s">
        <v>93</v>
      </c>
      <c r="B89" s="19">
        <v>732</v>
      </c>
      <c r="C89" s="19">
        <v>544</v>
      </c>
      <c r="D89" s="20">
        <v>0.74319999999999997</v>
      </c>
      <c r="E89" s="19">
        <v>404</v>
      </c>
    </row>
    <row r="90" spans="1:5" s="14" customFormat="1">
      <c r="A90" s="18" t="s">
        <v>94</v>
      </c>
      <c r="B90" s="19">
        <v>608</v>
      </c>
      <c r="C90" s="19">
        <v>418</v>
      </c>
      <c r="D90" s="20">
        <v>0.6875</v>
      </c>
      <c r="E90" s="19">
        <v>267</v>
      </c>
    </row>
    <row r="91" spans="1:5" s="14" customFormat="1">
      <c r="A91" s="18" t="s">
        <v>95</v>
      </c>
      <c r="B91" s="19">
        <v>843</v>
      </c>
      <c r="C91" s="19">
        <v>568</v>
      </c>
      <c r="D91" s="20">
        <v>0.67379999999999995</v>
      </c>
      <c r="E91" s="19">
        <v>387</v>
      </c>
    </row>
    <row r="92" spans="1:5" s="14" customFormat="1">
      <c r="A92" s="18" t="s">
        <v>96</v>
      </c>
      <c r="B92" s="19">
        <v>702</v>
      </c>
      <c r="C92" s="19">
        <v>485</v>
      </c>
      <c r="D92" s="20">
        <v>0.69089999999999996</v>
      </c>
      <c r="E92" s="19">
        <v>355</v>
      </c>
    </row>
    <row r="93" spans="1:5" s="14" customFormat="1">
      <c r="A93" s="18" t="s">
        <v>97</v>
      </c>
      <c r="B93" s="19">
        <v>642</v>
      </c>
      <c r="C93" s="19">
        <v>444</v>
      </c>
      <c r="D93" s="20">
        <v>0.69159999999999999</v>
      </c>
      <c r="E93" s="19">
        <v>294</v>
      </c>
    </row>
    <row r="94" spans="1:5" s="14" customFormat="1">
      <c r="A94" s="18" t="s">
        <v>98</v>
      </c>
      <c r="B94" s="19">
        <v>903</v>
      </c>
      <c r="C94" s="19">
        <v>484</v>
      </c>
      <c r="D94" s="20">
        <v>0.53600000000000003</v>
      </c>
      <c r="E94" s="19">
        <v>299</v>
      </c>
    </row>
    <row r="95" spans="1:5" s="14" customFormat="1">
      <c r="A95" s="18" t="s">
        <v>99</v>
      </c>
      <c r="B95" s="19">
        <v>1652</v>
      </c>
      <c r="C95" s="19">
        <v>1134</v>
      </c>
      <c r="D95" s="20">
        <v>0.68640000000000001</v>
      </c>
      <c r="E95" s="19">
        <v>792</v>
      </c>
    </row>
    <row r="96" spans="1:5" s="14" customFormat="1">
      <c r="A96" s="18" t="s">
        <v>100</v>
      </c>
      <c r="B96" s="19">
        <v>753</v>
      </c>
      <c r="C96" s="19">
        <v>557</v>
      </c>
      <c r="D96" s="20">
        <v>0.73970000000000002</v>
      </c>
      <c r="E96" s="19">
        <v>385</v>
      </c>
    </row>
    <row r="97" spans="1:5" s="14" customFormat="1">
      <c r="A97" s="18" t="s">
        <v>101</v>
      </c>
      <c r="B97" s="19">
        <v>1080</v>
      </c>
      <c r="C97" s="19">
        <v>758</v>
      </c>
      <c r="D97" s="20">
        <v>0.70189999999999997</v>
      </c>
      <c r="E97" s="19">
        <v>540</v>
      </c>
    </row>
    <row r="98" spans="1:5" s="14" customFormat="1">
      <c r="A98" s="18" t="s">
        <v>102</v>
      </c>
      <c r="B98" s="19">
        <v>680</v>
      </c>
      <c r="C98" s="19">
        <v>465</v>
      </c>
      <c r="D98" s="20">
        <v>0.68379999999999996</v>
      </c>
      <c r="E98" s="19">
        <v>323</v>
      </c>
    </row>
    <row r="99" spans="1:5" s="14" customFormat="1">
      <c r="A99" s="18" t="s">
        <v>103</v>
      </c>
      <c r="B99" s="19">
        <v>1661</v>
      </c>
      <c r="C99" s="19">
        <v>974</v>
      </c>
      <c r="D99" s="20">
        <v>0.58640000000000003</v>
      </c>
      <c r="E99" s="19">
        <v>641</v>
      </c>
    </row>
    <row r="100" spans="1:5" s="14" customFormat="1">
      <c r="A100" s="18" t="s">
        <v>104</v>
      </c>
      <c r="B100" s="19">
        <v>1387</v>
      </c>
      <c r="C100" s="19">
        <v>912</v>
      </c>
      <c r="D100" s="20">
        <v>0.65749999999999997</v>
      </c>
      <c r="E100" s="19">
        <v>629</v>
      </c>
    </row>
    <row r="101" spans="1:5" s="14" customFormat="1">
      <c r="A101" s="18" t="s">
        <v>105</v>
      </c>
      <c r="B101" s="19">
        <v>1075</v>
      </c>
      <c r="C101" s="19">
        <v>704</v>
      </c>
      <c r="D101" s="20">
        <v>0.65490000000000004</v>
      </c>
      <c r="E101" s="19">
        <v>446</v>
      </c>
    </row>
    <row r="102" spans="1:5" s="14" customFormat="1">
      <c r="A102" s="18" t="s">
        <v>106</v>
      </c>
      <c r="B102" s="19">
        <v>1620</v>
      </c>
      <c r="C102" s="19">
        <v>991</v>
      </c>
      <c r="D102" s="20">
        <v>0.61170000000000002</v>
      </c>
      <c r="E102" s="19">
        <v>661</v>
      </c>
    </row>
    <row r="103" spans="1:5" s="23" customFormat="1" ht="34.5" customHeight="1">
      <c r="A103" s="26" t="s">
        <v>283</v>
      </c>
      <c r="B103" s="24">
        <f>SUM(B68:B102)</f>
        <v>30962</v>
      </c>
      <c r="C103" s="24">
        <f>SUM(C68:C102)</f>
        <v>19460</v>
      </c>
      <c r="D103" s="25">
        <f>C103/B103</f>
        <v>0.62851237000193783</v>
      </c>
      <c r="E103" s="24">
        <f>SUM(E68:E102)</f>
        <v>12832</v>
      </c>
    </row>
    <row r="104" spans="1:5" s="14" customFormat="1">
      <c r="A104" s="18" t="s">
        <v>108</v>
      </c>
      <c r="B104" s="19">
        <v>497</v>
      </c>
      <c r="C104" s="19">
        <v>369</v>
      </c>
      <c r="D104" s="20">
        <v>0.74250000000000005</v>
      </c>
      <c r="E104" s="19">
        <v>238</v>
      </c>
    </row>
    <row r="105" spans="1:5" s="14" customFormat="1">
      <c r="A105" s="18" t="s">
        <v>109</v>
      </c>
      <c r="B105" s="19">
        <v>569</v>
      </c>
      <c r="C105" s="19">
        <v>374</v>
      </c>
      <c r="D105" s="20">
        <v>0.6573</v>
      </c>
      <c r="E105" s="19">
        <v>238</v>
      </c>
    </row>
    <row r="106" spans="1:5" s="14" customFormat="1">
      <c r="A106" s="18" t="s">
        <v>110</v>
      </c>
      <c r="B106" s="19">
        <v>529</v>
      </c>
      <c r="C106" s="19">
        <v>305</v>
      </c>
      <c r="D106" s="20">
        <v>0.5766</v>
      </c>
      <c r="E106" s="19">
        <v>185</v>
      </c>
    </row>
    <row r="107" spans="1:5" s="14" customFormat="1">
      <c r="A107" s="18" t="s">
        <v>111</v>
      </c>
      <c r="B107" s="19">
        <v>730</v>
      </c>
      <c r="C107" s="19">
        <v>440</v>
      </c>
      <c r="D107" s="20">
        <v>0.60270000000000001</v>
      </c>
      <c r="E107" s="19">
        <v>246</v>
      </c>
    </row>
    <row r="108" spans="1:5" s="14" customFormat="1">
      <c r="A108" s="18" t="s">
        <v>112</v>
      </c>
      <c r="B108" s="19">
        <v>621</v>
      </c>
      <c r="C108" s="19">
        <v>382</v>
      </c>
      <c r="D108" s="20">
        <v>0.61509999999999998</v>
      </c>
      <c r="E108" s="19">
        <v>213</v>
      </c>
    </row>
    <row r="109" spans="1:5" s="14" customFormat="1">
      <c r="A109" s="18" t="s">
        <v>113</v>
      </c>
      <c r="B109" s="19">
        <v>788</v>
      </c>
      <c r="C109" s="19">
        <v>407</v>
      </c>
      <c r="D109" s="20">
        <v>0.51649999999999996</v>
      </c>
      <c r="E109" s="19">
        <v>218</v>
      </c>
    </row>
    <row r="110" spans="1:5" s="14" customFormat="1">
      <c r="A110" s="18" t="s">
        <v>114</v>
      </c>
      <c r="B110" s="19">
        <v>786</v>
      </c>
      <c r="C110" s="19">
        <v>574</v>
      </c>
      <c r="D110" s="20">
        <v>0.73029999999999995</v>
      </c>
      <c r="E110" s="19">
        <v>420</v>
      </c>
    </row>
    <row r="111" spans="1:5" s="14" customFormat="1">
      <c r="A111" s="18" t="s">
        <v>115</v>
      </c>
      <c r="B111" s="19">
        <v>863</v>
      </c>
      <c r="C111" s="19">
        <v>538</v>
      </c>
      <c r="D111" s="20">
        <v>0.62339999999999995</v>
      </c>
      <c r="E111" s="19">
        <v>306</v>
      </c>
    </row>
    <row r="112" spans="1:5" s="14" customFormat="1">
      <c r="A112" s="18" t="s">
        <v>116</v>
      </c>
      <c r="B112" s="19">
        <v>800</v>
      </c>
      <c r="C112" s="19">
        <v>405</v>
      </c>
      <c r="D112" s="20">
        <v>0.50629999999999997</v>
      </c>
      <c r="E112" s="19">
        <v>188</v>
      </c>
    </row>
    <row r="113" spans="1:5" s="14" customFormat="1">
      <c r="A113" s="18" t="s">
        <v>117</v>
      </c>
      <c r="B113" s="19">
        <v>975</v>
      </c>
      <c r="C113" s="19">
        <v>606</v>
      </c>
      <c r="D113" s="20">
        <v>0.62150000000000005</v>
      </c>
      <c r="E113" s="19">
        <v>408</v>
      </c>
    </row>
    <row r="114" spans="1:5" s="14" customFormat="1">
      <c r="A114" s="18" t="s">
        <v>118</v>
      </c>
      <c r="B114" s="19">
        <v>768</v>
      </c>
      <c r="C114" s="19">
        <v>421</v>
      </c>
      <c r="D114" s="20">
        <v>0.54820000000000002</v>
      </c>
      <c r="E114" s="19">
        <v>198</v>
      </c>
    </row>
    <row r="115" spans="1:5" s="14" customFormat="1">
      <c r="A115" s="18" t="s">
        <v>119</v>
      </c>
      <c r="B115" s="19">
        <v>362</v>
      </c>
      <c r="C115" s="19">
        <v>254</v>
      </c>
      <c r="D115" s="20">
        <v>0.70169999999999999</v>
      </c>
      <c r="E115" s="19">
        <v>161</v>
      </c>
    </row>
    <row r="116" spans="1:5" s="14" customFormat="1">
      <c r="A116" s="18" t="s">
        <v>120</v>
      </c>
      <c r="B116" s="19">
        <v>893</v>
      </c>
      <c r="C116" s="19">
        <v>482</v>
      </c>
      <c r="D116" s="20">
        <v>0.53979999999999995</v>
      </c>
      <c r="E116" s="19">
        <v>272</v>
      </c>
    </row>
    <row r="117" spans="1:5" s="14" customFormat="1">
      <c r="A117" s="18" t="s">
        <v>121</v>
      </c>
      <c r="B117" s="19">
        <v>1278</v>
      </c>
      <c r="C117" s="19">
        <v>703</v>
      </c>
      <c r="D117" s="20">
        <v>0.55010000000000003</v>
      </c>
      <c r="E117" s="19">
        <v>409</v>
      </c>
    </row>
    <row r="118" spans="1:5" s="14" customFormat="1">
      <c r="A118" s="18" t="s">
        <v>122</v>
      </c>
      <c r="B118" s="19">
        <v>784</v>
      </c>
      <c r="C118" s="19">
        <v>520</v>
      </c>
      <c r="D118" s="20">
        <v>0.6633</v>
      </c>
      <c r="E118" s="19">
        <v>327</v>
      </c>
    </row>
    <row r="119" spans="1:5" s="14" customFormat="1">
      <c r="A119" s="18" t="s">
        <v>123</v>
      </c>
      <c r="B119" s="19">
        <v>936</v>
      </c>
      <c r="C119" s="19">
        <v>679</v>
      </c>
      <c r="D119" s="20">
        <v>0.72540000000000004</v>
      </c>
      <c r="E119" s="19">
        <v>475</v>
      </c>
    </row>
    <row r="120" spans="1:5" s="14" customFormat="1">
      <c r="A120" s="18" t="s">
        <v>124</v>
      </c>
      <c r="B120" s="19">
        <v>948</v>
      </c>
      <c r="C120" s="19">
        <v>498</v>
      </c>
      <c r="D120" s="20">
        <v>0.52529999999999999</v>
      </c>
      <c r="E120" s="19">
        <v>273</v>
      </c>
    </row>
    <row r="121" spans="1:5" s="14" customFormat="1">
      <c r="A121" s="18" t="s">
        <v>125</v>
      </c>
      <c r="B121" s="19">
        <v>966</v>
      </c>
      <c r="C121" s="19">
        <v>427</v>
      </c>
      <c r="D121" s="20">
        <v>0.442</v>
      </c>
      <c r="E121" s="19">
        <v>201</v>
      </c>
    </row>
    <row r="122" spans="1:5" s="14" customFormat="1">
      <c r="A122" s="18" t="s">
        <v>126</v>
      </c>
      <c r="B122" s="19">
        <v>825</v>
      </c>
      <c r="C122" s="19">
        <v>358</v>
      </c>
      <c r="D122" s="20">
        <v>0.43390000000000001</v>
      </c>
      <c r="E122" s="19">
        <v>188</v>
      </c>
    </row>
    <row r="123" spans="1:5" s="14" customFormat="1">
      <c r="A123" s="18" t="s">
        <v>127</v>
      </c>
      <c r="B123" s="19">
        <v>627</v>
      </c>
      <c r="C123" s="19">
        <v>336</v>
      </c>
      <c r="D123" s="20">
        <v>0.53590000000000004</v>
      </c>
      <c r="E123" s="19">
        <v>174</v>
      </c>
    </row>
    <row r="124" spans="1:5" s="14" customFormat="1">
      <c r="A124" s="18" t="s">
        <v>128</v>
      </c>
      <c r="B124" s="19">
        <v>680</v>
      </c>
      <c r="C124" s="19">
        <v>378</v>
      </c>
      <c r="D124" s="20">
        <v>0.55589999999999995</v>
      </c>
      <c r="E124" s="19">
        <v>253</v>
      </c>
    </row>
    <row r="125" spans="1:5" s="14" customFormat="1">
      <c r="A125" s="18" t="s">
        <v>129</v>
      </c>
      <c r="B125" s="19">
        <v>640</v>
      </c>
      <c r="C125" s="19">
        <v>282</v>
      </c>
      <c r="D125" s="20">
        <v>0.44059999999999999</v>
      </c>
      <c r="E125" s="19">
        <v>148</v>
      </c>
    </row>
    <row r="126" spans="1:5" s="14" customFormat="1">
      <c r="A126" s="18" t="s">
        <v>130</v>
      </c>
      <c r="B126" s="19">
        <v>697</v>
      </c>
      <c r="C126" s="19">
        <v>389</v>
      </c>
      <c r="D126" s="20">
        <v>0.55810000000000004</v>
      </c>
      <c r="E126" s="19">
        <v>217</v>
      </c>
    </row>
    <row r="127" spans="1:5" s="14" customFormat="1">
      <c r="A127" s="18" t="s">
        <v>131</v>
      </c>
      <c r="B127" s="19">
        <v>1750</v>
      </c>
      <c r="C127" s="19">
        <v>1217</v>
      </c>
      <c r="D127" s="20">
        <v>0.69540000000000002</v>
      </c>
      <c r="E127" s="19">
        <v>899</v>
      </c>
    </row>
    <row r="128" spans="1:5" s="14" customFormat="1">
      <c r="A128" s="18" t="s">
        <v>132</v>
      </c>
      <c r="B128" s="19">
        <v>978</v>
      </c>
      <c r="C128" s="19">
        <v>540</v>
      </c>
      <c r="D128" s="20">
        <v>0.55210000000000004</v>
      </c>
      <c r="E128" s="19">
        <v>315</v>
      </c>
    </row>
    <row r="129" spans="1:5" s="14" customFormat="1">
      <c r="A129" s="18" t="s">
        <v>133</v>
      </c>
      <c r="B129" s="19">
        <v>583</v>
      </c>
      <c r="C129" s="19">
        <v>300</v>
      </c>
      <c r="D129" s="20">
        <v>0.51459999999999995</v>
      </c>
      <c r="E129" s="19">
        <v>162</v>
      </c>
    </row>
    <row r="130" spans="1:5" s="14" customFormat="1">
      <c r="A130" s="18" t="s">
        <v>134</v>
      </c>
      <c r="B130" s="19">
        <v>631</v>
      </c>
      <c r="C130" s="19">
        <v>394</v>
      </c>
      <c r="D130" s="20">
        <v>0.62439999999999996</v>
      </c>
      <c r="E130" s="19">
        <v>250</v>
      </c>
    </row>
    <row r="131" spans="1:5" s="14" customFormat="1">
      <c r="A131" s="18" t="s">
        <v>135</v>
      </c>
      <c r="B131" s="19">
        <v>636</v>
      </c>
      <c r="C131" s="19">
        <v>340</v>
      </c>
      <c r="D131" s="20">
        <v>0.53459999999999996</v>
      </c>
      <c r="E131" s="19">
        <v>169</v>
      </c>
    </row>
    <row r="132" spans="1:5" s="14" customFormat="1">
      <c r="A132" s="18" t="s">
        <v>136</v>
      </c>
      <c r="B132" s="19">
        <v>491</v>
      </c>
      <c r="C132" s="19">
        <v>292</v>
      </c>
      <c r="D132" s="20">
        <v>0.59470000000000001</v>
      </c>
      <c r="E132" s="19">
        <v>201</v>
      </c>
    </row>
    <row r="133" spans="1:5" s="14" customFormat="1">
      <c r="A133" s="18" t="s">
        <v>137</v>
      </c>
      <c r="B133" s="19">
        <v>538</v>
      </c>
      <c r="C133" s="19">
        <v>332</v>
      </c>
      <c r="D133" s="20">
        <v>0.61709999999999998</v>
      </c>
      <c r="E133" s="19">
        <v>243</v>
      </c>
    </row>
    <row r="134" spans="1:5" s="14" customFormat="1">
      <c r="A134" s="18" t="s">
        <v>138</v>
      </c>
      <c r="B134" s="19">
        <v>511</v>
      </c>
      <c r="C134" s="19">
        <v>294</v>
      </c>
      <c r="D134" s="20">
        <v>0.57530000000000003</v>
      </c>
      <c r="E134" s="19">
        <v>196</v>
      </c>
    </row>
    <row r="135" spans="1:5" s="14" customFormat="1">
      <c r="A135" s="18" t="s">
        <v>139</v>
      </c>
      <c r="B135" s="19">
        <v>467</v>
      </c>
      <c r="C135" s="19">
        <v>259</v>
      </c>
      <c r="D135" s="20">
        <v>0.55459999999999998</v>
      </c>
      <c r="E135" s="19">
        <v>157</v>
      </c>
    </row>
    <row r="136" spans="1:5" s="14" customFormat="1">
      <c r="A136" s="18" t="s">
        <v>140</v>
      </c>
      <c r="B136" s="19">
        <v>448</v>
      </c>
      <c r="C136" s="19">
        <v>232</v>
      </c>
      <c r="D136" s="20">
        <v>0.51790000000000003</v>
      </c>
      <c r="E136" s="19">
        <v>77</v>
      </c>
    </row>
    <row r="137" spans="1:5" s="14" customFormat="1">
      <c r="A137" s="18" t="s">
        <v>141</v>
      </c>
      <c r="B137" s="19">
        <v>493</v>
      </c>
      <c r="C137" s="19">
        <v>267</v>
      </c>
      <c r="D137" s="20">
        <v>0.54159999999999997</v>
      </c>
      <c r="E137" s="19">
        <v>159</v>
      </c>
    </row>
    <row r="138" spans="1:5" s="14" customFormat="1">
      <c r="A138" s="18" t="s">
        <v>142</v>
      </c>
      <c r="B138" s="19">
        <v>589</v>
      </c>
      <c r="C138" s="19">
        <v>360</v>
      </c>
      <c r="D138" s="20">
        <v>0.61119999999999997</v>
      </c>
      <c r="E138" s="19">
        <v>260</v>
      </c>
    </row>
    <row r="139" spans="1:5" s="14" customFormat="1">
      <c r="A139" s="18" t="s">
        <v>143</v>
      </c>
      <c r="B139" s="19">
        <v>1107</v>
      </c>
      <c r="C139" s="19">
        <v>678</v>
      </c>
      <c r="D139" s="20">
        <v>0.61250000000000004</v>
      </c>
      <c r="E139" s="19">
        <v>460</v>
      </c>
    </row>
    <row r="140" spans="1:5" s="14" customFormat="1">
      <c r="A140" s="18" t="s">
        <v>144</v>
      </c>
      <c r="B140" s="19">
        <v>804</v>
      </c>
      <c r="C140" s="19">
        <v>513</v>
      </c>
      <c r="D140" s="20">
        <v>0.6381</v>
      </c>
      <c r="E140" s="19">
        <v>286</v>
      </c>
    </row>
    <row r="141" spans="1:5" s="14" customFormat="1">
      <c r="A141" s="18" t="s">
        <v>145</v>
      </c>
      <c r="B141" s="19">
        <v>863</v>
      </c>
      <c r="C141" s="19">
        <v>519</v>
      </c>
      <c r="D141" s="20">
        <v>0.60140000000000005</v>
      </c>
      <c r="E141" s="19">
        <v>359</v>
      </c>
    </row>
    <row r="142" spans="1:5" s="14" customFormat="1">
      <c r="A142" s="18" t="s">
        <v>146</v>
      </c>
      <c r="B142" s="19">
        <v>666</v>
      </c>
      <c r="C142" s="19">
        <v>422</v>
      </c>
      <c r="D142" s="20">
        <v>0.63360000000000005</v>
      </c>
      <c r="E142" s="19">
        <v>297</v>
      </c>
    </row>
    <row r="143" spans="1:5" s="14" customFormat="1">
      <c r="A143" s="18" t="s">
        <v>147</v>
      </c>
      <c r="B143" s="19">
        <v>500</v>
      </c>
      <c r="C143" s="19">
        <v>328</v>
      </c>
      <c r="D143" s="20">
        <v>0.65600000000000003</v>
      </c>
      <c r="E143" s="19">
        <v>188</v>
      </c>
    </row>
    <row r="144" spans="1:5" s="14" customFormat="1">
      <c r="A144" s="18" t="s">
        <v>148</v>
      </c>
      <c r="B144" s="19">
        <v>749</v>
      </c>
      <c r="C144" s="19">
        <v>491</v>
      </c>
      <c r="D144" s="20">
        <v>0.65549999999999997</v>
      </c>
      <c r="E144" s="19">
        <v>293</v>
      </c>
    </row>
    <row r="145" spans="1:5" s="14" customFormat="1">
      <c r="A145" s="18" t="s">
        <v>149</v>
      </c>
      <c r="B145" s="19">
        <v>655</v>
      </c>
      <c r="C145" s="19">
        <v>378</v>
      </c>
      <c r="D145" s="20">
        <v>0.57709999999999995</v>
      </c>
      <c r="E145" s="19">
        <v>247</v>
      </c>
    </row>
    <row r="146" spans="1:5" s="14" customFormat="1">
      <c r="A146" s="18" t="s">
        <v>150</v>
      </c>
      <c r="B146" s="19">
        <v>889</v>
      </c>
      <c r="C146" s="19">
        <v>504</v>
      </c>
      <c r="D146" s="20">
        <v>0.56689999999999996</v>
      </c>
      <c r="E146" s="19">
        <v>271</v>
      </c>
    </row>
    <row r="147" spans="1:5" s="14" customFormat="1">
      <c r="A147" s="18" t="s">
        <v>151</v>
      </c>
      <c r="B147" s="19">
        <v>811</v>
      </c>
      <c r="C147" s="19">
        <v>493</v>
      </c>
      <c r="D147" s="20">
        <v>0.6079</v>
      </c>
      <c r="E147" s="19">
        <v>315</v>
      </c>
    </row>
    <row r="148" spans="1:5" s="14" customFormat="1">
      <c r="A148" s="18" t="s">
        <v>152</v>
      </c>
      <c r="B148" s="19">
        <v>434</v>
      </c>
      <c r="C148" s="19">
        <v>252</v>
      </c>
      <c r="D148" s="20">
        <v>0.5806</v>
      </c>
      <c r="E148" s="19">
        <v>138</v>
      </c>
    </row>
    <row r="149" spans="1:5" s="14" customFormat="1">
      <c r="A149" s="18" t="s">
        <v>153</v>
      </c>
      <c r="B149" s="19">
        <v>511</v>
      </c>
      <c r="C149" s="19">
        <v>302</v>
      </c>
      <c r="D149" s="20">
        <v>0.59099999999999997</v>
      </c>
      <c r="E149" s="19">
        <v>196</v>
      </c>
    </row>
    <row r="150" spans="1:5" s="14" customFormat="1">
      <c r="A150" s="18" t="s">
        <v>154</v>
      </c>
      <c r="B150" s="19">
        <v>1767</v>
      </c>
      <c r="C150" s="19">
        <v>1094</v>
      </c>
      <c r="D150" s="20">
        <v>0.61909999999999998</v>
      </c>
      <c r="E150" s="19">
        <v>775</v>
      </c>
    </row>
    <row r="151" spans="1:5" s="14" customFormat="1">
      <c r="A151" s="18" t="s">
        <v>155</v>
      </c>
      <c r="B151" s="19">
        <v>1110</v>
      </c>
      <c r="C151" s="19">
        <v>729</v>
      </c>
      <c r="D151" s="20">
        <v>0.65680000000000005</v>
      </c>
      <c r="E151" s="19">
        <v>475</v>
      </c>
    </row>
    <row r="152" spans="1:5" s="14" customFormat="1">
      <c r="A152" s="18" t="s">
        <v>156</v>
      </c>
      <c r="B152" s="19">
        <v>1177</v>
      </c>
      <c r="C152" s="19">
        <v>694</v>
      </c>
      <c r="D152" s="20">
        <v>0.58960000000000001</v>
      </c>
      <c r="E152" s="19">
        <v>476</v>
      </c>
    </row>
    <row r="153" spans="1:5" s="14" customFormat="1">
      <c r="A153" s="18" t="s">
        <v>157</v>
      </c>
      <c r="B153" s="19">
        <v>485</v>
      </c>
      <c r="C153" s="19">
        <v>305</v>
      </c>
      <c r="D153" s="20">
        <v>0.62890000000000001</v>
      </c>
      <c r="E153" s="19">
        <v>204</v>
      </c>
    </row>
    <row r="154" spans="1:5" s="14" customFormat="1">
      <c r="A154" s="18" t="s">
        <v>158</v>
      </c>
      <c r="B154" s="19">
        <v>897</v>
      </c>
      <c r="C154" s="19">
        <v>625</v>
      </c>
      <c r="D154" s="20">
        <v>0.69679999999999997</v>
      </c>
      <c r="E154" s="19">
        <v>439</v>
      </c>
    </row>
    <row r="155" spans="1:5" s="14" customFormat="1">
      <c r="A155" s="18" t="s">
        <v>159</v>
      </c>
      <c r="B155" s="19">
        <v>1175</v>
      </c>
      <c r="C155" s="19">
        <v>667</v>
      </c>
      <c r="D155" s="20">
        <v>0.56769999999999998</v>
      </c>
      <c r="E155" s="19">
        <v>447</v>
      </c>
    </row>
    <row r="156" spans="1:5" s="14" customFormat="1">
      <c r="A156" s="18" t="s">
        <v>160</v>
      </c>
      <c r="B156" s="19">
        <v>1905</v>
      </c>
      <c r="C156" s="19">
        <v>1186</v>
      </c>
      <c r="D156" s="20">
        <v>0.62260000000000004</v>
      </c>
      <c r="E156" s="19">
        <v>789</v>
      </c>
    </row>
    <row r="157" spans="1:5" s="14" customFormat="1">
      <c r="A157" s="18" t="s">
        <v>161</v>
      </c>
      <c r="B157" s="19">
        <v>981</v>
      </c>
      <c r="C157" s="19">
        <v>647</v>
      </c>
      <c r="D157" s="20">
        <v>0.65949999999999998</v>
      </c>
      <c r="E157" s="19">
        <v>397</v>
      </c>
    </row>
    <row r="158" spans="1:5" s="14" customFormat="1">
      <c r="A158" s="18" t="s">
        <v>162</v>
      </c>
      <c r="B158" s="19">
        <v>1295</v>
      </c>
      <c r="C158" s="19">
        <v>819</v>
      </c>
      <c r="D158" s="20">
        <v>0.63239999999999996</v>
      </c>
      <c r="E158" s="19">
        <v>579</v>
      </c>
    </row>
    <row r="159" spans="1:5" s="14" customFormat="1">
      <c r="A159" s="18" t="s">
        <v>163</v>
      </c>
      <c r="B159" s="19">
        <v>1105</v>
      </c>
      <c r="C159" s="19">
        <v>714</v>
      </c>
      <c r="D159" s="20">
        <v>0.6462</v>
      </c>
      <c r="E159" s="19">
        <v>455</v>
      </c>
    </row>
    <row r="160" spans="1:5" s="14" customFormat="1">
      <c r="A160" s="18" t="s">
        <v>164</v>
      </c>
      <c r="B160" s="19">
        <v>1148</v>
      </c>
      <c r="C160" s="19">
        <v>669</v>
      </c>
      <c r="D160" s="20">
        <v>0.58279999999999998</v>
      </c>
      <c r="E160" s="19">
        <v>411</v>
      </c>
    </row>
    <row r="161" spans="1:5" s="14" customFormat="1">
      <c r="A161" s="18" t="s">
        <v>165</v>
      </c>
      <c r="B161" s="19">
        <v>1958</v>
      </c>
      <c r="C161" s="19">
        <v>1248</v>
      </c>
      <c r="D161" s="20">
        <v>0.63739999999999997</v>
      </c>
      <c r="E161" s="19">
        <v>829</v>
      </c>
    </row>
    <row r="162" spans="1:5" s="14" customFormat="1">
      <c r="A162" s="18" t="s">
        <v>166</v>
      </c>
      <c r="B162" s="19">
        <v>2073</v>
      </c>
      <c r="C162" s="19">
        <v>1583</v>
      </c>
      <c r="D162" s="20">
        <v>0.76359999999999995</v>
      </c>
      <c r="E162" s="22">
        <v>1082</v>
      </c>
    </row>
    <row r="163" spans="1:5" s="23" customFormat="1" ht="34.5" customHeight="1">
      <c r="A163" s="26" t="s">
        <v>284</v>
      </c>
      <c r="B163" s="24">
        <f>SUM(B104:B162)</f>
        <v>50742</v>
      </c>
      <c r="C163" s="24">
        <f>SUM(C104:C162)</f>
        <v>30814</v>
      </c>
      <c r="D163" s="25">
        <f>C163/B163</f>
        <v>0.60726814079066649</v>
      </c>
      <c r="E163" s="24">
        <f>SUM(E104:E162)</f>
        <v>19452</v>
      </c>
    </row>
    <row r="164" spans="1:5" s="14" customFormat="1">
      <c r="A164" s="18" t="s">
        <v>168</v>
      </c>
      <c r="B164" s="19">
        <v>813</v>
      </c>
      <c r="C164" s="19">
        <v>613</v>
      </c>
      <c r="D164" s="20">
        <v>0.754</v>
      </c>
      <c r="E164" s="19">
        <v>432</v>
      </c>
    </row>
    <row r="165" spans="1:5" s="14" customFormat="1">
      <c r="A165" s="18" t="s">
        <v>169</v>
      </c>
      <c r="B165" s="19">
        <v>761</v>
      </c>
      <c r="C165" s="19">
        <v>542</v>
      </c>
      <c r="D165" s="20">
        <v>0.71220000000000006</v>
      </c>
      <c r="E165" s="19">
        <v>344</v>
      </c>
    </row>
    <row r="166" spans="1:5" s="14" customFormat="1">
      <c r="A166" s="18" t="s">
        <v>170</v>
      </c>
      <c r="B166" s="19">
        <v>752</v>
      </c>
      <c r="C166" s="19">
        <v>550</v>
      </c>
      <c r="D166" s="20">
        <v>0.73140000000000005</v>
      </c>
      <c r="E166" s="19">
        <v>406</v>
      </c>
    </row>
    <row r="167" spans="1:5" s="14" customFormat="1">
      <c r="A167" s="18" t="s">
        <v>171</v>
      </c>
      <c r="B167" s="19">
        <v>815</v>
      </c>
      <c r="C167" s="19">
        <v>651</v>
      </c>
      <c r="D167" s="20">
        <v>0.79879999999999995</v>
      </c>
      <c r="E167" s="19">
        <v>464</v>
      </c>
    </row>
    <row r="168" spans="1:5" s="14" customFormat="1">
      <c r="A168" s="18" t="s">
        <v>172</v>
      </c>
      <c r="B168" s="19">
        <v>1313</v>
      </c>
      <c r="C168" s="19">
        <v>998</v>
      </c>
      <c r="D168" s="20">
        <v>0.7601</v>
      </c>
      <c r="E168" s="19">
        <v>730</v>
      </c>
    </row>
    <row r="169" spans="1:5" s="14" customFormat="1">
      <c r="A169" s="18" t="s">
        <v>173</v>
      </c>
      <c r="B169" s="19">
        <v>683</v>
      </c>
      <c r="C169" s="19">
        <v>513</v>
      </c>
      <c r="D169" s="20">
        <v>0.75109999999999999</v>
      </c>
      <c r="E169" s="19">
        <v>358</v>
      </c>
    </row>
    <row r="170" spans="1:5" s="14" customFormat="1">
      <c r="A170" s="18" t="s">
        <v>174</v>
      </c>
      <c r="B170" s="19">
        <v>851</v>
      </c>
      <c r="C170" s="19">
        <v>661</v>
      </c>
      <c r="D170" s="20">
        <v>0.77669999999999995</v>
      </c>
      <c r="E170" s="19">
        <v>486</v>
      </c>
    </row>
    <row r="171" spans="1:5" s="14" customFormat="1">
      <c r="A171" s="18" t="s">
        <v>175</v>
      </c>
      <c r="B171" s="19">
        <v>474</v>
      </c>
      <c r="C171" s="19">
        <v>383</v>
      </c>
      <c r="D171" s="20">
        <v>0.80800000000000005</v>
      </c>
      <c r="E171" s="19">
        <v>282</v>
      </c>
    </row>
    <row r="172" spans="1:5" s="14" customFormat="1">
      <c r="A172" s="18" t="s">
        <v>176</v>
      </c>
      <c r="B172" s="19">
        <v>789</v>
      </c>
      <c r="C172" s="19">
        <v>568</v>
      </c>
      <c r="D172" s="20">
        <v>0.71989999999999998</v>
      </c>
      <c r="E172" s="19">
        <v>368</v>
      </c>
    </row>
    <row r="173" spans="1:5" s="14" customFormat="1">
      <c r="A173" s="18" t="s">
        <v>177</v>
      </c>
      <c r="B173" s="19">
        <v>409</v>
      </c>
      <c r="C173" s="19">
        <v>258</v>
      </c>
      <c r="D173" s="20">
        <v>0.63080000000000003</v>
      </c>
      <c r="E173" s="19">
        <v>188</v>
      </c>
    </row>
    <row r="174" spans="1:5" s="14" customFormat="1">
      <c r="A174" s="18" t="s">
        <v>178</v>
      </c>
      <c r="B174" s="19">
        <v>900</v>
      </c>
      <c r="C174" s="19">
        <v>626</v>
      </c>
      <c r="D174" s="20">
        <v>0.6956</v>
      </c>
      <c r="E174" s="19">
        <v>443</v>
      </c>
    </row>
    <row r="175" spans="1:5" s="14" customFormat="1">
      <c r="A175" s="18" t="s">
        <v>179</v>
      </c>
      <c r="B175" s="19">
        <v>774</v>
      </c>
      <c r="C175" s="19">
        <v>563</v>
      </c>
      <c r="D175" s="20">
        <v>0.72740000000000005</v>
      </c>
      <c r="E175" s="19">
        <v>374</v>
      </c>
    </row>
    <row r="176" spans="1:5" s="14" customFormat="1">
      <c r="A176" s="18" t="s">
        <v>180</v>
      </c>
      <c r="B176" s="19">
        <v>923</v>
      </c>
      <c r="C176" s="19">
        <v>689</v>
      </c>
      <c r="D176" s="20">
        <v>0.74650000000000005</v>
      </c>
      <c r="E176" s="19">
        <v>459</v>
      </c>
    </row>
    <row r="177" spans="1:5" s="14" customFormat="1">
      <c r="A177" s="18" t="s">
        <v>181</v>
      </c>
      <c r="B177" s="19">
        <v>784</v>
      </c>
      <c r="C177" s="19">
        <v>585</v>
      </c>
      <c r="D177" s="20">
        <v>0.74619999999999997</v>
      </c>
      <c r="E177" s="19">
        <v>452</v>
      </c>
    </row>
    <row r="178" spans="1:5" s="14" customFormat="1">
      <c r="A178" s="18" t="s">
        <v>182</v>
      </c>
      <c r="B178" s="19">
        <v>637</v>
      </c>
      <c r="C178" s="19">
        <v>440</v>
      </c>
      <c r="D178" s="20">
        <v>0.69069999999999998</v>
      </c>
      <c r="E178" s="19">
        <v>280</v>
      </c>
    </row>
    <row r="179" spans="1:5" s="14" customFormat="1">
      <c r="A179" s="18" t="s">
        <v>183</v>
      </c>
      <c r="B179" s="19">
        <v>782</v>
      </c>
      <c r="C179" s="19">
        <v>609</v>
      </c>
      <c r="D179" s="20">
        <v>0.77880000000000005</v>
      </c>
      <c r="E179" s="19">
        <v>473</v>
      </c>
    </row>
    <row r="180" spans="1:5" s="14" customFormat="1">
      <c r="A180" s="18" t="s">
        <v>184</v>
      </c>
      <c r="B180" s="19">
        <v>1599</v>
      </c>
      <c r="C180" s="19">
        <v>1259</v>
      </c>
      <c r="D180" s="20">
        <v>0.78739999999999999</v>
      </c>
      <c r="E180" s="22">
        <v>1034</v>
      </c>
    </row>
    <row r="181" spans="1:5" s="14" customFormat="1">
      <c r="A181" s="18" t="s">
        <v>185</v>
      </c>
      <c r="B181" s="19">
        <v>942</v>
      </c>
      <c r="C181" s="19">
        <v>686</v>
      </c>
      <c r="D181" s="20">
        <v>0.72819999999999996</v>
      </c>
      <c r="E181" s="19">
        <v>485</v>
      </c>
    </row>
    <row r="182" spans="1:5" s="14" customFormat="1">
      <c r="A182" s="18" t="s">
        <v>186</v>
      </c>
      <c r="B182" s="19">
        <v>938</v>
      </c>
      <c r="C182" s="19">
        <v>747</v>
      </c>
      <c r="D182" s="20">
        <v>0.7964</v>
      </c>
      <c r="E182" s="19">
        <v>596</v>
      </c>
    </row>
    <row r="183" spans="1:5" s="14" customFormat="1">
      <c r="A183" s="18" t="s">
        <v>187</v>
      </c>
      <c r="B183" s="19">
        <v>1118</v>
      </c>
      <c r="C183" s="19">
        <v>862</v>
      </c>
      <c r="D183" s="20">
        <v>0.77100000000000002</v>
      </c>
      <c r="E183" s="19">
        <v>683</v>
      </c>
    </row>
    <row r="184" spans="1:5" s="14" customFormat="1">
      <c r="A184" s="18" t="s">
        <v>188</v>
      </c>
      <c r="B184" s="19">
        <v>1769</v>
      </c>
      <c r="C184" s="19">
        <v>1375</v>
      </c>
      <c r="D184" s="20">
        <v>0.77729999999999999</v>
      </c>
      <c r="E184" s="22">
        <v>1104</v>
      </c>
    </row>
    <row r="185" spans="1:5" s="23" customFormat="1" ht="34.5" customHeight="1">
      <c r="A185" s="26" t="s">
        <v>285</v>
      </c>
      <c r="B185" s="24">
        <f>SUM(B164:B184)</f>
        <v>18826</v>
      </c>
      <c r="C185" s="24">
        <f>SUM(C164:C184)</f>
        <v>14178</v>
      </c>
      <c r="D185" s="25">
        <f>C185/B185</f>
        <v>0.7531074046531393</v>
      </c>
      <c r="E185" s="24">
        <f>SUM(E164:E184)</f>
        <v>10441</v>
      </c>
    </row>
    <row r="186" spans="1:5" s="14" customFormat="1">
      <c r="A186" s="18" t="s">
        <v>190</v>
      </c>
      <c r="B186" s="19">
        <v>1657</v>
      </c>
      <c r="C186" s="19">
        <v>1205</v>
      </c>
      <c r="D186" s="20">
        <v>0.72719999999999996</v>
      </c>
      <c r="E186" s="19">
        <v>908</v>
      </c>
    </row>
    <row r="187" spans="1:5" s="14" customFormat="1">
      <c r="A187" s="18" t="s">
        <v>191</v>
      </c>
      <c r="B187" s="19">
        <v>1867</v>
      </c>
      <c r="C187" s="19">
        <v>1362</v>
      </c>
      <c r="D187" s="20">
        <v>0.72950000000000004</v>
      </c>
      <c r="E187" s="19">
        <v>995</v>
      </c>
    </row>
    <row r="188" spans="1:5" s="14" customFormat="1">
      <c r="A188" s="18" t="s">
        <v>192</v>
      </c>
      <c r="B188" s="19">
        <v>1675</v>
      </c>
      <c r="C188" s="19">
        <v>1147</v>
      </c>
      <c r="D188" s="20">
        <v>0.68479999999999996</v>
      </c>
      <c r="E188" s="19">
        <v>862</v>
      </c>
    </row>
    <row r="189" spans="1:5" s="23" customFormat="1" ht="34.5" customHeight="1">
      <c r="A189" s="26" t="s">
        <v>286</v>
      </c>
      <c r="B189" s="24">
        <f>SUM(B186:B188)</f>
        <v>5199</v>
      </c>
      <c r="C189" s="24">
        <f>SUM(C186:C188)</f>
        <v>3714</v>
      </c>
      <c r="D189" s="25">
        <f>C189/B189</f>
        <v>0.71436814772071555</v>
      </c>
      <c r="E189" s="24">
        <f>SUM(E186:E188)</f>
        <v>2765</v>
      </c>
    </row>
    <row r="190" spans="1:5" s="14" customFormat="1">
      <c r="A190" s="18" t="s">
        <v>194</v>
      </c>
      <c r="B190" s="19">
        <v>897</v>
      </c>
      <c r="C190" s="19">
        <v>643</v>
      </c>
      <c r="D190" s="20">
        <v>0.71679999999999999</v>
      </c>
      <c r="E190" s="19">
        <v>502</v>
      </c>
    </row>
    <row r="191" spans="1:5" s="23" customFormat="1" ht="34.5" customHeight="1">
      <c r="A191" s="26" t="s">
        <v>287</v>
      </c>
      <c r="B191" s="24">
        <f>SUM(B190:B190)</f>
        <v>897</v>
      </c>
      <c r="C191" s="24">
        <f>SUM(C190:C190)</f>
        <v>643</v>
      </c>
      <c r="D191" s="25">
        <f>C191/B191</f>
        <v>0.71683389074693427</v>
      </c>
      <c r="E191" s="24">
        <f>SUM(E190:E190)</f>
        <v>502</v>
      </c>
    </row>
    <row r="192" spans="1:5" s="14" customFormat="1">
      <c r="A192" s="18" t="s">
        <v>196</v>
      </c>
      <c r="B192" s="19">
        <v>1499</v>
      </c>
      <c r="C192" s="19">
        <v>1091</v>
      </c>
      <c r="D192" s="20">
        <v>0.7278</v>
      </c>
      <c r="E192" s="19">
        <v>813</v>
      </c>
    </row>
    <row r="193" spans="1:5" s="14" customFormat="1">
      <c r="A193" s="18" t="s">
        <v>197</v>
      </c>
      <c r="B193" s="19">
        <v>1702</v>
      </c>
      <c r="C193" s="19">
        <v>1262</v>
      </c>
      <c r="D193" s="20">
        <v>0.74150000000000005</v>
      </c>
      <c r="E193" s="19">
        <v>956</v>
      </c>
    </row>
    <row r="194" spans="1:5" s="14" customFormat="1">
      <c r="A194" s="18" t="s">
        <v>198</v>
      </c>
      <c r="B194" s="19">
        <v>1066</v>
      </c>
      <c r="C194" s="19">
        <v>683</v>
      </c>
      <c r="D194" s="20">
        <v>0.64070000000000005</v>
      </c>
      <c r="E194" s="19">
        <v>491</v>
      </c>
    </row>
    <row r="195" spans="1:5" s="23" customFormat="1" ht="34.5" customHeight="1">
      <c r="A195" s="26" t="s">
        <v>288</v>
      </c>
      <c r="B195" s="24">
        <f>SUM(B192:B194)</f>
        <v>4267</v>
      </c>
      <c r="C195" s="24">
        <f>SUM(C192:C194)</f>
        <v>3036</v>
      </c>
      <c r="D195" s="25">
        <f>C195/B195</f>
        <v>0.71150691352238105</v>
      </c>
      <c r="E195" s="24">
        <f>SUM(E192:E194)</f>
        <v>2260</v>
      </c>
    </row>
    <row r="196" spans="1:5" s="14" customFormat="1">
      <c r="A196" s="18" t="s">
        <v>200</v>
      </c>
      <c r="B196" s="19">
        <v>1566</v>
      </c>
      <c r="C196" s="19">
        <v>1004</v>
      </c>
      <c r="D196" s="20">
        <v>0.6411</v>
      </c>
      <c r="E196" s="19">
        <v>709</v>
      </c>
    </row>
    <row r="197" spans="1:5" s="14" customFormat="1">
      <c r="A197" s="18" t="s">
        <v>201</v>
      </c>
      <c r="B197" s="19">
        <v>3138</v>
      </c>
      <c r="C197" s="19">
        <v>1824</v>
      </c>
      <c r="D197" s="20">
        <v>0.58130000000000004</v>
      </c>
      <c r="E197" s="22">
        <v>1243</v>
      </c>
    </row>
    <row r="198" spans="1:5" s="14" customFormat="1">
      <c r="A198" s="18" t="s">
        <v>202</v>
      </c>
      <c r="B198" s="19">
        <v>683</v>
      </c>
      <c r="C198" s="19">
        <v>570</v>
      </c>
      <c r="D198" s="20">
        <v>0.83460000000000001</v>
      </c>
      <c r="E198" s="19">
        <v>420</v>
      </c>
    </row>
    <row r="199" spans="1:5" s="14" customFormat="1">
      <c r="A199" s="18" t="s">
        <v>203</v>
      </c>
      <c r="B199" s="19">
        <v>1723</v>
      </c>
      <c r="C199" s="19">
        <v>1380</v>
      </c>
      <c r="D199" s="20">
        <v>0.80089999999999995</v>
      </c>
      <c r="E199" s="19">
        <v>951</v>
      </c>
    </row>
    <row r="200" spans="1:5" s="14" customFormat="1">
      <c r="A200" s="18" t="s">
        <v>204</v>
      </c>
      <c r="B200" s="19">
        <v>1742</v>
      </c>
      <c r="C200" s="19">
        <v>1060</v>
      </c>
      <c r="D200" s="20">
        <v>0.60850000000000004</v>
      </c>
      <c r="E200" s="19">
        <v>720</v>
      </c>
    </row>
    <row r="201" spans="1:5" s="14" customFormat="1">
      <c r="A201" s="18" t="s">
        <v>205</v>
      </c>
      <c r="B201" s="19">
        <v>818</v>
      </c>
      <c r="C201" s="19">
        <v>516</v>
      </c>
      <c r="D201" s="20">
        <v>0.63080000000000003</v>
      </c>
      <c r="E201" s="19">
        <v>385</v>
      </c>
    </row>
    <row r="202" spans="1:5" s="14" customFormat="1">
      <c r="A202" s="18" t="s">
        <v>206</v>
      </c>
      <c r="B202" s="19">
        <v>1164</v>
      </c>
      <c r="C202" s="19">
        <v>964</v>
      </c>
      <c r="D202" s="20">
        <v>0.82820000000000005</v>
      </c>
      <c r="E202" s="19">
        <v>678</v>
      </c>
    </row>
    <row r="203" spans="1:5" s="14" customFormat="1">
      <c r="A203" s="18" t="s">
        <v>207</v>
      </c>
      <c r="B203" s="19">
        <v>362</v>
      </c>
      <c r="C203" s="19">
        <v>249</v>
      </c>
      <c r="D203" s="20">
        <v>0.68779999999999997</v>
      </c>
      <c r="E203" s="19">
        <v>184</v>
      </c>
    </row>
    <row r="204" spans="1:5" s="14" customFormat="1">
      <c r="A204" s="18" t="s">
        <v>208</v>
      </c>
      <c r="B204" s="19">
        <v>1044</v>
      </c>
      <c r="C204" s="19">
        <v>894</v>
      </c>
      <c r="D204" s="20">
        <v>0.85629999999999995</v>
      </c>
      <c r="E204" s="19">
        <v>641</v>
      </c>
    </row>
    <row r="205" spans="1:5" s="23" customFormat="1" ht="34.5" customHeight="1">
      <c r="A205" s="26" t="s">
        <v>289</v>
      </c>
      <c r="B205" s="24">
        <f>SUM(B196:B204)</f>
        <v>12240</v>
      </c>
      <c r="C205" s="24">
        <f>SUM(C196:C204)</f>
        <v>8461</v>
      </c>
      <c r="D205" s="25">
        <f>C205/B205</f>
        <v>0.69125816993464051</v>
      </c>
      <c r="E205" s="24">
        <f>SUM(E196:E204)</f>
        <v>5931</v>
      </c>
    </row>
    <row r="206" spans="1:5" s="14" customFormat="1">
      <c r="A206" s="18" t="s">
        <v>210</v>
      </c>
      <c r="B206" s="19">
        <v>770</v>
      </c>
      <c r="C206" s="19">
        <v>546</v>
      </c>
      <c r="D206" s="20">
        <v>0.70909999999999995</v>
      </c>
      <c r="E206" s="19">
        <v>402</v>
      </c>
    </row>
    <row r="207" spans="1:5" s="14" customFormat="1">
      <c r="A207" s="18" t="s">
        <v>211</v>
      </c>
      <c r="B207" s="19">
        <v>901</v>
      </c>
      <c r="C207" s="19">
        <v>701</v>
      </c>
      <c r="D207" s="20">
        <v>0.77800000000000002</v>
      </c>
      <c r="E207" s="19">
        <v>523</v>
      </c>
    </row>
    <row r="208" spans="1:5" s="14" customFormat="1">
      <c r="A208" s="18" t="s">
        <v>212</v>
      </c>
      <c r="B208" s="19">
        <v>1176</v>
      </c>
      <c r="C208" s="19">
        <v>838</v>
      </c>
      <c r="D208" s="20">
        <v>0.71260000000000001</v>
      </c>
      <c r="E208" s="19">
        <v>610</v>
      </c>
    </row>
    <row r="209" spans="1:5" s="14" customFormat="1">
      <c r="A209" s="18" t="s">
        <v>213</v>
      </c>
      <c r="B209" s="19">
        <v>416</v>
      </c>
      <c r="C209" s="19">
        <v>286</v>
      </c>
      <c r="D209" s="20">
        <v>0.6875</v>
      </c>
      <c r="E209" s="19">
        <v>176</v>
      </c>
    </row>
    <row r="210" spans="1:5" s="14" customFormat="1">
      <c r="A210" s="18" t="s">
        <v>214</v>
      </c>
      <c r="B210" s="19">
        <v>958</v>
      </c>
      <c r="C210" s="19">
        <v>703</v>
      </c>
      <c r="D210" s="20">
        <v>0.73380000000000001</v>
      </c>
      <c r="E210" s="19">
        <v>472</v>
      </c>
    </row>
    <row r="211" spans="1:5" s="14" customFormat="1">
      <c r="A211" s="18" t="s">
        <v>215</v>
      </c>
      <c r="B211" s="19">
        <v>947</v>
      </c>
      <c r="C211" s="19">
        <v>656</v>
      </c>
      <c r="D211" s="20">
        <v>0.69269999999999998</v>
      </c>
      <c r="E211" s="19">
        <v>459</v>
      </c>
    </row>
    <row r="212" spans="1:5" s="14" customFormat="1">
      <c r="A212" s="18" t="s">
        <v>216</v>
      </c>
      <c r="B212" s="19">
        <v>1090</v>
      </c>
      <c r="C212" s="19">
        <v>732</v>
      </c>
      <c r="D212" s="20">
        <v>0.67159999999999997</v>
      </c>
      <c r="E212" s="19">
        <v>581</v>
      </c>
    </row>
    <row r="213" spans="1:5" s="14" customFormat="1">
      <c r="A213" s="18" t="s">
        <v>217</v>
      </c>
      <c r="B213" s="19">
        <v>1126</v>
      </c>
      <c r="C213" s="19">
        <v>896</v>
      </c>
      <c r="D213" s="20">
        <v>0.79569999999999996</v>
      </c>
      <c r="E213" s="19">
        <v>667</v>
      </c>
    </row>
    <row r="214" spans="1:5" s="14" customFormat="1">
      <c r="A214" s="18" t="s">
        <v>218</v>
      </c>
      <c r="B214" s="19">
        <v>717</v>
      </c>
      <c r="C214" s="19">
        <v>522</v>
      </c>
      <c r="D214" s="20">
        <v>0.72799999999999998</v>
      </c>
      <c r="E214" s="19">
        <v>368</v>
      </c>
    </row>
    <row r="215" spans="1:5" s="14" customFormat="1">
      <c r="A215" s="18" t="s">
        <v>219</v>
      </c>
      <c r="B215" s="19">
        <v>802</v>
      </c>
      <c r="C215" s="19">
        <v>592</v>
      </c>
      <c r="D215" s="20">
        <v>0.73819999999999997</v>
      </c>
      <c r="E215" s="19">
        <v>407</v>
      </c>
    </row>
    <row r="216" spans="1:5" s="14" customFormat="1">
      <c r="A216" s="18" t="s">
        <v>220</v>
      </c>
      <c r="B216" s="19">
        <v>1016</v>
      </c>
      <c r="C216" s="19">
        <v>618</v>
      </c>
      <c r="D216" s="20">
        <v>0.60829999999999995</v>
      </c>
      <c r="E216" s="19">
        <v>410</v>
      </c>
    </row>
    <row r="217" spans="1:5" s="14" customFormat="1">
      <c r="A217" s="18" t="s">
        <v>221</v>
      </c>
      <c r="B217" s="19">
        <v>997</v>
      </c>
      <c r="C217" s="19">
        <v>677</v>
      </c>
      <c r="D217" s="20">
        <v>0.67900000000000005</v>
      </c>
      <c r="E217" s="19">
        <v>490</v>
      </c>
    </row>
    <row r="218" spans="1:5" s="14" customFormat="1">
      <c r="A218" s="18" t="s">
        <v>222</v>
      </c>
      <c r="B218" s="19">
        <v>396</v>
      </c>
      <c r="C218" s="19">
        <v>249</v>
      </c>
      <c r="D218" s="20">
        <v>0.62880000000000003</v>
      </c>
      <c r="E218" s="19">
        <v>169</v>
      </c>
    </row>
    <row r="219" spans="1:5" s="14" customFormat="1">
      <c r="A219" s="18" t="s">
        <v>223</v>
      </c>
      <c r="B219" s="19">
        <v>338</v>
      </c>
      <c r="C219" s="19">
        <v>254</v>
      </c>
      <c r="D219" s="20">
        <v>0.75149999999999995</v>
      </c>
      <c r="E219" s="19">
        <v>184</v>
      </c>
    </row>
    <row r="220" spans="1:5" s="14" customFormat="1">
      <c r="A220" s="18" t="s">
        <v>224</v>
      </c>
      <c r="B220" s="19">
        <v>821</v>
      </c>
      <c r="C220" s="19">
        <v>567</v>
      </c>
      <c r="D220" s="20">
        <v>0.69059999999999999</v>
      </c>
      <c r="E220" s="19">
        <v>414</v>
      </c>
    </row>
    <row r="221" spans="1:5" s="14" customFormat="1">
      <c r="A221" s="18" t="s">
        <v>225</v>
      </c>
      <c r="B221" s="19">
        <v>1161</v>
      </c>
      <c r="C221" s="19">
        <v>862</v>
      </c>
      <c r="D221" s="20">
        <v>0.74250000000000005</v>
      </c>
      <c r="E221" s="19">
        <v>677</v>
      </c>
    </row>
    <row r="222" spans="1:5" s="14" customFormat="1">
      <c r="A222" s="18" t="s">
        <v>226</v>
      </c>
      <c r="B222" s="19">
        <v>758</v>
      </c>
      <c r="C222" s="19">
        <v>464</v>
      </c>
      <c r="D222" s="20">
        <v>0.61209999999999998</v>
      </c>
      <c r="E222" s="19">
        <v>322</v>
      </c>
    </row>
    <row r="223" spans="1:5" s="14" customFormat="1">
      <c r="A223" s="18" t="s">
        <v>227</v>
      </c>
      <c r="B223" s="19">
        <v>1002</v>
      </c>
      <c r="C223" s="19">
        <v>684</v>
      </c>
      <c r="D223" s="20">
        <v>0.68259999999999998</v>
      </c>
      <c r="E223" s="19">
        <v>471</v>
      </c>
    </row>
    <row r="224" spans="1:5" s="14" customFormat="1">
      <c r="A224" s="18" t="s">
        <v>228</v>
      </c>
      <c r="B224" s="19">
        <v>639</v>
      </c>
      <c r="C224" s="19">
        <v>406</v>
      </c>
      <c r="D224" s="20">
        <v>0.63539999999999996</v>
      </c>
      <c r="E224" s="19">
        <v>258</v>
      </c>
    </row>
    <row r="225" spans="1:5" s="14" customFormat="1">
      <c r="A225" s="18" t="s">
        <v>229</v>
      </c>
      <c r="B225" s="19">
        <v>803</v>
      </c>
      <c r="C225" s="19">
        <v>489</v>
      </c>
      <c r="D225" s="20">
        <v>0.60899999999999999</v>
      </c>
      <c r="E225" s="19">
        <v>311</v>
      </c>
    </row>
    <row r="226" spans="1:5" s="14" customFormat="1">
      <c r="A226" s="18" t="s">
        <v>230</v>
      </c>
      <c r="B226" s="19">
        <v>1573</v>
      </c>
      <c r="C226" s="19">
        <v>1153</v>
      </c>
      <c r="D226" s="20">
        <v>0.73299999999999998</v>
      </c>
      <c r="E226" s="19">
        <v>836</v>
      </c>
    </row>
    <row r="227" spans="1:5" s="14" customFormat="1">
      <c r="A227" s="18" t="s">
        <v>231</v>
      </c>
      <c r="B227" s="19">
        <v>969</v>
      </c>
      <c r="C227" s="19">
        <v>762</v>
      </c>
      <c r="D227" s="20">
        <v>0.78639999999999999</v>
      </c>
      <c r="E227" s="19">
        <v>569</v>
      </c>
    </row>
    <row r="228" spans="1:5" s="14" customFormat="1">
      <c r="A228" s="18" t="s">
        <v>232</v>
      </c>
      <c r="B228" s="19">
        <v>520</v>
      </c>
      <c r="C228" s="19">
        <v>310</v>
      </c>
      <c r="D228" s="20">
        <v>0.59619999999999995</v>
      </c>
      <c r="E228" s="19">
        <v>204</v>
      </c>
    </row>
    <row r="229" spans="1:5" s="14" customFormat="1">
      <c r="A229" s="18" t="s">
        <v>233</v>
      </c>
      <c r="B229" s="19">
        <v>1819</v>
      </c>
      <c r="C229" s="19">
        <v>1350</v>
      </c>
      <c r="D229" s="20">
        <v>0.74219999999999997</v>
      </c>
      <c r="E229" s="22">
        <v>1038</v>
      </c>
    </row>
    <row r="230" spans="1:5" s="14" customFormat="1">
      <c r="A230" s="18" t="s">
        <v>234</v>
      </c>
      <c r="B230" s="19">
        <v>1020</v>
      </c>
      <c r="C230" s="19">
        <v>699</v>
      </c>
      <c r="D230" s="20">
        <v>0.68530000000000002</v>
      </c>
      <c r="E230" s="19">
        <v>468</v>
      </c>
    </row>
    <row r="231" spans="1:5" s="14" customFormat="1">
      <c r="A231" s="18" t="s">
        <v>235</v>
      </c>
      <c r="B231" s="19">
        <v>1217</v>
      </c>
      <c r="C231" s="19">
        <v>891</v>
      </c>
      <c r="D231" s="20">
        <v>0.73209999999999997</v>
      </c>
      <c r="E231" s="19">
        <v>699</v>
      </c>
    </row>
    <row r="232" spans="1:5" s="14" customFormat="1">
      <c r="A232" s="18" t="s">
        <v>236</v>
      </c>
      <c r="B232" s="19">
        <v>1242</v>
      </c>
      <c r="C232" s="19">
        <v>899</v>
      </c>
      <c r="D232" s="20">
        <v>0.7238</v>
      </c>
      <c r="E232" s="19">
        <v>680</v>
      </c>
    </row>
    <row r="233" spans="1:5" s="14" customFormat="1">
      <c r="A233" s="18" t="s">
        <v>237</v>
      </c>
      <c r="B233" s="19">
        <v>997</v>
      </c>
      <c r="C233" s="19">
        <v>736</v>
      </c>
      <c r="D233" s="20">
        <v>0.73819999999999997</v>
      </c>
      <c r="E233" s="19">
        <v>545</v>
      </c>
    </row>
    <row r="234" spans="1:5" s="14" customFormat="1">
      <c r="A234" s="18" t="s">
        <v>238</v>
      </c>
      <c r="B234" s="19">
        <v>1264</v>
      </c>
      <c r="C234" s="19">
        <v>855</v>
      </c>
      <c r="D234" s="20">
        <v>0.6764</v>
      </c>
      <c r="E234" s="19">
        <v>602</v>
      </c>
    </row>
    <row r="235" spans="1:5" s="14" customFormat="1">
      <c r="A235" s="18" t="s">
        <v>239</v>
      </c>
      <c r="B235" s="19">
        <v>1038</v>
      </c>
      <c r="C235" s="19">
        <v>752</v>
      </c>
      <c r="D235" s="20">
        <v>0.72450000000000003</v>
      </c>
      <c r="E235" s="19">
        <v>579</v>
      </c>
    </row>
    <row r="236" spans="1:5" s="14" customFormat="1">
      <c r="A236" s="18" t="s">
        <v>240</v>
      </c>
      <c r="B236" s="19">
        <v>1240</v>
      </c>
      <c r="C236" s="19">
        <v>920</v>
      </c>
      <c r="D236" s="20">
        <v>0.7419</v>
      </c>
      <c r="E236" s="19">
        <v>726</v>
      </c>
    </row>
    <row r="237" spans="1:5" s="14" customFormat="1">
      <c r="A237" s="18" t="s">
        <v>241</v>
      </c>
      <c r="B237" s="19">
        <v>821</v>
      </c>
      <c r="C237" s="19">
        <v>591</v>
      </c>
      <c r="D237" s="20">
        <v>0.71989999999999998</v>
      </c>
      <c r="E237" s="19">
        <v>494</v>
      </c>
    </row>
    <row r="238" spans="1:5" s="14" customFormat="1">
      <c r="A238" s="18" t="s">
        <v>242</v>
      </c>
      <c r="B238" s="19">
        <v>867</v>
      </c>
      <c r="C238" s="19">
        <v>638</v>
      </c>
      <c r="D238" s="20">
        <v>0.7359</v>
      </c>
      <c r="E238" s="19">
        <v>488</v>
      </c>
    </row>
    <row r="239" spans="1:5" s="14" customFormat="1">
      <c r="A239" s="18" t="s">
        <v>243</v>
      </c>
      <c r="B239" s="19">
        <v>1086</v>
      </c>
      <c r="C239" s="19">
        <v>777</v>
      </c>
      <c r="D239" s="20">
        <v>0.71550000000000002</v>
      </c>
      <c r="E239" s="19">
        <v>601</v>
      </c>
    </row>
    <row r="240" spans="1:5" s="23" customFormat="1" ht="34.5" customHeight="1">
      <c r="A240" s="26" t="s">
        <v>290</v>
      </c>
      <c r="B240" s="24">
        <f>SUM(B206:B239)</f>
        <v>32507</v>
      </c>
      <c r="C240" s="24">
        <f>SUM(C206:C239)</f>
        <v>23075</v>
      </c>
      <c r="D240" s="25">
        <f>C240/B240</f>
        <v>0.70984710985326238</v>
      </c>
      <c r="E240" s="24">
        <f>SUM(E206:E239)</f>
        <v>16900</v>
      </c>
    </row>
    <row r="241" spans="1:5" s="14" customFormat="1">
      <c r="A241" s="18" t="s">
        <v>245</v>
      </c>
      <c r="B241" s="19">
        <v>761</v>
      </c>
      <c r="C241" s="19">
        <v>501</v>
      </c>
      <c r="D241" s="20">
        <v>0.6583</v>
      </c>
      <c r="E241" s="19">
        <v>371</v>
      </c>
    </row>
    <row r="242" spans="1:5" s="14" customFormat="1">
      <c r="A242" s="18" t="s">
        <v>246</v>
      </c>
      <c r="B242" s="19">
        <v>2589</v>
      </c>
      <c r="C242" s="19">
        <v>1729</v>
      </c>
      <c r="D242" s="20">
        <v>0.66779999999999995</v>
      </c>
      <c r="E242" s="22">
        <v>1286</v>
      </c>
    </row>
    <row r="243" spans="1:5" s="14" customFormat="1">
      <c r="A243" s="18" t="s">
        <v>247</v>
      </c>
      <c r="B243" s="19">
        <v>962</v>
      </c>
      <c r="C243" s="19">
        <v>741</v>
      </c>
      <c r="D243" s="20">
        <v>0.77029999999999998</v>
      </c>
      <c r="E243" s="19">
        <v>598</v>
      </c>
    </row>
    <row r="244" spans="1:5" s="14" customFormat="1">
      <c r="A244" s="18" t="s">
        <v>248</v>
      </c>
      <c r="B244" s="19">
        <v>1259</v>
      </c>
      <c r="C244" s="19">
        <v>985</v>
      </c>
      <c r="D244" s="20">
        <v>0.78239999999999998</v>
      </c>
      <c r="E244" s="19">
        <v>809</v>
      </c>
    </row>
    <row r="245" spans="1:5" s="14" customFormat="1">
      <c r="A245" s="18" t="s">
        <v>249</v>
      </c>
      <c r="B245" s="19">
        <v>2199</v>
      </c>
      <c r="C245" s="19">
        <v>1615</v>
      </c>
      <c r="D245" s="20">
        <v>0.73440000000000005</v>
      </c>
      <c r="E245" s="22">
        <v>1206</v>
      </c>
    </row>
    <row r="246" spans="1:5" s="14" customFormat="1">
      <c r="A246" s="18" t="s">
        <v>250</v>
      </c>
      <c r="B246" s="19">
        <v>2107</v>
      </c>
      <c r="C246" s="19">
        <v>1634</v>
      </c>
      <c r="D246" s="20">
        <v>0.77549999999999997</v>
      </c>
      <c r="E246" s="22">
        <v>1304</v>
      </c>
    </row>
    <row r="247" spans="1:5" s="23" customFormat="1" ht="34.5" customHeight="1">
      <c r="A247" s="26" t="s">
        <v>291</v>
      </c>
      <c r="B247" s="24">
        <f>SUM(B241:B246)</f>
        <v>9877</v>
      </c>
      <c r="C247" s="24">
        <f>SUM(C241:C246)</f>
        <v>7205</v>
      </c>
      <c r="D247" s="25">
        <f>C247/B247</f>
        <v>0.72947251189632478</v>
      </c>
      <c r="E247" s="24">
        <f>SUM(E241:E246)</f>
        <v>5574</v>
      </c>
    </row>
    <row r="248" spans="1:5" s="14" customFormat="1">
      <c r="A248" s="18" t="s">
        <v>252</v>
      </c>
      <c r="B248" s="19">
        <v>494</v>
      </c>
      <c r="C248" s="19">
        <v>321</v>
      </c>
      <c r="D248" s="20">
        <v>0.64980000000000004</v>
      </c>
      <c r="E248" s="19">
        <v>226</v>
      </c>
    </row>
    <row r="249" spans="1:5" s="14" customFormat="1">
      <c r="A249" s="18" t="s">
        <v>253</v>
      </c>
      <c r="B249" s="19">
        <v>798</v>
      </c>
      <c r="C249" s="19">
        <v>552</v>
      </c>
      <c r="D249" s="20">
        <v>0.69169999999999998</v>
      </c>
      <c r="E249" s="19">
        <v>429</v>
      </c>
    </row>
    <row r="250" spans="1:5" s="23" customFormat="1" ht="34.5" customHeight="1">
      <c r="A250" s="26" t="s">
        <v>292</v>
      </c>
      <c r="B250" s="24">
        <f>SUM(B248:B249)</f>
        <v>1292</v>
      </c>
      <c r="C250" s="24">
        <f>SUM(C248:C249)</f>
        <v>873</v>
      </c>
      <c r="D250" s="25">
        <f>C250/B250</f>
        <v>0.67569659442724461</v>
      </c>
      <c r="E250" s="24">
        <f>SUM(E248:E249)</f>
        <v>655</v>
      </c>
    </row>
    <row r="251" spans="1:5" s="23" customFormat="1" ht="34.5" customHeight="1">
      <c r="A251" s="26" t="s">
        <v>293</v>
      </c>
      <c r="B251" s="24">
        <f>SUM(, B22, B44, B51, B54, B56, B67, B103, B163, B185, B189, B191, B195, B205, B240, B247, B250)</f>
        <v>223956</v>
      </c>
      <c r="C251" s="24">
        <f>SUM(, C22, C44, C51, C54, C56, C67, C103, C163, C185, C189, C191, C195, C205, C240, C247, C250)</f>
        <v>152247</v>
      </c>
      <c r="D251" s="25">
        <f>C251/B251</f>
        <v>0.67980764078658307</v>
      </c>
      <c r="E251" s="24">
        <f>SUM(, E22, E44, E51, E54, E56, E67, E103, E163, E185, E189, E191, E195, E205, E240, E247, E250)</f>
        <v>107251</v>
      </c>
    </row>
    <row r="252" spans="1:5" s="23" customFormat="1">
      <c r="A252" s="24" t="s">
        <v>294</v>
      </c>
      <c r="B252" s="24">
        <f>SUM(, B251)</f>
        <v>223956</v>
      </c>
      <c r="C252" s="24">
        <f>SUM(, C251)</f>
        <v>152247</v>
      </c>
      <c r="D252" s="25">
        <f>C252/B252</f>
        <v>0.67980764078658307</v>
      </c>
      <c r="E252" s="24">
        <f>SUM(, E251)</f>
        <v>107251</v>
      </c>
    </row>
    <row r="253" spans="1:5" s="23" customFormat="1">
      <c r="A253" s="24" t="s">
        <v>467</v>
      </c>
      <c r="B253" s="24">
        <v>48887</v>
      </c>
      <c r="C253" s="24">
        <v>30222</v>
      </c>
      <c r="D253" s="25">
        <v>0.61819999999999997</v>
      </c>
      <c r="E253" s="24">
        <v>18318</v>
      </c>
    </row>
    <row r="254" spans="1:5" s="23" customFormat="1">
      <c r="A254" s="36" t="s">
        <v>294</v>
      </c>
      <c r="B254" s="36">
        <f>SUM(B252:B253)</f>
        <v>272843</v>
      </c>
      <c r="C254" s="36">
        <f>SUM(C252:C253)</f>
        <v>182469</v>
      </c>
      <c r="D254" s="37">
        <f>AVERAGE(D252:D253)</f>
        <v>0.64900382039329152</v>
      </c>
      <c r="E254" s="36">
        <f>SUM(E252:E253)</f>
        <v>125569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R78"/>
  <sheetViews>
    <sheetView workbookViewId="0">
      <pane xSplit="4" ySplit="6" topLeftCell="E10"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301</v>
      </c>
      <c r="F4" s="56"/>
      <c r="G4" s="56"/>
      <c r="H4" s="56"/>
      <c r="I4" s="56"/>
      <c r="J4" s="56"/>
      <c r="K4" s="56"/>
      <c r="L4" s="56"/>
      <c r="M4" s="56"/>
      <c r="N4" s="56"/>
      <c r="O4" s="56"/>
      <c r="P4" s="56"/>
      <c r="Q4" s="56"/>
      <c r="R4" s="56"/>
    </row>
    <row r="5" spans="1:18" ht="25.5" customHeight="1">
      <c r="E5" s="55" t="s">
        <v>301</v>
      </c>
      <c r="F5" s="55"/>
      <c r="G5" s="55"/>
      <c r="H5" s="55"/>
      <c r="I5" s="55"/>
      <c r="J5" s="55"/>
      <c r="K5" s="55"/>
      <c r="L5" s="55"/>
      <c r="M5" s="55"/>
      <c r="N5" s="55"/>
      <c r="O5" s="55"/>
      <c r="P5" s="55"/>
      <c r="Q5" s="55"/>
      <c r="R5" s="55"/>
    </row>
    <row r="6" spans="1:18" s="12" customFormat="1" ht="150" customHeight="1">
      <c r="B6" s="13" t="s">
        <v>7</v>
      </c>
      <c r="C6" s="13" t="s">
        <v>8</v>
      </c>
      <c r="D6" s="13" t="s">
        <v>9</v>
      </c>
      <c r="E6" s="21" t="s">
        <v>302</v>
      </c>
      <c r="F6" s="21" t="s">
        <v>303</v>
      </c>
    </row>
    <row r="7" spans="1:18">
      <c r="A7" s="15" t="s">
        <v>72</v>
      </c>
      <c r="B7" s="16">
        <v>1013</v>
      </c>
      <c r="C7" s="16">
        <v>729</v>
      </c>
      <c r="D7" s="17">
        <v>0.71960000000000002</v>
      </c>
      <c r="E7" s="16">
        <v>354</v>
      </c>
      <c r="F7" s="16">
        <v>339</v>
      </c>
    </row>
    <row r="8" spans="1:18" s="14" customFormat="1">
      <c r="A8" s="18" t="s">
        <v>73</v>
      </c>
      <c r="B8" s="19">
        <v>649</v>
      </c>
      <c r="C8" s="19">
        <v>420</v>
      </c>
      <c r="D8" s="20">
        <v>0.64710000000000001</v>
      </c>
      <c r="E8" s="19">
        <v>198</v>
      </c>
      <c r="F8" s="19">
        <v>195</v>
      </c>
    </row>
    <row r="9" spans="1:18" s="14" customFormat="1">
      <c r="A9" s="18" t="s">
        <v>75</v>
      </c>
      <c r="B9" s="19">
        <v>910</v>
      </c>
      <c r="C9" s="19">
        <v>636</v>
      </c>
      <c r="D9" s="20">
        <v>0.69889999999999997</v>
      </c>
      <c r="E9" s="19">
        <v>387</v>
      </c>
      <c r="F9" s="19">
        <v>224</v>
      </c>
    </row>
    <row r="10" spans="1:18" s="14" customFormat="1">
      <c r="A10" s="18" t="s">
        <v>87</v>
      </c>
      <c r="B10" s="19">
        <v>1039</v>
      </c>
      <c r="C10" s="19">
        <v>681</v>
      </c>
      <c r="D10" s="20">
        <v>0.65539999999999998</v>
      </c>
      <c r="E10" s="19">
        <v>300</v>
      </c>
      <c r="F10" s="19">
        <v>339</v>
      </c>
    </row>
    <row r="11" spans="1:18" s="14" customFormat="1">
      <c r="A11" s="18" t="s">
        <v>89</v>
      </c>
      <c r="B11" s="19">
        <v>1468</v>
      </c>
      <c r="C11" s="19">
        <v>1003</v>
      </c>
      <c r="D11" s="20">
        <v>0.68320000000000003</v>
      </c>
      <c r="E11" s="19">
        <v>596</v>
      </c>
      <c r="F11" s="19">
        <v>357</v>
      </c>
    </row>
    <row r="12" spans="1:18" s="14" customFormat="1">
      <c r="A12" s="18" t="s">
        <v>91</v>
      </c>
      <c r="B12" s="19">
        <v>1009</v>
      </c>
      <c r="C12" s="19">
        <v>769</v>
      </c>
      <c r="D12" s="20">
        <v>0.7621</v>
      </c>
      <c r="E12" s="19">
        <v>484</v>
      </c>
      <c r="F12" s="19">
        <v>263</v>
      </c>
    </row>
    <row r="13" spans="1:18" s="14" customFormat="1">
      <c r="A13" s="18" t="s">
        <v>93</v>
      </c>
      <c r="B13" s="19">
        <v>732</v>
      </c>
      <c r="C13" s="19">
        <v>544</v>
      </c>
      <c r="D13" s="20">
        <v>0.74319999999999997</v>
      </c>
      <c r="E13" s="19">
        <v>353</v>
      </c>
      <c r="F13" s="19">
        <v>167</v>
      </c>
    </row>
    <row r="14" spans="1:18" s="14" customFormat="1">
      <c r="A14" s="18" t="s">
        <v>94</v>
      </c>
      <c r="B14" s="19">
        <v>608</v>
      </c>
      <c r="C14" s="19">
        <v>419</v>
      </c>
      <c r="D14" s="20">
        <v>0.68910000000000005</v>
      </c>
      <c r="E14" s="19">
        <v>215</v>
      </c>
      <c r="F14" s="19">
        <v>175</v>
      </c>
    </row>
    <row r="15" spans="1:18" s="14" customFormat="1">
      <c r="A15" s="18" t="s">
        <v>95</v>
      </c>
      <c r="B15" s="19">
        <v>843</v>
      </c>
      <c r="C15" s="19">
        <v>573</v>
      </c>
      <c r="D15" s="20">
        <v>0.67969999999999997</v>
      </c>
      <c r="E15" s="19">
        <v>279</v>
      </c>
      <c r="F15" s="19">
        <v>264</v>
      </c>
    </row>
    <row r="16" spans="1:18" s="14" customFormat="1">
      <c r="A16" s="18" t="s">
        <v>96</v>
      </c>
      <c r="B16" s="19">
        <v>702</v>
      </c>
      <c r="C16" s="19">
        <v>485</v>
      </c>
      <c r="D16" s="20">
        <v>0.69089999999999996</v>
      </c>
      <c r="E16" s="19">
        <v>304</v>
      </c>
      <c r="F16" s="19">
        <v>155</v>
      </c>
    </row>
    <row r="17" spans="1:6" s="14" customFormat="1">
      <c r="A17" s="18" t="s">
        <v>97</v>
      </c>
      <c r="B17" s="19">
        <v>642</v>
      </c>
      <c r="C17" s="19">
        <v>444</v>
      </c>
      <c r="D17" s="20">
        <v>0.69159999999999999</v>
      </c>
      <c r="E17" s="19">
        <v>232</v>
      </c>
      <c r="F17" s="19">
        <v>193</v>
      </c>
    </row>
    <row r="18" spans="1:6" s="14" customFormat="1">
      <c r="A18" s="18" t="s">
        <v>98</v>
      </c>
      <c r="B18" s="19">
        <v>903</v>
      </c>
      <c r="C18" s="19">
        <v>485</v>
      </c>
      <c r="D18" s="20">
        <v>0.53710000000000002</v>
      </c>
      <c r="E18" s="19">
        <v>224</v>
      </c>
      <c r="F18" s="19">
        <v>236</v>
      </c>
    </row>
    <row r="19" spans="1:6" s="14" customFormat="1">
      <c r="A19" s="18" t="s">
        <v>99</v>
      </c>
      <c r="B19" s="19">
        <v>1652</v>
      </c>
      <c r="C19" s="19">
        <v>1135</v>
      </c>
      <c r="D19" s="20">
        <v>0.68700000000000006</v>
      </c>
      <c r="E19" s="19">
        <v>692</v>
      </c>
      <c r="F19" s="19">
        <v>397</v>
      </c>
    </row>
    <row r="20" spans="1:6" s="14" customFormat="1">
      <c r="A20" s="18" t="s">
        <v>100</v>
      </c>
      <c r="B20" s="19">
        <v>753</v>
      </c>
      <c r="C20" s="19">
        <v>558</v>
      </c>
      <c r="D20" s="20">
        <v>0.74099999999999999</v>
      </c>
      <c r="E20" s="19">
        <v>335</v>
      </c>
      <c r="F20" s="19">
        <v>193</v>
      </c>
    </row>
    <row r="21" spans="1:6" s="14" customFormat="1">
      <c r="A21" s="18" t="s">
        <v>101</v>
      </c>
      <c r="B21" s="19">
        <v>1080</v>
      </c>
      <c r="C21" s="19">
        <v>760</v>
      </c>
      <c r="D21" s="20">
        <v>0.70369999999999999</v>
      </c>
      <c r="E21" s="19">
        <v>430</v>
      </c>
      <c r="F21" s="19">
        <v>292</v>
      </c>
    </row>
    <row r="22" spans="1:6" s="14" customFormat="1">
      <c r="A22" s="18" t="s">
        <v>102</v>
      </c>
      <c r="B22" s="19">
        <v>680</v>
      </c>
      <c r="C22" s="19">
        <v>466</v>
      </c>
      <c r="D22" s="20">
        <v>0.68530000000000002</v>
      </c>
      <c r="E22" s="19">
        <v>265</v>
      </c>
      <c r="F22" s="19">
        <v>185</v>
      </c>
    </row>
    <row r="23" spans="1:6" s="14" customFormat="1">
      <c r="A23" s="18" t="s">
        <v>103</v>
      </c>
      <c r="B23" s="19">
        <v>1661</v>
      </c>
      <c r="C23" s="19">
        <v>975</v>
      </c>
      <c r="D23" s="20">
        <v>0.58699999999999997</v>
      </c>
      <c r="E23" s="19">
        <v>453</v>
      </c>
      <c r="F23" s="19">
        <v>464</v>
      </c>
    </row>
    <row r="24" spans="1:6" s="14" customFormat="1">
      <c r="A24" s="18" t="s">
        <v>104</v>
      </c>
      <c r="B24" s="19">
        <v>1387</v>
      </c>
      <c r="C24" s="19">
        <v>912</v>
      </c>
      <c r="D24" s="20">
        <v>0.65749999999999997</v>
      </c>
      <c r="E24" s="19">
        <v>440</v>
      </c>
      <c r="F24" s="19">
        <v>426</v>
      </c>
    </row>
    <row r="25" spans="1:6" s="14" customFormat="1">
      <c r="A25" s="18" t="s">
        <v>105</v>
      </c>
      <c r="B25" s="19">
        <v>1075</v>
      </c>
      <c r="C25" s="19">
        <v>704</v>
      </c>
      <c r="D25" s="20">
        <v>0.65490000000000004</v>
      </c>
      <c r="E25" s="19">
        <v>332</v>
      </c>
      <c r="F25" s="19">
        <v>332</v>
      </c>
    </row>
    <row r="26" spans="1:6" s="14" customFormat="1">
      <c r="A26" s="18" t="s">
        <v>106</v>
      </c>
      <c r="B26" s="19">
        <v>1620</v>
      </c>
      <c r="C26" s="19">
        <v>995</v>
      </c>
      <c r="D26" s="20">
        <v>0.61419999999999997</v>
      </c>
      <c r="E26" s="19">
        <v>402</v>
      </c>
      <c r="F26" s="19">
        <v>533</v>
      </c>
    </row>
    <row r="27" spans="1:6" s="23" customFormat="1" ht="34.5" customHeight="1">
      <c r="A27" s="26" t="s">
        <v>283</v>
      </c>
      <c r="B27" s="24">
        <f>SUM(B7:B26)</f>
        <v>20426</v>
      </c>
      <c r="C27" s="24">
        <f>SUM(C7:C26)</f>
        <v>13693</v>
      </c>
      <c r="D27" s="25">
        <f>C27/B27</f>
        <v>0.67037109566239106</v>
      </c>
      <c r="E27" s="24">
        <f>SUM(E7:E26)</f>
        <v>7275</v>
      </c>
      <c r="F27" s="24">
        <f>SUM(F7:F26)</f>
        <v>5729</v>
      </c>
    </row>
    <row r="28" spans="1:6" s="14" customFormat="1">
      <c r="A28" s="18" t="s">
        <v>114</v>
      </c>
      <c r="B28" s="19">
        <v>786</v>
      </c>
      <c r="C28" s="19">
        <v>574</v>
      </c>
      <c r="D28" s="20">
        <v>0.73029999999999995</v>
      </c>
      <c r="E28" s="19">
        <v>351</v>
      </c>
      <c r="F28" s="19">
        <v>196</v>
      </c>
    </row>
    <row r="29" spans="1:6" s="14" customFormat="1">
      <c r="A29" s="18" t="s">
        <v>115</v>
      </c>
      <c r="B29" s="19">
        <v>863</v>
      </c>
      <c r="C29" s="19">
        <v>539</v>
      </c>
      <c r="D29" s="20">
        <v>0.62460000000000004</v>
      </c>
      <c r="E29" s="19">
        <v>220</v>
      </c>
      <c r="F29" s="19">
        <v>293</v>
      </c>
    </row>
    <row r="30" spans="1:6" s="14" customFormat="1">
      <c r="A30" s="18" t="s">
        <v>117</v>
      </c>
      <c r="B30" s="19">
        <v>719</v>
      </c>
      <c r="C30" s="19">
        <v>483</v>
      </c>
      <c r="D30" s="20">
        <v>0.67179999999999995</v>
      </c>
      <c r="E30" s="19">
        <v>265</v>
      </c>
      <c r="F30" s="19">
        <v>191</v>
      </c>
    </row>
    <row r="31" spans="1:6" s="14" customFormat="1">
      <c r="A31" s="18" t="s">
        <v>122</v>
      </c>
      <c r="B31" s="19">
        <v>784</v>
      </c>
      <c r="C31" s="19">
        <v>520</v>
      </c>
      <c r="D31" s="20">
        <v>0.6633</v>
      </c>
      <c r="E31" s="19">
        <v>233</v>
      </c>
      <c r="F31" s="19">
        <v>258</v>
      </c>
    </row>
    <row r="32" spans="1:6" s="14" customFormat="1">
      <c r="A32" s="18" t="s">
        <v>123</v>
      </c>
      <c r="B32" s="19">
        <v>936</v>
      </c>
      <c r="C32" s="19">
        <v>679</v>
      </c>
      <c r="D32" s="20">
        <v>0.72540000000000004</v>
      </c>
      <c r="E32" s="19">
        <v>377</v>
      </c>
      <c r="F32" s="19">
        <v>270</v>
      </c>
    </row>
    <row r="33" spans="1:6" s="14" customFormat="1">
      <c r="A33" s="18" t="s">
        <v>128</v>
      </c>
      <c r="B33" s="19">
        <v>680</v>
      </c>
      <c r="C33" s="19">
        <v>379</v>
      </c>
      <c r="D33" s="20">
        <v>0.55740000000000001</v>
      </c>
      <c r="E33" s="19">
        <v>175</v>
      </c>
      <c r="F33" s="19">
        <v>190</v>
      </c>
    </row>
    <row r="34" spans="1:6" s="14" customFormat="1">
      <c r="A34" s="18" t="s">
        <v>131</v>
      </c>
      <c r="B34" s="19">
        <v>1750</v>
      </c>
      <c r="C34" s="19">
        <v>1223</v>
      </c>
      <c r="D34" s="20">
        <v>0.69889999999999997</v>
      </c>
      <c r="E34" s="19">
        <v>730</v>
      </c>
      <c r="F34" s="19">
        <v>437</v>
      </c>
    </row>
    <row r="35" spans="1:6" s="14" customFormat="1">
      <c r="A35" s="18" t="s">
        <v>143</v>
      </c>
      <c r="B35" s="19">
        <v>1107</v>
      </c>
      <c r="C35" s="19">
        <v>678</v>
      </c>
      <c r="D35" s="20">
        <v>0.61250000000000004</v>
      </c>
      <c r="E35" s="19">
        <v>305</v>
      </c>
      <c r="F35" s="19">
        <v>336</v>
      </c>
    </row>
    <row r="36" spans="1:6" s="14" customFormat="1">
      <c r="A36" s="18" t="s">
        <v>145</v>
      </c>
      <c r="B36" s="19">
        <v>863</v>
      </c>
      <c r="C36" s="19">
        <v>520</v>
      </c>
      <c r="D36" s="20">
        <v>0.60250000000000004</v>
      </c>
      <c r="E36" s="19">
        <v>289</v>
      </c>
      <c r="F36" s="19">
        <v>198</v>
      </c>
    </row>
    <row r="37" spans="1:6" s="14" customFormat="1">
      <c r="A37" s="18" t="s">
        <v>146</v>
      </c>
      <c r="B37" s="19">
        <v>666</v>
      </c>
      <c r="C37" s="19">
        <v>422</v>
      </c>
      <c r="D37" s="20">
        <v>0.63360000000000005</v>
      </c>
      <c r="E37" s="19">
        <v>229</v>
      </c>
      <c r="F37" s="19">
        <v>157</v>
      </c>
    </row>
    <row r="38" spans="1:6" s="14" customFormat="1">
      <c r="A38" s="18" t="s">
        <v>154</v>
      </c>
      <c r="B38" s="19">
        <v>1767</v>
      </c>
      <c r="C38" s="19">
        <v>1095</v>
      </c>
      <c r="D38" s="20">
        <v>0.61970000000000003</v>
      </c>
      <c r="E38" s="19">
        <v>624</v>
      </c>
      <c r="F38" s="19">
        <v>421</v>
      </c>
    </row>
    <row r="39" spans="1:6" s="14" customFormat="1">
      <c r="A39" s="18" t="s">
        <v>155</v>
      </c>
      <c r="B39" s="19">
        <v>1110</v>
      </c>
      <c r="C39" s="19">
        <v>730</v>
      </c>
      <c r="D39" s="20">
        <v>0.65769999999999995</v>
      </c>
      <c r="E39" s="19">
        <v>367</v>
      </c>
      <c r="F39" s="19">
        <v>324</v>
      </c>
    </row>
    <row r="40" spans="1:6" s="14" customFormat="1">
      <c r="A40" s="18" t="s">
        <v>157</v>
      </c>
      <c r="B40" s="19">
        <v>485</v>
      </c>
      <c r="C40" s="19">
        <v>307</v>
      </c>
      <c r="D40" s="20">
        <v>0.63300000000000001</v>
      </c>
      <c r="E40" s="19">
        <v>152</v>
      </c>
      <c r="F40" s="19">
        <v>138</v>
      </c>
    </row>
    <row r="41" spans="1:6" s="14" customFormat="1">
      <c r="A41" s="18" t="s">
        <v>158</v>
      </c>
      <c r="B41" s="19">
        <v>897</v>
      </c>
      <c r="C41" s="19">
        <v>626</v>
      </c>
      <c r="D41" s="20">
        <v>0.69789999999999996</v>
      </c>
      <c r="E41" s="19">
        <v>376</v>
      </c>
      <c r="F41" s="19">
        <v>216</v>
      </c>
    </row>
    <row r="42" spans="1:6" s="14" customFormat="1">
      <c r="A42" s="18" t="s">
        <v>160</v>
      </c>
      <c r="B42" s="19">
        <v>1905</v>
      </c>
      <c r="C42" s="19">
        <v>1188</v>
      </c>
      <c r="D42" s="20">
        <v>0.62360000000000004</v>
      </c>
      <c r="E42" s="19">
        <v>621</v>
      </c>
      <c r="F42" s="19">
        <v>517</v>
      </c>
    </row>
    <row r="43" spans="1:6" s="14" customFormat="1">
      <c r="A43" s="18" t="s">
        <v>161</v>
      </c>
      <c r="B43" s="19">
        <v>981</v>
      </c>
      <c r="C43" s="19">
        <v>652</v>
      </c>
      <c r="D43" s="20">
        <v>0.66459999999999997</v>
      </c>
      <c r="E43" s="19">
        <v>313</v>
      </c>
      <c r="F43" s="19">
        <v>306</v>
      </c>
    </row>
    <row r="44" spans="1:6" s="14" customFormat="1">
      <c r="A44" s="18" t="s">
        <v>162</v>
      </c>
      <c r="B44" s="19">
        <v>1295</v>
      </c>
      <c r="C44" s="19">
        <v>819</v>
      </c>
      <c r="D44" s="20">
        <v>0.63239999999999996</v>
      </c>
      <c r="E44" s="19">
        <v>425</v>
      </c>
      <c r="F44" s="19">
        <v>352</v>
      </c>
    </row>
    <row r="45" spans="1:6" s="14" customFormat="1">
      <c r="A45" s="18" t="s">
        <v>163</v>
      </c>
      <c r="B45" s="19">
        <v>1105</v>
      </c>
      <c r="C45" s="19">
        <v>714</v>
      </c>
      <c r="D45" s="20">
        <v>0.6462</v>
      </c>
      <c r="E45" s="19">
        <v>335</v>
      </c>
      <c r="F45" s="19">
        <v>347</v>
      </c>
    </row>
    <row r="46" spans="1:6" s="14" customFormat="1">
      <c r="A46" s="18" t="s">
        <v>164</v>
      </c>
      <c r="B46" s="19">
        <v>46</v>
      </c>
      <c r="C46" s="19">
        <v>26</v>
      </c>
      <c r="D46" s="20">
        <v>0.56520000000000004</v>
      </c>
      <c r="E46" s="19">
        <v>10</v>
      </c>
      <c r="F46" s="19">
        <v>15</v>
      </c>
    </row>
    <row r="47" spans="1:6" s="14" customFormat="1">
      <c r="A47" s="18" t="s">
        <v>165</v>
      </c>
      <c r="B47" s="19">
        <v>1958</v>
      </c>
      <c r="C47" s="19">
        <v>1250</v>
      </c>
      <c r="D47" s="20">
        <v>0.63839999999999997</v>
      </c>
      <c r="E47" s="19">
        <v>634</v>
      </c>
      <c r="F47" s="19">
        <v>558</v>
      </c>
    </row>
    <row r="48" spans="1:6" s="14" customFormat="1">
      <c r="A48" s="18" t="s">
        <v>166</v>
      </c>
      <c r="B48" s="19">
        <v>2073</v>
      </c>
      <c r="C48" s="19">
        <v>1583</v>
      </c>
      <c r="D48" s="20">
        <v>0.76359999999999995</v>
      </c>
      <c r="E48" s="19">
        <v>838</v>
      </c>
      <c r="F48" s="19">
        <v>670</v>
      </c>
    </row>
    <row r="49" spans="1:6" s="23" customFormat="1" ht="34.5" customHeight="1">
      <c r="A49" s="26" t="s">
        <v>284</v>
      </c>
      <c r="B49" s="24">
        <f>SUM(B28:B48)</f>
        <v>22776</v>
      </c>
      <c r="C49" s="24">
        <f>SUM(C28:C48)</f>
        <v>15007</v>
      </c>
      <c r="D49" s="25">
        <f>C49/B49</f>
        <v>0.65889532841587639</v>
      </c>
      <c r="E49" s="24">
        <f>SUM(E28:E48)</f>
        <v>7869</v>
      </c>
      <c r="F49" s="24">
        <f>SUM(F28:F48)</f>
        <v>6390</v>
      </c>
    </row>
    <row r="50" spans="1:6" s="14" customFormat="1">
      <c r="A50" s="18" t="s">
        <v>168</v>
      </c>
      <c r="B50" s="19">
        <v>813</v>
      </c>
      <c r="C50" s="19">
        <v>613</v>
      </c>
      <c r="D50" s="20">
        <v>0.754</v>
      </c>
      <c r="E50" s="19">
        <v>115</v>
      </c>
      <c r="F50" s="19">
        <v>103</v>
      </c>
    </row>
    <row r="51" spans="1:6" s="23" customFormat="1" ht="34.5" customHeight="1">
      <c r="A51" s="26" t="s">
        <v>285</v>
      </c>
      <c r="B51" s="24">
        <f>SUM(B50:B50)</f>
        <v>813</v>
      </c>
      <c r="C51" s="24">
        <f>SUM(C50:C50)</f>
        <v>613</v>
      </c>
      <c r="D51" s="25">
        <f>C51/B51</f>
        <v>0.75399753997539976</v>
      </c>
      <c r="E51" s="24">
        <f>SUM(E50:E50)</f>
        <v>115</v>
      </c>
      <c r="F51" s="24">
        <f>SUM(F50:F50)</f>
        <v>103</v>
      </c>
    </row>
    <row r="52" spans="1:6" s="14" customFormat="1">
      <c r="A52" s="18" t="s">
        <v>200</v>
      </c>
      <c r="B52" s="19">
        <v>1566</v>
      </c>
      <c r="C52" s="19">
        <v>1005</v>
      </c>
      <c r="D52" s="20">
        <v>0.64180000000000004</v>
      </c>
      <c r="E52" s="19">
        <v>572</v>
      </c>
      <c r="F52" s="19">
        <v>373</v>
      </c>
    </row>
    <row r="53" spans="1:6" s="14" customFormat="1">
      <c r="A53" s="18" t="s">
        <v>204</v>
      </c>
      <c r="B53" s="19">
        <v>1742</v>
      </c>
      <c r="C53" s="19">
        <v>1071</v>
      </c>
      <c r="D53" s="20">
        <v>0.61480000000000001</v>
      </c>
      <c r="E53" s="19">
        <v>555</v>
      </c>
      <c r="F53" s="19">
        <v>473</v>
      </c>
    </row>
    <row r="54" spans="1:6" s="14" customFormat="1">
      <c r="A54" s="18" t="s">
        <v>205</v>
      </c>
      <c r="B54" s="19">
        <v>818</v>
      </c>
      <c r="C54" s="19">
        <v>517</v>
      </c>
      <c r="D54" s="20">
        <v>0.63200000000000001</v>
      </c>
      <c r="E54" s="19">
        <v>315</v>
      </c>
      <c r="F54" s="19">
        <v>187</v>
      </c>
    </row>
    <row r="55" spans="1:6" s="14" customFormat="1">
      <c r="A55" s="18" t="s">
        <v>206</v>
      </c>
      <c r="B55" s="19">
        <v>1164</v>
      </c>
      <c r="C55" s="19">
        <v>964</v>
      </c>
      <c r="D55" s="20">
        <v>0.82820000000000005</v>
      </c>
      <c r="E55" s="19">
        <v>258</v>
      </c>
      <c r="F55" s="19">
        <v>195</v>
      </c>
    </row>
    <row r="56" spans="1:6" s="23" customFormat="1" ht="34.5" customHeight="1">
      <c r="A56" s="26" t="s">
        <v>289</v>
      </c>
      <c r="B56" s="24">
        <f>SUM(B52:B55)</f>
        <v>5290</v>
      </c>
      <c r="C56" s="24">
        <f>SUM(C52:C55)</f>
        <v>3557</v>
      </c>
      <c r="D56" s="25">
        <f>C56/B56</f>
        <v>0.67240075614366734</v>
      </c>
      <c r="E56" s="24">
        <f>SUM(E52:E55)</f>
        <v>1700</v>
      </c>
      <c r="F56" s="24">
        <f>SUM(F52:F55)</f>
        <v>1228</v>
      </c>
    </row>
    <row r="57" spans="1:6" s="14" customFormat="1">
      <c r="A57" s="18" t="s">
        <v>210</v>
      </c>
      <c r="B57" s="19">
        <v>755</v>
      </c>
      <c r="C57" s="19">
        <v>536</v>
      </c>
      <c r="D57" s="20">
        <v>0.70989999999999998</v>
      </c>
      <c r="E57" s="19">
        <v>354</v>
      </c>
      <c r="F57" s="19">
        <v>154</v>
      </c>
    </row>
    <row r="58" spans="1:6" s="14" customFormat="1">
      <c r="A58" s="18" t="s">
        <v>211</v>
      </c>
      <c r="B58" s="19">
        <v>901</v>
      </c>
      <c r="C58" s="19">
        <v>704</v>
      </c>
      <c r="D58" s="20">
        <v>0.78139999999999998</v>
      </c>
      <c r="E58" s="19">
        <v>457</v>
      </c>
      <c r="F58" s="19">
        <v>216</v>
      </c>
    </row>
    <row r="59" spans="1:6" s="14" customFormat="1">
      <c r="A59" s="18" t="s">
        <v>212</v>
      </c>
      <c r="B59" s="19">
        <v>1166</v>
      </c>
      <c r="C59" s="19">
        <v>831</v>
      </c>
      <c r="D59" s="20">
        <v>0.7127</v>
      </c>
      <c r="E59" s="19">
        <v>482</v>
      </c>
      <c r="F59" s="19">
        <v>315</v>
      </c>
    </row>
    <row r="60" spans="1:6" s="14" customFormat="1">
      <c r="A60" s="18" t="s">
        <v>216</v>
      </c>
      <c r="B60" s="19">
        <v>1090</v>
      </c>
      <c r="C60" s="19">
        <v>737</v>
      </c>
      <c r="D60" s="20">
        <v>0.67610000000000003</v>
      </c>
      <c r="E60" s="19">
        <v>526</v>
      </c>
      <c r="F60" s="19">
        <v>192</v>
      </c>
    </row>
    <row r="61" spans="1:6" s="14" customFormat="1">
      <c r="A61" s="18" t="s">
        <v>217</v>
      </c>
      <c r="B61" s="19">
        <v>1126</v>
      </c>
      <c r="C61" s="19">
        <v>896</v>
      </c>
      <c r="D61" s="20">
        <v>0.79569999999999996</v>
      </c>
      <c r="E61" s="19">
        <v>558</v>
      </c>
      <c r="F61" s="19">
        <v>311</v>
      </c>
    </row>
    <row r="62" spans="1:6" s="14" customFormat="1">
      <c r="A62" s="18" t="s">
        <v>220</v>
      </c>
      <c r="B62" s="19">
        <v>1016</v>
      </c>
      <c r="C62" s="19">
        <v>620</v>
      </c>
      <c r="D62" s="20">
        <v>0.61019999999999996</v>
      </c>
      <c r="E62" s="19">
        <v>320</v>
      </c>
      <c r="F62" s="19">
        <v>267</v>
      </c>
    </row>
    <row r="63" spans="1:6" s="14" customFormat="1">
      <c r="A63" s="18" t="s">
        <v>221</v>
      </c>
      <c r="B63" s="19">
        <v>997</v>
      </c>
      <c r="C63" s="19">
        <v>677</v>
      </c>
      <c r="D63" s="20">
        <v>0.67900000000000005</v>
      </c>
      <c r="E63" s="19">
        <v>401</v>
      </c>
      <c r="F63" s="19">
        <v>246</v>
      </c>
    </row>
    <row r="64" spans="1:6" s="14" customFormat="1">
      <c r="A64" s="18" t="s">
        <v>225</v>
      </c>
      <c r="B64" s="19">
        <v>1161</v>
      </c>
      <c r="C64" s="19">
        <v>864</v>
      </c>
      <c r="D64" s="20">
        <v>0.74419999999999997</v>
      </c>
      <c r="E64" s="19">
        <v>589</v>
      </c>
      <c r="F64" s="19">
        <v>236</v>
      </c>
    </row>
    <row r="65" spans="1:6" s="14" customFormat="1">
      <c r="A65" s="18" t="s">
        <v>226</v>
      </c>
      <c r="B65" s="19">
        <v>758</v>
      </c>
      <c r="C65" s="19">
        <v>465</v>
      </c>
      <c r="D65" s="20">
        <v>0.61350000000000005</v>
      </c>
      <c r="E65" s="19">
        <v>228</v>
      </c>
      <c r="F65" s="19">
        <v>219</v>
      </c>
    </row>
    <row r="66" spans="1:6" s="14" customFormat="1">
      <c r="A66" s="18" t="s">
        <v>231</v>
      </c>
      <c r="B66" s="19">
        <v>969</v>
      </c>
      <c r="C66" s="19">
        <v>764</v>
      </c>
      <c r="D66" s="20">
        <v>0.78839999999999999</v>
      </c>
      <c r="E66" s="19">
        <v>503</v>
      </c>
      <c r="F66" s="19">
        <v>243</v>
      </c>
    </row>
    <row r="67" spans="1:6" s="14" customFormat="1">
      <c r="A67" s="18" t="s">
        <v>233</v>
      </c>
      <c r="B67" s="19">
        <v>1819</v>
      </c>
      <c r="C67" s="19">
        <v>1354</v>
      </c>
      <c r="D67" s="20">
        <v>0.74439999999999995</v>
      </c>
      <c r="E67" s="19">
        <v>912</v>
      </c>
      <c r="F67" s="19">
        <v>372</v>
      </c>
    </row>
    <row r="68" spans="1:6" s="14" customFormat="1">
      <c r="A68" s="18" t="s">
        <v>235</v>
      </c>
      <c r="B68" s="19">
        <v>1217</v>
      </c>
      <c r="C68" s="19">
        <v>893</v>
      </c>
      <c r="D68" s="20">
        <v>0.73380000000000001</v>
      </c>
      <c r="E68" s="19">
        <v>616</v>
      </c>
      <c r="F68" s="19">
        <v>247</v>
      </c>
    </row>
    <row r="69" spans="1:6" s="14" customFormat="1">
      <c r="A69" s="18" t="s">
        <v>236</v>
      </c>
      <c r="B69" s="19">
        <v>1242</v>
      </c>
      <c r="C69" s="19">
        <v>900</v>
      </c>
      <c r="D69" s="20">
        <v>0.72460000000000002</v>
      </c>
      <c r="E69" s="19">
        <v>600</v>
      </c>
      <c r="F69" s="19">
        <v>253</v>
      </c>
    </row>
    <row r="70" spans="1:6" s="14" customFormat="1">
      <c r="A70" s="18" t="s">
        <v>237</v>
      </c>
      <c r="B70" s="19">
        <v>997</v>
      </c>
      <c r="C70" s="19">
        <v>740</v>
      </c>
      <c r="D70" s="20">
        <v>0.74219999999999997</v>
      </c>
      <c r="E70" s="19">
        <v>471</v>
      </c>
      <c r="F70" s="19">
        <v>239</v>
      </c>
    </row>
    <row r="71" spans="1:6" s="14" customFormat="1">
      <c r="A71" s="18" t="s">
        <v>238</v>
      </c>
      <c r="B71" s="19">
        <v>1264</v>
      </c>
      <c r="C71" s="19">
        <v>856</v>
      </c>
      <c r="D71" s="20">
        <v>0.67720000000000002</v>
      </c>
      <c r="E71" s="19">
        <v>470</v>
      </c>
      <c r="F71" s="19">
        <v>344</v>
      </c>
    </row>
    <row r="72" spans="1:6" s="14" customFormat="1">
      <c r="A72" s="18" t="s">
        <v>239</v>
      </c>
      <c r="B72" s="19">
        <v>1038</v>
      </c>
      <c r="C72" s="19">
        <v>755</v>
      </c>
      <c r="D72" s="20">
        <v>0.72740000000000005</v>
      </c>
      <c r="E72" s="19">
        <v>513</v>
      </c>
      <c r="F72" s="19">
        <v>224</v>
      </c>
    </row>
    <row r="73" spans="1:6" s="14" customFormat="1">
      <c r="A73" s="18" t="s">
        <v>240</v>
      </c>
      <c r="B73" s="19">
        <v>1240</v>
      </c>
      <c r="C73" s="19">
        <v>921</v>
      </c>
      <c r="D73" s="20">
        <v>0.74270000000000003</v>
      </c>
      <c r="E73" s="19">
        <v>668</v>
      </c>
      <c r="F73" s="19">
        <v>226</v>
      </c>
    </row>
    <row r="74" spans="1:6" s="14" customFormat="1">
      <c r="A74" s="18" t="s">
        <v>241</v>
      </c>
      <c r="B74" s="19">
        <v>821</v>
      </c>
      <c r="C74" s="19">
        <v>592</v>
      </c>
      <c r="D74" s="20">
        <v>0.72109999999999996</v>
      </c>
      <c r="E74" s="19">
        <v>470</v>
      </c>
      <c r="F74" s="19">
        <v>112</v>
      </c>
    </row>
    <row r="75" spans="1:6" s="14" customFormat="1">
      <c r="A75" s="18" t="s">
        <v>242</v>
      </c>
      <c r="B75" s="19">
        <v>867</v>
      </c>
      <c r="C75" s="19">
        <v>639</v>
      </c>
      <c r="D75" s="20">
        <v>0.73699999999999999</v>
      </c>
      <c r="E75" s="19">
        <v>424</v>
      </c>
      <c r="F75" s="19">
        <v>190</v>
      </c>
    </row>
    <row r="76" spans="1:6" s="23" customFormat="1" ht="34.5" customHeight="1">
      <c r="A76" s="26" t="s">
        <v>290</v>
      </c>
      <c r="B76" s="24">
        <f>SUM(B57:B75)</f>
        <v>20444</v>
      </c>
      <c r="C76" s="24">
        <f>SUM(C57:C75)</f>
        <v>14744</v>
      </c>
      <c r="D76" s="25">
        <f>C76/B76</f>
        <v>0.72118959107806691</v>
      </c>
      <c r="E76" s="24">
        <f>SUM(E57:E75)</f>
        <v>9562</v>
      </c>
      <c r="F76" s="24">
        <f>SUM(F57:F75)</f>
        <v>4606</v>
      </c>
    </row>
    <row r="77" spans="1:6" s="23" customFormat="1" ht="34.5" customHeight="1">
      <c r="A77" s="26" t="s">
        <v>293</v>
      </c>
      <c r="B77" s="24">
        <f>SUM(, B27, B49, B51, B56, B76)</f>
        <v>69749</v>
      </c>
      <c r="C77" s="24">
        <f>SUM(, C27, C49, C51, C56, C76)</f>
        <v>47614</v>
      </c>
      <c r="D77" s="25">
        <f>C77/B77</f>
        <v>0.68264777989648595</v>
      </c>
      <c r="E77" s="24">
        <f>SUM(, E27, E49, E51, E56, E76)</f>
        <v>26521</v>
      </c>
      <c r="F77" s="24">
        <f>SUM(, F27, F49, F51, F56, F76)</f>
        <v>18056</v>
      </c>
    </row>
    <row r="78" spans="1:6" s="14" customFormat="1">
      <c r="A78" s="18" t="s">
        <v>294</v>
      </c>
      <c r="B78" s="18">
        <f>SUM(, B77)</f>
        <v>69749</v>
      </c>
      <c r="C78" s="18">
        <f>SUM(, C77)</f>
        <v>47614</v>
      </c>
      <c r="D78" s="27">
        <f>C78/B78</f>
        <v>0.68264777989648595</v>
      </c>
      <c r="E78" s="18">
        <f>SUM(, E77)</f>
        <v>26521</v>
      </c>
      <c r="F78" s="18">
        <f>SUM(, F77)</f>
        <v>18056</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7" manualBreakCount="7">
    <brk id="27" max="16383" man="1"/>
    <brk id="49" max="16383" man="1"/>
    <brk id="51" max="16383" man="1"/>
    <brk id="56" max="16383" man="1"/>
    <brk id="76" max="16383" man="1"/>
    <brk id="77" max="16383" man="1"/>
    <brk id="78" max="16383" man="1"/>
  </rowBreaks>
  <colBreaks count="2" manualBreakCount="2">
    <brk id="5" max="1048575" man="1"/>
    <brk id="6" max="1048575" man="1"/>
  </col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359</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285156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361</v>
      </c>
      <c r="F4" s="56"/>
      <c r="G4" s="56"/>
      <c r="H4" s="56"/>
      <c r="I4" s="56"/>
      <c r="J4" s="56"/>
      <c r="K4" s="56"/>
      <c r="L4" s="56"/>
      <c r="M4" s="56"/>
      <c r="N4" s="56"/>
      <c r="O4" s="56"/>
      <c r="P4" s="56"/>
      <c r="Q4" s="56"/>
      <c r="R4" s="56"/>
    </row>
    <row r="5" spans="1:18" ht="25.5" customHeight="1">
      <c r="E5" s="55" t="s">
        <v>361</v>
      </c>
      <c r="F5" s="55"/>
      <c r="G5" s="55"/>
      <c r="H5" s="55"/>
      <c r="I5" s="55"/>
      <c r="J5" s="55"/>
      <c r="K5" s="55"/>
      <c r="L5" s="55"/>
      <c r="M5" s="55"/>
      <c r="N5" s="55"/>
      <c r="O5" s="55"/>
      <c r="P5" s="55"/>
      <c r="Q5" s="55"/>
      <c r="R5" s="55"/>
    </row>
    <row r="6" spans="1:18" s="12" customFormat="1" ht="150" customHeight="1">
      <c r="B6" s="13" t="s">
        <v>7</v>
      </c>
      <c r="C6" s="13" t="s">
        <v>8</v>
      </c>
      <c r="D6" s="13" t="s">
        <v>9</v>
      </c>
      <c r="E6" s="21" t="s">
        <v>362</v>
      </c>
      <c r="F6" s="21" t="s">
        <v>363</v>
      </c>
    </row>
    <row r="7" spans="1:18">
      <c r="A7" s="15" t="s">
        <v>11</v>
      </c>
      <c r="B7" s="16">
        <v>851</v>
      </c>
      <c r="C7" s="16">
        <v>608</v>
      </c>
      <c r="D7" s="17">
        <v>0.71450000000000002</v>
      </c>
      <c r="E7" s="16">
        <v>311</v>
      </c>
      <c r="F7" s="16">
        <v>231</v>
      </c>
    </row>
    <row r="8" spans="1:18" s="14" customFormat="1">
      <c r="A8" s="18" t="s">
        <v>12</v>
      </c>
      <c r="B8" s="19">
        <v>465</v>
      </c>
      <c r="C8" s="19">
        <v>283</v>
      </c>
      <c r="D8" s="20">
        <v>0.60860000000000003</v>
      </c>
      <c r="E8" s="19">
        <v>147</v>
      </c>
      <c r="F8" s="19">
        <v>111</v>
      </c>
    </row>
    <row r="9" spans="1:18" s="14" customFormat="1">
      <c r="A9" s="18" t="s">
        <v>13</v>
      </c>
      <c r="B9" s="19">
        <v>526</v>
      </c>
      <c r="C9" s="19">
        <v>292</v>
      </c>
      <c r="D9" s="20">
        <v>0.55510000000000004</v>
      </c>
      <c r="E9" s="19">
        <v>128</v>
      </c>
      <c r="F9" s="19">
        <v>129</v>
      </c>
    </row>
    <row r="10" spans="1:18" s="14" customFormat="1">
      <c r="A10" s="18" t="s">
        <v>14</v>
      </c>
      <c r="B10" s="19">
        <v>786</v>
      </c>
      <c r="C10" s="19">
        <v>447</v>
      </c>
      <c r="D10" s="20">
        <v>0.56869999999999998</v>
      </c>
      <c r="E10" s="19">
        <v>170</v>
      </c>
      <c r="F10" s="19">
        <v>227</v>
      </c>
    </row>
    <row r="11" spans="1:18" s="14" customFormat="1">
      <c r="A11" s="18" t="s">
        <v>15</v>
      </c>
      <c r="B11" s="19">
        <v>691</v>
      </c>
      <c r="C11" s="19">
        <v>351</v>
      </c>
      <c r="D11" s="20">
        <v>0.50800000000000001</v>
      </c>
      <c r="E11" s="19">
        <v>111</v>
      </c>
      <c r="F11" s="19">
        <v>200</v>
      </c>
    </row>
    <row r="12" spans="1:18" s="14" customFormat="1">
      <c r="A12" s="18" t="s">
        <v>16</v>
      </c>
      <c r="B12" s="19">
        <v>722</v>
      </c>
      <c r="C12" s="19">
        <v>305</v>
      </c>
      <c r="D12" s="20">
        <v>0.4224</v>
      </c>
      <c r="E12" s="19">
        <v>56</v>
      </c>
      <c r="F12" s="19">
        <v>227</v>
      </c>
    </row>
    <row r="13" spans="1:18" s="14" customFormat="1">
      <c r="A13" s="18" t="s">
        <v>17</v>
      </c>
      <c r="B13" s="19">
        <v>852</v>
      </c>
      <c r="C13" s="19">
        <v>471</v>
      </c>
      <c r="D13" s="20">
        <v>0.55279999999999996</v>
      </c>
      <c r="E13" s="19">
        <v>197</v>
      </c>
      <c r="F13" s="19">
        <v>233</v>
      </c>
    </row>
    <row r="14" spans="1:18" s="14" customFormat="1">
      <c r="A14" s="18" t="s">
        <v>18</v>
      </c>
      <c r="B14" s="19">
        <v>393</v>
      </c>
      <c r="C14" s="19">
        <v>269</v>
      </c>
      <c r="D14" s="20">
        <v>0.6845</v>
      </c>
      <c r="E14" s="19">
        <v>147</v>
      </c>
      <c r="F14" s="19">
        <v>90</v>
      </c>
    </row>
    <row r="15" spans="1:18" s="14" customFormat="1">
      <c r="A15" s="18" t="s">
        <v>19</v>
      </c>
      <c r="B15" s="19">
        <v>699</v>
      </c>
      <c r="C15" s="19">
        <v>502</v>
      </c>
      <c r="D15" s="20">
        <v>0.71819999999999995</v>
      </c>
      <c r="E15" s="19">
        <v>255</v>
      </c>
      <c r="F15" s="19">
        <v>191</v>
      </c>
    </row>
    <row r="16" spans="1:18" s="14" customFormat="1">
      <c r="A16" s="18" t="s">
        <v>20</v>
      </c>
      <c r="B16" s="19">
        <v>493</v>
      </c>
      <c r="C16" s="19">
        <v>211</v>
      </c>
      <c r="D16" s="20">
        <v>0.42799999999999999</v>
      </c>
      <c r="E16" s="19">
        <v>43</v>
      </c>
      <c r="F16" s="19">
        <v>147</v>
      </c>
    </row>
    <row r="17" spans="1:6" s="14" customFormat="1">
      <c r="A17" s="18" t="s">
        <v>21</v>
      </c>
      <c r="B17" s="19">
        <v>1066</v>
      </c>
      <c r="C17" s="19">
        <v>725</v>
      </c>
      <c r="D17" s="20">
        <v>0.68010000000000004</v>
      </c>
      <c r="E17" s="19">
        <v>293</v>
      </c>
      <c r="F17" s="19">
        <v>337</v>
      </c>
    </row>
    <row r="18" spans="1:6" s="14" customFormat="1">
      <c r="A18" s="18" t="s">
        <v>22</v>
      </c>
      <c r="B18" s="19">
        <v>410</v>
      </c>
      <c r="C18" s="19">
        <v>225</v>
      </c>
      <c r="D18" s="20">
        <v>0.54879999999999995</v>
      </c>
      <c r="E18" s="19">
        <v>79</v>
      </c>
      <c r="F18" s="19">
        <v>113</v>
      </c>
    </row>
    <row r="19" spans="1:6" s="14" customFormat="1">
      <c r="A19" s="18" t="s">
        <v>23</v>
      </c>
      <c r="B19" s="19">
        <v>1590</v>
      </c>
      <c r="C19" s="19">
        <v>1019</v>
      </c>
      <c r="D19" s="20">
        <v>0.64090000000000003</v>
      </c>
      <c r="E19" s="19">
        <v>445</v>
      </c>
      <c r="F19" s="19">
        <v>453</v>
      </c>
    </row>
    <row r="20" spans="1:6" s="14" customFormat="1">
      <c r="A20" s="18" t="s">
        <v>24</v>
      </c>
      <c r="B20" s="19">
        <v>891</v>
      </c>
      <c r="C20" s="19">
        <v>604</v>
      </c>
      <c r="D20" s="20">
        <v>0.67789999999999995</v>
      </c>
      <c r="E20" s="19">
        <v>266</v>
      </c>
      <c r="F20" s="19">
        <v>265</v>
      </c>
    </row>
    <row r="21" spans="1:6" s="14" customFormat="1">
      <c r="A21" s="18" t="s">
        <v>25</v>
      </c>
      <c r="B21" s="19">
        <v>972</v>
      </c>
      <c r="C21" s="19">
        <v>674</v>
      </c>
      <c r="D21" s="20">
        <v>0.69340000000000002</v>
      </c>
      <c r="E21" s="19">
        <v>273</v>
      </c>
      <c r="F21" s="19">
        <v>345</v>
      </c>
    </row>
    <row r="22" spans="1:6" s="23" customFormat="1" ht="34.5" customHeight="1">
      <c r="A22" s="26" t="s">
        <v>277</v>
      </c>
      <c r="B22" s="24">
        <f>SUM(B7:B21)</f>
        <v>11407</v>
      </c>
      <c r="C22" s="24">
        <f>SUM(C7:C21)</f>
        <v>6986</v>
      </c>
      <c r="D22" s="25">
        <f>C22/B22</f>
        <v>0.61243096344349957</v>
      </c>
      <c r="E22" s="24">
        <f>SUM(E7:E21)</f>
        <v>2921</v>
      </c>
      <c r="F22" s="24">
        <f>SUM(F7:F21)</f>
        <v>3299</v>
      </c>
    </row>
    <row r="23" spans="1:6" s="14" customFormat="1">
      <c r="A23" s="18" t="s">
        <v>27</v>
      </c>
      <c r="B23" s="19">
        <v>773</v>
      </c>
      <c r="C23" s="19">
        <v>525</v>
      </c>
      <c r="D23" s="20">
        <v>0.67920000000000003</v>
      </c>
      <c r="E23" s="19">
        <v>247</v>
      </c>
      <c r="F23" s="19">
        <v>225</v>
      </c>
    </row>
    <row r="24" spans="1:6" s="14" customFormat="1">
      <c r="A24" s="18" t="s">
        <v>28</v>
      </c>
      <c r="B24" s="19">
        <v>763</v>
      </c>
      <c r="C24" s="19">
        <v>542</v>
      </c>
      <c r="D24" s="20">
        <v>0.71040000000000003</v>
      </c>
      <c r="E24" s="19">
        <v>255</v>
      </c>
      <c r="F24" s="19">
        <v>233</v>
      </c>
    </row>
    <row r="25" spans="1:6" s="14" customFormat="1">
      <c r="A25" s="18" t="s">
        <v>29</v>
      </c>
      <c r="B25" s="19">
        <v>1031</v>
      </c>
      <c r="C25" s="19">
        <v>751</v>
      </c>
      <c r="D25" s="20">
        <v>0.72840000000000005</v>
      </c>
      <c r="E25" s="19">
        <v>407</v>
      </c>
      <c r="F25" s="19">
        <v>284</v>
      </c>
    </row>
    <row r="26" spans="1:6" s="14" customFormat="1">
      <c r="A26" s="18" t="s">
        <v>30</v>
      </c>
      <c r="B26" s="19">
        <v>748</v>
      </c>
      <c r="C26" s="19">
        <v>512</v>
      </c>
      <c r="D26" s="20">
        <v>0.6845</v>
      </c>
      <c r="E26" s="19">
        <v>232</v>
      </c>
      <c r="F26" s="19">
        <v>235</v>
      </c>
    </row>
    <row r="27" spans="1:6" s="14" customFormat="1">
      <c r="A27" s="18" t="s">
        <v>31</v>
      </c>
      <c r="B27" s="19">
        <v>934</v>
      </c>
      <c r="C27" s="19">
        <v>612</v>
      </c>
      <c r="D27" s="20">
        <v>0.6552</v>
      </c>
      <c r="E27" s="19">
        <v>261</v>
      </c>
      <c r="F27" s="19">
        <v>286</v>
      </c>
    </row>
    <row r="28" spans="1:6" s="14" customFormat="1">
      <c r="A28" s="18" t="s">
        <v>32</v>
      </c>
      <c r="B28" s="19">
        <v>1292</v>
      </c>
      <c r="C28" s="19">
        <v>940</v>
      </c>
      <c r="D28" s="20">
        <v>0.72760000000000002</v>
      </c>
      <c r="E28" s="19">
        <v>462</v>
      </c>
      <c r="F28" s="19">
        <v>370</v>
      </c>
    </row>
    <row r="29" spans="1:6" s="14" customFormat="1">
      <c r="A29" s="18" t="s">
        <v>33</v>
      </c>
      <c r="B29" s="19">
        <v>1084</v>
      </c>
      <c r="C29" s="19">
        <v>786</v>
      </c>
      <c r="D29" s="20">
        <v>0.72509999999999997</v>
      </c>
      <c r="E29" s="19">
        <v>443</v>
      </c>
      <c r="F29" s="19">
        <v>287</v>
      </c>
    </row>
    <row r="30" spans="1:6" s="14" customFormat="1">
      <c r="A30" s="18" t="s">
        <v>34</v>
      </c>
      <c r="B30" s="19">
        <v>1009</v>
      </c>
      <c r="C30" s="19">
        <v>753</v>
      </c>
      <c r="D30" s="20">
        <v>0.74629999999999996</v>
      </c>
      <c r="E30" s="19">
        <v>390</v>
      </c>
      <c r="F30" s="19">
        <v>278</v>
      </c>
    </row>
    <row r="31" spans="1:6" s="14" customFormat="1">
      <c r="A31" s="18" t="s">
        <v>35</v>
      </c>
      <c r="B31" s="19">
        <v>784</v>
      </c>
      <c r="C31" s="19">
        <v>528</v>
      </c>
      <c r="D31" s="20">
        <v>0.67349999999999999</v>
      </c>
      <c r="E31" s="19">
        <v>231</v>
      </c>
      <c r="F31" s="19">
        <v>252</v>
      </c>
    </row>
    <row r="32" spans="1:6" s="14" customFormat="1">
      <c r="A32" s="18" t="s">
        <v>36</v>
      </c>
      <c r="B32" s="19">
        <v>1176</v>
      </c>
      <c r="C32" s="19">
        <v>899</v>
      </c>
      <c r="D32" s="20">
        <v>0.76449999999999996</v>
      </c>
      <c r="E32" s="19">
        <v>604</v>
      </c>
      <c r="F32" s="19">
        <v>232</v>
      </c>
    </row>
    <row r="33" spans="1:6" s="14" customFormat="1">
      <c r="A33" s="18" t="s">
        <v>37</v>
      </c>
      <c r="B33" s="19">
        <v>1039</v>
      </c>
      <c r="C33" s="19">
        <v>732</v>
      </c>
      <c r="D33" s="20">
        <v>0.70450000000000002</v>
      </c>
      <c r="E33" s="19">
        <v>344</v>
      </c>
      <c r="F33" s="19">
        <v>337</v>
      </c>
    </row>
    <row r="34" spans="1:6" s="14" customFormat="1">
      <c r="A34" s="18" t="s">
        <v>38</v>
      </c>
      <c r="B34" s="19">
        <v>1064</v>
      </c>
      <c r="C34" s="19">
        <v>709</v>
      </c>
      <c r="D34" s="20">
        <v>0.66639999999999999</v>
      </c>
      <c r="E34" s="19">
        <v>305</v>
      </c>
      <c r="F34" s="19">
        <v>340</v>
      </c>
    </row>
    <row r="35" spans="1:6" s="14" customFormat="1">
      <c r="A35" s="18" t="s">
        <v>39</v>
      </c>
      <c r="B35" s="19">
        <v>750</v>
      </c>
      <c r="C35" s="19">
        <v>566</v>
      </c>
      <c r="D35" s="20">
        <v>0.75470000000000004</v>
      </c>
      <c r="E35" s="19">
        <v>325</v>
      </c>
      <c r="F35" s="19">
        <v>202</v>
      </c>
    </row>
    <row r="36" spans="1:6" s="14" customFormat="1">
      <c r="A36" s="18" t="s">
        <v>40</v>
      </c>
      <c r="B36" s="19">
        <v>1124</v>
      </c>
      <c r="C36" s="19">
        <v>818</v>
      </c>
      <c r="D36" s="20">
        <v>0.7278</v>
      </c>
      <c r="E36" s="19">
        <v>497</v>
      </c>
      <c r="F36" s="19">
        <v>252</v>
      </c>
    </row>
    <row r="37" spans="1:6" s="14" customFormat="1">
      <c r="A37" s="18" t="s">
        <v>41</v>
      </c>
      <c r="B37" s="19">
        <v>984</v>
      </c>
      <c r="C37" s="19">
        <v>711</v>
      </c>
      <c r="D37" s="20">
        <v>0.72260000000000002</v>
      </c>
      <c r="E37" s="19">
        <v>370</v>
      </c>
      <c r="F37" s="19">
        <v>259</v>
      </c>
    </row>
    <row r="38" spans="1:6" s="14" customFormat="1">
      <c r="A38" s="18" t="s">
        <v>42</v>
      </c>
      <c r="B38" s="19">
        <v>1222</v>
      </c>
      <c r="C38" s="19">
        <v>956</v>
      </c>
      <c r="D38" s="20">
        <v>0.7823</v>
      </c>
      <c r="E38" s="19">
        <v>601</v>
      </c>
      <c r="F38" s="19">
        <v>272</v>
      </c>
    </row>
    <row r="39" spans="1:6" s="14" customFormat="1">
      <c r="A39" s="18" t="s">
        <v>43</v>
      </c>
      <c r="B39" s="19">
        <v>950</v>
      </c>
      <c r="C39" s="19">
        <v>712</v>
      </c>
      <c r="D39" s="20">
        <v>0.74950000000000006</v>
      </c>
      <c r="E39" s="19">
        <v>381</v>
      </c>
      <c r="F39" s="19">
        <v>266</v>
      </c>
    </row>
    <row r="40" spans="1:6" s="14" customFormat="1">
      <c r="A40" s="18" t="s">
        <v>44</v>
      </c>
      <c r="B40" s="19">
        <v>802</v>
      </c>
      <c r="C40" s="19">
        <v>588</v>
      </c>
      <c r="D40" s="20">
        <v>0.73319999999999996</v>
      </c>
      <c r="E40" s="19">
        <v>351</v>
      </c>
      <c r="F40" s="19">
        <v>175</v>
      </c>
    </row>
    <row r="41" spans="1:6" s="14" customFormat="1">
      <c r="A41" s="18" t="s">
        <v>45</v>
      </c>
      <c r="B41" s="19">
        <v>1588</v>
      </c>
      <c r="C41" s="19">
        <v>1234</v>
      </c>
      <c r="D41" s="20">
        <v>0.77710000000000001</v>
      </c>
      <c r="E41" s="19">
        <v>691</v>
      </c>
      <c r="F41" s="19">
        <v>427</v>
      </c>
    </row>
    <row r="42" spans="1:6" s="14" customFormat="1">
      <c r="A42" s="18" t="s">
        <v>46</v>
      </c>
      <c r="B42" s="19">
        <v>999</v>
      </c>
      <c r="C42" s="19">
        <v>731</v>
      </c>
      <c r="D42" s="20">
        <v>0.73170000000000002</v>
      </c>
      <c r="E42" s="19">
        <v>453</v>
      </c>
      <c r="F42" s="19">
        <v>227</v>
      </c>
    </row>
    <row r="43" spans="1:6" s="14" customFormat="1">
      <c r="A43" s="18" t="s">
        <v>47</v>
      </c>
      <c r="B43" s="19">
        <v>1728</v>
      </c>
      <c r="C43" s="19">
        <v>1314</v>
      </c>
      <c r="D43" s="20">
        <v>0.76039999999999996</v>
      </c>
      <c r="E43" s="19">
        <v>790</v>
      </c>
      <c r="F43" s="19">
        <v>440</v>
      </c>
    </row>
    <row r="44" spans="1:6" s="23" customFormat="1" ht="34.5" customHeight="1">
      <c r="A44" s="26" t="s">
        <v>278</v>
      </c>
      <c r="B44" s="24">
        <f>SUM(B23:B43)</f>
        <v>21844</v>
      </c>
      <c r="C44" s="24">
        <f>SUM(C23:C43)</f>
        <v>15919</v>
      </c>
      <c r="D44" s="25">
        <f>C44/B44</f>
        <v>0.72875846914484521</v>
      </c>
      <c r="E44" s="24">
        <f>SUM(E23:E43)</f>
        <v>8640</v>
      </c>
      <c r="F44" s="24">
        <f>SUM(F23:F43)</f>
        <v>5879</v>
      </c>
    </row>
    <row r="45" spans="1:6" s="14" customFormat="1">
      <c r="A45" s="18" t="s">
        <v>49</v>
      </c>
      <c r="B45" s="19">
        <v>1059</v>
      </c>
      <c r="C45" s="19">
        <v>762</v>
      </c>
      <c r="D45" s="20">
        <v>0.71950000000000003</v>
      </c>
      <c r="E45" s="19">
        <v>416</v>
      </c>
      <c r="F45" s="19">
        <v>282</v>
      </c>
    </row>
    <row r="46" spans="1:6" s="14" customFormat="1">
      <c r="A46" s="18" t="s">
        <v>50</v>
      </c>
      <c r="B46" s="19">
        <v>2160</v>
      </c>
      <c r="C46" s="19">
        <v>1558</v>
      </c>
      <c r="D46" s="20">
        <v>0.72130000000000005</v>
      </c>
      <c r="E46" s="19">
        <v>907</v>
      </c>
      <c r="F46" s="19">
        <v>545</v>
      </c>
    </row>
    <row r="47" spans="1:6" s="14" customFormat="1">
      <c r="A47" s="18" t="s">
        <v>51</v>
      </c>
      <c r="B47" s="19">
        <v>2198</v>
      </c>
      <c r="C47" s="19">
        <v>1593</v>
      </c>
      <c r="D47" s="20">
        <v>0.72470000000000001</v>
      </c>
      <c r="E47" s="19">
        <v>995</v>
      </c>
      <c r="F47" s="19">
        <v>480</v>
      </c>
    </row>
    <row r="48" spans="1:6" s="14" customFormat="1">
      <c r="A48" s="18" t="s">
        <v>52</v>
      </c>
      <c r="B48" s="19">
        <v>1650</v>
      </c>
      <c r="C48" s="19">
        <v>1315</v>
      </c>
      <c r="D48" s="20">
        <v>0.79700000000000004</v>
      </c>
      <c r="E48" s="19">
        <v>841</v>
      </c>
      <c r="F48" s="19">
        <v>381</v>
      </c>
    </row>
    <row r="49" spans="1:6" s="14" customFormat="1">
      <c r="A49" s="18" t="s">
        <v>53</v>
      </c>
      <c r="B49" s="19">
        <v>1396</v>
      </c>
      <c r="C49" s="19">
        <v>1116</v>
      </c>
      <c r="D49" s="20">
        <v>0.7994</v>
      </c>
      <c r="E49" s="19">
        <v>731</v>
      </c>
      <c r="F49" s="19">
        <v>312</v>
      </c>
    </row>
    <row r="50" spans="1:6" s="14" customFormat="1">
      <c r="A50" s="18" t="s">
        <v>54</v>
      </c>
      <c r="B50" s="19">
        <v>955</v>
      </c>
      <c r="C50" s="19">
        <v>774</v>
      </c>
      <c r="D50" s="20">
        <v>0.8105</v>
      </c>
      <c r="E50" s="19">
        <v>588</v>
      </c>
      <c r="F50" s="19">
        <v>141</v>
      </c>
    </row>
    <row r="51" spans="1:6" s="23" customFormat="1" ht="34.5" customHeight="1">
      <c r="A51" s="26" t="s">
        <v>279</v>
      </c>
      <c r="B51" s="24">
        <f>SUM(B45:B50)</f>
        <v>9418</v>
      </c>
      <c r="C51" s="24">
        <f>SUM(C45:C50)</f>
        <v>7118</v>
      </c>
      <c r="D51" s="25">
        <f>C51/B51</f>
        <v>0.7557867912507964</v>
      </c>
      <c r="E51" s="24">
        <f>SUM(E45:E50)</f>
        <v>4478</v>
      </c>
      <c r="F51" s="24">
        <f>SUM(F45:F50)</f>
        <v>2141</v>
      </c>
    </row>
    <row r="52" spans="1:6" s="14" customFormat="1">
      <c r="A52" s="18" t="s">
        <v>56</v>
      </c>
      <c r="B52" s="19">
        <v>640</v>
      </c>
      <c r="C52" s="19">
        <v>474</v>
      </c>
      <c r="D52" s="20">
        <v>0.74060000000000004</v>
      </c>
      <c r="E52" s="19">
        <v>302</v>
      </c>
      <c r="F52" s="19">
        <v>119</v>
      </c>
    </row>
    <row r="53" spans="1:6" s="14" customFormat="1">
      <c r="A53" s="18" t="s">
        <v>57</v>
      </c>
      <c r="B53" s="19">
        <v>695</v>
      </c>
      <c r="C53" s="19">
        <v>509</v>
      </c>
      <c r="D53" s="20">
        <v>0.73240000000000005</v>
      </c>
      <c r="E53" s="19">
        <v>299</v>
      </c>
      <c r="F53" s="19">
        <v>155</v>
      </c>
    </row>
    <row r="54" spans="1:6" s="23" customFormat="1" ht="34.5" customHeight="1">
      <c r="A54" s="26" t="s">
        <v>280</v>
      </c>
      <c r="B54" s="24">
        <f>SUM(B52:B53)</f>
        <v>1335</v>
      </c>
      <c r="C54" s="24">
        <f>SUM(C52:C53)</f>
        <v>983</v>
      </c>
      <c r="D54" s="25">
        <f>C54/B54</f>
        <v>0.73632958801498127</v>
      </c>
      <c r="E54" s="24">
        <f>SUM(E52:E53)</f>
        <v>601</v>
      </c>
      <c r="F54" s="24">
        <f>SUM(F52:F53)</f>
        <v>274</v>
      </c>
    </row>
    <row r="55" spans="1:6" s="14" customFormat="1">
      <c r="A55" s="18" t="s">
        <v>59</v>
      </c>
      <c r="B55" s="19">
        <v>1287</v>
      </c>
      <c r="C55" s="19">
        <v>927</v>
      </c>
      <c r="D55" s="20">
        <v>0.72030000000000005</v>
      </c>
      <c r="E55" s="19">
        <v>602</v>
      </c>
      <c r="F55" s="19">
        <v>229</v>
      </c>
    </row>
    <row r="56" spans="1:6" s="23" customFormat="1" ht="34.5" customHeight="1">
      <c r="A56" s="26" t="s">
        <v>281</v>
      </c>
      <c r="B56" s="24">
        <f>SUM(B55:B55)</f>
        <v>1287</v>
      </c>
      <c r="C56" s="24">
        <f>SUM(C55:C55)</f>
        <v>927</v>
      </c>
      <c r="D56" s="25">
        <f>C56/B56</f>
        <v>0.72027972027972031</v>
      </c>
      <c r="E56" s="24">
        <f>SUM(E55:E55)</f>
        <v>602</v>
      </c>
      <c r="F56" s="24">
        <f>SUM(F55:F55)</f>
        <v>229</v>
      </c>
    </row>
    <row r="57" spans="1:6" s="14" customFormat="1">
      <c r="A57" s="18" t="s">
        <v>61</v>
      </c>
      <c r="B57" s="19">
        <v>1458</v>
      </c>
      <c r="C57" s="19">
        <v>1128</v>
      </c>
      <c r="D57" s="20">
        <v>0.77370000000000005</v>
      </c>
      <c r="E57" s="19">
        <v>656</v>
      </c>
      <c r="F57" s="19">
        <v>371</v>
      </c>
    </row>
    <row r="58" spans="1:6" s="14" customFormat="1">
      <c r="A58" s="18" t="s">
        <v>62</v>
      </c>
      <c r="B58" s="19">
        <v>1170</v>
      </c>
      <c r="C58" s="19">
        <v>819</v>
      </c>
      <c r="D58" s="20">
        <v>0.7</v>
      </c>
      <c r="E58" s="19">
        <v>522</v>
      </c>
      <c r="F58" s="19">
        <v>239</v>
      </c>
    </row>
    <row r="59" spans="1:6" s="14" customFormat="1">
      <c r="A59" s="18" t="s">
        <v>63</v>
      </c>
      <c r="B59" s="19">
        <v>1061</v>
      </c>
      <c r="C59" s="19">
        <v>799</v>
      </c>
      <c r="D59" s="20">
        <v>0.75309999999999999</v>
      </c>
      <c r="E59" s="19">
        <v>470</v>
      </c>
      <c r="F59" s="19">
        <v>265</v>
      </c>
    </row>
    <row r="60" spans="1:6" s="14" customFormat="1">
      <c r="A60" s="18" t="s">
        <v>64</v>
      </c>
      <c r="B60" s="19">
        <v>860</v>
      </c>
      <c r="C60" s="19">
        <v>638</v>
      </c>
      <c r="D60" s="20">
        <v>0.7419</v>
      </c>
      <c r="E60" s="19">
        <v>429</v>
      </c>
      <c r="F60" s="19">
        <v>164</v>
      </c>
    </row>
    <row r="61" spans="1:6" s="14" customFormat="1">
      <c r="A61" s="18" t="s">
        <v>65</v>
      </c>
      <c r="B61" s="19">
        <v>1085</v>
      </c>
      <c r="C61" s="19">
        <v>796</v>
      </c>
      <c r="D61" s="20">
        <v>0.73360000000000003</v>
      </c>
      <c r="E61" s="19">
        <v>548</v>
      </c>
      <c r="F61" s="19">
        <v>185</v>
      </c>
    </row>
    <row r="62" spans="1:6" s="14" customFormat="1">
      <c r="A62" s="18" t="s">
        <v>66</v>
      </c>
      <c r="B62" s="19">
        <v>900</v>
      </c>
      <c r="C62" s="19">
        <v>708</v>
      </c>
      <c r="D62" s="20">
        <v>0.78669999999999995</v>
      </c>
      <c r="E62" s="19">
        <v>436</v>
      </c>
      <c r="F62" s="19">
        <v>220</v>
      </c>
    </row>
    <row r="63" spans="1:6" s="14" customFormat="1">
      <c r="A63" s="18" t="s">
        <v>67</v>
      </c>
      <c r="B63" s="19">
        <v>2289</v>
      </c>
      <c r="C63" s="19">
        <v>1724</v>
      </c>
      <c r="D63" s="20">
        <v>0.75319999999999998</v>
      </c>
      <c r="E63" s="22">
        <v>1263</v>
      </c>
      <c r="F63" s="19">
        <v>344</v>
      </c>
    </row>
    <row r="64" spans="1:6" s="14" customFormat="1">
      <c r="A64" s="18" t="s">
        <v>68</v>
      </c>
      <c r="B64" s="19">
        <v>977</v>
      </c>
      <c r="C64" s="19">
        <v>709</v>
      </c>
      <c r="D64" s="20">
        <v>0.72570000000000001</v>
      </c>
      <c r="E64" s="19">
        <v>478</v>
      </c>
      <c r="F64" s="19">
        <v>177</v>
      </c>
    </row>
    <row r="65" spans="1:6" s="14" customFormat="1">
      <c r="A65" s="18" t="s">
        <v>69</v>
      </c>
      <c r="B65" s="19">
        <v>938</v>
      </c>
      <c r="C65" s="19">
        <v>688</v>
      </c>
      <c r="D65" s="20">
        <v>0.73350000000000004</v>
      </c>
      <c r="E65" s="19">
        <v>415</v>
      </c>
      <c r="F65" s="19">
        <v>214</v>
      </c>
    </row>
    <row r="66" spans="1:6" s="14" customFormat="1">
      <c r="A66" s="18" t="s">
        <v>70</v>
      </c>
      <c r="B66" s="19">
        <v>1118</v>
      </c>
      <c r="C66" s="19">
        <v>846</v>
      </c>
      <c r="D66" s="20">
        <v>0.75670000000000004</v>
      </c>
      <c r="E66" s="19">
        <v>603</v>
      </c>
      <c r="F66" s="19">
        <v>190</v>
      </c>
    </row>
    <row r="67" spans="1:6" s="23" customFormat="1" ht="34.5" customHeight="1">
      <c r="A67" s="26" t="s">
        <v>282</v>
      </c>
      <c r="B67" s="24">
        <f>SUM(B57:B66)</f>
        <v>11856</v>
      </c>
      <c r="C67" s="24">
        <f>SUM(C57:C66)</f>
        <v>8855</v>
      </c>
      <c r="D67" s="25">
        <f>C67/B67</f>
        <v>0.74687921727395412</v>
      </c>
      <c r="E67" s="24">
        <f>SUM(E57:E66)</f>
        <v>5820</v>
      </c>
      <c r="F67" s="24">
        <f>SUM(F57:F66)</f>
        <v>2369</v>
      </c>
    </row>
    <row r="68" spans="1:6" s="14" customFormat="1">
      <c r="A68" s="18" t="s">
        <v>72</v>
      </c>
      <c r="B68" s="19">
        <v>1013</v>
      </c>
      <c r="C68" s="19">
        <v>725</v>
      </c>
      <c r="D68" s="20">
        <v>0.7157</v>
      </c>
      <c r="E68" s="19">
        <v>362</v>
      </c>
      <c r="F68" s="19">
        <v>286</v>
      </c>
    </row>
    <row r="69" spans="1:6" s="14" customFormat="1">
      <c r="A69" s="18" t="s">
        <v>73</v>
      </c>
      <c r="B69" s="19">
        <v>649</v>
      </c>
      <c r="C69" s="19">
        <v>418</v>
      </c>
      <c r="D69" s="20">
        <v>0.64410000000000001</v>
      </c>
      <c r="E69" s="19">
        <v>224</v>
      </c>
      <c r="F69" s="19">
        <v>149</v>
      </c>
    </row>
    <row r="70" spans="1:6" s="14" customFormat="1">
      <c r="A70" s="18" t="s">
        <v>74</v>
      </c>
      <c r="B70" s="19">
        <v>828</v>
      </c>
      <c r="C70" s="19">
        <v>467</v>
      </c>
      <c r="D70" s="20">
        <v>0.56399999999999995</v>
      </c>
      <c r="E70" s="19">
        <v>215</v>
      </c>
      <c r="F70" s="19">
        <v>197</v>
      </c>
    </row>
    <row r="71" spans="1:6" s="14" customFormat="1">
      <c r="A71" s="18" t="s">
        <v>75</v>
      </c>
      <c r="B71" s="19">
        <v>910</v>
      </c>
      <c r="C71" s="19">
        <v>636</v>
      </c>
      <c r="D71" s="20">
        <v>0.69889999999999997</v>
      </c>
      <c r="E71" s="19">
        <v>373</v>
      </c>
      <c r="F71" s="19">
        <v>198</v>
      </c>
    </row>
    <row r="72" spans="1:6" s="14" customFormat="1">
      <c r="A72" s="18" t="s">
        <v>76</v>
      </c>
      <c r="B72" s="19">
        <v>355</v>
      </c>
      <c r="C72" s="19">
        <v>161</v>
      </c>
      <c r="D72" s="20">
        <v>0.45350000000000001</v>
      </c>
      <c r="E72" s="19">
        <v>55</v>
      </c>
      <c r="F72" s="19">
        <v>94</v>
      </c>
    </row>
    <row r="73" spans="1:6" s="14" customFormat="1">
      <c r="A73" s="18" t="s">
        <v>77</v>
      </c>
      <c r="B73" s="19">
        <v>524</v>
      </c>
      <c r="C73" s="19">
        <v>258</v>
      </c>
      <c r="D73" s="20">
        <v>0.4924</v>
      </c>
      <c r="E73" s="19">
        <v>85</v>
      </c>
      <c r="F73" s="19">
        <v>145</v>
      </c>
    </row>
    <row r="74" spans="1:6" s="14" customFormat="1">
      <c r="A74" s="18" t="s">
        <v>78</v>
      </c>
      <c r="B74" s="19">
        <v>1211</v>
      </c>
      <c r="C74" s="19">
        <v>719</v>
      </c>
      <c r="D74" s="20">
        <v>0.59370000000000001</v>
      </c>
      <c r="E74" s="19">
        <v>320</v>
      </c>
      <c r="F74" s="19">
        <v>345</v>
      </c>
    </row>
    <row r="75" spans="1:6" s="14" customFormat="1">
      <c r="A75" s="18" t="s">
        <v>79</v>
      </c>
      <c r="B75" s="19">
        <v>749</v>
      </c>
      <c r="C75" s="19">
        <v>353</v>
      </c>
      <c r="D75" s="20">
        <v>0.4713</v>
      </c>
      <c r="E75" s="19">
        <v>129</v>
      </c>
      <c r="F75" s="19">
        <v>170</v>
      </c>
    </row>
    <row r="76" spans="1:6" s="14" customFormat="1">
      <c r="A76" s="18" t="s">
        <v>80</v>
      </c>
      <c r="B76" s="19">
        <v>715</v>
      </c>
      <c r="C76" s="19">
        <v>339</v>
      </c>
      <c r="D76" s="20">
        <v>0.47410000000000002</v>
      </c>
      <c r="E76" s="19">
        <v>95</v>
      </c>
      <c r="F76" s="19">
        <v>209</v>
      </c>
    </row>
    <row r="77" spans="1:6" s="14" customFormat="1">
      <c r="A77" s="18" t="s">
        <v>81</v>
      </c>
      <c r="B77" s="19">
        <v>981</v>
      </c>
      <c r="C77" s="19">
        <v>529</v>
      </c>
      <c r="D77" s="20">
        <v>0.53920000000000001</v>
      </c>
      <c r="E77" s="19">
        <v>181</v>
      </c>
      <c r="F77" s="19">
        <v>298</v>
      </c>
    </row>
    <row r="78" spans="1:6" s="14" customFormat="1">
      <c r="A78" s="18" t="s">
        <v>82</v>
      </c>
      <c r="B78" s="19">
        <v>904</v>
      </c>
      <c r="C78" s="19">
        <v>643</v>
      </c>
      <c r="D78" s="20">
        <v>0.71130000000000004</v>
      </c>
      <c r="E78" s="19">
        <v>358</v>
      </c>
      <c r="F78" s="19">
        <v>221</v>
      </c>
    </row>
    <row r="79" spans="1:6" s="14" customFormat="1">
      <c r="A79" s="18" t="s">
        <v>83</v>
      </c>
      <c r="B79" s="19">
        <v>419</v>
      </c>
      <c r="C79" s="19">
        <v>203</v>
      </c>
      <c r="D79" s="20">
        <v>0.48449999999999999</v>
      </c>
      <c r="E79" s="19">
        <v>41</v>
      </c>
      <c r="F79" s="19">
        <v>133</v>
      </c>
    </row>
    <row r="80" spans="1:6" s="14" customFormat="1">
      <c r="A80" s="18" t="s">
        <v>84</v>
      </c>
      <c r="B80" s="19">
        <v>453</v>
      </c>
      <c r="C80" s="19">
        <v>228</v>
      </c>
      <c r="D80" s="20">
        <v>0.50329999999999997</v>
      </c>
      <c r="E80" s="19">
        <v>80</v>
      </c>
      <c r="F80" s="19">
        <v>125</v>
      </c>
    </row>
    <row r="81" spans="1:6" s="14" customFormat="1">
      <c r="A81" s="18" t="s">
        <v>85</v>
      </c>
      <c r="B81" s="19">
        <v>825</v>
      </c>
      <c r="C81" s="19">
        <v>477</v>
      </c>
      <c r="D81" s="20">
        <v>0.57820000000000005</v>
      </c>
      <c r="E81" s="19">
        <v>136</v>
      </c>
      <c r="F81" s="19">
        <v>311</v>
      </c>
    </row>
    <row r="82" spans="1:6" s="14" customFormat="1">
      <c r="A82" s="18" t="s">
        <v>86</v>
      </c>
      <c r="B82" s="19">
        <v>803</v>
      </c>
      <c r="C82" s="19">
        <v>550</v>
      </c>
      <c r="D82" s="20">
        <v>0.68489999999999995</v>
      </c>
      <c r="E82" s="19">
        <v>311</v>
      </c>
      <c r="F82" s="19">
        <v>177</v>
      </c>
    </row>
    <row r="83" spans="1:6" s="14" customFormat="1">
      <c r="A83" s="18" t="s">
        <v>87</v>
      </c>
      <c r="B83" s="19">
        <v>1039</v>
      </c>
      <c r="C83" s="19">
        <v>676</v>
      </c>
      <c r="D83" s="20">
        <v>0.65059999999999996</v>
      </c>
      <c r="E83" s="19">
        <v>318</v>
      </c>
      <c r="F83" s="19">
        <v>280</v>
      </c>
    </row>
    <row r="84" spans="1:6" s="14" customFormat="1">
      <c r="A84" s="18" t="s">
        <v>88</v>
      </c>
      <c r="B84" s="19">
        <v>691</v>
      </c>
      <c r="C84" s="19">
        <v>351</v>
      </c>
      <c r="D84" s="20">
        <v>0.50800000000000001</v>
      </c>
      <c r="E84" s="19">
        <v>111</v>
      </c>
      <c r="F84" s="19">
        <v>199</v>
      </c>
    </row>
    <row r="85" spans="1:6" s="14" customFormat="1">
      <c r="A85" s="18" t="s">
        <v>89</v>
      </c>
      <c r="B85" s="19">
        <v>1468</v>
      </c>
      <c r="C85" s="19">
        <v>1000</v>
      </c>
      <c r="D85" s="20">
        <v>0.68120000000000003</v>
      </c>
      <c r="E85" s="19">
        <v>593</v>
      </c>
      <c r="F85" s="19">
        <v>308</v>
      </c>
    </row>
    <row r="86" spans="1:6" s="14" customFormat="1">
      <c r="A86" s="18" t="s">
        <v>90</v>
      </c>
      <c r="B86" s="19">
        <v>432</v>
      </c>
      <c r="C86" s="19">
        <v>203</v>
      </c>
      <c r="D86" s="20">
        <v>0.46989999999999998</v>
      </c>
      <c r="E86" s="19">
        <v>53</v>
      </c>
      <c r="F86" s="19">
        <v>129</v>
      </c>
    </row>
    <row r="87" spans="1:6" s="14" customFormat="1">
      <c r="A87" s="18" t="s">
        <v>91</v>
      </c>
      <c r="B87" s="19">
        <v>1009</v>
      </c>
      <c r="C87" s="19">
        <v>769</v>
      </c>
      <c r="D87" s="20">
        <v>0.7621</v>
      </c>
      <c r="E87" s="19">
        <v>485</v>
      </c>
      <c r="F87" s="19">
        <v>223</v>
      </c>
    </row>
    <row r="88" spans="1:6" s="14" customFormat="1">
      <c r="A88" s="18" t="s">
        <v>92</v>
      </c>
      <c r="B88" s="19">
        <v>646</v>
      </c>
      <c r="C88" s="19">
        <v>317</v>
      </c>
      <c r="D88" s="20">
        <v>0.49070000000000003</v>
      </c>
      <c r="E88" s="19">
        <v>80</v>
      </c>
      <c r="F88" s="19">
        <v>202</v>
      </c>
    </row>
    <row r="89" spans="1:6" s="14" customFormat="1">
      <c r="A89" s="18" t="s">
        <v>93</v>
      </c>
      <c r="B89" s="19">
        <v>732</v>
      </c>
      <c r="C89" s="19">
        <v>544</v>
      </c>
      <c r="D89" s="20">
        <v>0.74319999999999997</v>
      </c>
      <c r="E89" s="19">
        <v>360</v>
      </c>
      <c r="F89" s="19">
        <v>129</v>
      </c>
    </row>
    <row r="90" spans="1:6" s="14" customFormat="1">
      <c r="A90" s="18" t="s">
        <v>94</v>
      </c>
      <c r="B90" s="19">
        <v>608</v>
      </c>
      <c r="C90" s="19">
        <v>418</v>
      </c>
      <c r="D90" s="20">
        <v>0.6875</v>
      </c>
      <c r="E90" s="19">
        <v>214</v>
      </c>
      <c r="F90" s="19">
        <v>153</v>
      </c>
    </row>
    <row r="91" spans="1:6" s="14" customFormat="1">
      <c r="A91" s="18" t="s">
        <v>95</v>
      </c>
      <c r="B91" s="19">
        <v>843</v>
      </c>
      <c r="C91" s="19">
        <v>568</v>
      </c>
      <c r="D91" s="20">
        <v>0.67379999999999995</v>
      </c>
      <c r="E91" s="19">
        <v>282</v>
      </c>
      <c r="F91" s="19">
        <v>230</v>
      </c>
    </row>
    <row r="92" spans="1:6" s="14" customFormat="1">
      <c r="A92" s="18" t="s">
        <v>96</v>
      </c>
      <c r="B92" s="19">
        <v>702</v>
      </c>
      <c r="C92" s="19">
        <v>485</v>
      </c>
      <c r="D92" s="20">
        <v>0.69089999999999996</v>
      </c>
      <c r="E92" s="19">
        <v>295</v>
      </c>
      <c r="F92" s="19">
        <v>130</v>
      </c>
    </row>
    <row r="93" spans="1:6" s="14" customFormat="1">
      <c r="A93" s="18" t="s">
        <v>97</v>
      </c>
      <c r="B93" s="19">
        <v>642</v>
      </c>
      <c r="C93" s="19">
        <v>444</v>
      </c>
      <c r="D93" s="20">
        <v>0.69159999999999999</v>
      </c>
      <c r="E93" s="19">
        <v>240</v>
      </c>
      <c r="F93" s="19">
        <v>165</v>
      </c>
    </row>
    <row r="94" spans="1:6" s="14" customFormat="1">
      <c r="A94" s="18" t="s">
        <v>98</v>
      </c>
      <c r="B94" s="19">
        <v>903</v>
      </c>
      <c r="C94" s="19">
        <v>484</v>
      </c>
      <c r="D94" s="20">
        <v>0.53600000000000003</v>
      </c>
      <c r="E94" s="19">
        <v>221</v>
      </c>
      <c r="F94" s="19">
        <v>212</v>
      </c>
    </row>
    <row r="95" spans="1:6" s="14" customFormat="1">
      <c r="A95" s="18" t="s">
        <v>99</v>
      </c>
      <c r="B95" s="19">
        <v>1652</v>
      </c>
      <c r="C95" s="19">
        <v>1134</v>
      </c>
      <c r="D95" s="20">
        <v>0.68640000000000001</v>
      </c>
      <c r="E95" s="19">
        <v>662</v>
      </c>
      <c r="F95" s="19">
        <v>350</v>
      </c>
    </row>
    <row r="96" spans="1:6" s="14" customFormat="1">
      <c r="A96" s="18" t="s">
        <v>100</v>
      </c>
      <c r="B96" s="19">
        <v>753</v>
      </c>
      <c r="C96" s="19">
        <v>557</v>
      </c>
      <c r="D96" s="20">
        <v>0.73970000000000002</v>
      </c>
      <c r="E96" s="19">
        <v>325</v>
      </c>
      <c r="F96" s="19">
        <v>163</v>
      </c>
    </row>
    <row r="97" spans="1:6" s="14" customFormat="1">
      <c r="A97" s="18" t="s">
        <v>101</v>
      </c>
      <c r="B97" s="19">
        <v>1080</v>
      </c>
      <c r="C97" s="19">
        <v>758</v>
      </c>
      <c r="D97" s="20">
        <v>0.70189999999999997</v>
      </c>
      <c r="E97" s="19">
        <v>437</v>
      </c>
      <c r="F97" s="19">
        <v>241</v>
      </c>
    </row>
    <row r="98" spans="1:6" s="14" customFormat="1">
      <c r="A98" s="18" t="s">
        <v>102</v>
      </c>
      <c r="B98" s="19">
        <v>680</v>
      </c>
      <c r="C98" s="19">
        <v>465</v>
      </c>
      <c r="D98" s="20">
        <v>0.68379999999999996</v>
      </c>
      <c r="E98" s="19">
        <v>274</v>
      </c>
      <c r="F98" s="19">
        <v>157</v>
      </c>
    </row>
    <row r="99" spans="1:6" s="14" customFormat="1">
      <c r="A99" s="18" t="s">
        <v>103</v>
      </c>
      <c r="B99" s="19">
        <v>1661</v>
      </c>
      <c r="C99" s="19">
        <v>974</v>
      </c>
      <c r="D99" s="20">
        <v>0.58640000000000003</v>
      </c>
      <c r="E99" s="19">
        <v>444</v>
      </c>
      <c r="F99" s="19">
        <v>435</v>
      </c>
    </row>
    <row r="100" spans="1:6" s="14" customFormat="1">
      <c r="A100" s="18" t="s">
        <v>104</v>
      </c>
      <c r="B100" s="19">
        <v>1387</v>
      </c>
      <c r="C100" s="19">
        <v>912</v>
      </c>
      <c r="D100" s="20">
        <v>0.65749999999999997</v>
      </c>
      <c r="E100" s="19">
        <v>444</v>
      </c>
      <c r="F100" s="19">
        <v>373</v>
      </c>
    </row>
    <row r="101" spans="1:6" s="14" customFormat="1">
      <c r="A101" s="18" t="s">
        <v>105</v>
      </c>
      <c r="B101" s="19">
        <v>1075</v>
      </c>
      <c r="C101" s="19">
        <v>704</v>
      </c>
      <c r="D101" s="20">
        <v>0.65490000000000004</v>
      </c>
      <c r="E101" s="19">
        <v>337</v>
      </c>
      <c r="F101" s="19">
        <v>291</v>
      </c>
    </row>
    <row r="102" spans="1:6" s="14" customFormat="1">
      <c r="A102" s="18" t="s">
        <v>106</v>
      </c>
      <c r="B102" s="19">
        <v>1620</v>
      </c>
      <c r="C102" s="19">
        <v>991</v>
      </c>
      <c r="D102" s="20">
        <v>0.61170000000000002</v>
      </c>
      <c r="E102" s="19">
        <v>420</v>
      </c>
      <c r="F102" s="19">
        <v>470</v>
      </c>
    </row>
    <row r="103" spans="1:6" s="23" customFormat="1" ht="34.5" customHeight="1">
      <c r="A103" s="26" t="s">
        <v>283</v>
      </c>
      <c r="B103" s="24">
        <f>SUM(B68:B102)</f>
        <v>30962</v>
      </c>
      <c r="C103" s="24">
        <f>SUM(C68:C102)</f>
        <v>19460</v>
      </c>
      <c r="D103" s="25">
        <f>C103/B103</f>
        <v>0.62851237000193783</v>
      </c>
      <c r="E103" s="24">
        <f>SUM(E68:E102)</f>
        <v>9560</v>
      </c>
      <c r="F103" s="24">
        <f>SUM(F68:F102)</f>
        <v>7898</v>
      </c>
    </row>
    <row r="104" spans="1:6" s="14" customFormat="1">
      <c r="A104" s="18" t="s">
        <v>108</v>
      </c>
      <c r="B104" s="19">
        <v>497</v>
      </c>
      <c r="C104" s="19">
        <v>369</v>
      </c>
      <c r="D104" s="20">
        <v>0.74250000000000005</v>
      </c>
      <c r="E104" s="19">
        <v>170</v>
      </c>
      <c r="F104" s="19">
        <v>160</v>
      </c>
    </row>
    <row r="105" spans="1:6" s="14" customFormat="1">
      <c r="A105" s="18" t="s">
        <v>109</v>
      </c>
      <c r="B105" s="19">
        <v>569</v>
      </c>
      <c r="C105" s="19">
        <v>374</v>
      </c>
      <c r="D105" s="20">
        <v>0.6573</v>
      </c>
      <c r="E105" s="19">
        <v>154</v>
      </c>
      <c r="F105" s="19">
        <v>182</v>
      </c>
    </row>
    <row r="106" spans="1:6" s="14" customFormat="1">
      <c r="A106" s="18" t="s">
        <v>110</v>
      </c>
      <c r="B106" s="19">
        <v>529</v>
      </c>
      <c r="C106" s="19">
        <v>305</v>
      </c>
      <c r="D106" s="20">
        <v>0.5766</v>
      </c>
      <c r="E106" s="19">
        <v>102</v>
      </c>
      <c r="F106" s="19">
        <v>174</v>
      </c>
    </row>
    <row r="107" spans="1:6" s="14" customFormat="1">
      <c r="A107" s="18" t="s">
        <v>111</v>
      </c>
      <c r="B107" s="19">
        <v>730</v>
      </c>
      <c r="C107" s="19">
        <v>440</v>
      </c>
      <c r="D107" s="20">
        <v>0.60270000000000001</v>
      </c>
      <c r="E107" s="19">
        <v>143</v>
      </c>
      <c r="F107" s="19">
        <v>259</v>
      </c>
    </row>
    <row r="108" spans="1:6" s="14" customFormat="1">
      <c r="A108" s="18" t="s">
        <v>112</v>
      </c>
      <c r="B108" s="19">
        <v>621</v>
      </c>
      <c r="C108" s="19">
        <v>382</v>
      </c>
      <c r="D108" s="20">
        <v>0.61509999999999998</v>
      </c>
      <c r="E108" s="19">
        <v>132</v>
      </c>
      <c r="F108" s="19">
        <v>215</v>
      </c>
    </row>
    <row r="109" spans="1:6" s="14" customFormat="1">
      <c r="A109" s="18" t="s">
        <v>113</v>
      </c>
      <c r="B109" s="19">
        <v>788</v>
      </c>
      <c r="C109" s="19">
        <v>407</v>
      </c>
      <c r="D109" s="20">
        <v>0.51649999999999996</v>
      </c>
      <c r="E109" s="19">
        <v>108</v>
      </c>
      <c r="F109" s="19">
        <v>241</v>
      </c>
    </row>
    <row r="110" spans="1:6" s="14" customFormat="1">
      <c r="A110" s="18" t="s">
        <v>114</v>
      </c>
      <c r="B110" s="19">
        <v>786</v>
      </c>
      <c r="C110" s="19">
        <v>574</v>
      </c>
      <c r="D110" s="20">
        <v>0.73029999999999995</v>
      </c>
      <c r="E110" s="19">
        <v>363</v>
      </c>
      <c r="F110" s="19">
        <v>169</v>
      </c>
    </row>
    <row r="111" spans="1:6" s="14" customFormat="1">
      <c r="A111" s="18" t="s">
        <v>115</v>
      </c>
      <c r="B111" s="19">
        <v>863</v>
      </c>
      <c r="C111" s="19">
        <v>538</v>
      </c>
      <c r="D111" s="20">
        <v>0.62339999999999995</v>
      </c>
      <c r="E111" s="19">
        <v>233</v>
      </c>
      <c r="F111" s="19">
        <v>244</v>
      </c>
    </row>
    <row r="112" spans="1:6" s="14" customFormat="1">
      <c r="A112" s="18" t="s">
        <v>116</v>
      </c>
      <c r="B112" s="19">
        <v>800</v>
      </c>
      <c r="C112" s="19">
        <v>405</v>
      </c>
      <c r="D112" s="20">
        <v>0.50629999999999997</v>
      </c>
      <c r="E112" s="19">
        <v>79</v>
      </c>
      <c r="F112" s="19">
        <v>292</v>
      </c>
    </row>
    <row r="113" spans="1:6" s="14" customFormat="1">
      <c r="A113" s="18" t="s">
        <v>117</v>
      </c>
      <c r="B113" s="19">
        <v>975</v>
      </c>
      <c r="C113" s="19">
        <v>606</v>
      </c>
      <c r="D113" s="20">
        <v>0.62150000000000005</v>
      </c>
      <c r="E113" s="19">
        <v>323</v>
      </c>
      <c r="F113" s="19">
        <v>224</v>
      </c>
    </row>
    <row r="114" spans="1:6" s="14" customFormat="1">
      <c r="A114" s="18" t="s">
        <v>118</v>
      </c>
      <c r="B114" s="19">
        <v>768</v>
      </c>
      <c r="C114" s="19">
        <v>421</v>
      </c>
      <c r="D114" s="20">
        <v>0.54820000000000002</v>
      </c>
      <c r="E114" s="19">
        <v>101</v>
      </c>
      <c r="F114" s="19">
        <v>278</v>
      </c>
    </row>
    <row r="115" spans="1:6" s="14" customFormat="1">
      <c r="A115" s="18" t="s">
        <v>119</v>
      </c>
      <c r="B115" s="19">
        <v>362</v>
      </c>
      <c r="C115" s="19">
        <v>254</v>
      </c>
      <c r="D115" s="20">
        <v>0.70169999999999999</v>
      </c>
      <c r="E115" s="19">
        <v>97</v>
      </c>
      <c r="F115" s="19">
        <v>131</v>
      </c>
    </row>
    <row r="116" spans="1:6" s="14" customFormat="1">
      <c r="A116" s="18" t="s">
        <v>120</v>
      </c>
      <c r="B116" s="19">
        <v>893</v>
      </c>
      <c r="C116" s="19">
        <v>482</v>
      </c>
      <c r="D116" s="20">
        <v>0.53979999999999995</v>
      </c>
      <c r="E116" s="19">
        <v>131</v>
      </c>
      <c r="F116" s="19">
        <v>308</v>
      </c>
    </row>
    <row r="117" spans="1:6" s="14" customFormat="1">
      <c r="A117" s="18" t="s">
        <v>121</v>
      </c>
      <c r="B117" s="19">
        <v>1278</v>
      </c>
      <c r="C117" s="19">
        <v>703</v>
      </c>
      <c r="D117" s="20">
        <v>0.55010000000000003</v>
      </c>
      <c r="E117" s="19">
        <v>264</v>
      </c>
      <c r="F117" s="19">
        <v>369</v>
      </c>
    </row>
    <row r="118" spans="1:6" s="14" customFormat="1">
      <c r="A118" s="18" t="s">
        <v>122</v>
      </c>
      <c r="B118" s="19">
        <v>784</v>
      </c>
      <c r="C118" s="19">
        <v>520</v>
      </c>
      <c r="D118" s="20">
        <v>0.6633</v>
      </c>
      <c r="E118" s="19">
        <v>235</v>
      </c>
      <c r="F118" s="19">
        <v>244</v>
      </c>
    </row>
    <row r="119" spans="1:6" s="14" customFormat="1">
      <c r="A119" s="18" t="s">
        <v>123</v>
      </c>
      <c r="B119" s="19">
        <v>936</v>
      </c>
      <c r="C119" s="19">
        <v>679</v>
      </c>
      <c r="D119" s="20">
        <v>0.72540000000000004</v>
      </c>
      <c r="E119" s="19">
        <v>375</v>
      </c>
      <c r="F119" s="19">
        <v>238</v>
      </c>
    </row>
    <row r="120" spans="1:6" s="14" customFormat="1">
      <c r="A120" s="18" t="s">
        <v>124</v>
      </c>
      <c r="B120" s="19">
        <v>948</v>
      </c>
      <c r="C120" s="19">
        <v>498</v>
      </c>
      <c r="D120" s="20">
        <v>0.52529999999999999</v>
      </c>
      <c r="E120" s="19">
        <v>150</v>
      </c>
      <c r="F120" s="19">
        <v>307</v>
      </c>
    </row>
    <row r="121" spans="1:6" s="14" customFormat="1">
      <c r="A121" s="18" t="s">
        <v>125</v>
      </c>
      <c r="B121" s="19">
        <v>966</v>
      </c>
      <c r="C121" s="19">
        <v>427</v>
      </c>
      <c r="D121" s="20">
        <v>0.442</v>
      </c>
      <c r="E121" s="19">
        <v>73</v>
      </c>
      <c r="F121" s="19">
        <v>301</v>
      </c>
    </row>
    <row r="122" spans="1:6" s="14" customFormat="1">
      <c r="A122" s="18" t="s">
        <v>126</v>
      </c>
      <c r="B122" s="19">
        <v>825</v>
      </c>
      <c r="C122" s="19">
        <v>358</v>
      </c>
      <c r="D122" s="20">
        <v>0.43390000000000001</v>
      </c>
      <c r="E122" s="19">
        <v>89</v>
      </c>
      <c r="F122" s="19">
        <v>226</v>
      </c>
    </row>
    <row r="123" spans="1:6" s="14" customFormat="1">
      <c r="A123" s="18" t="s">
        <v>127</v>
      </c>
      <c r="B123" s="19">
        <v>627</v>
      </c>
      <c r="C123" s="19">
        <v>336</v>
      </c>
      <c r="D123" s="20">
        <v>0.53590000000000004</v>
      </c>
      <c r="E123" s="19">
        <v>113</v>
      </c>
      <c r="F123" s="19">
        <v>180</v>
      </c>
    </row>
    <row r="124" spans="1:6" s="14" customFormat="1">
      <c r="A124" s="18" t="s">
        <v>128</v>
      </c>
      <c r="B124" s="19">
        <v>680</v>
      </c>
      <c r="C124" s="19">
        <v>378</v>
      </c>
      <c r="D124" s="20">
        <v>0.55589999999999995</v>
      </c>
      <c r="E124" s="19">
        <v>186</v>
      </c>
      <c r="F124" s="19">
        <v>155</v>
      </c>
    </row>
    <row r="125" spans="1:6" s="14" customFormat="1">
      <c r="A125" s="18" t="s">
        <v>129</v>
      </c>
      <c r="B125" s="19">
        <v>640</v>
      </c>
      <c r="C125" s="19">
        <v>282</v>
      </c>
      <c r="D125" s="20">
        <v>0.44059999999999999</v>
      </c>
      <c r="E125" s="19">
        <v>73</v>
      </c>
      <c r="F125" s="19">
        <v>181</v>
      </c>
    </row>
    <row r="126" spans="1:6" s="14" customFormat="1">
      <c r="A126" s="18" t="s">
        <v>130</v>
      </c>
      <c r="B126" s="19">
        <v>697</v>
      </c>
      <c r="C126" s="19">
        <v>389</v>
      </c>
      <c r="D126" s="20">
        <v>0.55810000000000004</v>
      </c>
      <c r="E126" s="19">
        <v>128</v>
      </c>
      <c r="F126" s="19">
        <v>228</v>
      </c>
    </row>
    <row r="127" spans="1:6" s="14" customFormat="1">
      <c r="A127" s="18" t="s">
        <v>131</v>
      </c>
      <c r="B127" s="19">
        <v>1750</v>
      </c>
      <c r="C127" s="19">
        <v>1217</v>
      </c>
      <c r="D127" s="20">
        <v>0.69540000000000002</v>
      </c>
      <c r="E127" s="19">
        <v>721</v>
      </c>
      <c r="F127" s="19">
        <v>382</v>
      </c>
    </row>
    <row r="128" spans="1:6" s="14" customFormat="1">
      <c r="A128" s="18" t="s">
        <v>132</v>
      </c>
      <c r="B128" s="19">
        <v>978</v>
      </c>
      <c r="C128" s="19">
        <v>540</v>
      </c>
      <c r="D128" s="20">
        <v>0.55210000000000004</v>
      </c>
      <c r="E128" s="19">
        <v>227</v>
      </c>
      <c r="F128" s="19">
        <v>263</v>
      </c>
    </row>
    <row r="129" spans="1:6" s="14" customFormat="1">
      <c r="A129" s="18" t="s">
        <v>133</v>
      </c>
      <c r="B129" s="19">
        <v>583</v>
      </c>
      <c r="C129" s="19">
        <v>300</v>
      </c>
      <c r="D129" s="20">
        <v>0.51459999999999995</v>
      </c>
      <c r="E129" s="19">
        <v>70</v>
      </c>
      <c r="F129" s="19">
        <v>207</v>
      </c>
    </row>
    <row r="130" spans="1:6" s="14" customFormat="1">
      <c r="A130" s="18" t="s">
        <v>134</v>
      </c>
      <c r="B130" s="19">
        <v>631</v>
      </c>
      <c r="C130" s="19">
        <v>394</v>
      </c>
      <c r="D130" s="20">
        <v>0.62439999999999996</v>
      </c>
      <c r="E130" s="19">
        <v>153</v>
      </c>
      <c r="F130" s="19">
        <v>201</v>
      </c>
    </row>
    <row r="131" spans="1:6" s="14" customFormat="1">
      <c r="A131" s="18" t="s">
        <v>135</v>
      </c>
      <c r="B131" s="19">
        <v>636</v>
      </c>
      <c r="C131" s="19">
        <v>340</v>
      </c>
      <c r="D131" s="20">
        <v>0.53459999999999996</v>
      </c>
      <c r="E131" s="19">
        <v>92</v>
      </c>
      <c r="F131" s="19">
        <v>211</v>
      </c>
    </row>
    <row r="132" spans="1:6" s="14" customFormat="1">
      <c r="A132" s="18" t="s">
        <v>136</v>
      </c>
      <c r="B132" s="19">
        <v>491</v>
      </c>
      <c r="C132" s="19">
        <v>292</v>
      </c>
      <c r="D132" s="20">
        <v>0.59470000000000001</v>
      </c>
      <c r="E132" s="19">
        <v>140</v>
      </c>
      <c r="F132" s="19">
        <v>117</v>
      </c>
    </row>
    <row r="133" spans="1:6" s="14" customFormat="1">
      <c r="A133" s="18" t="s">
        <v>137</v>
      </c>
      <c r="B133" s="19">
        <v>538</v>
      </c>
      <c r="C133" s="19">
        <v>332</v>
      </c>
      <c r="D133" s="20">
        <v>0.61709999999999998</v>
      </c>
      <c r="E133" s="19">
        <v>211</v>
      </c>
      <c r="F133" s="19">
        <v>84</v>
      </c>
    </row>
    <row r="134" spans="1:6" s="14" customFormat="1">
      <c r="A134" s="18" t="s">
        <v>138</v>
      </c>
      <c r="B134" s="19">
        <v>511</v>
      </c>
      <c r="C134" s="19">
        <v>294</v>
      </c>
      <c r="D134" s="20">
        <v>0.57530000000000003</v>
      </c>
      <c r="E134" s="19">
        <v>128</v>
      </c>
      <c r="F134" s="19">
        <v>141</v>
      </c>
    </row>
    <row r="135" spans="1:6" s="14" customFormat="1">
      <c r="A135" s="18" t="s">
        <v>139</v>
      </c>
      <c r="B135" s="19">
        <v>467</v>
      </c>
      <c r="C135" s="19">
        <v>259</v>
      </c>
      <c r="D135" s="20">
        <v>0.55459999999999998</v>
      </c>
      <c r="E135" s="19">
        <v>87</v>
      </c>
      <c r="F135" s="19">
        <v>149</v>
      </c>
    </row>
    <row r="136" spans="1:6" s="14" customFormat="1">
      <c r="A136" s="18" t="s">
        <v>140</v>
      </c>
      <c r="B136" s="19">
        <v>448</v>
      </c>
      <c r="C136" s="19">
        <v>232</v>
      </c>
      <c r="D136" s="20">
        <v>0.51790000000000003</v>
      </c>
      <c r="E136" s="19">
        <v>31</v>
      </c>
      <c r="F136" s="19">
        <v>179</v>
      </c>
    </row>
    <row r="137" spans="1:6" s="14" customFormat="1">
      <c r="A137" s="18" t="s">
        <v>141</v>
      </c>
      <c r="B137" s="19">
        <v>493</v>
      </c>
      <c r="C137" s="19">
        <v>267</v>
      </c>
      <c r="D137" s="20">
        <v>0.54159999999999997</v>
      </c>
      <c r="E137" s="19">
        <v>95</v>
      </c>
      <c r="F137" s="19">
        <v>148</v>
      </c>
    </row>
    <row r="138" spans="1:6" s="14" customFormat="1">
      <c r="A138" s="18" t="s">
        <v>142</v>
      </c>
      <c r="B138" s="19">
        <v>589</v>
      </c>
      <c r="C138" s="19">
        <v>360</v>
      </c>
      <c r="D138" s="20">
        <v>0.61119999999999997</v>
      </c>
      <c r="E138" s="19">
        <v>173</v>
      </c>
      <c r="F138" s="19">
        <v>151</v>
      </c>
    </row>
    <row r="139" spans="1:6" s="14" customFormat="1">
      <c r="A139" s="18" t="s">
        <v>143</v>
      </c>
      <c r="B139" s="19">
        <v>1107</v>
      </c>
      <c r="C139" s="19">
        <v>678</v>
      </c>
      <c r="D139" s="20">
        <v>0.61250000000000004</v>
      </c>
      <c r="E139" s="19">
        <v>306</v>
      </c>
      <c r="F139" s="19">
        <v>309</v>
      </c>
    </row>
    <row r="140" spans="1:6" s="14" customFormat="1">
      <c r="A140" s="18" t="s">
        <v>144</v>
      </c>
      <c r="B140" s="19">
        <v>804</v>
      </c>
      <c r="C140" s="19">
        <v>513</v>
      </c>
      <c r="D140" s="20">
        <v>0.6381</v>
      </c>
      <c r="E140" s="19">
        <v>187</v>
      </c>
      <c r="F140" s="19">
        <v>266</v>
      </c>
    </row>
    <row r="141" spans="1:6" s="14" customFormat="1">
      <c r="A141" s="18" t="s">
        <v>145</v>
      </c>
      <c r="B141" s="19">
        <v>863</v>
      </c>
      <c r="C141" s="19">
        <v>519</v>
      </c>
      <c r="D141" s="20">
        <v>0.60140000000000005</v>
      </c>
      <c r="E141" s="19">
        <v>299</v>
      </c>
      <c r="F141" s="19">
        <v>172</v>
      </c>
    </row>
    <row r="142" spans="1:6" s="14" customFormat="1">
      <c r="A142" s="18" t="s">
        <v>146</v>
      </c>
      <c r="B142" s="19">
        <v>666</v>
      </c>
      <c r="C142" s="19">
        <v>422</v>
      </c>
      <c r="D142" s="20">
        <v>0.63360000000000005</v>
      </c>
      <c r="E142" s="19">
        <v>240</v>
      </c>
      <c r="F142" s="19">
        <v>144</v>
      </c>
    </row>
    <row r="143" spans="1:6" s="14" customFormat="1">
      <c r="A143" s="18" t="s">
        <v>147</v>
      </c>
      <c r="B143" s="19">
        <v>500</v>
      </c>
      <c r="C143" s="19">
        <v>328</v>
      </c>
      <c r="D143" s="20">
        <v>0.65600000000000003</v>
      </c>
      <c r="E143" s="19">
        <v>122</v>
      </c>
      <c r="F143" s="19">
        <v>186</v>
      </c>
    </row>
    <row r="144" spans="1:6" s="14" customFormat="1">
      <c r="A144" s="18" t="s">
        <v>148</v>
      </c>
      <c r="B144" s="19">
        <v>749</v>
      </c>
      <c r="C144" s="19">
        <v>491</v>
      </c>
      <c r="D144" s="20">
        <v>0.65549999999999997</v>
      </c>
      <c r="E144" s="19">
        <v>216</v>
      </c>
      <c r="F144" s="19">
        <v>226</v>
      </c>
    </row>
    <row r="145" spans="1:6" s="14" customFormat="1">
      <c r="A145" s="18" t="s">
        <v>149</v>
      </c>
      <c r="B145" s="19">
        <v>655</v>
      </c>
      <c r="C145" s="19">
        <v>378</v>
      </c>
      <c r="D145" s="20">
        <v>0.57709999999999995</v>
      </c>
      <c r="E145" s="19">
        <v>168</v>
      </c>
      <c r="F145" s="19">
        <v>179</v>
      </c>
    </row>
    <row r="146" spans="1:6" s="14" customFormat="1">
      <c r="A146" s="18" t="s">
        <v>150</v>
      </c>
      <c r="B146" s="19">
        <v>889</v>
      </c>
      <c r="C146" s="19">
        <v>504</v>
      </c>
      <c r="D146" s="20">
        <v>0.56689999999999996</v>
      </c>
      <c r="E146" s="19">
        <v>185</v>
      </c>
      <c r="F146" s="19">
        <v>279</v>
      </c>
    </row>
    <row r="147" spans="1:6" s="14" customFormat="1">
      <c r="A147" s="18" t="s">
        <v>151</v>
      </c>
      <c r="B147" s="19">
        <v>811</v>
      </c>
      <c r="C147" s="19">
        <v>493</v>
      </c>
      <c r="D147" s="20">
        <v>0.6079</v>
      </c>
      <c r="E147" s="19">
        <v>219</v>
      </c>
      <c r="F147" s="19">
        <v>236</v>
      </c>
    </row>
    <row r="148" spans="1:6" s="14" customFormat="1">
      <c r="A148" s="18" t="s">
        <v>152</v>
      </c>
      <c r="B148" s="19">
        <v>434</v>
      </c>
      <c r="C148" s="19">
        <v>252</v>
      </c>
      <c r="D148" s="20">
        <v>0.5806</v>
      </c>
      <c r="E148" s="19">
        <v>97</v>
      </c>
      <c r="F148" s="19">
        <v>140</v>
      </c>
    </row>
    <row r="149" spans="1:6" s="14" customFormat="1">
      <c r="A149" s="18" t="s">
        <v>153</v>
      </c>
      <c r="B149" s="19">
        <v>511</v>
      </c>
      <c r="C149" s="19">
        <v>302</v>
      </c>
      <c r="D149" s="20">
        <v>0.59099999999999997</v>
      </c>
      <c r="E149" s="19">
        <v>168</v>
      </c>
      <c r="F149" s="19">
        <v>96</v>
      </c>
    </row>
    <row r="150" spans="1:6" s="14" customFormat="1">
      <c r="A150" s="18" t="s">
        <v>154</v>
      </c>
      <c r="B150" s="19">
        <v>1767</v>
      </c>
      <c r="C150" s="19">
        <v>1094</v>
      </c>
      <c r="D150" s="20">
        <v>0.61909999999999998</v>
      </c>
      <c r="E150" s="19">
        <v>637</v>
      </c>
      <c r="F150" s="19">
        <v>353</v>
      </c>
    </row>
    <row r="151" spans="1:6" s="14" customFormat="1">
      <c r="A151" s="18" t="s">
        <v>155</v>
      </c>
      <c r="B151" s="19">
        <v>1110</v>
      </c>
      <c r="C151" s="19">
        <v>729</v>
      </c>
      <c r="D151" s="20">
        <v>0.65680000000000005</v>
      </c>
      <c r="E151" s="19">
        <v>374</v>
      </c>
      <c r="F151" s="19">
        <v>279</v>
      </c>
    </row>
    <row r="152" spans="1:6" s="14" customFormat="1">
      <c r="A152" s="18" t="s">
        <v>156</v>
      </c>
      <c r="B152" s="19">
        <v>1177</v>
      </c>
      <c r="C152" s="19">
        <v>694</v>
      </c>
      <c r="D152" s="20">
        <v>0.58960000000000001</v>
      </c>
      <c r="E152" s="19">
        <v>325</v>
      </c>
      <c r="F152" s="19">
        <v>302</v>
      </c>
    </row>
    <row r="153" spans="1:6" s="14" customFormat="1">
      <c r="A153" s="18" t="s">
        <v>157</v>
      </c>
      <c r="B153" s="19">
        <v>485</v>
      </c>
      <c r="C153" s="19">
        <v>305</v>
      </c>
      <c r="D153" s="20">
        <v>0.62890000000000001</v>
      </c>
      <c r="E153" s="19">
        <v>154</v>
      </c>
      <c r="F153" s="19">
        <v>123</v>
      </c>
    </row>
    <row r="154" spans="1:6" s="14" customFormat="1">
      <c r="A154" s="18" t="s">
        <v>158</v>
      </c>
      <c r="B154" s="19">
        <v>897</v>
      </c>
      <c r="C154" s="19">
        <v>625</v>
      </c>
      <c r="D154" s="20">
        <v>0.69679999999999997</v>
      </c>
      <c r="E154" s="19">
        <v>393</v>
      </c>
      <c r="F154" s="19">
        <v>177</v>
      </c>
    </row>
    <row r="155" spans="1:6" s="14" customFormat="1">
      <c r="A155" s="18" t="s">
        <v>159</v>
      </c>
      <c r="B155" s="19">
        <v>1175</v>
      </c>
      <c r="C155" s="19">
        <v>667</v>
      </c>
      <c r="D155" s="20">
        <v>0.56769999999999998</v>
      </c>
      <c r="E155" s="19">
        <v>295</v>
      </c>
      <c r="F155" s="19">
        <v>312</v>
      </c>
    </row>
    <row r="156" spans="1:6" s="14" customFormat="1">
      <c r="A156" s="18" t="s">
        <v>160</v>
      </c>
      <c r="B156" s="19">
        <v>1905</v>
      </c>
      <c r="C156" s="19">
        <v>1186</v>
      </c>
      <c r="D156" s="20">
        <v>0.62260000000000004</v>
      </c>
      <c r="E156" s="19">
        <v>605</v>
      </c>
      <c r="F156" s="19">
        <v>460</v>
      </c>
    </row>
    <row r="157" spans="1:6" s="14" customFormat="1">
      <c r="A157" s="18" t="s">
        <v>161</v>
      </c>
      <c r="B157" s="19">
        <v>981</v>
      </c>
      <c r="C157" s="19">
        <v>647</v>
      </c>
      <c r="D157" s="20">
        <v>0.65949999999999998</v>
      </c>
      <c r="E157" s="19">
        <v>299</v>
      </c>
      <c r="F157" s="19">
        <v>276</v>
      </c>
    </row>
    <row r="158" spans="1:6" s="14" customFormat="1">
      <c r="A158" s="18" t="s">
        <v>162</v>
      </c>
      <c r="B158" s="19">
        <v>1295</v>
      </c>
      <c r="C158" s="19">
        <v>819</v>
      </c>
      <c r="D158" s="20">
        <v>0.63239999999999996</v>
      </c>
      <c r="E158" s="19">
        <v>440</v>
      </c>
      <c r="F158" s="19">
        <v>295</v>
      </c>
    </row>
    <row r="159" spans="1:6" s="14" customFormat="1">
      <c r="A159" s="18" t="s">
        <v>163</v>
      </c>
      <c r="B159" s="19">
        <v>1105</v>
      </c>
      <c r="C159" s="19">
        <v>714</v>
      </c>
      <c r="D159" s="20">
        <v>0.6462</v>
      </c>
      <c r="E159" s="19">
        <v>333</v>
      </c>
      <c r="F159" s="19">
        <v>307</v>
      </c>
    </row>
    <row r="160" spans="1:6" s="14" customFormat="1">
      <c r="A160" s="18" t="s">
        <v>164</v>
      </c>
      <c r="B160" s="19">
        <v>1148</v>
      </c>
      <c r="C160" s="19">
        <v>669</v>
      </c>
      <c r="D160" s="20">
        <v>0.58279999999999998</v>
      </c>
      <c r="E160" s="19">
        <v>307</v>
      </c>
      <c r="F160" s="19">
        <v>291</v>
      </c>
    </row>
    <row r="161" spans="1:6" s="14" customFormat="1">
      <c r="A161" s="18" t="s">
        <v>165</v>
      </c>
      <c r="B161" s="19">
        <v>1958</v>
      </c>
      <c r="C161" s="19">
        <v>1248</v>
      </c>
      <c r="D161" s="20">
        <v>0.63739999999999997</v>
      </c>
      <c r="E161" s="19">
        <v>650</v>
      </c>
      <c r="F161" s="19">
        <v>464</v>
      </c>
    </row>
    <row r="162" spans="1:6" s="14" customFormat="1">
      <c r="A162" s="18" t="s">
        <v>166</v>
      </c>
      <c r="B162" s="19">
        <v>2073</v>
      </c>
      <c r="C162" s="19">
        <v>1583</v>
      </c>
      <c r="D162" s="20">
        <v>0.76359999999999995</v>
      </c>
      <c r="E162" s="19">
        <v>858</v>
      </c>
      <c r="F162" s="19">
        <v>577</v>
      </c>
    </row>
    <row r="163" spans="1:6" s="23" customFormat="1" ht="34.5" customHeight="1">
      <c r="A163" s="26" t="s">
        <v>284</v>
      </c>
      <c r="B163" s="24">
        <f>SUM(B104:B162)</f>
        <v>50742</v>
      </c>
      <c r="C163" s="24">
        <f>SUM(C104:C162)</f>
        <v>30814</v>
      </c>
      <c r="D163" s="25">
        <f>C163/B163</f>
        <v>0.60726814079066649</v>
      </c>
      <c r="E163" s="24">
        <f>SUM(E104:E162)</f>
        <v>13827</v>
      </c>
      <c r="F163" s="24">
        <f>SUM(F104:F162)</f>
        <v>13988</v>
      </c>
    </row>
    <row r="164" spans="1:6" s="14" customFormat="1">
      <c r="A164" s="18" t="s">
        <v>168</v>
      </c>
      <c r="B164" s="19">
        <v>813</v>
      </c>
      <c r="C164" s="19">
        <v>613</v>
      </c>
      <c r="D164" s="20">
        <v>0.754</v>
      </c>
      <c r="E164" s="19">
        <v>326</v>
      </c>
      <c r="F164" s="19">
        <v>240</v>
      </c>
    </row>
    <row r="165" spans="1:6" s="14" customFormat="1">
      <c r="A165" s="18" t="s">
        <v>169</v>
      </c>
      <c r="B165" s="19">
        <v>761</v>
      </c>
      <c r="C165" s="19">
        <v>542</v>
      </c>
      <c r="D165" s="20">
        <v>0.71220000000000006</v>
      </c>
      <c r="E165" s="19">
        <v>255</v>
      </c>
      <c r="F165" s="19">
        <v>233</v>
      </c>
    </row>
    <row r="166" spans="1:6" s="14" customFormat="1">
      <c r="A166" s="18" t="s">
        <v>170</v>
      </c>
      <c r="B166" s="19">
        <v>752</v>
      </c>
      <c r="C166" s="19">
        <v>550</v>
      </c>
      <c r="D166" s="20">
        <v>0.73140000000000005</v>
      </c>
      <c r="E166" s="19">
        <v>322</v>
      </c>
      <c r="F166" s="19">
        <v>171</v>
      </c>
    </row>
    <row r="167" spans="1:6" s="14" customFormat="1">
      <c r="A167" s="18" t="s">
        <v>171</v>
      </c>
      <c r="B167" s="19">
        <v>815</v>
      </c>
      <c r="C167" s="19">
        <v>651</v>
      </c>
      <c r="D167" s="20">
        <v>0.79879999999999995</v>
      </c>
      <c r="E167" s="19">
        <v>408</v>
      </c>
      <c r="F167" s="19">
        <v>188</v>
      </c>
    </row>
    <row r="168" spans="1:6" s="14" customFormat="1">
      <c r="A168" s="18" t="s">
        <v>172</v>
      </c>
      <c r="B168" s="19">
        <v>1313</v>
      </c>
      <c r="C168" s="19">
        <v>998</v>
      </c>
      <c r="D168" s="20">
        <v>0.7601</v>
      </c>
      <c r="E168" s="19">
        <v>589</v>
      </c>
      <c r="F168" s="19">
        <v>312</v>
      </c>
    </row>
    <row r="169" spans="1:6" s="14" customFormat="1">
      <c r="A169" s="18" t="s">
        <v>173</v>
      </c>
      <c r="B169" s="19">
        <v>683</v>
      </c>
      <c r="C169" s="19">
        <v>513</v>
      </c>
      <c r="D169" s="20">
        <v>0.75109999999999999</v>
      </c>
      <c r="E169" s="19">
        <v>284</v>
      </c>
      <c r="F169" s="19">
        <v>181</v>
      </c>
    </row>
    <row r="170" spans="1:6" s="14" customFormat="1">
      <c r="A170" s="18" t="s">
        <v>174</v>
      </c>
      <c r="B170" s="19">
        <v>851</v>
      </c>
      <c r="C170" s="19">
        <v>661</v>
      </c>
      <c r="D170" s="20">
        <v>0.77669999999999995</v>
      </c>
      <c r="E170" s="19">
        <v>363</v>
      </c>
      <c r="F170" s="19">
        <v>248</v>
      </c>
    </row>
    <row r="171" spans="1:6" s="14" customFormat="1">
      <c r="A171" s="18" t="s">
        <v>175</v>
      </c>
      <c r="B171" s="19">
        <v>474</v>
      </c>
      <c r="C171" s="19">
        <v>383</v>
      </c>
      <c r="D171" s="20">
        <v>0.80800000000000005</v>
      </c>
      <c r="E171" s="19">
        <v>228</v>
      </c>
      <c r="F171" s="19">
        <v>118</v>
      </c>
    </row>
    <row r="172" spans="1:6" s="14" customFormat="1">
      <c r="A172" s="18" t="s">
        <v>176</v>
      </c>
      <c r="B172" s="19">
        <v>789</v>
      </c>
      <c r="C172" s="19">
        <v>568</v>
      </c>
      <c r="D172" s="20">
        <v>0.71989999999999998</v>
      </c>
      <c r="E172" s="19">
        <v>271</v>
      </c>
      <c r="F172" s="19">
        <v>243</v>
      </c>
    </row>
    <row r="173" spans="1:6" s="14" customFormat="1">
      <c r="A173" s="18" t="s">
        <v>177</v>
      </c>
      <c r="B173" s="19">
        <v>409</v>
      </c>
      <c r="C173" s="19">
        <v>258</v>
      </c>
      <c r="D173" s="20">
        <v>0.63080000000000003</v>
      </c>
      <c r="E173" s="19">
        <v>136</v>
      </c>
      <c r="F173" s="19">
        <v>105</v>
      </c>
    </row>
    <row r="174" spans="1:6" s="14" customFormat="1">
      <c r="A174" s="18" t="s">
        <v>178</v>
      </c>
      <c r="B174" s="19">
        <v>900</v>
      </c>
      <c r="C174" s="19">
        <v>626</v>
      </c>
      <c r="D174" s="20">
        <v>0.6956</v>
      </c>
      <c r="E174" s="19">
        <v>348</v>
      </c>
      <c r="F174" s="19">
        <v>228</v>
      </c>
    </row>
    <row r="175" spans="1:6" s="14" customFormat="1">
      <c r="A175" s="18" t="s">
        <v>179</v>
      </c>
      <c r="B175" s="19">
        <v>774</v>
      </c>
      <c r="C175" s="19">
        <v>563</v>
      </c>
      <c r="D175" s="20">
        <v>0.72740000000000005</v>
      </c>
      <c r="E175" s="19">
        <v>286</v>
      </c>
      <c r="F175" s="19">
        <v>217</v>
      </c>
    </row>
    <row r="176" spans="1:6" s="14" customFormat="1">
      <c r="A176" s="18" t="s">
        <v>180</v>
      </c>
      <c r="B176" s="19">
        <v>923</v>
      </c>
      <c r="C176" s="19">
        <v>689</v>
      </c>
      <c r="D176" s="20">
        <v>0.74650000000000005</v>
      </c>
      <c r="E176" s="19">
        <v>387</v>
      </c>
      <c r="F176" s="19">
        <v>174</v>
      </c>
    </row>
    <row r="177" spans="1:6" s="14" customFormat="1">
      <c r="A177" s="18" t="s">
        <v>181</v>
      </c>
      <c r="B177" s="19">
        <v>784</v>
      </c>
      <c r="C177" s="19">
        <v>585</v>
      </c>
      <c r="D177" s="20">
        <v>0.74619999999999997</v>
      </c>
      <c r="E177" s="19">
        <v>372</v>
      </c>
      <c r="F177" s="19">
        <v>163</v>
      </c>
    </row>
    <row r="178" spans="1:6" s="14" customFormat="1">
      <c r="A178" s="18" t="s">
        <v>182</v>
      </c>
      <c r="B178" s="19">
        <v>637</v>
      </c>
      <c r="C178" s="19">
        <v>440</v>
      </c>
      <c r="D178" s="20">
        <v>0.69069999999999998</v>
      </c>
      <c r="E178" s="19">
        <v>201</v>
      </c>
      <c r="F178" s="19">
        <v>188</v>
      </c>
    </row>
    <row r="179" spans="1:6" s="14" customFormat="1">
      <c r="A179" s="18" t="s">
        <v>183</v>
      </c>
      <c r="B179" s="19">
        <v>782</v>
      </c>
      <c r="C179" s="19">
        <v>609</v>
      </c>
      <c r="D179" s="20">
        <v>0.77880000000000005</v>
      </c>
      <c r="E179" s="19">
        <v>381</v>
      </c>
      <c r="F179" s="19">
        <v>171</v>
      </c>
    </row>
    <row r="180" spans="1:6" s="14" customFormat="1">
      <c r="A180" s="18" t="s">
        <v>184</v>
      </c>
      <c r="B180" s="19">
        <v>1599</v>
      </c>
      <c r="C180" s="19">
        <v>1259</v>
      </c>
      <c r="D180" s="20">
        <v>0.78739999999999999</v>
      </c>
      <c r="E180" s="19">
        <v>864</v>
      </c>
      <c r="F180" s="19">
        <v>314</v>
      </c>
    </row>
    <row r="181" spans="1:6" s="14" customFormat="1">
      <c r="A181" s="18" t="s">
        <v>185</v>
      </c>
      <c r="B181" s="19">
        <v>942</v>
      </c>
      <c r="C181" s="19">
        <v>686</v>
      </c>
      <c r="D181" s="20">
        <v>0.72819999999999996</v>
      </c>
      <c r="E181" s="19">
        <v>354</v>
      </c>
      <c r="F181" s="19">
        <v>268</v>
      </c>
    </row>
    <row r="182" spans="1:6" s="14" customFormat="1">
      <c r="A182" s="18" t="s">
        <v>186</v>
      </c>
      <c r="B182" s="19">
        <v>938</v>
      </c>
      <c r="C182" s="19">
        <v>747</v>
      </c>
      <c r="D182" s="20">
        <v>0.7964</v>
      </c>
      <c r="E182" s="19">
        <v>523</v>
      </c>
      <c r="F182" s="19">
        <v>165</v>
      </c>
    </row>
    <row r="183" spans="1:6" s="14" customFormat="1">
      <c r="A183" s="18" t="s">
        <v>187</v>
      </c>
      <c r="B183" s="19">
        <v>1118</v>
      </c>
      <c r="C183" s="19">
        <v>862</v>
      </c>
      <c r="D183" s="20">
        <v>0.77100000000000002</v>
      </c>
      <c r="E183" s="19">
        <v>559</v>
      </c>
      <c r="F183" s="19">
        <v>239</v>
      </c>
    </row>
    <row r="184" spans="1:6" s="14" customFormat="1">
      <c r="A184" s="18" t="s">
        <v>188</v>
      </c>
      <c r="B184" s="19">
        <v>1769</v>
      </c>
      <c r="C184" s="19">
        <v>1375</v>
      </c>
      <c r="D184" s="20">
        <v>0.77729999999999999</v>
      </c>
      <c r="E184" s="19">
        <v>858</v>
      </c>
      <c r="F184" s="19">
        <v>414</v>
      </c>
    </row>
    <row r="185" spans="1:6" s="23" customFormat="1" ht="34.5" customHeight="1">
      <c r="A185" s="26" t="s">
        <v>285</v>
      </c>
      <c r="B185" s="24">
        <f>SUM(B164:B184)</f>
        <v>18826</v>
      </c>
      <c r="C185" s="24">
        <f>SUM(C164:C184)</f>
        <v>14178</v>
      </c>
      <c r="D185" s="25">
        <f>C185/B185</f>
        <v>0.7531074046531393</v>
      </c>
      <c r="E185" s="24">
        <f>SUM(E164:E184)</f>
        <v>8315</v>
      </c>
      <c r="F185" s="24">
        <f>SUM(F164:F184)</f>
        <v>4580</v>
      </c>
    </row>
    <row r="186" spans="1:6" s="14" customFormat="1">
      <c r="A186" s="18" t="s">
        <v>190</v>
      </c>
      <c r="B186" s="19">
        <v>1657</v>
      </c>
      <c r="C186" s="19">
        <v>1205</v>
      </c>
      <c r="D186" s="20">
        <v>0.72719999999999996</v>
      </c>
      <c r="E186" s="19">
        <v>803</v>
      </c>
      <c r="F186" s="19">
        <v>276</v>
      </c>
    </row>
    <row r="187" spans="1:6" s="14" customFormat="1">
      <c r="A187" s="18" t="s">
        <v>191</v>
      </c>
      <c r="B187" s="19">
        <v>1867</v>
      </c>
      <c r="C187" s="19">
        <v>1362</v>
      </c>
      <c r="D187" s="20">
        <v>0.72950000000000004</v>
      </c>
      <c r="E187" s="19">
        <v>851</v>
      </c>
      <c r="F187" s="19">
        <v>375</v>
      </c>
    </row>
    <row r="188" spans="1:6" s="14" customFormat="1">
      <c r="A188" s="18" t="s">
        <v>192</v>
      </c>
      <c r="B188" s="19">
        <v>1675</v>
      </c>
      <c r="C188" s="19">
        <v>1147</v>
      </c>
      <c r="D188" s="20">
        <v>0.68479999999999996</v>
      </c>
      <c r="E188" s="19">
        <v>715</v>
      </c>
      <c r="F188" s="19">
        <v>309</v>
      </c>
    </row>
    <row r="189" spans="1:6" s="23" customFormat="1" ht="34.5" customHeight="1">
      <c r="A189" s="26" t="s">
        <v>286</v>
      </c>
      <c r="B189" s="24">
        <f>SUM(B186:B188)</f>
        <v>5199</v>
      </c>
      <c r="C189" s="24">
        <f>SUM(C186:C188)</f>
        <v>3714</v>
      </c>
      <c r="D189" s="25">
        <f>C189/B189</f>
        <v>0.71436814772071555</v>
      </c>
      <c r="E189" s="24">
        <f>SUM(E186:E188)</f>
        <v>2369</v>
      </c>
      <c r="F189" s="24">
        <f>SUM(F186:F188)</f>
        <v>960</v>
      </c>
    </row>
    <row r="190" spans="1:6" s="14" customFormat="1">
      <c r="A190" s="18" t="s">
        <v>194</v>
      </c>
      <c r="B190" s="19">
        <v>897</v>
      </c>
      <c r="C190" s="19">
        <v>643</v>
      </c>
      <c r="D190" s="20">
        <v>0.71679999999999999</v>
      </c>
      <c r="E190" s="19">
        <v>417</v>
      </c>
      <c r="F190" s="19">
        <v>170</v>
      </c>
    </row>
    <row r="191" spans="1:6" s="23" customFormat="1" ht="34.5" customHeight="1">
      <c r="A191" s="26" t="s">
        <v>287</v>
      </c>
      <c r="B191" s="24">
        <f>SUM(B190:B190)</f>
        <v>897</v>
      </c>
      <c r="C191" s="24">
        <f>SUM(C190:C190)</f>
        <v>643</v>
      </c>
      <c r="D191" s="25">
        <f>C191/B191</f>
        <v>0.71683389074693427</v>
      </c>
      <c r="E191" s="24">
        <f>SUM(E190:E190)</f>
        <v>417</v>
      </c>
      <c r="F191" s="24">
        <f>SUM(F190:F190)</f>
        <v>170</v>
      </c>
    </row>
    <row r="192" spans="1:6" s="14" customFormat="1">
      <c r="A192" s="18" t="s">
        <v>196</v>
      </c>
      <c r="B192" s="19">
        <v>1499</v>
      </c>
      <c r="C192" s="19">
        <v>1091</v>
      </c>
      <c r="D192" s="20">
        <v>0.7278</v>
      </c>
      <c r="E192" s="19">
        <v>694</v>
      </c>
      <c r="F192" s="19">
        <v>323</v>
      </c>
    </row>
    <row r="193" spans="1:6" s="14" customFormat="1">
      <c r="A193" s="18" t="s">
        <v>197</v>
      </c>
      <c r="B193" s="19">
        <v>1702</v>
      </c>
      <c r="C193" s="19">
        <v>1262</v>
      </c>
      <c r="D193" s="20">
        <v>0.74150000000000005</v>
      </c>
      <c r="E193" s="19">
        <v>818</v>
      </c>
      <c r="F193" s="19">
        <v>344</v>
      </c>
    </row>
    <row r="194" spans="1:6" s="14" customFormat="1">
      <c r="A194" s="18" t="s">
        <v>198</v>
      </c>
      <c r="B194" s="19">
        <v>1066</v>
      </c>
      <c r="C194" s="19">
        <v>683</v>
      </c>
      <c r="D194" s="20">
        <v>0.64070000000000005</v>
      </c>
      <c r="E194" s="19">
        <v>442</v>
      </c>
      <c r="F194" s="19">
        <v>167</v>
      </c>
    </row>
    <row r="195" spans="1:6" s="23" customFormat="1" ht="34.5" customHeight="1">
      <c r="A195" s="26" t="s">
        <v>288</v>
      </c>
      <c r="B195" s="24">
        <f>SUM(B192:B194)</f>
        <v>4267</v>
      </c>
      <c r="C195" s="24">
        <f>SUM(C192:C194)</f>
        <v>3036</v>
      </c>
      <c r="D195" s="25">
        <f>C195/B195</f>
        <v>0.71150691352238105</v>
      </c>
      <c r="E195" s="24">
        <f>SUM(E192:E194)</f>
        <v>1954</v>
      </c>
      <c r="F195" s="24">
        <f>SUM(F192:F194)</f>
        <v>834</v>
      </c>
    </row>
    <row r="196" spans="1:6" s="14" customFormat="1">
      <c r="A196" s="18" t="s">
        <v>200</v>
      </c>
      <c r="B196" s="19">
        <v>1566</v>
      </c>
      <c r="C196" s="19">
        <v>1004</v>
      </c>
      <c r="D196" s="20">
        <v>0.6411</v>
      </c>
      <c r="E196" s="19">
        <v>571</v>
      </c>
      <c r="F196" s="19">
        <v>318</v>
      </c>
    </row>
    <row r="197" spans="1:6" s="14" customFormat="1">
      <c r="A197" s="18" t="s">
        <v>201</v>
      </c>
      <c r="B197" s="19">
        <v>3138</v>
      </c>
      <c r="C197" s="19">
        <v>1824</v>
      </c>
      <c r="D197" s="20">
        <v>0.58130000000000004</v>
      </c>
      <c r="E197" s="19">
        <v>968</v>
      </c>
      <c r="F197" s="19">
        <v>671</v>
      </c>
    </row>
    <row r="198" spans="1:6" s="14" customFormat="1">
      <c r="A198" s="18" t="s">
        <v>202</v>
      </c>
      <c r="B198" s="19">
        <v>683</v>
      </c>
      <c r="C198" s="19">
        <v>570</v>
      </c>
      <c r="D198" s="20">
        <v>0.83460000000000001</v>
      </c>
      <c r="E198" s="19">
        <v>373</v>
      </c>
      <c r="F198" s="19">
        <v>144</v>
      </c>
    </row>
    <row r="199" spans="1:6" s="14" customFormat="1">
      <c r="A199" s="18" t="s">
        <v>203</v>
      </c>
      <c r="B199" s="19">
        <v>1723</v>
      </c>
      <c r="C199" s="19">
        <v>1380</v>
      </c>
      <c r="D199" s="20">
        <v>0.80089999999999995</v>
      </c>
      <c r="E199" s="19">
        <v>810</v>
      </c>
      <c r="F199" s="19">
        <v>383</v>
      </c>
    </row>
    <row r="200" spans="1:6" s="14" customFormat="1">
      <c r="A200" s="18" t="s">
        <v>204</v>
      </c>
      <c r="B200" s="19">
        <v>1742</v>
      </c>
      <c r="C200" s="19">
        <v>1060</v>
      </c>
      <c r="D200" s="20">
        <v>0.60850000000000004</v>
      </c>
      <c r="E200" s="19">
        <v>547</v>
      </c>
      <c r="F200" s="19">
        <v>417</v>
      </c>
    </row>
    <row r="201" spans="1:6" s="14" customFormat="1">
      <c r="A201" s="18" t="s">
        <v>205</v>
      </c>
      <c r="B201" s="19">
        <v>818</v>
      </c>
      <c r="C201" s="19">
        <v>516</v>
      </c>
      <c r="D201" s="20">
        <v>0.63080000000000003</v>
      </c>
      <c r="E201" s="19">
        <v>317</v>
      </c>
      <c r="F201" s="19">
        <v>158</v>
      </c>
    </row>
    <row r="202" spans="1:6" s="14" customFormat="1">
      <c r="A202" s="18" t="s">
        <v>206</v>
      </c>
      <c r="B202" s="19">
        <v>1164</v>
      </c>
      <c r="C202" s="19">
        <v>964</v>
      </c>
      <c r="D202" s="20">
        <v>0.82820000000000005</v>
      </c>
      <c r="E202" s="19">
        <v>567</v>
      </c>
      <c r="F202" s="19">
        <v>299</v>
      </c>
    </row>
    <row r="203" spans="1:6" s="14" customFormat="1">
      <c r="A203" s="18" t="s">
        <v>207</v>
      </c>
      <c r="B203" s="19">
        <v>362</v>
      </c>
      <c r="C203" s="19">
        <v>249</v>
      </c>
      <c r="D203" s="20">
        <v>0.68779999999999997</v>
      </c>
      <c r="E203" s="19">
        <v>156</v>
      </c>
      <c r="F203" s="19">
        <v>69</v>
      </c>
    </row>
    <row r="204" spans="1:6" s="14" customFormat="1">
      <c r="A204" s="18" t="s">
        <v>208</v>
      </c>
      <c r="B204" s="19">
        <v>1044</v>
      </c>
      <c r="C204" s="19">
        <v>894</v>
      </c>
      <c r="D204" s="20">
        <v>0.85629999999999995</v>
      </c>
      <c r="E204" s="19">
        <v>563</v>
      </c>
      <c r="F204" s="19">
        <v>238</v>
      </c>
    </row>
    <row r="205" spans="1:6" s="23" customFormat="1" ht="34.5" customHeight="1">
      <c r="A205" s="26" t="s">
        <v>289</v>
      </c>
      <c r="B205" s="24">
        <f>SUM(B196:B204)</f>
        <v>12240</v>
      </c>
      <c r="C205" s="24">
        <f>SUM(C196:C204)</f>
        <v>8461</v>
      </c>
      <c r="D205" s="25">
        <f>C205/B205</f>
        <v>0.69125816993464051</v>
      </c>
      <c r="E205" s="24">
        <f>SUM(E196:E204)</f>
        <v>4872</v>
      </c>
      <c r="F205" s="24">
        <f>SUM(F196:F204)</f>
        <v>2697</v>
      </c>
    </row>
    <row r="206" spans="1:6" s="14" customFormat="1">
      <c r="A206" s="18" t="s">
        <v>210</v>
      </c>
      <c r="B206" s="19">
        <v>770</v>
      </c>
      <c r="C206" s="19">
        <v>546</v>
      </c>
      <c r="D206" s="20">
        <v>0.70909999999999995</v>
      </c>
      <c r="E206" s="19">
        <v>358</v>
      </c>
      <c r="F206" s="19">
        <v>134</v>
      </c>
    </row>
    <row r="207" spans="1:6" s="14" customFormat="1">
      <c r="A207" s="18" t="s">
        <v>211</v>
      </c>
      <c r="B207" s="19">
        <v>901</v>
      </c>
      <c r="C207" s="19">
        <v>701</v>
      </c>
      <c r="D207" s="20">
        <v>0.77800000000000002</v>
      </c>
      <c r="E207" s="19">
        <v>435</v>
      </c>
      <c r="F207" s="19">
        <v>199</v>
      </c>
    </row>
    <row r="208" spans="1:6" s="14" customFormat="1">
      <c r="A208" s="18" t="s">
        <v>212</v>
      </c>
      <c r="B208" s="19">
        <v>1176</v>
      </c>
      <c r="C208" s="19">
        <v>838</v>
      </c>
      <c r="D208" s="20">
        <v>0.71260000000000001</v>
      </c>
      <c r="E208" s="19">
        <v>453</v>
      </c>
      <c r="F208" s="19">
        <v>297</v>
      </c>
    </row>
    <row r="209" spans="1:6" s="14" customFormat="1">
      <c r="A209" s="18" t="s">
        <v>213</v>
      </c>
      <c r="B209" s="19">
        <v>416</v>
      </c>
      <c r="C209" s="19">
        <v>286</v>
      </c>
      <c r="D209" s="20">
        <v>0.6875</v>
      </c>
      <c r="E209" s="19">
        <v>133</v>
      </c>
      <c r="F209" s="19">
        <v>125</v>
      </c>
    </row>
    <row r="210" spans="1:6" s="14" customFormat="1">
      <c r="A210" s="18" t="s">
        <v>214</v>
      </c>
      <c r="B210" s="19">
        <v>958</v>
      </c>
      <c r="C210" s="19">
        <v>703</v>
      </c>
      <c r="D210" s="20">
        <v>0.73380000000000001</v>
      </c>
      <c r="E210" s="19">
        <v>359</v>
      </c>
      <c r="F210" s="19">
        <v>293</v>
      </c>
    </row>
    <row r="211" spans="1:6" s="14" customFormat="1">
      <c r="A211" s="18" t="s">
        <v>215</v>
      </c>
      <c r="B211" s="19">
        <v>947</v>
      </c>
      <c r="C211" s="19">
        <v>656</v>
      </c>
      <c r="D211" s="20">
        <v>0.69269999999999998</v>
      </c>
      <c r="E211" s="19">
        <v>372</v>
      </c>
      <c r="F211" s="19">
        <v>214</v>
      </c>
    </row>
    <row r="212" spans="1:6" s="14" customFormat="1">
      <c r="A212" s="18" t="s">
        <v>216</v>
      </c>
      <c r="B212" s="19">
        <v>1090</v>
      </c>
      <c r="C212" s="19">
        <v>732</v>
      </c>
      <c r="D212" s="20">
        <v>0.67159999999999997</v>
      </c>
      <c r="E212" s="19">
        <v>531</v>
      </c>
      <c r="F212" s="19">
        <v>153</v>
      </c>
    </row>
    <row r="213" spans="1:6" s="14" customFormat="1">
      <c r="A213" s="18" t="s">
        <v>217</v>
      </c>
      <c r="B213" s="19">
        <v>1126</v>
      </c>
      <c r="C213" s="19">
        <v>896</v>
      </c>
      <c r="D213" s="20">
        <v>0.79569999999999996</v>
      </c>
      <c r="E213" s="19">
        <v>565</v>
      </c>
      <c r="F213" s="19">
        <v>264</v>
      </c>
    </row>
    <row r="214" spans="1:6" s="14" customFormat="1">
      <c r="A214" s="18" t="s">
        <v>218</v>
      </c>
      <c r="B214" s="19">
        <v>717</v>
      </c>
      <c r="C214" s="19">
        <v>522</v>
      </c>
      <c r="D214" s="20">
        <v>0.72799999999999998</v>
      </c>
      <c r="E214" s="19">
        <v>277</v>
      </c>
      <c r="F214" s="19">
        <v>187</v>
      </c>
    </row>
    <row r="215" spans="1:6" s="14" customFormat="1">
      <c r="A215" s="18" t="s">
        <v>219</v>
      </c>
      <c r="B215" s="19">
        <v>802</v>
      </c>
      <c r="C215" s="19">
        <v>592</v>
      </c>
      <c r="D215" s="20">
        <v>0.73819999999999997</v>
      </c>
      <c r="E215" s="19">
        <v>303</v>
      </c>
      <c r="F215" s="19">
        <v>229</v>
      </c>
    </row>
    <row r="216" spans="1:6" s="14" customFormat="1">
      <c r="A216" s="18" t="s">
        <v>220</v>
      </c>
      <c r="B216" s="19">
        <v>1016</v>
      </c>
      <c r="C216" s="19">
        <v>618</v>
      </c>
      <c r="D216" s="20">
        <v>0.60829999999999995</v>
      </c>
      <c r="E216" s="19">
        <v>313</v>
      </c>
      <c r="F216" s="19">
        <v>245</v>
      </c>
    </row>
    <row r="217" spans="1:6" s="14" customFormat="1">
      <c r="A217" s="18" t="s">
        <v>221</v>
      </c>
      <c r="B217" s="19">
        <v>997</v>
      </c>
      <c r="C217" s="19">
        <v>677</v>
      </c>
      <c r="D217" s="20">
        <v>0.67900000000000005</v>
      </c>
      <c r="E217" s="19">
        <v>395</v>
      </c>
      <c r="F217" s="19">
        <v>223</v>
      </c>
    </row>
    <row r="218" spans="1:6" s="14" customFormat="1">
      <c r="A218" s="18" t="s">
        <v>222</v>
      </c>
      <c r="B218" s="19">
        <v>396</v>
      </c>
      <c r="C218" s="19">
        <v>249</v>
      </c>
      <c r="D218" s="20">
        <v>0.62880000000000003</v>
      </c>
      <c r="E218" s="19">
        <v>121</v>
      </c>
      <c r="F218" s="19">
        <v>105</v>
      </c>
    </row>
    <row r="219" spans="1:6" s="14" customFormat="1">
      <c r="A219" s="18" t="s">
        <v>223</v>
      </c>
      <c r="B219" s="19">
        <v>338</v>
      </c>
      <c r="C219" s="19">
        <v>254</v>
      </c>
      <c r="D219" s="20">
        <v>0.75149999999999995</v>
      </c>
      <c r="E219" s="19">
        <v>141</v>
      </c>
      <c r="F219" s="19">
        <v>94</v>
      </c>
    </row>
    <row r="220" spans="1:6" s="14" customFormat="1">
      <c r="A220" s="18" t="s">
        <v>224</v>
      </c>
      <c r="B220" s="19">
        <v>821</v>
      </c>
      <c r="C220" s="19">
        <v>567</v>
      </c>
      <c r="D220" s="20">
        <v>0.69059999999999999</v>
      </c>
      <c r="E220" s="19">
        <v>322</v>
      </c>
      <c r="F220" s="19">
        <v>197</v>
      </c>
    </row>
    <row r="221" spans="1:6" s="14" customFormat="1">
      <c r="A221" s="18" t="s">
        <v>225</v>
      </c>
      <c r="B221" s="19">
        <v>1161</v>
      </c>
      <c r="C221" s="19">
        <v>862</v>
      </c>
      <c r="D221" s="20">
        <v>0.74250000000000005</v>
      </c>
      <c r="E221" s="19">
        <v>567</v>
      </c>
      <c r="F221" s="19">
        <v>212</v>
      </c>
    </row>
    <row r="222" spans="1:6" s="14" customFormat="1">
      <c r="A222" s="18" t="s">
        <v>226</v>
      </c>
      <c r="B222" s="19">
        <v>758</v>
      </c>
      <c r="C222" s="19">
        <v>464</v>
      </c>
      <c r="D222" s="20">
        <v>0.61209999999999998</v>
      </c>
      <c r="E222" s="19">
        <v>231</v>
      </c>
      <c r="F222" s="19">
        <v>196</v>
      </c>
    </row>
    <row r="223" spans="1:6" s="14" customFormat="1">
      <c r="A223" s="18" t="s">
        <v>227</v>
      </c>
      <c r="B223" s="19">
        <v>1002</v>
      </c>
      <c r="C223" s="19">
        <v>684</v>
      </c>
      <c r="D223" s="20">
        <v>0.68259999999999998</v>
      </c>
      <c r="E223" s="19">
        <v>378</v>
      </c>
      <c r="F223" s="19">
        <v>243</v>
      </c>
    </row>
    <row r="224" spans="1:6" s="14" customFormat="1">
      <c r="A224" s="18" t="s">
        <v>228</v>
      </c>
      <c r="B224" s="19">
        <v>639</v>
      </c>
      <c r="C224" s="19">
        <v>406</v>
      </c>
      <c r="D224" s="20">
        <v>0.63539999999999996</v>
      </c>
      <c r="E224" s="19">
        <v>180</v>
      </c>
      <c r="F224" s="19">
        <v>179</v>
      </c>
    </row>
    <row r="225" spans="1:6" s="14" customFormat="1">
      <c r="A225" s="18" t="s">
        <v>229</v>
      </c>
      <c r="B225" s="19">
        <v>803</v>
      </c>
      <c r="C225" s="19">
        <v>489</v>
      </c>
      <c r="D225" s="20">
        <v>0.60899999999999999</v>
      </c>
      <c r="E225" s="19">
        <v>218</v>
      </c>
      <c r="F225" s="19">
        <v>231</v>
      </c>
    </row>
    <row r="226" spans="1:6" s="14" customFormat="1">
      <c r="A226" s="18" t="s">
        <v>230</v>
      </c>
      <c r="B226" s="19">
        <v>1573</v>
      </c>
      <c r="C226" s="19">
        <v>1153</v>
      </c>
      <c r="D226" s="20">
        <v>0.73299999999999998</v>
      </c>
      <c r="E226" s="19">
        <v>664</v>
      </c>
      <c r="F226" s="19">
        <v>399</v>
      </c>
    </row>
    <row r="227" spans="1:6" s="14" customFormat="1">
      <c r="A227" s="18" t="s">
        <v>231</v>
      </c>
      <c r="B227" s="19">
        <v>969</v>
      </c>
      <c r="C227" s="19">
        <v>762</v>
      </c>
      <c r="D227" s="20">
        <v>0.78639999999999999</v>
      </c>
      <c r="E227" s="19">
        <v>491</v>
      </c>
      <c r="F227" s="19">
        <v>211</v>
      </c>
    </row>
    <row r="228" spans="1:6" s="14" customFormat="1">
      <c r="A228" s="18" t="s">
        <v>232</v>
      </c>
      <c r="B228" s="19">
        <v>520</v>
      </c>
      <c r="C228" s="19">
        <v>310</v>
      </c>
      <c r="D228" s="20">
        <v>0.59619999999999995</v>
      </c>
      <c r="E228" s="19">
        <v>139</v>
      </c>
      <c r="F228" s="19">
        <v>137</v>
      </c>
    </row>
    <row r="229" spans="1:6" s="14" customFormat="1">
      <c r="A229" s="18" t="s">
        <v>233</v>
      </c>
      <c r="B229" s="19">
        <v>1819</v>
      </c>
      <c r="C229" s="19">
        <v>1350</v>
      </c>
      <c r="D229" s="20">
        <v>0.74219999999999997</v>
      </c>
      <c r="E229" s="19">
        <v>857</v>
      </c>
      <c r="F229" s="19">
        <v>344</v>
      </c>
    </row>
    <row r="230" spans="1:6" s="14" customFormat="1">
      <c r="A230" s="18" t="s">
        <v>234</v>
      </c>
      <c r="B230" s="19">
        <v>1020</v>
      </c>
      <c r="C230" s="19">
        <v>699</v>
      </c>
      <c r="D230" s="20">
        <v>0.68530000000000002</v>
      </c>
      <c r="E230" s="19">
        <v>320</v>
      </c>
      <c r="F230" s="19">
        <v>320</v>
      </c>
    </row>
    <row r="231" spans="1:6" s="14" customFormat="1">
      <c r="A231" s="18" t="s">
        <v>235</v>
      </c>
      <c r="B231" s="19">
        <v>1217</v>
      </c>
      <c r="C231" s="19">
        <v>891</v>
      </c>
      <c r="D231" s="20">
        <v>0.73209999999999997</v>
      </c>
      <c r="E231" s="19">
        <v>601</v>
      </c>
      <c r="F231" s="19">
        <v>224</v>
      </c>
    </row>
    <row r="232" spans="1:6" s="14" customFormat="1">
      <c r="A232" s="18" t="s">
        <v>236</v>
      </c>
      <c r="B232" s="19">
        <v>1242</v>
      </c>
      <c r="C232" s="19">
        <v>899</v>
      </c>
      <c r="D232" s="20">
        <v>0.7238</v>
      </c>
      <c r="E232" s="19">
        <v>589</v>
      </c>
      <c r="F232" s="19">
        <v>210</v>
      </c>
    </row>
    <row r="233" spans="1:6" s="14" customFormat="1">
      <c r="A233" s="18" t="s">
        <v>237</v>
      </c>
      <c r="B233" s="19">
        <v>997</v>
      </c>
      <c r="C233" s="19">
        <v>736</v>
      </c>
      <c r="D233" s="20">
        <v>0.73819999999999997</v>
      </c>
      <c r="E233" s="19">
        <v>468</v>
      </c>
      <c r="F233" s="19">
        <v>212</v>
      </c>
    </row>
    <row r="234" spans="1:6" s="14" customFormat="1">
      <c r="A234" s="18" t="s">
        <v>238</v>
      </c>
      <c r="B234" s="19">
        <v>1264</v>
      </c>
      <c r="C234" s="19">
        <v>855</v>
      </c>
      <c r="D234" s="20">
        <v>0.6764</v>
      </c>
      <c r="E234" s="19">
        <v>470</v>
      </c>
      <c r="F234" s="19">
        <v>299</v>
      </c>
    </row>
    <row r="235" spans="1:6" s="14" customFormat="1">
      <c r="A235" s="18" t="s">
        <v>239</v>
      </c>
      <c r="B235" s="19">
        <v>1038</v>
      </c>
      <c r="C235" s="19">
        <v>752</v>
      </c>
      <c r="D235" s="20">
        <v>0.72450000000000003</v>
      </c>
      <c r="E235" s="19">
        <v>507</v>
      </c>
      <c r="F235" s="19">
        <v>191</v>
      </c>
    </row>
    <row r="236" spans="1:6" s="14" customFormat="1">
      <c r="A236" s="18" t="s">
        <v>240</v>
      </c>
      <c r="B236" s="19">
        <v>1240</v>
      </c>
      <c r="C236" s="19">
        <v>920</v>
      </c>
      <c r="D236" s="20">
        <v>0.7419</v>
      </c>
      <c r="E236" s="19">
        <v>636</v>
      </c>
      <c r="F236" s="19">
        <v>212</v>
      </c>
    </row>
    <row r="237" spans="1:6" s="14" customFormat="1">
      <c r="A237" s="18" t="s">
        <v>241</v>
      </c>
      <c r="B237" s="19">
        <v>821</v>
      </c>
      <c r="C237" s="19">
        <v>591</v>
      </c>
      <c r="D237" s="20">
        <v>0.71989999999999998</v>
      </c>
      <c r="E237" s="19">
        <v>462</v>
      </c>
      <c r="F237" s="19">
        <v>98</v>
      </c>
    </row>
    <row r="238" spans="1:6" s="14" customFormat="1">
      <c r="A238" s="18" t="s">
        <v>242</v>
      </c>
      <c r="B238" s="19">
        <v>867</v>
      </c>
      <c r="C238" s="19">
        <v>638</v>
      </c>
      <c r="D238" s="20">
        <v>0.7359</v>
      </c>
      <c r="E238" s="19">
        <v>428</v>
      </c>
      <c r="F238" s="19">
        <v>156</v>
      </c>
    </row>
    <row r="239" spans="1:6" s="14" customFormat="1">
      <c r="A239" s="18" t="s">
        <v>243</v>
      </c>
      <c r="B239" s="19">
        <v>1086</v>
      </c>
      <c r="C239" s="19">
        <v>777</v>
      </c>
      <c r="D239" s="20">
        <v>0.71550000000000002</v>
      </c>
      <c r="E239" s="19">
        <v>445</v>
      </c>
      <c r="F239" s="19">
        <v>272</v>
      </c>
    </row>
    <row r="240" spans="1:6" s="23" customFormat="1" ht="34.5" customHeight="1">
      <c r="A240" s="26" t="s">
        <v>290</v>
      </c>
      <c r="B240" s="24">
        <f>SUM(B206:B239)</f>
        <v>32507</v>
      </c>
      <c r="C240" s="24">
        <f>SUM(C206:C239)</f>
        <v>23075</v>
      </c>
      <c r="D240" s="25">
        <f>C240/B240</f>
        <v>0.70984710985326238</v>
      </c>
      <c r="E240" s="24">
        <f>SUM(E206:E239)</f>
        <v>13729</v>
      </c>
      <c r="F240" s="24">
        <f>SUM(F206:F239)</f>
        <v>7305</v>
      </c>
    </row>
    <row r="241" spans="1:6" s="14" customFormat="1">
      <c r="A241" s="18" t="s">
        <v>245</v>
      </c>
      <c r="B241" s="19">
        <v>761</v>
      </c>
      <c r="C241" s="19">
        <v>501</v>
      </c>
      <c r="D241" s="20">
        <v>0.6583</v>
      </c>
      <c r="E241" s="19">
        <v>275</v>
      </c>
      <c r="F241" s="19">
        <v>181</v>
      </c>
    </row>
    <row r="242" spans="1:6" s="14" customFormat="1">
      <c r="A242" s="18" t="s">
        <v>246</v>
      </c>
      <c r="B242" s="19">
        <v>2589</v>
      </c>
      <c r="C242" s="19">
        <v>1729</v>
      </c>
      <c r="D242" s="20">
        <v>0.66779999999999995</v>
      </c>
      <c r="E242" s="19">
        <v>906</v>
      </c>
      <c r="F242" s="19">
        <v>695</v>
      </c>
    </row>
    <row r="243" spans="1:6" s="14" customFormat="1">
      <c r="A243" s="18" t="s">
        <v>247</v>
      </c>
      <c r="B243" s="19">
        <v>962</v>
      </c>
      <c r="C243" s="19">
        <v>741</v>
      </c>
      <c r="D243" s="20">
        <v>0.77029999999999998</v>
      </c>
      <c r="E243" s="19">
        <v>491</v>
      </c>
      <c r="F243" s="19">
        <v>202</v>
      </c>
    </row>
    <row r="244" spans="1:6" s="14" customFormat="1">
      <c r="A244" s="18" t="s">
        <v>248</v>
      </c>
      <c r="B244" s="19">
        <v>1259</v>
      </c>
      <c r="C244" s="19">
        <v>985</v>
      </c>
      <c r="D244" s="20">
        <v>0.78239999999999998</v>
      </c>
      <c r="E244" s="19">
        <v>667</v>
      </c>
      <c r="F244" s="19">
        <v>250</v>
      </c>
    </row>
    <row r="245" spans="1:6" s="14" customFormat="1">
      <c r="A245" s="18" t="s">
        <v>249</v>
      </c>
      <c r="B245" s="19">
        <v>2199</v>
      </c>
      <c r="C245" s="19">
        <v>1615</v>
      </c>
      <c r="D245" s="20">
        <v>0.73440000000000005</v>
      </c>
      <c r="E245" s="19">
        <v>871</v>
      </c>
      <c r="F245" s="19">
        <v>615</v>
      </c>
    </row>
    <row r="246" spans="1:6" s="14" customFormat="1">
      <c r="A246" s="18" t="s">
        <v>250</v>
      </c>
      <c r="B246" s="19">
        <v>2107</v>
      </c>
      <c r="C246" s="19">
        <v>1634</v>
      </c>
      <c r="D246" s="20">
        <v>0.77549999999999997</v>
      </c>
      <c r="E246" s="22">
        <v>1064</v>
      </c>
      <c r="F246" s="19">
        <v>403</v>
      </c>
    </row>
    <row r="247" spans="1:6" s="23" customFormat="1" ht="34.5" customHeight="1">
      <c r="A247" s="26" t="s">
        <v>291</v>
      </c>
      <c r="B247" s="24">
        <f>SUM(B241:B246)</f>
        <v>9877</v>
      </c>
      <c r="C247" s="24">
        <f>SUM(C241:C246)</f>
        <v>7205</v>
      </c>
      <c r="D247" s="25">
        <f>C247/B247</f>
        <v>0.72947251189632478</v>
      </c>
      <c r="E247" s="24">
        <f>SUM(E241:E246)</f>
        <v>4274</v>
      </c>
      <c r="F247" s="24">
        <f>SUM(F241:F246)</f>
        <v>2346</v>
      </c>
    </row>
    <row r="248" spans="1:6" s="14" customFormat="1">
      <c r="A248" s="18" t="s">
        <v>252</v>
      </c>
      <c r="B248" s="19">
        <v>494</v>
      </c>
      <c r="C248" s="19">
        <v>321</v>
      </c>
      <c r="D248" s="20">
        <v>0.64980000000000004</v>
      </c>
      <c r="E248" s="19">
        <v>168</v>
      </c>
      <c r="F248" s="19">
        <v>118</v>
      </c>
    </row>
    <row r="249" spans="1:6" s="14" customFormat="1">
      <c r="A249" s="18" t="s">
        <v>253</v>
      </c>
      <c r="B249" s="19">
        <v>798</v>
      </c>
      <c r="C249" s="19">
        <v>552</v>
      </c>
      <c r="D249" s="20">
        <v>0.69169999999999998</v>
      </c>
      <c r="E249" s="19">
        <v>352</v>
      </c>
      <c r="F249" s="19">
        <v>157</v>
      </c>
    </row>
    <row r="250" spans="1:6" s="23" customFormat="1" ht="34.5" customHeight="1">
      <c r="A250" s="26" t="s">
        <v>292</v>
      </c>
      <c r="B250" s="24">
        <f>SUM(B248:B249)</f>
        <v>1292</v>
      </c>
      <c r="C250" s="24">
        <f>SUM(C248:C249)</f>
        <v>873</v>
      </c>
      <c r="D250" s="25">
        <f>C250/B250</f>
        <v>0.67569659442724461</v>
      </c>
      <c r="E250" s="24">
        <f>SUM(E248:E249)</f>
        <v>520</v>
      </c>
      <c r="F250" s="24">
        <f>SUM(F248:F249)</f>
        <v>275</v>
      </c>
    </row>
    <row r="251" spans="1:6" s="23" customFormat="1" ht="34.5" customHeight="1">
      <c r="A251" s="26" t="s">
        <v>293</v>
      </c>
      <c r="B251" s="24">
        <f>SUM(, B22, B44, B51, B54, B56, B67, B103, B163, B185, B189, B191, B195, B205, B240, B247, B250)</f>
        <v>223956</v>
      </c>
      <c r="C251" s="24">
        <f>SUM(, C22, C44, C51, C54, C56, C67, C103, C163, C185, C189, C191, C195, C205, C240, C247, C250)</f>
        <v>152247</v>
      </c>
      <c r="D251" s="25">
        <f>C251/B251</f>
        <v>0.67980764078658307</v>
      </c>
      <c r="E251" s="24">
        <f>SUM(, E22, E44, E51, E54, E56, E67, E103, E163, E185, E189, E191, E195, E205, E240, E247, E250)</f>
        <v>82899</v>
      </c>
      <c r="F251" s="24">
        <f>SUM(, F22, F44, F51, F54, F56, F67, F103, F163, F185, F189, F191, F195, F205, F240, F247, F250)</f>
        <v>55244</v>
      </c>
    </row>
    <row r="252" spans="1:6" s="23" customFormat="1">
      <c r="A252" s="24" t="s">
        <v>294</v>
      </c>
      <c r="B252" s="24">
        <f>SUM(, B251)</f>
        <v>223956</v>
      </c>
      <c r="C252" s="24">
        <f>SUM(, C251)</f>
        <v>152247</v>
      </c>
      <c r="D252" s="25">
        <f>C252/B252</f>
        <v>0.67980764078658307</v>
      </c>
      <c r="E252" s="24">
        <f>SUM(, E251)</f>
        <v>82899</v>
      </c>
      <c r="F252" s="24">
        <f>SUM(, F251)</f>
        <v>55244</v>
      </c>
    </row>
    <row r="253" spans="1:6" s="23" customFormat="1">
      <c r="A253" s="24" t="s">
        <v>467</v>
      </c>
      <c r="B253" s="24">
        <v>48887</v>
      </c>
      <c r="C253" s="24">
        <v>30222</v>
      </c>
      <c r="D253" s="25">
        <v>0.61819999999999997</v>
      </c>
      <c r="E253" s="24">
        <v>10166</v>
      </c>
      <c r="F253" s="24">
        <v>17666</v>
      </c>
    </row>
    <row r="254" spans="1:6" s="23" customFormat="1">
      <c r="A254" s="36" t="s">
        <v>294</v>
      </c>
      <c r="B254" s="36">
        <f>SUM(B252:B253)</f>
        <v>272843</v>
      </c>
      <c r="C254" s="36">
        <f>SUM(C252:C253)</f>
        <v>182469</v>
      </c>
      <c r="D254" s="37">
        <f>AVERAGE(D252:D253)</f>
        <v>0.64900382039329152</v>
      </c>
      <c r="E254" s="36">
        <f>SUM(E252:E253)</f>
        <v>93065</v>
      </c>
      <c r="F254" s="36">
        <f>SUM(F252:F253)</f>
        <v>72910</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361</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FF00"/>
  </sheetPr>
  <dimension ref="A1:R254"/>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364</v>
      </c>
      <c r="F4" s="56"/>
      <c r="G4" s="56"/>
      <c r="H4" s="56"/>
      <c r="I4" s="56"/>
      <c r="J4" s="56"/>
      <c r="K4" s="56"/>
      <c r="L4" s="56"/>
      <c r="M4" s="56"/>
      <c r="N4" s="56"/>
      <c r="O4" s="56"/>
      <c r="P4" s="56"/>
      <c r="Q4" s="56"/>
      <c r="R4" s="56"/>
    </row>
    <row r="5" spans="1:18" ht="25.5" customHeight="1">
      <c r="E5" s="55" t="s">
        <v>364</v>
      </c>
      <c r="F5" s="55"/>
      <c r="G5" s="55"/>
      <c r="H5" s="55"/>
      <c r="I5" s="55"/>
      <c r="J5" s="55"/>
      <c r="K5" s="55"/>
      <c r="L5" s="55"/>
      <c r="M5" s="55"/>
      <c r="N5" s="55"/>
      <c r="O5" s="55"/>
      <c r="P5" s="55"/>
      <c r="Q5" s="55"/>
      <c r="R5" s="55"/>
    </row>
    <row r="6" spans="1:18" s="12" customFormat="1" ht="150" customHeight="1">
      <c r="B6" s="13" t="s">
        <v>7</v>
      </c>
      <c r="C6" s="13" t="s">
        <v>8</v>
      </c>
      <c r="D6" s="13" t="s">
        <v>9</v>
      </c>
      <c r="E6" s="21" t="s">
        <v>365</v>
      </c>
      <c r="F6" s="21" t="s">
        <v>366</v>
      </c>
    </row>
    <row r="7" spans="1:18">
      <c r="A7" s="15" t="s">
        <v>11</v>
      </c>
      <c r="B7" s="16">
        <v>851</v>
      </c>
      <c r="C7" s="16">
        <v>608</v>
      </c>
      <c r="D7" s="17">
        <v>0.71450000000000002</v>
      </c>
      <c r="E7" s="16">
        <v>358</v>
      </c>
      <c r="F7" s="16">
        <v>203</v>
      </c>
    </row>
    <row r="8" spans="1:18" s="14" customFormat="1">
      <c r="A8" s="18" t="s">
        <v>12</v>
      </c>
      <c r="B8" s="19">
        <v>465</v>
      </c>
      <c r="C8" s="19">
        <v>283</v>
      </c>
      <c r="D8" s="20">
        <v>0.60860000000000003</v>
      </c>
      <c r="E8" s="19">
        <v>173</v>
      </c>
      <c r="F8" s="19">
        <v>91</v>
      </c>
    </row>
    <row r="9" spans="1:18" s="14" customFormat="1">
      <c r="A9" s="18" t="s">
        <v>13</v>
      </c>
      <c r="B9" s="19">
        <v>526</v>
      </c>
      <c r="C9" s="19">
        <v>292</v>
      </c>
      <c r="D9" s="20">
        <v>0.55510000000000004</v>
      </c>
      <c r="E9" s="19">
        <v>146</v>
      </c>
      <c r="F9" s="19">
        <v>119</v>
      </c>
    </row>
    <row r="10" spans="1:18" s="14" customFormat="1">
      <c r="A10" s="18" t="s">
        <v>14</v>
      </c>
      <c r="B10" s="19">
        <v>786</v>
      </c>
      <c r="C10" s="19">
        <v>447</v>
      </c>
      <c r="D10" s="20">
        <v>0.56869999999999998</v>
      </c>
      <c r="E10" s="19">
        <v>188</v>
      </c>
      <c r="F10" s="19">
        <v>213</v>
      </c>
    </row>
    <row r="11" spans="1:18" s="14" customFormat="1">
      <c r="A11" s="18" t="s">
        <v>15</v>
      </c>
      <c r="B11" s="19">
        <v>691</v>
      </c>
      <c r="C11" s="19">
        <v>351</v>
      </c>
      <c r="D11" s="20">
        <v>0.50800000000000001</v>
      </c>
      <c r="E11" s="19">
        <v>122</v>
      </c>
      <c r="F11" s="19">
        <v>190</v>
      </c>
    </row>
    <row r="12" spans="1:18" s="14" customFormat="1">
      <c r="A12" s="18" t="s">
        <v>16</v>
      </c>
      <c r="B12" s="19">
        <v>722</v>
      </c>
      <c r="C12" s="19">
        <v>305</v>
      </c>
      <c r="D12" s="20">
        <v>0.4224</v>
      </c>
      <c r="E12" s="19">
        <v>72</v>
      </c>
      <c r="F12" s="19">
        <v>209</v>
      </c>
    </row>
    <row r="13" spans="1:18" s="14" customFormat="1">
      <c r="A13" s="18" t="s">
        <v>17</v>
      </c>
      <c r="B13" s="19">
        <v>852</v>
      </c>
      <c r="C13" s="19">
        <v>471</v>
      </c>
      <c r="D13" s="20">
        <v>0.55279999999999996</v>
      </c>
      <c r="E13" s="19">
        <v>241</v>
      </c>
      <c r="F13" s="19">
        <v>191</v>
      </c>
    </row>
    <row r="14" spans="1:18" s="14" customFormat="1">
      <c r="A14" s="18" t="s">
        <v>18</v>
      </c>
      <c r="B14" s="19">
        <v>393</v>
      </c>
      <c r="C14" s="19">
        <v>269</v>
      </c>
      <c r="D14" s="20">
        <v>0.6845</v>
      </c>
      <c r="E14" s="19">
        <v>174</v>
      </c>
      <c r="F14" s="19">
        <v>71</v>
      </c>
    </row>
    <row r="15" spans="1:18" s="14" customFormat="1">
      <c r="A15" s="18" t="s">
        <v>19</v>
      </c>
      <c r="B15" s="19">
        <v>699</v>
      </c>
      <c r="C15" s="19">
        <v>502</v>
      </c>
      <c r="D15" s="20">
        <v>0.71819999999999995</v>
      </c>
      <c r="E15" s="19">
        <v>337</v>
      </c>
      <c r="F15" s="19">
        <v>135</v>
      </c>
    </row>
    <row r="16" spans="1:18" s="14" customFormat="1">
      <c r="A16" s="18" t="s">
        <v>20</v>
      </c>
      <c r="B16" s="19">
        <v>493</v>
      </c>
      <c r="C16" s="19">
        <v>211</v>
      </c>
      <c r="D16" s="20">
        <v>0.42799999999999999</v>
      </c>
      <c r="E16" s="19">
        <v>55</v>
      </c>
      <c r="F16" s="19">
        <v>134</v>
      </c>
    </row>
    <row r="17" spans="1:6" s="14" customFormat="1">
      <c r="A17" s="18" t="s">
        <v>21</v>
      </c>
      <c r="B17" s="19">
        <v>1066</v>
      </c>
      <c r="C17" s="19">
        <v>725</v>
      </c>
      <c r="D17" s="20">
        <v>0.68010000000000004</v>
      </c>
      <c r="E17" s="19">
        <v>305</v>
      </c>
      <c r="F17" s="19">
        <v>331</v>
      </c>
    </row>
    <row r="18" spans="1:6" s="14" customFormat="1">
      <c r="A18" s="18" t="s">
        <v>22</v>
      </c>
      <c r="B18" s="19">
        <v>410</v>
      </c>
      <c r="C18" s="19">
        <v>225</v>
      </c>
      <c r="D18" s="20">
        <v>0.54879999999999995</v>
      </c>
      <c r="E18" s="19">
        <v>82</v>
      </c>
      <c r="F18" s="19">
        <v>113</v>
      </c>
    </row>
    <row r="19" spans="1:6" s="14" customFormat="1">
      <c r="A19" s="18" t="s">
        <v>23</v>
      </c>
      <c r="B19" s="19">
        <v>1590</v>
      </c>
      <c r="C19" s="19">
        <v>1019</v>
      </c>
      <c r="D19" s="20">
        <v>0.64090000000000003</v>
      </c>
      <c r="E19" s="19">
        <v>475</v>
      </c>
      <c r="F19" s="19">
        <v>427</v>
      </c>
    </row>
    <row r="20" spans="1:6" s="14" customFormat="1">
      <c r="A20" s="18" t="s">
        <v>24</v>
      </c>
      <c r="B20" s="19">
        <v>891</v>
      </c>
      <c r="C20" s="19">
        <v>604</v>
      </c>
      <c r="D20" s="20">
        <v>0.67789999999999995</v>
      </c>
      <c r="E20" s="19">
        <v>315</v>
      </c>
      <c r="F20" s="19">
        <v>230</v>
      </c>
    </row>
    <row r="21" spans="1:6" s="14" customFormat="1">
      <c r="A21" s="18" t="s">
        <v>25</v>
      </c>
      <c r="B21" s="19">
        <v>972</v>
      </c>
      <c r="C21" s="19">
        <v>674</v>
      </c>
      <c r="D21" s="20">
        <v>0.69340000000000002</v>
      </c>
      <c r="E21" s="19">
        <v>296</v>
      </c>
      <c r="F21" s="19">
        <v>329</v>
      </c>
    </row>
    <row r="22" spans="1:6" s="23" customFormat="1" ht="34.5" customHeight="1">
      <c r="A22" s="26" t="s">
        <v>277</v>
      </c>
      <c r="B22" s="24">
        <f>SUM(B7:B21)</f>
        <v>11407</v>
      </c>
      <c r="C22" s="24">
        <f>SUM(C7:C21)</f>
        <v>6986</v>
      </c>
      <c r="D22" s="25">
        <f>C22/B22</f>
        <v>0.61243096344349957</v>
      </c>
      <c r="E22" s="24">
        <f>SUM(E7:E21)</f>
        <v>3339</v>
      </c>
      <c r="F22" s="24">
        <f>SUM(F7:F21)</f>
        <v>2986</v>
      </c>
    </row>
    <row r="23" spans="1:6" s="14" customFormat="1">
      <c r="A23" s="18" t="s">
        <v>27</v>
      </c>
      <c r="B23" s="19">
        <v>773</v>
      </c>
      <c r="C23" s="19">
        <v>525</v>
      </c>
      <c r="D23" s="20">
        <v>0.67920000000000003</v>
      </c>
      <c r="E23" s="19">
        <v>252</v>
      </c>
      <c r="F23" s="19">
        <v>225</v>
      </c>
    </row>
    <row r="24" spans="1:6" s="14" customFormat="1">
      <c r="A24" s="18" t="s">
        <v>28</v>
      </c>
      <c r="B24" s="19">
        <v>763</v>
      </c>
      <c r="C24" s="19">
        <v>542</v>
      </c>
      <c r="D24" s="20">
        <v>0.71040000000000003</v>
      </c>
      <c r="E24" s="19">
        <v>260</v>
      </c>
      <c r="F24" s="19">
        <v>242</v>
      </c>
    </row>
    <row r="25" spans="1:6" s="14" customFormat="1">
      <c r="A25" s="18" t="s">
        <v>29</v>
      </c>
      <c r="B25" s="19">
        <v>1031</v>
      </c>
      <c r="C25" s="19">
        <v>751</v>
      </c>
      <c r="D25" s="20">
        <v>0.72840000000000005</v>
      </c>
      <c r="E25" s="19">
        <v>414</v>
      </c>
      <c r="F25" s="19">
        <v>299</v>
      </c>
    </row>
    <row r="26" spans="1:6" s="14" customFormat="1">
      <c r="A26" s="18" t="s">
        <v>30</v>
      </c>
      <c r="B26" s="19">
        <v>748</v>
      </c>
      <c r="C26" s="19">
        <v>512</v>
      </c>
      <c r="D26" s="20">
        <v>0.6845</v>
      </c>
      <c r="E26" s="19">
        <v>254</v>
      </c>
      <c r="F26" s="19">
        <v>224</v>
      </c>
    </row>
    <row r="27" spans="1:6" s="14" customFormat="1">
      <c r="A27" s="18" t="s">
        <v>31</v>
      </c>
      <c r="B27" s="19">
        <v>934</v>
      </c>
      <c r="C27" s="19">
        <v>612</v>
      </c>
      <c r="D27" s="20">
        <v>0.6552</v>
      </c>
      <c r="E27" s="19">
        <v>286</v>
      </c>
      <c r="F27" s="19">
        <v>266</v>
      </c>
    </row>
    <row r="28" spans="1:6" s="14" customFormat="1">
      <c r="A28" s="18" t="s">
        <v>32</v>
      </c>
      <c r="B28" s="19">
        <v>1292</v>
      </c>
      <c r="C28" s="19">
        <v>940</v>
      </c>
      <c r="D28" s="20">
        <v>0.72760000000000002</v>
      </c>
      <c r="E28" s="19">
        <v>497</v>
      </c>
      <c r="F28" s="19">
        <v>352</v>
      </c>
    </row>
    <row r="29" spans="1:6" s="14" customFormat="1">
      <c r="A29" s="18" t="s">
        <v>33</v>
      </c>
      <c r="B29" s="19">
        <v>1084</v>
      </c>
      <c r="C29" s="19">
        <v>786</v>
      </c>
      <c r="D29" s="20">
        <v>0.72509999999999997</v>
      </c>
      <c r="E29" s="19">
        <v>467</v>
      </c>
      <c r="F29" s="19">
        <v>276</v>
      </c>
    </row>
    <row r="30" spans="1:6" s="14" customFormat="1">
      <c r="A30" s="18" t="s">
        <v>34</v>
      </c>
      <c r="B30" s="19">
        <v>1009</v>
      </c>
      <c r="C30" s="19">
        <v>753</v>
      </c>
      <c r="D30" s="20">
        <v>0.74629999999999996</v>
      </c>
      <c r="E30" s="19">
        <v>411</v>
      </c>
      <c r="F30" s="19">
        <v>289</v>
      </c>
    </row>
    <row r="31" spans="1:6" s="14" customFormat="1">
      <c r="A31" s="18" t="s">
        <v>35</v>
      </c>
      <c r="B31" s="19">
        <v>784</v>
      </c>
      <c r="C31" s="19">
        <v>528</v>
      </c>
      <c r="D31" s="20">
        <v>0.67349999999999999</v>
      </c>
      <c r="E31" s="19">
        <v>248</v>
      </c>
      <c r="F31" s="19">
        <v>246</v>
      </c>
    </row>
    <row r="32" spans="1:6" s="14" customFormat="1">
      <c r="A32" s="18" t="s">
        <v>36</v>
      </c>
      <c r="B32" s="19">
        <v>1176</v>
      </c>
      <c r="C32" s="19">
        <v>899</v>
      </c>
      <c r="D32" s="20">
        <v>0.76449999999999996</v>
      </c>
      <c r="E32" s="19">
        <v>615</v>
      </c>
      <c r="F32" s="19">
        <v>237</v>
      </c>
    </row>
    <row r="33" spans="1:6" s="14" customFormat="1">
      <c r="A33" s="18" t="s">
        <v>37</v>
      </c>
      <c r="B33" s="19">
        <v>1039</v>
      </c>
      <c r="C33" s="19">
        <v>732</v>
      </c>
      <c r="D33" s="20">
        <v>0.70450000000000002</v>
      </c>
      <c r="E33" s="19">
        <v>379</v>
      </c>
      <c r="F33" s="19">
        <v>310</v>
      </c>
    </row>
    <row r="34" spans="1:6" s="14" customFormat="1">
      <c r="A34" s="18" t="s">
        <v>38</v>
      </c>
      <c r="B34" s="19">
        <v>1064</v>
      </c>
      <c r="C34" s="19">
        <v>709</v>
      </c>
      <c r="D34" s="20">
        <v>0.66639999999999999</v>
      </c>
      <c r="E34" s="19">
        <v>332</v>
      </c>
      <c r="F34" s="19">
        <v>318</v>
      </c>
    </row>
    <row r="35" spans="1:6" s="14" customFormat="1">
      <c r="A35" s="18" t="s">
        <v>39</v>
      </c>
      <c r="B35" s="19">
        <v>750</v>
      </c>
      <c r="C35" s="19">
        <v>566</v>
      </c>
      <c r="D35" s="20">
        <v>0.75470000000000004</v>
      </c>
      <c r="E35" s="19">
        <v>345</v>
      </c>
      <c r="F35" s="19">
        <v>192</v>
      </c>
    </row>
    <row r="36" spans="1:6" s="14" customFormat="1">
      <c r="A36" s="18" t="s">
        <v>40</v>
      </c>
      <c r="B36" s="19">
        <v>1124</v>
      </c>
      <c r="C36" s="19">
        <v>818</v>
      </c>
      <c r="D36" s="20">
        <v>0.7278</v>
      </c>
      <c r="E36" s="19">
        <v>507</v>
      </c>
      <c r="F36" s="19">
        <v>253</v>
      </c>
    </row>
    <row r="37" spans="1:6" s="14" customFormat="1">
      <c r="A37" s="18" t="s">
        <v>41</v>
      </c>
      <c r="B37" s="19">
        <v>984</v>
      </c>
      <c r="C37" s="19">
        <v>711</v>
      </c>
      <c r="D37" s="20">
        <v>0.72260000000000002</v>
      </c>
      <c r="E37" s="19">
        <v>392</v>
      </c>
      <c r="F37" s="19">
        <v>264</v>
      </c>
    </row>
    <row r="38" spans="1:6" s="14" customFormat="1">
      <c r="A38" s="18" t="s">
        <v>42</v>
      </c>
      <c r="B38" s="19">
        <v>1222</v>
      </c>
      <c r="C38" s="19">
        <v>956</v>
      </c>
      <c r="D38" s="20">
        <v>0.7823</v>
      </c>
      <c r="E38" s="19">
        <v>636</v>
      </c>
      <c r="F38" s="19">
        <v>272</v>
      </c>
    </row>
    <row r="39" spans="1:6" s="14" customFormat="1">
      <c r="A39" s="18" t="s">
        <v>43</v>
      </c>
      <c r="B39" s="19">
        <v>950</v>
      </c>
      <c r="C39" s="19">
        <v>712</v>
      </c>
      <c r="D39" s="20">
        <v>0.74950000000000006</v>
      </c>
      <c r="E39" s="19">
        <v>404</v>
      </c>
      <c r="F39" s="19">
        <v>266</v>
      </c>
    </row>
    <row r="40" spans="1:6" s="14" customFormat="1">
      <c r="A40" s="18" t="s">
        <v>44</v>
      </c>
      <c r="B40" s="19">
        <v>802</v>
      </c>
      <c r="C40" s="19">
        <v>588</v>
      </c>
      <c r="D40" s="20">
        <v>0.73319999999999996</v>
      </c>
      <c r="E40" s="19">
        <v>367</v>
      </c>
      <c r="F40" s="19">
        <v>183</v>
      </c>
    </row>
    <row r="41" spans="1:6" s="14" customFormat="1">
      <c r="A41" s="18" t="s">
        <v>45</v>
      </c>
      <c r="B41" s="19">
        <v>1588</v>
      </c>
      <c r="C41" s="19">
        <v>1234</v>
      </c>
      <c r="D41" s="20">
        <v>0.77710000000000001</v>
      </c>
      <c r="E41" s="19">
        <v>744</v>
      </c>
      <c r="F41" s="19">
        <v>406</v>
      </c>
    </row>
    <row r="42" spans="1:6" s="14" customFormat="1">
      <c r="A42" s="18" t="s">
        <v>46</v>
      </c>
      <c r="B42" s="19">
        <v>999</v>
      </c>
      <c r="C42" s="19">
        <v>731</v>
      </c>
      <c r="D42" s="20">
        <v>0.73170000000000002</v>
      </c>
      <c r="E42" s="19">
        <v>471</v>
      </c>
      <c r="F42" s="19">
        <v>223</v>
      </c>
    </row>
    <row r="43" spans="1:6" s="14" customFormat="1">
      <c r="A43" s="18" t="s">
        <v>47</v>
      </c>
      <c r="B43" s="19">
        <v>1728</v>
      </c>
      <c r="C43" s="19">
        <v>1314</v>
      </c>
      <c r="D43" s="20">
        <v>0.76039999999999996</v>
      </c>
      <c r="E43" s="19">
        <v>805</v>
      </c>
      <c r="F43" s="19">
        <v>440</v>
      </c>
    </row>
    <row r="44" spans="1:6" s="23" customFormat="1" ht="34.5" customHeight="1">
      <c r="A44" s="26" t="s">
        <v>278</v>
      </c>
      <c r="B44" s="24">
        <f>SUM(B23:B43)</f>
        <v>21844</v>
      </c>
      <c r="C44" s="24">
        <f>SUM(C23:C43)</f>
        <v>15919</v>
      </c>
      <c r="D44" s="25">
        <f>C44/B44</f>
        <v>0.72875846914484521</v>
      </c>
      <c r="E44" s="24">
        <f>SUM(E23:E43)</f>
        <v>9086</v>
      </c>
      <c r="F44" s="24">
        <f>SUM(F23:F43)</f>
        <v>5783</v>
      </c>
    </row>
    <row r="45" spans="1:6" s="14" customFormat="1">
      <c r="A45" s="18" t="s">
        <v>49</v>
      </c>
      <c r="B45" s="19">
        <v>1059</v>
      </c>
      <c r="C45" s="19">
        <v>762</v>
      </c>
      <c r="D45" s="20">
        <v>0.71950000000000003</v>
      </c>
      <c r="E45" s="19">
        <v>461</v>
      </c>
      <c r="F45" s="19">
        <v>252</v>
      </c>
    </row>
    <row r="46" spans="1:6" s="14" customFormat="1">
      <c r="A46" s="18" t="s">
        <v>50</v>
      </c>
      <c r="B46" s="19">
        <v>2160</v>
      </c>
      <c r="C46" s="19">
        <v>1558</v>
      </c>
      <c r="D46" s="20">
        <v>0.72130000000000005</v>
      </c>
      <c r="E46" s="19">
        <v>983</v>
      </c>
      <c r="F46" s="19">
        <v>496</v>
      </c>
    </row>
    <row r="47" spans="1:6" s="14" customFormat="1">
      <c r="A47" s="18" t="s">
        <v>51</v>
      </c>
      <c r="B47" s="19">
        <v>2198</v>
      </c>
      <c r="C47" s="19">
        <v>1593</v>
      </c>
      <c r="D47" s="20">
        <v>0.72470000000000001</v>
      </c>
      <c r="E47" s="22">
        <v>1012</v>
      </c>
      <c r="F47" s="19">
        <v>494</v>
      </c>
    </row>
    <row r="48" spans="1:6" s="14" customFormat="1">
      <c r="A48" s="18" t="s">
        <v>52</v>
      </c>
      <c r="B48" s="19">
        <v>1650</v>
      </c>
      <c r="C48" s="19">
        <v>1315</v>
      </c>
      <c r="D48" s="20">
        <v>0.79700000000000004</v>
      </c>
      <c r="E48" s="19">
        <v>866</v>
      </c>
      <c r="F48" s="19">
        <v>378</v>
      </c>
    </row>
    <row r="49" spans="1:6" s="14" customFormat="1">
      <c r="A49" s="18" t="s">
        <v>53</v>
      </c>
      <c r="B49" s="19">
        <v>1396</v>
      </c>
      <c r="C49" s="19">
        <v>1116</v>
      </c>
      <c r="D49" s="20">
        <v>0.7994</v>
      </c>
      <c r="E49" s="19">
        <v>724</v>
      </c>
      <c r="F49" s="19">
        <v>333</v>
      </c>
    </row>
    <row r="50" spans="1:6" s="14" customFormat="1">
      <c r="A50" s="18" t="s">
        <v>54</v>
      </c>
      <c r="B50" s="19">
        <v>955</v>
      </c>
      <c r="C50" s="19">
        <v>774</v>
      </c>
      <c r="D50" s="20">
        <v>0.8105</v>
      </c>
      <c r="E50" s="19">
        <v>584</v>
      </c>
      <c r="F50" s="19">
        <v>163</v>
      </c>
    </row>
    <row r="51" spans="1:6" s="23" customFormat="1" ht="34.5" customHeight="1">
      <c r="A51" s="26" t="s">
        <v>279</v>
      </c>
      <c r="B51" s="24">
        <f>SUM(B45:B50)</f>
        <v>9418</v>
      </c>
      <c r="C51" s="24">
        <f>SUM(C45:C50)</f>
        <v>7118</v>
      </c>
      <c r="D51" s="25">
        <f>C51/B51</f>
        <v>0.7557867912507964</v>
      </c>
      <c r="E51" s="24">
        <f>SUM(E45:E50)</f>
        <v>4630</v>
      </c>
      <c r="F51" s="24">
        <f>SUM(F45:F50)</f>
        <v>2116</v>
      </c>
    </row>
    <row r="52" spans="1:6" s="14" customFormat="1">
      <c r="A52" s="18" t="s">
        <v>56</v>
      </c>
      <c r="B52" s="19">
        <v>640</v>
      </c>
      <c r="C52" s="19">
        <v>474</v>
      </c>
      <c r="D52" s="20">
        <v>0.74060000000000004</v>
      </c>
      <c r="E52" s="19">
        <v>330</v>
      </c>
      <c r="F52" s="19">
        <v>109</v>
      </c>
    </row>
    <row r="53" spans="1:6" s="14" customFormat="1">
      <c r="A53" s="18" t="s">
        <v>57</v>
      </c>
      <c r="B53" s="19">
        <v>695</v>
      </c>
      <c r="C53" s="19">
        <v>509</v>
      </c>
      <c r="D53" s="20">
        <v>0.73240000000000005</v>
      </c>
      <c r="E53" s="19">
        <v>343</v>
      </c>
      <c r="F53" s="19">
        <v>131</v>
      </c>
    </row>
    <row r="54" spans="1:6" s="23" customFormat="1" ht="34.5" customHeight="1">
      <c r="A54" s="26" t="s">
        <v>280</v>
      </c>
      <c r="B54" s="24">
        <f>SUM(B52:B53)</f>
        <v>1335</v>
      </c>
      <c r="C54" s="24">
        <f>SUM(C52:C53)</f>
        <v>983</v>
      </c>
      <c r="D54" s="25">
        <f>C54/B54</f>
        <v>0.73632958801498127</v>
      </c>
      <c r="E54" s="24">
        <f>SUM(E52:E53)</f>
        <v>673</v>
      </c>
      <c r="F54" s="24">
        <f>SUM(F52:F53)</f>
        <v>240</v>
      </c>
    </row>
    <row r="55" spans="1:6" s="14" customFormat="1">
      <c r="A55" s="18" t="s">
        <v>59</v>
      </c>
      <c r="B55" s="19">
        <v>1287</v>
      </c>
      <c r="C55" s="19">
        <v>927</v>
      </c>
      <c r="D55" s="20">
        <v>0.72030000000000005</v>
      </c>
      <c r="E55" s="19">
        <v>592</v>
      </c>
      <c r="F55" s="19">
        <v>251</v>
      </c>
    </row>
    <row r="56" spans="1:6" s="23" customFormat="1" ht="34.5" customHeight="1">
      <c r="A56" s="26" t="s">
        <v>281</v>
      </c>
      <c r="B56" s="24">
        <f>SUM(B55:B55)</f>
        <v>1287</v>
      </c>
      <c r="C56" s="24">
        <f>SUM(C55:C55)</f>
        <v>927</v>
      </c>
      <c r="D56" s="25">
        <f>C56/B56</f>
        <v>0.72027972027972031</v>
      </c>
      <c r="E56" s="24">
        <f>SUM(E55:E55)</f>
        <v>592</v>
      </c>
      <c r="F56" s="24">
        <f>SUM(F55:F55)</f>
        <v>251</v>
      </c>
    </row>
    <row r="57" spans="1:6" s="14" customFormat="1">
      <c r="A57" s="18" t="s">
        <v>61</v>
      </c>
      <c r="B57" s="19">
        <v>1458</v>
      </c>
      <c r="C57" s="19">
        <v>1128</v>
      </c>
      <c r="D57" s="20">
        <v>0.77370000000000005</v>
      </c>
      <c r="E57" s="19">
        <v>689</v>
      </c>
      <c r="F57" s="19">
        <v>365</v>
      </c>
    </row>
    <row r="58" spans="1:6" s="14" customFormat="1">
      <c r="A58" s="18" t="s">
        <v>62</v>
      </c>
      <c r="B58" s="19">
        <v>1170</v>
      </c>
      <c r="C58" s="19">
        <v>819</v>
      </c>
      <c r="D58" s="20">
        <v>0.7</v>
      </c>
      <c r="E58" s="19">
        <v>539</v>
      </c>
      <c r="F58" s="19">
        <v>235</v>
      </c>
    </row>
    <row r="59" spans="1:6" s="14" customFormat="1">
      <c r="A59" s="18" t="s">
        <v>63</v>
      </c>
      <c r="B59" s="19">
        <v>1061</v>
      </c>
      <c r="C59" s="19">
        <v>799</v>
      </c>
      <c r="D59" s="20">
        <v>0.75309999999999999</v>
      </c>
      <c r="E59" s="19">
        <v>504</v>
      </c>
      <c r="F59" s="19">
        <v>248</v>
      </c>
    </row>
    <row r="60" spans="1:6" s="14" customFormat="1">
      <c r="A60" s="18" t="s">
        <v>64</v>
      </c>
      <c r="B60" s="19">
        <v>860</v>
      </c>
      <c r="C60" s="19">
        <v>638</v>
      </c>
      <c r="D60" s="20">
        <v>0.7419</v>
      </c>
      <c r="E60" s="19">
        <v>435</v>
      </c>
      <c r="F60" s="19">
        <v>165</v>
      </c>
    </row>
    <row r="61" spans="1:6" s="14" customFormat="1">
      <c r="A61" s="18" t="s">
        <v>65</v>
      </c>
      <c r="B61" s="19">
        <v>1085</v>
      </c>
      <c r="C61" s="19">
        <v>796</v>
      </c>
      <c r="D61" s="20">
        <v>0.73360000000000003</v>
      </c>
      <c r="E61" s="19">
        <v>532</v>
      </c>
      <c r="F61" s="19">
        <v>217</v>
      </c>
    </row>
    <row r="62" spans="1:6" s="14" customFormat="1">
      <c r="A62" s="18" t="s">
        <v>66</v>
      </c>
      <c r="B62" s="19">
        <v>900</v>
      </c>
      <c r="C62" s="19">
        <v>708</v>
      </c>
      <c r="D62" s="20">
        <v>0.78669999999999995</v>
      </c>
      <c r="E62" s="19">
        <v>463</v>
      </c>
      <c r="F62" s="19">
        <v>202</v>
      </c>
    </row>
    <row r="63" spans="1:6" s="14" customFormat="1">
      <c r="A63" s="18" t="s">
        <v>67</v>
      </c>
      <c r="B63" s="19">
        <v>2289</v>
      </c>
      <c r="C63" s="19">
        <v>1724</v>
      </c>
      <c r="D63" s="20">
        <v>0.75319999999999998</v>
      </c>
      <c r="E63" s="22">
        <v>1268</v>
      </c>
      <c r="F63" s="19">
        <v>367</v>
      </c>
    </row>
    <row r="64" spans="1:6" s="14" customFormat="1">
      <c r="A64" s="18" t="s">
        <v>68</v>
      </c>
      <c r="B64" s="19">
        <v>977</v>
      </c>
      <c r="C64" s="19">
        <v>709</v>
      </c>
      <c r="D64" s="20">
        <v>0.72570000000000001</v>
      </c>
      <c r="E64" s="19">
        <v>463</v>
      </c>
      <c r="F64" s="19">
        <v>200</v>
      </c>
    </row>
    <row r="65" spans="1:6" s="14" customFormat="1">
      <c r="A65" s="18" t="s">
        <v>69</v>
      </c>
      <c r="B65" s="19">
        <v>938</v>
      </c>
      <c r="C65" s="19">
        <v>688</v>
      </c>
      <c r="D65" s="20">
        <v>0.73350000000000004</v>
      </c>
      <c r="E65" s="19">
        <v>448</v>
      </c>
      <c r="F65" s="19">
        <v>200</v>
      </c>
    </row>
    <row r="66" spans="1:6" s="14" customFormat="1">
      <c r="A66" s="18" t="s">
        <v>70</v>
      </c>
      <c r="B66" s="19">
        <v>1118</v>
      </c>
      <c r="C66" s="19">
        <v>846</v>
      </c>
      <c r="D66" s="20">
        <v>0.75670000000000004</v>
      </c>
      <c r="E66" s="19">
        <v>585</v>
      </c>
      <c r="F66" s="19">
        <v>213</v>
      </c>
    </row>
    <row r="67" spans="1:6" s="23" customFormat="1" ht="34.5" customHeight="1">
      <c r="A67" s="26" t="s">
        <v>282</v>
      </c>
      <c r="B67" s="24">
        <f>SUM(B57:B66)</f>
        <v>11856</v>
      </c>
      <c r="C67" s="24">
        <f>SUM(C57:C66)</f>
        <v>8855</v>
      </c>
      <c r="D67" s="25">
        <f>C67/B67</f>
        <v>0.74687921727395412</v>
      </c>
      <c r="E67" s="24">
        <f>SUM(E57:E66)</f>
        <v>5926</v>
      </c>
      <c r="F67" s="24">
        <f>SUM(F57:F66)</f>
        <v>2412</v>
      </c>
    </row>
    <row r="68" spans="1:6" s="14" customFormat="1">
      <c r="A68" s="18" t="s">
        <v>72</v>
      </c>
      <c r="B68" s="19">
        <v>1013</v>
      </c>
      <c r="C68" s="19">
        <v>725</v>
      </c>
      <c r="D68" s="20">
        <v>0.7157</v>
      </c>
      <c r="E68" s="19">
        <v>324</v>
      </c>
      <c r="F68" s="19">
        <v>335</v>
      </c>
    </row>
    <row r="69" spans="1:6" s="14" customFormat="1">
      <c r="A69" s="18" t="s">
        <v>73</v>
      </c>
      <c r="B69" s="19">
        <v>649</v>
      </c>
      <c r="C69" s="19">
        <v>418</v>
      </c>
      <c r="D69" s="20">
        <v>0.64410000000000001</v>
      </c>
      <c r="E69" s="19">
        <v>196</v>
      </c>
      <c r="F69" s="19">
        <v>182</v>
      </c>
    </row>
    <row r="70" spans="1:6" s="14" customFormat="1">
      <c r="A70" s="18" t="s">
        <v>74</v>
      </c>
      <c r="B70" s="19">
        <v>828</v>
      </c>
      <c r="C70" s="19">
        <v>467</v>
      </c>
      <c r="D70" s="20">
        <v>0.56399999999999995</v>
      </c>
      <c r="E70" s="19">
        <v>189</v>
      </c>
      <c r="F70" s="19">
        <v>228</v>
      </c>
    </row>
    <row r="71" spans="1:6" s="14" customFormat="1">
      <c r="A71" s="18" t="s">
        <v>75</v>
      </c>
      <c r="B71" s="19">
        <v>910</v>
      </c>
      <c r="C71" s="19">
        <v>636</v>
      </c>
      <c r="D71" s="20">
        <v>0.69889999999999997</v>
      </c>
      <c r="E71" s="19">
        <v>374</v>
      </c>
      <c r="F71" s="19">
        <v>208</v>
      </c>
    </row>
    <row r="72" spans="1:6" s="14" customFormat="1">
      <c r="A72" s="18" t="s">
        <v>76</v>
      </c>
      <c r="B72" s="19">
        <v>355</v>
      </c>
      <c r="C72" s="19">
        <v>161</v>
      </c>
      <c r="D72" s="20">
        <v>0.45350000000000001</v>
      </c>
      <c r="E72" s="19">
        <v>50</v>
      </c>
      <c r="F72" s="19">
        <v>98</v>
      </c>
    </row>
    <row r="73" spans="1:6" s="14" customFormat="1">
      <c r="A73" s="18" t="s">
        <v>77</v>
      </c>
      <c r="B73" s="19">
        <v>524</v>
      </c>
      <c r="C73" s="19">
        <v>258</v>
      </c>
      <c r="D73" s="20">
        <v>0.4924</v>
      </c>
      <c r="E73" s="19">
        <v>72</v>
      </c>
      <c r="F73" s="19">
        <v>155</v>
      </c>
    </row>
    <row r="74" spans="1:6" s="14" customFormat="1">
      <c r="A74" s="18" t="s">
        <v>78</v>
      </c>
      <c r="B74" s="19">
        <v>1211</v>
      </c>
      <c r="C74" s="19">
        <v>719</v>
      </c>
      <c r="D74" s="20">
        <v>0.59370000000000001</v>
      </c>
      <c r="E74" s="19">
        <v>280</v>
      </c>
      <c r="F74" s="19">
        <v>377</v>
      </c>
    </row>
    <row r="75" spans="1:6" s="14" customFormat="1">
      <c r="A75" s="18" t="s">
        <v>79</v>
      </c>
      <c r="B75" s="19">
        <v>749</v>
      </c>
      <c r="C75" s="19">
        <v>353</v>
      </c>
      <c r="D75" s="20">
        <v>0.4713</v>
      </c>
      <c r="E75" s="19">
        <v>118</v>
      </c>
      <c r="F75" s="19">
        <v>185</v>
      </c>
    </row>
    <row r="76" spans="1:6" s="14" customFormat="1">
      <c r="A76" s="18" t="s">
        <v>80</v>
      </c>
      <c r="B76" s="19">
        <v>715</v>
      </c>
      <c r="C76" s="19">
        <v>339</v>
      </c>
      <c r="D76" s="20">
        <v>0.47410000000000002</v>
      </c>
      <c r="E76" s="19">
        <v>88</v>
      </c>
      <c r="F76" s="19">
        <v>214</v>
      </c>
    </row>
    <row r="77" spans="1:6" s="14" customFormat="1">
      <c r="A77" s="18" t="s">
        <v>81</v>
      </c>
      <c r="B77" s="19">
        <v>981</v>
      </c>
      <c r="C77" s="19">
        <v>529</v>
      </c>
      <c r="D77" s="20">
        <v>0.53920000000000001</v>
      </c>
      <c r="E77" s="19">
        <v>174</v>
      </c>
      <c r="F77" s="19">
        <v>303</v>
      </c>
    </row>
    <row r="78" spans="1:6" s="14" customFormat="1">
      <c r="A78" s="18" t="s">
        <v>82</v>
      </c>
      <c r="B78" s="19">
        <v>904</v>
      </c>
      <c r="C78" s="19">
        <v>643</v>
      </c>
      <c r="D78" s="20">
        <v>0.71130000000000004</v>
      </c>
      <c r="E78" s="19">
        <v>319</v>
      </c>
      <c r="F78" s="19">
        <v>268</v>
      </c>
    </row>
    <row r="79" spans="1:6" s="14" customFormat="1">
      <c r="A79" s="18" t="s">
        <v>83</v>
      </c>
      <c r="B79" s="19">
        <v>419</v>
      </c>
      <c r="C79" s="19">
        <v>203</v>
      </c>
      <c r="D79" s="20">
        <v>0.48449999999999999</v>
      </c>
      <c r="E79" s="19">
        <v>37</v>
      </c>
      <c r="F79" s="19">
        <v>131</v>
      </c>
    </row>
    <row r="80" spans="1:6" s="14" customFormat="1">
      <c r="A80" s="18" t="s">
        <v>84</v>
      </c>
      <c r="B80" s="19">
        <v>453</v>
      </c>
      <c r="C80" s="19">
        <v>228</v>
      </c>
      <c r="D80" s="20">
        <v>0.50329999999999997</v>
      </c>
      <c r="E80" s="19">
        <v>67</v>
      </c>
      <c r="F80" s="19">
        <v>137</v>
      </c>
    </row>
    <row r="81" spans="1:6" s="14" customFormat="1">
      <c r="A81" s="18" t="s">
        <v>85</v>
      </c>
      <c r="B81" s="19">
        <v>825</v>
      </c>
      <c r="C81" s="19">
        <v>477</v>
      </c>
      <c r="D81" s="20">
        <v>0.57820000000000005</v>
      </c>
      <c r="E81" s="19">
        <v>127</v>
      </c>
      <c r="F81" s="19">
        <v>322</v>
      </c>
    </row>
    <row r="82" spans="1:6" s="14" customFormat="1">
      <c r="A82" s="18" t="s">
        <v>86</v>
      </c>
      <c r="B82" s="19">
        <v>803</v>
      </c>
      <c r="C82" s="19">
        <v>550</v>
      </c>
      <c r="D82" s="20">
        <v>0.68489999999999995</v>
      </c>
      <c r="E82" s="19">
        <v>300</v>
      </c>
      <c r="F82" s="19">
        <v>193</v>
      </c>
    </row>
    <row r="83" spans="1:6" s="14" customFormat="1">
      <c r="A83" s="18" t="s">
        <v>87</v>
      </c>
      <c r="B83" s="19">
        <v>1039</v>
      </c>
      <c r="C83" s="19">
        <v>676</v>
      </c>
      <c r="D83" s="20">
        <v>0.65059999999999996</v>
      </c>
      <c r="E83" s="19">
        <v>295</v>
      </c>
      <c r="F83" s="19">
        <v>314</v>
      </c>
    </row>
    <row r="84" spans="1:6" s="14" customFormat="1">
      <c r="A84" s="18" t="s">
        <v>88</v>
      </c>
      <c r="B84" s="19">
        <v>691</v>
      </c>
      <c r="C84" s="19">
        <v>351</v>
      </c>
      <c r="D84" s="20">
        <v>0.50800000000000001</v>
      </c>
      <c r="E84" s="19">
        <v>89</v>
      </c>
      <c r="F84" s="19">
        <v>217</v>
      </c>
    </row>
    <row r="85" spans="1:6" s="14" customFormat="1">
      <c r="A85" s="18" t="s">
        <v>89</v>
      </c>
      <c r="B85" s="19">
        <v>1468</v>
      </c>
      <c r="C85" s="19">
        <v>1000</v>
      </c>
      <c r="D85" s="20">
        <v>0.68120000000000003</v>
      </c>
      <c r="E85" s="19">
        <v>578</v>
      </c>
      <c r="F85" s="19">
        <v>320</v>
      </c>
    </row>
    <row r="86" spans="1:6" s="14" customFormat="1">
      <c r="A86" s="18" t="s">
        <v>90</v>
      </c>
      <c r="B86" s="19">
        <v>432</v>
      </c>
      <c r="C86" s="19">
        <v>203</v>
      </c>
      <c r="D86" s="20">
        <v>0.46989999999999998</v>
      </c>
      <c r="E86" s="19">
        <v>48</v>
      </c>
      <c r="F86" s="19">
        <v>130</v>
      </c>
    </row>
    <row r="87" spans="1:6" s="14" customFormat="1">
      <c r="A87" s="18" t="s">
        <v>91</v>
      </c>
      <c r="B87" s="19">
        <v>1009</v>
      </c>
      <c r="C87" s="19">
        <v>769</v>
      </c>
      <c r="D87" s="20">
        <v>0.7621</v>
      </c>
      <c r="E87" s="19">
        <v>484</v>
      </c>
      <c r="F87" s="19">
        <v>238</v>
      </c>
    </row>
    <row r="88" spans="1:6" s="14" customFormat="1">
      <c r="A88" s="18" t="s">
        <v>92</v>
      </c>
      <c r="B88" s="19">
        <v>646</v>
      </c>
      <c r="C88" s="19">
        <v>317</v>
      </c>
      <c r="D88" s="20">
        <v>0.49070000000000003</v>
      </c>
      <c r="E88" s="19">
        <v>79</v>
      </c>
      <c r="F88" s="19">
        <v>201</v>
      </c>
    </row>
    <row r="89" spans="1:6" s="14" customFormat="1">
      <c r="A89" s="18" t="s">
        <v>93</v>
      </c>
      <c r="B89" s="19">
        <v>732</v>
      </c>
      <c r="C89" s="19">
        <v>544</v>
      </c>
      <c r="D89" s="20">
        <v>0.74319999999999997</v>
      </c>
      <c r="E89" s="19">
        <v>356</v>
      </c>
      <c r="F89" s="19">
        <v>140</v>
      </c>
    </row>
    <row r="90" spans="1:6" s="14" customFormat="1">
      <c r="A90" s="18" t="s">
        <v>94</v>
      </c>
      <c r="B90" s="19">
        <v>608</v>
      </c>
      <c r="C90" s="19">
        <v>418</v>
      </c>
      <c r="D90" s="20">
        <v>0.6875</v>
      </c>
      <c r="E90" s="19">
        <v>193</v>
      </c>
      <c r="F90" s="19">
        <v>176</v>
      </c>
    </row>
    <row r="91" spans="1:6" s="14" customFormat="1">
      <c r="A91" s="18" t="s">
        <v>95</v>
      </c>
      <c r="B91" s="19">
        <v>843</v>
      </c>
      <c r="C91" s="19">
        <v>568</v>
      </c>
      <c r="D91" s="20">
        <v>0.67379999999999995</v>
      </c>
      <c r="E91" s="19">
        <v>274</v>
      </c>
      <c r="F91" s="19">
        <v>234</v>
      </c>
    </row>
    <row r="92" spans="1:6" s="14" customFormat="1">
      <c r="A92" s="18" t="s">
        <v>96</v>
      </c>
      <c r="B92" s="19">
        <v>702</v>
      </c>
      <c r="C92" s="19">
        <v>485</v>
      </c>
      <c r="D92" s="20">
        <v>0.69089999999999996</v>
      </c>
      <c r="E92" s="19">
        <v>302</v>
      </c>
      <c r="F92" s="19">
        <v>134</v>
      </c>
    </row>
    <row r="93" spans="1:6" s="14" customFormat="1">
      <c r="A93" s="18" t="s">
        <v>97</v>
      </c>
      <c r="B93" s="19">
        <v>642</v>
      </c>
      <c r="C93" s="19">
        <v>444</v>
      </c>
      <c r="D93" s="20">
        <v>0.69159999999999999</v>
      </c>
      <c r="E93" s="19">
        <v>231</v>
      </c>
      <c r="F93" s="19">
        <v>185</v>
      </c>
    </row>
    <row r="94" spans="1:6" s="14" customFormat="1">
      <c r="A94" s="18" t="s">
        <v>98</v>
      </c>
      <c r="B94" s="19">
        <v>903</v>
      </c>
      <c r="C94" s="19">
        <v>484</v>
      </c>
      <c r="D94" s="20">
        <v>0.53600000000000003</v>
      </c>
      <c r="E94" s="19">
        <v>217</v>
      </c>
      <c r="F94" s="19">
        <v>216</v>
      </c>
    </row>
    <row r="95" spans="1:6" s="14" customFormat="1">
      <c r="A95" s="18" t="s">
        <v>99</v>
      </c>
      <c r="B95" s="19">
        <v>1652</v>
      </c>
      <c r="C95" s="19">
        <v>1134</v>
      </c>
      <c r="D95" s="20">
        <v>0.68640000000000001</v>
      </c>
      <c r="E95" s="19">
        <v>663</v>
      </c>
      <c r="F95" s="19">
        <v>364</v>
      </c>
    </row>
    <row r="96" spans="1:6" s="14" customFormat="1">
      <c r="A96" s="18" t="s">
        <v>100</v>
      </c>
      <c r="B96" s="19">
        <v>753</v>
      </c>
      <c r="C96" s="19">
        <v>557</v>
      </c>
      <c r="D96" s="20">
        <v>0.73970000000000002</v>
      </c>
      <c r="E96" s="19">
        <v>330</v>
      </c>
      <c r="F96" s="19">
        <v>158</v>
      </c>
    </row>
    <row r="97" spans="1:6" s="14" customFormat="1">
      <c r="A97" s="18" t="s">
        <v>101</v>
      </c>
      <c r="B97" s="19">
        <v>1080</v>
      </c>
      <c r="C97" s="19">
        <v>758</v>
      </c>
      <c r="D97" s="20">
        <v>0.70189999999999997</v>
      </c>
      <c r="E97" s="19">
        <v>424</v>
      </c>
      <c r="F97" s="19">
        <v>260</v>
      </c>
    </row>
    <row r="98" spans="1:6" s="14" customFormat="1">
      <c r="A98" s="18" t="s">
        <v>102</v>
      </c>
      <c r="B98" s="19">
        <v>680</v>
      </c>
      <c r="C98" s="19">
        <v>465</v>
      </c>
      <c r="D98" s="20">
        <v>0.68379999999999996</v>
      </c>
      <c r="E98" s="19">
        <v>271</v>
      </c>
      <c r="F98" s="19">
        <v>162</v>
      </c>
    </row>
    <row r="99" spans="1:6" s="14" customFormat="1">
      <c r="A99" s="18" t="s">
        <v>103</v>
      </c>
      <c r="B99" s="19">
        <v>1661</v>
      </c>
      <c r="C99" s="19">
        <v>974</v>
      </c>
      <c r="D99" s="20">
        <v>0.58640000000000003</v>
      </c>
      <c r="E99" s="19">
        <v>429</v>
      </c>
      <c r="F99" s="19">
        <v>452</v>
      </c>
    </row>
    <row r="100" spans="1:6" s="14" customFormat="1">
      <c r="A100" s="18" t="s">
        <v>104</v>
      </c>
      <c r="B100" s="19">
        <v>1387</v>
      </c>
      <c r="C100" s="19">
        <v>912</v>
      </c>
      <c r="D100" s="20">
        <v>0.65749999999999997</v>
      </c>
      <c r="E100" s="19">
        <v>433</v>
      </c>
      <c r="F100" s="19">
        <v>396</v>
      </c>
    </row>
    <row r="101" spans="1:6" s="14" customFormat="1">
      <c r="A101" s="18" t="s">
        <v>105</v>
      </c>
      <c r="B101" s="19">
        <v>1075</v>
      </c>
      <c r="C101" s="19">
        <v>704</v>
      </c>
      <c r="D101" s="20">
        <v>0.65490000000000004</v>
      </c>
      <c r="E101" s="19">
        <v>332</v>
      </c>
      <c r="F101" s="19">
        <v>303</v>
      </c>
    </row>
    <row r="102" spans="1:6" s="14" customFormat="1">
      <c r="A102" s="18" t="s">
        <v>106</v>
      </c>
      <c r="B102" s="19">
        <v>1620</v>
      </c>
      <c r="C102" s="19">
        <v>991</v>
      </c>
      <c r="D102" s="20">
        <v>0.61170000000000002</v>
      </c>
      <c r="E102" s="19">
        <v>393</v>
      </c>
      <c r="F102" s="19">
        <v>498</v>
      </c>
    </row>
    <row r="103" spans="1:6" s="23" customFormat="1" ht="34.5" customHeight="1">
      <c r="A103" s="26" t="s">
        <v>283</v>
      </c>
      <c r="B103" s="24">
        <f>SUM(B68:B102)</f>
        <v>30962</v>
      </c>
      <c r="C103" s="24">
        <f>SUM(C68:C102)</f>
        <v>19460</v>
      </c>
      <c r="D103" s="25">
        <f>C103/B103</f>
        <v>0.62851237000193783</v>
      </c>
      <c r="E103" s="24">
        <f>SUM(E68:E102)</f>
        <v>9136</v>
      </c>
      <c r="F103" s="24">
        <f>SUM(F68:F102)</f>
        <v>8434</v>
      </c>
    </row>
    <row r="104" spans="1:6" s="14" customFormat="1">
      <c r="A104" s="18" t="s">
        <v>108</v>
      </c>
      <c r="B104" s="19">
        <v>497</v>
      </c>
      <c r="C104" s="19">
        <v>369</v>
      </c>
      <c r="D104" s="20">
        <v>0.74250000000000005</v>
      </c>
      <c r="E104" s="19">
        <v>159</v>
      </c>
      <c r="F104" s="19">
        <v>167</v>
      </c>
    </row>
    <row r="105" spans="1:6" s="14" customFormat="1">
      <c r="A105" s="18" t="s">
        <v>109</v>
      </c>
      <c r="B105" s="19">
        <v>569</v>
      </c>
      <c r="C105" s="19">
        <v>374</v>
      </c>
      <c r="D105" s="20">
        <v>0.6573</v>
      </c>
      <c r="E105" s="19">
        <v>143</v>
      </c>
      <c r="F105" s="19">
        <v>200</v>
      </c>
    </row>
    <row r="106" spans="1:6" s="14" customFormat="1">
      <c r="A106" s="18" t="s">
        <v>110</v>
      </c>
      <c r="B106" s="19">
        <v>529</v>
      </c>
      <c r="C106" s="19">
        <v>305</v>
      </c>
      <c r="D106" s="20">
        <v>0.5766</v>
      </c>
      <c r="E106" s="19">
        <v>96</v>
      </c>
      <c r="F106" s="19">
        <v>184</v>
      </c>
    </row>
    <row r="107" spans="1:6" s="14" customFormat="1">
      <c r="A107" s="18" t="s">
        <v>111</v>
      </c>
      <c r="B107" s="19">
        <v>730</v>
      </c>
      <c r="C107" s="19">
        <v>440</v>
      </c>
      <c r="D107" s="20">
        <v>0.60270000000000001</v>
      </c>
      <c r="E107" s="19">
        <v>141</v>
      </c>
      <c r="F107" s="19">
        <v>260</v>
      </c>
    </row>
    <row r="108" spans="1:6" s="14" customFormat="1">
      <c r="A108" s="18" t="s">
        <v>112</v>
      </c>
      <c r="B108" s="19">
        <v>621</v>
      </c>
      <c r="C108" s="19">
        <v>382</v>
      </c>
      <c r="D108" s="20">
        <v>0.61509999999999998</v>
      </c>
      <c r="E108" s="19">
        <v>126</v>
      </c>
      <c r="F108" s="19">
        <v>226</v>
      </c>
    </row>
    <row r="109" spans="1:6" s="14" customFormat="1">
      <c r="A109" s="18" t="s">
        <v>113</v>
      </c>
      <c r="B109" s="19">
        <v>788</v>
      </c>
      <c r="C109" s="19">
        <v>407</v>
      </c>
      <c r="D109" s="20">
        <v>0.51649999999999996</v>
      </c>
      <c r="E109" s="19">
        <v>110</v>
      </c>
      <c r="F109" s="19">
        <v>237</v>
      </c>
    </row>
    <row r="110" spans="1:6" s="14" customFormat="1">
      <c r="A110" s="18" t="s">
        <v>114</v>
      </c>
      <c r="B110" s="19">
        <v>786</v>
      </c>
      <c r="C110" s="19">
        <v>574</v>
      </c>
      <c r="D110" s="20">
        <v>0.73029999999999995</v>
      </c>
      <c r="E110" s="19">
        <v>342</v>
      </c>
      <c r="F110" s="19">
        <v>191</v>
      </c>
    </row>
    <row r="111" spans="1:6" s="14" customFormat="1">
      <c r="A111" s="18" t="s">
        <v>115</v>
      </c>
      <c r="B111" s="19">
        <v>863</v>
      </c>
      <c r="C111" s="19">
        <v>538</v>
      </c>
      <c r="D111" s="20">
        <v>0.62339999999999995</v>
      </c>
      <c r="E111" s="19">
        <v>224</v>
      </c>
      <c r="F111" s="19">
        <v>258</v>
      </c>
    </row>
    <row r="112" spans="1:6" s="14" customFormat="1">
      <c r="A112" s="18" t="s">
        <v>116</v>
      </c>
      <c r="B112" s="19">
        <v>800</v>
      </c>
      <c r="C112" s="19">
        <v>405</v>
      </c>
      <c r="D112" s="20">
        <v>0.50629999999999997</v>
      </c>
      <c r="E112" s="19">
        <v>73</v>
      </c>
      <c r="F112" s="19">
        <v>287</v>
      </c>
    </row>
    <row r="113" spans="1:6" s="14" customFormat="1">
      <c r="A113" s="18" t="s">
        <v>117</v>
      </c>
      <c r="B113" s="19">
        <v>975</v>
      </c>
      <c r="C113" s="19">
        <v>606</v>
      </c>
      <c r="D113" s="20">
        <v>0.62150000000000005</v>
      </c>
      <c r="E113" s="19">
        <v>307</v>
      </c>
      <c r="F113" s="19">
        <v>246</v>
      </c>
    </row>
    <row r="114" spans="1:6" s="14" customFormat="1">
      <c r="A114" s="18" t="s">
        <v>118</v>
      </c>
      <c r="B114" s="19">
        <v>768</v>
      </c>
      <c r="C114" s="19">
        <v>421</v>
      </c>
      <c r="D114" s="20">
        <v>0.54820000000000002</v>
      </c>
      <c r="E114" s="19">
        <v>88</v>
      </c>
      <c r="F114" s="19">
        <v>284</v>
      </c>
    </row>
    <row r="115" spans="1:6" s="14" customFormat="1">
      <c r="A115" s="18" t="s">
        <v>119</v>
      </c>
      <c r="B115" s="19">
        <v>362</v>
      </c>
      <c r="C115" s="19">
        <v>254</v>
      </c>
      <c r="D115" s="20">
        <v>0.70169999999999999</v>
      </c>
      <c r="E115" s="19">
        <v>94</v>
      </c>
      <c r="F115" s="19">
        <v>138</v>
      </c>
    </row>
    <row r="116" spans="1:6" s="14" customFormat="1">
      <c r="A116" s="18" t="s">
        <v>120</v>
      </c>
      <c r="B116" s="19">
        <v>893</v>
      </c>
      <c r="C116" s="19">
        <v>482</v>
      </c>
      <c r="D116" s="20">
        <v>0.53979999999999995</v>
      </c>
      <c r="E116" s="19">
        <v>128</v>
      </c>
      <c r="F116" s="19">
        <v>311</v>
      </c>
    </row>
    <row r="117" spans="1:6" s="14" customFormat="1">
      <c r="A117" s="18" t="s">
        <v>121</v>
      </c>
      <c r="B117" s="19">
        <v>1278</v>
      </c>
      <c r="C117" s="19">
        <v>703</v>
      </c>
      <c r="D117" s="20">
        <v>0.55010000000000003</v>
      </c>
      <c r="E117" s="19">
        <v>264</v>
      </c>
      <c r="F117" s="19">
        <v>369</v>
      </c>
    </row>
    <row r="118" spans="1:6" s="14" customFormat="1">
      <c r="A118" s="18" t="s">
        <v>122</v>
      </c>
      <c r="B118" s="19">
        <v>784</v>
      </c>
      <c r="C118" s="19">
        <v>520</v>
      </c>
      <c r="D118" s="20">
        <v>0.6633</v>
      </c>
      <c r="E118" s="19">
        <v>226</v>
      </c>
      <c r="F118" s="19">
        <v>248</v>
      </c>
    </row>
    <row r="119" spans="1:6" s="14" customFormat="1">
      <c r="A119" s="18" t="s">
        <v>123</v>
      </c>
      <c r="B119" s="19">
        <v>936</v>
      </c>
      <c r="C119" s="19">
        <v>679</v>
      </c>
      <c r="D119" s="20">
        <v>0.72540000000000004</v>
      </c>
      <c r="E119" s="19">
        <v>371</v>
      </c>
      <c r="F119" s="19">
        <v>253</v>
      </c>
    </row>
    <row r="120" spans="1:6" s="14" customFormat="1">
      <c r="A120" s="18" t="s">
        <v>124</v>
      </c>
      <c r="B120" s="19">
        <v>948</v>
      </c>
      <c r="C120" s="19">
        <v>498</v>
      </c>
      <c r="D120" s="20">
        <v>0.52529999999999999</v>
      </c>
      <c r="E120" s="19">
        <v>146</v>
      </c>
      <c r="F120" s="19">
        <v>311</v>
      </c>
    </row>
    <row r="121" spans="1:6" s="14" customFormat="1">
      <c r="A121" s="18" t="s">
        <v>125</v>
      </c>
      <c r="B121" s="19">
        <v>966</v>
      </c>
      <c r="C121" s="19">
        <v>427</v>
      </c>
      <c r="D121" s="20">
        <v>0.442</v>
      </c>
      <c r="E121" s="19">
        <v>87</v>
      </c>
      <c r="F121" s="19">
        <v>285</v>
      </c>
    </row>
    <row r="122" spans="1:6" s="14" customFormat="1">
      <c r="A122" s="18" t="s">
        <v>126</v>
      </c>
      <c r="B122" s="19">
        <v>825</v>
      </c>
      <c r="C122" s="19">
        <v>358</v>
      </c>
      <c r="D122" s="20">
        <v>0.43390000000000001</v>
      </c>
      <c r="E122" s="19">
        <v>81</v>
      </c>
      <c r="F122" s="19">
        <v>231</v>
      </c>
    </row>
    <row r="123" spans="1:6" s="14" customFormat="1">
      <c r="A123" s="18" t="s">
        <v>127</v>
      </c>
      <c r="B123" s="19">
        <v>627</v>
      </c>
      <c r="C123" s="19">
        <v>336</v>
      </c>
      <c r="D123" s="20">
        <v>0.53590000000000004</v>
      </c>
      <c r="E123" s="19">
        <v>104</v>
      </c>
      <c r="F123" s="19">
        <v>193</v>
      </c>
    </row>
    <row r="124" spans="1:6" s="14" customFormat="1">
      <c r="A124" s="18" t="s">
        <v>128</v>
      </c>
      <c r="B124" s="19">
        <v>680</v>
      </c>
      <c r="C124" s="19">
        <v>378</v>
      </c>
      <c r="D124" s="20">
        <v>0.55589999999999995</v>
      </c>
      <c r="E124" s="19">
        <v>167</v>
      </c>
      <c r="F124" s="19">
        <v>177</v>
      </c>
    </row>
    <row r="125" spans="1:6" s="14" customFormat="1">
      <c r="A125" s="18" t="s">
        <v>129</v>
      </c>
      <c r="B125" s="19">
        <v>640</v>
      </c>
      <c r="C125" s="19">
        <v>282</v>
      </c>
      <c r="D125" s="20">
        <v>0.44059999999999999</v>
      </c>
      <c r="E125" s="19">
        <v>68</v>
      </c>
      <c r="F125" s="19">
        <v>181</v>
      </c>
    </row>
    <row r="126" spans="1:6" s="14" customFormat="1">
      <c r="A126" s="18" t="s">
        <v>130</v>
      </c>
      <c r="B126" s="19">
        <v>697</v>
      </c>
      <c r="C126" s="19">
        <v>389</v>
      </c>
      <c r="D126" s="20">
        <v>0.55810000000000004</v>
      </c>
      <c r="E126" s="19">
        <v>126</v>
      </c>
      <c r="F126" s="19">
        <v>230</v>
      </c>
    </row>
    <row r="127" spans="1:6" s="14" customFormat="1">
      <c r="A127" s="18" t="s">
        <v>131</v>
      </c>
      <c r="B127" s="19">
        <v>1750</v>
      </c>
      <c r="C127" s="19">
        <v>1217</v>
      </c>
      <c r="D127" s="20">
        <v>0.69540000000000002</v>
      </c>
      <c r="E127" s="19">
        <v>674</v>
      </c>
      <c r="F127" s="19">
        <v>443</v>
      </c>
    </row>
    <row r="128" spans="1:6" s="14" customFormat="1">
      <c r="A128" s="18" t="s">
        <v>132</v>
      </c>
      <c r="B128" s="19">
        <v>978</v>
      </c>
      <c r="C128" s="19">
        <v>540</v>
      </c>
      <c r="D128" s="20">
        <v>0.55210000000000004</v>
      </c>
      <c r="E128" s="19">
        <v>219</v>
      </c>
      <c r="F128" s="19">
        <v>276</v>
      </c>
    </row>
    <row r="129" spans="1:6" s="14" customFormat="1">
      <c r="A129" s="18" t="s">
        <v>133</v>
      </c>
      <c r="B129" s="19">
        <v>583</v>
      </c>
      <c r="C129" s="19">
        <v>300</v>
      </c>
      <c r="D129" s="20">
        <v>0.51459999999999995</v>
      </c>
      <c r="E129" s="19">
        <v>63</v>
      </c>
      <c r="F129" s="19">
        <v>211</v>
      </c>
    </row>
    <row r="130" spans="1:6" s="14" customFormat="1">
      <c r="A130" s="18" t="s">
        <v>134</v>
      </c>
      <c r="B130" s="19">
        <v>631</v>
      </c>
      <c r="C130" s="19">
        <v>394</v>
      </c>
      <c r="D130" s="20">
        <v>0.62439999999999996</v>
      </c>
      <c r="E130" s="19">
        <v>142</v>
      </c>
      <c r="F130" s="19">
        <v>213</v>
      </c>
    </row>
    <row r="131" spans="1:6" s="14" customFormat="1">
      <c r="A131" s="18" t="s">
        <v>135</v>
      </c>
      <c r="B131" s="19">
        <v>636</v>
      </c>
      <c r="C131" s="19">
        <v>340</v>
      </c>
      <c r="D131" s="20">
        <v>0.53459999999999996</v>
      </c>
      <c r="E131" s="19">
        <v>88</v>
      </c>
      <c r="F131" s="19">
        <v>209</v>
      </c>
    </row>
    <row r="132" spans="1:6" s="14" customFormat="1">
      <c r="A132" s="18" t="s">
        <v>136</v>
      </c>
      <c r="B132" s="19">
        <v>491</v>
      </c>
      <c r="C132" s="19">
        <v>292</v>
      </c>
      <c r="D132" s="20">
        <v>0.59470000000000001</v>
      </c>
      <c r="E132" s="19">
        <v>130</v>
      </c>
      <c r="F132" s="19">
        <v>129</v>
      </c>
    </row>
    <row r="133" spans="1:6" s="14" customFormat="1">
      <c r="A133" s="18" t="s">
        <v>137</v>
      </c>
      <c r="B133" s="19">
        <v>538</v>
      </c>
      <c r="C133" s="19">
        <v>332</v>
      </c>
      <c r="D133" s="20">
        <v>0.61709999999999998</v>
      </c>
      <c r="E133" s="19">
        <v>209</v>
      </c>
      <c r="F133" s="19">
        <v>84</v>
      </c>
    </row>
    <row r="134" spans="1:6" s="14" customFormat="1">
      <c r="A134" s="18" t="s">
        <v>138</v>
      </c>
      <c r="B134" s="19">
        <v>511</v>
      </c>
      <c r="C134" s="19">
        <v>294</v>
      </c>
      <c r="D134" s="20">
        <v>0.57530000000000003</v>
      </c>
      <c r="E134" s="19">
        <v>125</v>
      </c>
      <c r="F134" s="19">
        <v>145</v>
      </c>
    </row>
    <row r="135" spans="1:6" s="14" customFormat="1">
      <c r="A135" s="18" t="s">
        <v>139</v>
      </c>
      <c r="B135" s="19">
        <v>467</v>
      </c>
      <c r="C135" s="19">
        <v>259</v>
      </c>
      <c r="D135" s="20">
        <v>0.55459999999999998</v>
      </c>
      <c r="E135" s="19">
        <v>88</v>
      </c>
      <c r="F135" s="19">
        <v>146</v>
      </c>
    </row>
    <row r="136" spans="1:6" s="14" customFormat="1">
      <c r="A136" s="18" t="s">
        <v>140</v>
      </c>
      <c r="B136" s="19">
        <v>448</v>
      </c>
      <c r="C136" s="19">
        <v>232</v>
      </c>
      <c r="D136" s="20">
        <v>0.51790000000000003</v>
      </c>
      <c r="E136" s="19">
        <v>29</v>
      </c>
      <c r="F136" s="19">
        <v>181</v>
      </c>
    </row>
    <row r="137" spans="1:6" s="14" customFormat="1">
      <c r="A137" s="18" t="s">
        <v>141</v>
      </c>
      <c r="B137" s="19">
        <v>493</v>
      </c>
      <c r="C137" s="19">
        <v>267</v>
      </c>
      <c r="D137" s="20">
        <v>0.54159999999999997</v>
      </c>
      <c r="E137" s="19">
        <v>80</v>
      </c>
      <c r="F137" s="19">
        <v>163</v>
      </c>
    </row>
    <row r="138" spans="1:6" s="14" customFormat="1">
      <c r="A138" s="18" t="s">
        <v>142</v>
      </c>
      <c r="B138" s="19">
        <v>589</v>
      </c>
      <c r="C138" s="19">
        <v>360</v>
      </c>
      <c r="D138" s="20">
        <v>0.61119999999999997</v>
      </c>
      <c r="E138" s="19">
        <v>168</v>
      </c>
      <c r="F138" s="19">
        <v>156</v>
      </c>
    </row>
    <row r="139" spans="1:6" s="14" customFormat="1">
      <c r="A139" s="18" t="s">
        <v>143</v>
      </c>
      <c r="B139" s="19">
        <v>1107</v>
      </c>
      <c r="C139" s="19">
        <v>678</v>
      </c>
      <c r="D139" s="20">
        <v>0.61250000000000004</v>
      </c>
      <c r="E139" s="19">
        <v>294</v>
      </c>
      <c r="F139" s="19">
        <v>320</v>
      </c>
    </row>
    <row r="140" spans="1:6" s="14" customFormat="1">
      <c r="A140" s="18" t="s">
        <v>144</v>
      </c>
      <c r="B140" s="19">
        <v>804</v>
      </c>
      <c r="C140" s="19">
        <v>513</v>
      </c>
      <c r="D140" s="20">
        <v>0.6381</v>
      </c>
      <c r="E140" s="19">
        <v>166</v>
      </c>
      <c r="F140" s="19">
        <v>280</v>
      </c>
    </row>
    <row r="141" spans="1:6" s="14" customFormat="1">
      <c r="A141" s="18" t="s">
        <v>145</v>
      </c>
      <c r="B141" s="19">
        <v>863</v>
      </c>
      <c r="C141" s="19">
        <v>519</v>
      </c>
      <c r="D141" s="20">
        <v>0.60140000000000005</v>
      </c>
      <c r="E141" s="19">
        <v>270</v>
      </c>
      <c r="F141" s="19">
        <v>195</v>
      </c>
    </row>
    <row r="142" spans="1:6" s="14" customFormat="1">
      <c r="A142" s="18" t="s">
        <v>146</v>
      </c>
      <c r="B142" s="19">
        <v>666</v>
      </c>
      <c r="C142" s="19">
        <v>422</v>
      </c>
      <c r="D142" s="20">
        <v>0.63360000000000005</v>
      </c>
      <c r="E142" s="19">
        <v>214</v>
      </c>
      <c r="F142" s="19">
        <v>165</v>
      </c>
    </row>
    <row r="143" spans="1:6" s="14" customFormat="1">
      <c r="A143" s="18" t="s">
        <v>147</v>
      </c>
      <c r="B143" s="19">
        <v>500</v>
      </c>
      <c r="C143" s="19">
        <v>328</v>
      </c>
      <c r="D143" s="20">
        <v>0.65600000000000003</v>
      </c>
      <c r="E143" s="19">
        <v>120</v>
      </c>
      <c r="F143" s="19">
        <v>187</v>
      </c>
    </row>
    <row r="144" spans="1:6" s="14" customFormat="1">
      <c r="A144" s="18" t="s">
        <v>148</v>
      </c>
      <c r="B144" s="19">
        <v>749</v>
      </c>
      <c r="C144" s="19">
        <v>491</v>
      </c>
      <c r="D144" s="20">
        <v>0.65549999999999997</v>
      </c>
      <c r="E144" s="19">
        <v>207</v>
      </c>
      <c r="F144" s="19">
        <v>240</v>
      </c>
    </row>
    <row r="145" spans="1:6" s="14" customFormat="1">
      <c r="A145" s="18" t="s">
        <v>149</v>
      </c>
      <c r="B145" s="19">
        <v>655</v>
      </c>
      <c r="C145" s="19">
        <v>378</v>
      </c>
      <c r="D145" s="20">
        <v>0.57709999999999995</v>
      </c>
      <c r="E145" s="19">
        <v>147</v>
      </c>
      <c r="F145" s="19">
        <v>196</v>
      </c>
    </row>
    <row r="146" spans="1:6" s="14" customFormat="1">
      <c r="A146" s="18" t="s">
        <v>150</v>
      </c>
      <c r="B146" s="19">
        <v>889</v>
      </c>
      <c r="C146" s="19">
        <v>504</v>
      </c>
      <c r="D146" s="20">
        <v>0.56689999999999996</v>
      </c>
      <c r="E146" s="19">
        <v>181</v>
      </c>
      <c r="F146" s="19">
        <v>281</v>
      </c>
    </row>
    <row r="147" spans="1:6" s="14" customFormat="1">
      <c r="A147" s="18" t="s">
        <v>151</v>
      </c>
      <c r="B147" s="19">
        <v>811</v>
      </c>
      <c r="C147" s="19">
        <v>493</v>
      </c>
      <c r="D147" s="20">
        <v>0.6079</v>
      </c>
      <c r="E147" s="19">
        <v>196</v>
      </c>
      <c r="F147" s="19">
        <v>250</v>
      </c>
    </row>
    <row r="148" spans="1:6" s="14" customFormat="1">
      <c r="A148" s="18" t="s">
        <v>152</v>
      </c>
      <c r="B148" s="19">
        <v>434</v>
      </c>
      <c r="C148" s="19">
        <v>252</v>
      </c>
      <c r="D148" s="20">
        <v>0.5806</v>
      </c>
      <c r="E148" s="19">
        <v>77</v>
      </c>
      <c r="F148" s="19">
        <v>149</v>
      </c>
    </row>
    <row r="149" spans="1:6" s="14" customFormat="1">
      <c r="A149" s="18" t="s">
        <v>153</v>
      </c>
      <c r="B149" s="19">
        <v>511</v>
      </c>
      <c r="C149" s="19">
        <v>302</v>
      </c>
      <c r="D149" s="20">
        <v>0.59099999999999997</v>
      </c>
      <c r="E149" s="19">
        <v>150</v>
      </c>
      <c r="F149" s="19">
        <v>119</v>
      </c>
    </row>
    <row r="150" spans="1:6" s="14" customFormat="1">
      <c r="A150" s="18" t="s">
        <v>154</v>
      </c>
      <c r="B150" s="19">
        <v>1767</v>
      </c>
      <c r="C150" s="19">
        <v>1094</v>
      </c>
      <c r="D150" s="20">
        <v>0.61909999999999998</v>
      </c>
      <c r="E150" s="19">
        <v>612</v>
      </c>
      <c r="F150" s="19">
        <v>383</v>
      </c>
    </row>
    <row r="151" spans="1:6" s="14" customFormat="1">
      <c r="A151" s="18" t="s">
        <v>155</v>
      </c>
      <c r="B151" s="19">
        <v>1110</v>
      </c>
      <c r="C151" s="19">
        <v>729</v>
      </c>
      <c r="D151" s="20">
        <v>0.65680000000000005</v>
      </c>
      <c r="E151" s="19">
        <v>374</v>
      </c>
      <c r="F151" s="19">
        <v>288</v>
      </c>
    </row>
    <row r="152" spans="1:6" s="14" customFormat="1">
      <c r="A152" s="18" t="s">
        <v>156</v>
      </c>
      <c r="B152" s="19">
        <v>1177</v>
      </c>
      <c r="C152" s="19">
        <v>694</v>
      </c>
      <c r="D152" s="20">
        <v>0.58960000000000001</v>
      </c>
      <c r="E152" s="19">
        <v>305</v>
      </c>
      <c r="F152" s="19">
        <v>325</v>
      </c>
    </row>
    <row r="153" spans="1:6" s="14" customFormat="1">
      <c r="A153" s="18" t="s">
        <v>157</v>
      </c>
      <c r="B153" s="19">
        <v>485</v>
      </c>
      <c r="C153" s="19">
        <v>305</v>
      </c>
      <c r="D153" s="20">
        <v>0.62890000000000001</v>
      </c>
      <c r="E153" s="19">
        <v>156</v>
      </c>
      <c r="F153" s="19">
        <v>125</v>
      </c>
    </row>
    <row r="154" spans="1:6" s="14" customFormat="1">
      <c r="A154" s="18" t="s">
        <v>158</v>
      </c>
      <c r="B154" s="19">
        <v>897</v>
      </c>
      <c r="C154" s="19">
        <v>625</v>
      </c>
      <c r="D154" s="20">
        <v>0.69679999999999997</v>
      </c>
      <c r="E154" s="19">
        <v>369</v>
      </c>
      <c r="F154" s="19">
        <v>206</v>
      </c>
    </row>
    <row r="155" spans="1:6" s="14" customFormat="1">
      <c r="A155" s="18" t="s">
        <v>159</v>
      </c>
      <c r="B155" s="19">
        <v>1175</v>
      </c>
      <c r="C155" s="19">
        <v>667</v>
      </c>
      <c r="D155" s="20">
        <v>0.56769999999999998</v>
      </c>
      <c r="E155" s="19">
        <v>288</v>
      </c>
      <c r="F155" s="19">
        <v>321</v>
      </c>
    </row>
    <row r="156" spans="1:6" s="14" customFormat="1">
      <c r="A156" s="18" t="s">
        <v>160</v>
      </c>
      <c r="B156" s="19">
        <v>1905</v>
      </c>
      <c r="C156" s="19">
        <v>1186</v>
      </c>
      <c r="D156" s="20">
        <v>0.62260000000000004</v>
      </c>
      <c r="E156" s="19">
        <v>580</v>
      </c>
      <c r="F156" s="19">
        <v>493</v>
      </c>
    </row>
    <row r="157" spans="1:6" s="14" customFormat="1">
      <c r="A157" s="18" t="s">
        <v>161</v>
      </c>
      <c r="B157" s="19">
        <v>981</v>
      </c>
      <c r="C157" s="19">
        <v>647</v>
      </c>
      <c r="D157" s="20">
        <v>0.65949999999999998</v>
      </c>
      <c r="E157" s="19">
        <v>300</v>
      </c>
      <c r="F157" s="19">
        <v>286</v>
      </c>
    </row>
    <row r="158" spans="1:6" s="14" customFormat="1">
      <c r="A158" s="18" t="s">
        <v>162</v>
      </c>
      <c r="B158" s="19">
        <v>1295</v>
      </c>
      <c r="C158" s="19">
        <v>819</v>
      </c>
      <c r="D158" s="20">
        <v>0.63239999999999996</v>
      </c>
      <c r="E158" s="19">
        <v>413</v>
      </c>
      <c r="F158" s="19">
        <v>331</v>
      </c>
    </row>
    <row r="159" spans="1:6" s="14" customFormat="1">
      <c r="A159" s="18" t="s">
        <v>163</v>
      </c>
      <c r="B159" s="19">
        <v>1105</v>
      </c>
      <c r="C159" s="19">
        <v>714</v>
      </c>
      <c r="D159" s="20">
        <v>0.6462</v>
      </c>
      <c r="E159" s="19">
        <v>319</v>
      </c>
      <c r="F159" s="19">
        <v>326</v>
      </c>
    </row>
    <row r="160" spans="1:6" s="14" customFormat="1">
      <c r="A160" s="18" t="s">
        <v>164</v>
      </c>
      <c r="B160" s="19">
        <v>1148</v>
      </c>
      <c r="C160" s="19">
        <v>669</v>
      </c>
      <c r="D160" s="20">
        <v>0.58279999999999998</v>
      </c>
      <c r="E160" s="19">
        <v>287</v>
      </c>
      <c r="F160" s="19">
        <v>309</v>
      </c>
    </row>
    <row r="161" spans="1:6" s="14" customFormat="1">
      <c r="A161" s="18" t="s">
        <v>165</v>
      </c>
      <c r="B161" s="19">
        <v>1958</v>
      </c>
      <c r="C161" s="19">
        <v>1248</v>
      </c>
      <c r="D161" s="20">
        <v>0.63739999999999997</v>
      </c>
      <c r="E161" s="19">
        <v>599</v>
      </c>
      <c r="F161" s="19">
        <v>518</v>
      </c>
    </row>
    <row r="162" spans="1:6" s="14" customFormat="1">
      <c r="A162" s="18" t="s">
        <v>166</v>
      </c>
      <c r="B162" s="19">
        <v>2073</v>
      </c>
      <c r="C162" s="19">
        <v>1583</v>
      </c>
      <c r="D162" s="20">
        <v>0.76359999999999995</v>
      </c>
      <c r="E162" s="19">
        <v>805</v>
      </c>
      <c r="F162" s="19">
        <v>640</v>
      </c>
    </row>
    <row r="163" spans="1:6" s="23" customFormat="1" ht="34.5" customHeight="1">
      <c r="A163" s="26" t="s">
        <v>284</v>
      </c>
      <c r="B163" s="24">
        <f>SUM(B104:B162)</f>
        <v>50742</v>
      </c>
      <c r="C163" s="24">
        <f>SUM(C104:C162)</f>
        <v>30814</v>
      </c>
      <c r="D163" s="25">
        <f>C163/B163</f>
        <v>0.60726814079066649</v>
      </c>
      <c r="E163" s="24">
        <f>SUM(E104:E162)</f>
        <v>13115</v>
      </c>
      <c r="F163" s="24">
        <f>SUM(F104:F162)</f>
        <v>14756</v>
      </c>
    </row>
    <row r="164" spans="1:6" s="14" customFormat="1">
      <c r="A164" s="18" t="s">
        <v>168</v>
      </c>
      <c r="B164" s="19">
        <v>813</v>
      </c>
      <c r="C164" s="19">
        <v>613</v>
      </c>
      <c r="D164" s="20">
        <v>0.754</v>
      </c>
      <c r="E164" s="19">
        <v>328</v>
      </c>
      <c r="F164" s="19">
        <v>253</v>
      </c>
    </row>
    <row r="165" spans="1:6" s="14" customFormat="1">
      <c r="A165" s="18" t="s">
        <v>169</v>
      </c>
      <c r="B165" s="19">
        <v>761</v>
      </c>
      <c r="C165" s="19">
        <v>542</v>
      </c>
      <c r="D165" s="20">
        <v>0.71220000000000006</v>
      </c>
      <c r="E165" s="19">
        <v>268</v>
      </c>
      <c r="F165" s="19">
        <v>235</v>
      </c>
    </row>
    <row r="166" spans="1:6" s="14" customFormat="1">
      <c r="A166" s="18" t="s">
        <v>170</v>
      </c>
      <c r="B166" s="19">
        <v>752</v>
      </c>
      <c r="C166" s="19">
        <v>550</v>
      </c>
      <c r="D166" s="20">
        <v>0.73140000000000005</v>
      </c>
      <c r="E166" s="19">
        <v>341</v>
      </c>
      <c r="F166" s="19">
        <v>173</v>
      </c>
    </row>
    <row r="167" spans="1:6" s="14" customFormat="1">
      <c r="A167" s="18" t="s">
        <v>171</v>
      </c>
      <c r="B167" s="19">
        <v>815</v>
      </c>
      <c r="C167" s="19">
        <v>651</v>
      </c>
      <c r="D167" s="20">
        <v>0.79879999999999995</v>
      </c>
      <c r="E167" s="19">
        <v>387</v>
      </c>
      <c r="F167" s="19">
        <v>230</v>
      </c>
    </row>
    <row r="168" spans="1:6" s="14" customFormat="1">
      <c r="A168" s="18" t="s">
        <v>172</v>
      </c>
      <c r="B168" s="19">
        <v>1313</v>
      </c>
      <c r="C168" s="19">
        <v>998</v>
      </c>
      <c r="D168" s="20">
        <v>0.7601</v>
      </c>
      <c r="E168" s="19">
        <v>618</v>
      </c>
      <c r="F168" s="19">
        <v>320</v>
      </c>
    </row>
    <row r="169" spans="1:6" s="14" customFormat="1">
      <c r="A169" s="18" t="s">
        <v>173</v>
      </c>
      <c r="B169" s="19">
        <v>683</v>
      </c>
      <c r="C169" s="19">
        <v>513</v>
      </c>
      <c r="D169" s="20">
        <v>0.75109999999999999</v>
      </c>
      <c r="E169" s="19">
        <v>288</v>
      </c>
      <c r="F169" s="19">
        <v>186</v>
      </c>
    </row>
    <row r="170" spans="1:6" s="14" customFormat="1">
      <c r="A170" s="18" t="s">
        <v>174</v>
      </c>
      <c r="B170" s="19">
        <v>851</v>
      </c>
      <c r="C170" s="19">
        <v>661</v>
      </c>
      <c r="D170" s="20">
        <v>0.77669999999999995</v>
      </c>
      <c r="E170" s="19">
        <v>377</v>
      </c>
      <c r="F170" s="19">
        <v>250</v>
      </c>
    </row>
    <row r="171" spans="1:6" s="14" customFormat="1">
      <c r="A171" s="18" t="s">
        <v>175</v>
      </c>
      <c r="B171" s="19">
        <v>474</v>
      </c>
      <c r="C171" s="19">
        <v>383</v>
      </c>
      <c r="D171" s="20">
        <v>0.80800000000000005</v>
      </c>
      <c r="E171" s="19">
        <v>232</v>
      </c>
      <c r="F171" s="19">
        <v>129</v>
      </c>
    </row>
    <row r="172" spans="1:6" s="14" customFormat="1">
      <c r="A172" s="18" t="s">
        <v>176</v>
      </c>
      <c r="B172" s="19">
        <v>789</v>
      </c>
      <c r="C172" s="19">
        <v>568</v>
      </c>
      <c r="D172" s="20">
        <v>0.71989999999999998</v>
      </c>
      <c r="E172" s="19">
        <v>268</v>
      </c>
      <c r="F172" s="19">
        <v>256</v>
      </c>
    </row>
    <row r="173" spans="1:6" s="14" customFormat="1">
      <c r="A173" s="18" t="s">
        <v>177</v>
      </c>
      <c r="B173" s="19">
        <v>409</v>
      </c>
      <c r="C173" s="19">
        <v>258</v>
      </c>
      <c r="D173" s="20">
        <v>0.63080000000000003</v>
      </c>
      <c r="E173" s="19">
        <v>142</v>
      </c>
      <c r="F173" s="19">
        <v>100</v>
      </c>
    </row>
    <row r="174" spans="1:6" s="14" customFormat="1">
      <c r="A174" s="18" t="s">
        <v>178</v>
      </c>
      <c r="B174" s="19">
        <v>900</v>
      </c>
      <c r="C174" s="19">
        <v>626</v>
      </c>
      <c r="D174" s="20">
        <v>0.6956</v>
      </c>
      <c r="E174" s="19">
        <v>349</v>
      </c>
      <c r="F174" s="19">
        <v>240</v>
      </c>
    </row>
    <row r="175" spans="1:6" s="14" customFormat="1">
      <c r="A175" s="18" t="s">
        <v>179</v>
      </c>
      <c r="B175" s="19">
        <v>774</v>
      </c>
      <c r="C175" s="19">
        <v>563</v>
      </c>
      <c r="D175" s="20">
        <v>0.72740000000000005</v>
      </c>
      <c r="E175" s="19">
        <v>299</v>
      </c>
      <c r="F175" s="19">
        <v>223</v>
      </c>
    </row>
    <row r="176" spans="1:6" s="14" customFormat="1">
      <c r="A176" s="18" t="s">
        <v>180</v>
      </c>
      <c r="B176" s="19">
        <v>923</v>
      </c>
      <c r="C176" s="19">
        <v>689</v>
      </c>
      <c r="D176" s="20">
        <v>0.74650000000000005</v>
      </c>
      <c r="E176" s="19">
        <v>428</v>
      </c>
      <c r="F176" s="19">
        <v>152</v>
      </c>
    </row>
    <row r="177" spans="1:6" s="14" customFormat="1">
      <c r="A177" s="18" t="s">
        <v>181</v>
      </c>
      <c r="B177" s="19">
        <v>784</v>
      </c>
      <c r="C177" s="19">
        <v>585</v>
      </c>
      <c r="D177" s="20">
        <v>0.74619999999999997</v>
      </c>
      <c r="E177" s="19">
        <v>373</v>
      </c>
      <c r="F177" s="19">
        <v>181</v>
      </c>
    </row>
    <row r="178" spans="1:6" s="14" customFormat="1">
      <c r="A178" s="18" t="s">
        <v>182</v>
      </c>
      <c r="B178" s="19">
        <v>637</v>
      </c>
      <c r="C178" s="19">
        <v>440</v>
      </c>
      <c r="D178" s="20">
        <v>0.69069999999999998</v>
      </c>
      <c r="E178" s="19">
        <v>211</v>
      </c>
      <c r="F178" s="19">
        <v>187</v>
      </c>
    </row>
    <row r="179" spans="1:6" s="14" customFormat="1">
      <c r="A179" s="18" t="s">
        <v>183</v>
      </c>
      <c r="B179" s="19">
        <v>782</v>
      </c>
      <c r="C179" s="19">
        <v>609</v>
      </c>
      <c r="D179" s="20">
        <v>0.77880000000000005</v>
      </c>
      <c r="E179" s="19">
        <v>372</v>
      </c>
      <c r="F179" s="19">
        <v>200</v>
      </c>
    </row>
    <row r="180" spans="1:6" s="14" customFormat="1">
      <c r="A180" s="18" t="s">
        <v>184</v>
      </c>
      <c r="B180" s="19">
        <v>1599</v>
      </c>
      <c r="C180" s="19">
        <v>1259</v>
      </c>
      <c r="D180" s="20">
        <v>0.78739999999999999</v>
      </c>
      <c r="E180" s="19">
        <v>881</v>
      </c>
      <c r="F180" s="19">
        <v>328</v>
      </c>
    </row>
    <row r="181" spans="1:6" s="14" customFormat="1">
      <c r="A181" s="18" t="s">
        <v>185</v>
      </c>
      <c r="B181" s="19">
        <v>942</v>
      </c>
      <c r="C181" s="19">
        <v>686</v>
      </c>
      <c r="D181" s="20">
        <v>0.72819999999999996</v>
      </c>
      <c r="E181" s="19">
        <v>349</v>
      </c>
      <c r="F181" s="19">
        <v>294</v>
      </c>
    </row>
    <row r="182" spans="1:6" s="14" customFormat="1">
      <c r="A182" s="18" t="s">
        <v>186</v>
      </c>
      <c r="B182" s="19">
        <v>938</v>
      </c>
      <c r="C182" s="19">
        <v>747</v>
      </c>
      <c r="D182" s="20">
        <v>0.7964</v>
      </c>
      <c r="E182" s="19">
        <v>541</v>
      </c>
      <c r="F182" s="19">
        <v>172</v>
      </c>
    </row>
    <row r="183" spans="1:6" s="14" customFormat="1">
      <c r="A183" s="18" t="s">
        <v>187</v>
      </c>
      <c r="B183" s="19">
        <v>1118</v>
      </c>
      <c r="C183" s="19">
        <v>862</v>
      </c>
      <c r="D183" s="20">
        <v>0.77100000000000002</v>
      </c>
      <c r="E183" s="19">
        <v>574</v>
      </c>
      <c r="F183" s="19">
        <v>242</v>
      </c>
    </row>
    <row r="184" spans="1:6" s="14" customFormat="1">
      <c r="A184" s="18" t="s">
        <v>188</v>
      </c>
      <c r="B184" s="19">
        <v>1769</v>
      </c>
      <c r="C184" s="19">
        <v>1375</v>
      </c>
      <c r="D184" s="20">
        <v>0.77729999999999999</v>
      </c>
      <c r="E184" s="19">
        <v>912</v>
      </c>
      <c r="F184" s="19">
        <v>390</v>
      </c>
    </row>
    <row r="185" spans="1:6" s="23" customFormat="1" ht="34.5" customHeight="1">
      <c r="A185" s="26" t="s">
        <v>285</v>
      </c>
      <c r="B185" s="24">
        <f>SUM(B164:B184)</f>
        <v>18826</v>
      </c>
      <c r="C185" s="24">
        <f>SUM(C164:C184)</f>
        <v>14178</v>
      </c>
      <c r="D185" s="25">
        <f>C185/B185</f>
        <v>0.7531074046531393</v>
      </c>
      <c r="E185" s="24">
        <f>SUM(E164:E184)</f>
        <v>8538</v>
      </c>
      <c r="F185" s="24">
        <f>SUM(F164:F184)</f>
        <v>4741</v>
      </c>
    </row>
    <row r="186" spans="1:6" s="14" customFormat="1">
      <c r="A186" s="18" t="s">
        <v>190</v>
      </c>
      <c r="B186" s="19">
        <v>1657</v>
      </c>
      <c r="C186" s="19">
        <v>1205</v>
      </c>
      <c r="D186" s="20">
        <v>0.72719999999999996</v>
      </c>
      <c r="E186" s="19">
        <v>785</v>
      </c>
      <c r="F186" s="19">
        <v>315</v>
      </c>
    </row>
    <row r="187" spans="1:6" s="14" customFormat="1">
      <c r="A187" s="18" t="s">
        <v>191</v>
      </c>
      <c r="B187" s="19">
        <v>1867</v>
      </c>
      <c r="C187" s="19">
        <v>1362</v>
      </c>
      <c r="D187" s="20">
        <v>0.72950000000000004</v>
      </c>
      <c r="E187" s="19">
        <v>839</v>
      </c>
      <c r="F187" s="19">
        <v>418</v>
      </c>
    </row>
    <row r="188" spans="1:6" s="14" customFormat="1">
      <c r="A188" s="18" t="s">
        <v>192</v>
      </c>
      <c r="B188" s="19">
        <v>1675</v>
      </c>
      <c r="C188" s="19">
        <v>1147</v>
      </c>
      <c r="D188" s="20">
        <v>0.68479999999999996</v>
      </c>
      <c r="E188" s="19">
        <v>697</v>
      </c>
      <c r="F188" s="19">
        <v>340</v>
      </c>
    </row>
    <row r="189" spans="1:6" s="23" customFormat="1" ht="34.5" customHeight="1">
      <c r="A189" s="26" t="s">
        <v>286</v>
      </c>
      <c r="B189" s="24">
        <f>SUM(B186:B188)</f>
        <v>5199</v>
      </c>
      <c r="C189" s="24">
        <f>SUM(C186:C188)</f>
        <v>3714</v>
      </c>
      <c r="D189" s="25">
        <f>C189/B189</f>
        <v>0.71436814772071555</v>
      </c>
      <c r="E189" s="24">
        <f>SUM(E186:E188)</f>
        <v>2321</v>
      </c>
      <c r="F189" s="24">
        <f>SUM(F186:F188)</f>
        <v>1073</v>
      </c>
    </row>
    <row r="190" spans="1:6" s="14" customFormat="1">
      <c r="A190" s="18" t="s">
        <v>194</v>
      </c>
      <c r="B190" s="19">
        <v>897</v>
      </c>
      <c r="C190" s="19">
        <v>643</v>
      </c>
      <c r="D190" s="20">
        <v>0.71679999999999999</v>
      </c>
      <c r="E190" s="19">
        <v>475</v>
      </c>
      <c r="F190" s="19">
        <v>132</v>
      </c>
    </row>
    <row r="191" spans="1:6" s="23" customFormat="1" ht="34.5" customHeight="1">
      <c r="A191" s="26" t="s">
        <v>287</v>
      </c>
      <c r="B191" s="24">
        <f>SUM(B190:B190)</f>
        <v>897</v>
      </c>
      <c r="C191" s="24">
        <f>SUM(C190:C190)</f>
        <v>643</v>
      </c>
      <c r="D191" s="25">
        <f>C191/B191</f>
        <v>0.71683389074693427</v>
      </c>
      <c r="E191" s="24">
        <f>SUM(E190:E190)</f>
        <v>475</v>
      </c>
      <c r="F191" s="24">
        <f>SUM(F190:F190)</f>
        <v>132</v>
      </c>
    </row>
    <row r="192" spans="1:6" s="14" customFormat="1">
      <c r="A192" s="18" t="s">
        <v>196</v>
      </c>
      <c r="B192" s="19">
        <v>1499</v>
      </c>
      <c r="C192" s="19">
        <v>1091</v>
      </c>
      <c r="D192" s="20">
        <v>0.7278</v>
      </c>
      <c r="E192" s="19">
        <v>674</v>
      </c>
      <c r="F192" s="19">
        <v>346</v>
      </c>
    </row>
    <row r="193" spans="1:6" s="14" customFormat="1">
      <c r="A193" s="18" t="s">
        <v>197</v>
      </c>
      <c r="B193" s="19">
        <v>1702</v>
      </c>
      <c r="C193" s="19">
        <v>1262</v>
      </c>
      <c r="D193" s="20">
        <v>0.74150000000000005</v>
      </c>
      <c r="E193" s="19">
        <v>805</v>
      </c>
      <c r="F193" s="19">
        <v>377</v>
      </c>
    </row>
    <row r="194" spans="1:6" s="14" customFormat="1">
      <c r="A194" s="18" t="s">
        <v>198</v>
      </c>
      <c r="B194" s="19">
        <v>1066</v>
      </c>
      <c r="C194" s="19">
        <v>683</v>
      </c>
      <c r="D194" s="20">
        <v>0.64070000000000005</v>
      </c>
      <c r="E194" s="19">
        <v>423</v>
      </c>
      <c r="F194" s="19">
        <v>185</v>
      </c>
    </row>
    <row r="195" spans="1:6" s="23" customFormat="1" ht="34.5" customHeight="1">
      <c r="A195" s="26" t="s">
        <v>288</v>
      </c>
      <c r="B195" s="24">
        <f>SUM(B192:B194)</f>
        <v>4267</v>
      </c>
      <c r="C195" s="24">
        <f>SUM(C192:C194)</f>
        <v>3036</v>
      </c>
      <c r="D195" s="25">
        <f>C195/B195</f>
        <v>0.71150691352238105</v>
      </c>
      <c r="E195" s="24">
        <f>SUM(E192:E194)</f>
        <v>1902</v>
      </c>
      <c r="F195" s="24">
        <f>SUM(F192:F194)</f>
        <v>908</v>
      </c>
    </row>
    <row r="196" spans="1:6" s="14" customFormat="1">
      <c r="A196" s="18" t="s">
        <v>200</v>
      </c>
      <c r="B196" s="19">
        <v>1566</v>
      </c>
      <c r="C196" s="19">
        <v>1004</v>
      </c>
      <c r="D196" s="20">
        <v>0.6411</v>
      </c>
      <c r="E196" s="19">
        <v>574</v>
      </c>
      <c r="F196" s="19">
        <v>334</v>
      </c>
    </row>
    <row r="197" spans="1:6" s="14" customFormat="1">
      <c r="A197" s="18" t="s">
        <v>201</v>
      </c>
      <c r="B197" s="19">
        <v>3138</v>
      </c>
      <c r="C197" s="19">
        <v>1824</v>
      </c>
      <c r="D197" s="20">
        <v>0.58130000000000004</v>
      </c>
      <c r="E197" s="19">
        <v>965</v>
      </c>
      <c r="F197" s="19">
        <v>694</v>
      </c>
    </row>
    <row r="198" spans="1:6" s="14" customFormat="1">
      <c r="A198" s="18" t="s">
        <v>202</v>
      </c>
      <c r="B198" s="19">
        <v>683</v>
      </c>
      <c r="C198" s="19">
        <v>570</v>
      </c>
      <c r="D198" s="20">
        <v>0.83460000000000001</v>
      </c>
      <c r="E198" s="19">
        <v>389</v>
      </c>
      <c r="F198" s="19">
        <v>137</v>
      </c>
    </row>
    <row r="199" spans="1:6" s="14" customFormat="1">
      <c r="A199" s="18" t="s">
        <v>203</v>
      </c>
      <c r="B199" s="19">
        <v>1723</v>
      </c>
      <c r="C199" s="19">
        <v>1380</v>
      </c>
      <c r="D199" s="20">
        <v>0.80089999999999995</v>
      </c>
      <c r="E199" s="19">
        <v>812</v>
      </c>
      <c r="F199" s="19">
        <v>410</v>
      </c>
    </row>
    <row r="200" spans="1:6" s="14" customFormat="1">
      <c r="A200" s="18" t="s">
        <v>204</v>
      </c>
      <c r="B200" s="19">
        <v>1742</v>
      </c>
      <c r="C200" s="19">
        <v>1060</v>
      </c>
      <c r="D200" s="20">
        <v>0.60850000000000004</v>
      </c>
      <c r="E200" s="19">
        <v>526</v>
      </c>
      <c r="F200" s="19">
        <v>445</v>
      </c>
    </row>
    <row r="201" spans="1:6" s="14" customFormat="1">
      <c r="A201" s="18" t="s">
        <v>205</v>
      </c>
      <c r="B201" s="19">
        <v>818</v>
      </c>
      <c r="C201" s="19">
        <v>516</v>
      </c>
      <c r="D201" s="20">
        <v>0.63080000000000003</v>
      </c>
      <c r="E201" s="19">
        <v>320</v>
      </c>
      <c r="F201" s="19">
        <v>161</v>
      </c>
    </row>
    <row r="202" spans="1:6" s="14" customFormat="1">
      <c r="A202" s="18" t="s">
        <v>206</v>
      </c>
      <c r="B202" s="19">
        <v>1164</v>
      </c>
      <c r="C202" s="19">
        <v>964</v>
      </c>
      <c r="D202" s="20">
        <v>0.82820000000000005</v>
      </c>
      <c r="E202" s="19">
        <v>581</v>
      </c>
      <c r="F202" s="19">
        <v>302</v>
      </c>
    </row>
    <row r="203" spans="1:6" s="14" customFormat="1">
      <c r="A203" s="18" t="s">
        <v>207</v>
      </c>
      <c r="B203" s="19">
        <v>362</v>
      </c>
      <c r="C203" s="19">
        <v>249</v>
      </c>
      <c r="D203" s="20">
        <v>0.68779999999999997</v>
      </c>
      <c r="E203" s="19">
        <v>156</v>
      </c>
      <c r="F203" s="19">
        <v>72</v>
      </c>
    </row>
    <row r="204" spans="1:6" s="14" customFormat="1">
      <c r="A204" s="18" t="s">
        <v>208</v>
      </c>
      <c r="B204" s="19">
        <v>1044</v>
      </c>
      <c r="C204" s="19">
        <v>894</v>
      </c>
      <c r="D204" s="20">
        <v>0.85629999999999995</v>
      </c>
      <c r="E204" s="19">
        <v>559</v>
      </c>
      <c r="F204" s="19">
        <v>256</v>
      </c>
    </row>
    <row r="205" spans="1:6" s="23" customFormat="1" ht="34.5" customHeight="1">
      <c r="A205" s="26" t="s">
        <v>289</v>
      </c>
      <c r="B205" s="24">
        <f>SUM(B196:B204)</f>
        <v>12240</v>
      </c>
      <c r="C205" s="24">
        <f>SUM(C196:C204)</f>
        <v>8461</v>
      </c>
      <c r="D205" s="25">
        <f>C205/B205</f>
        <v>0.69125816993464051</v>
      </c>
      <c r="E205" s="24">
        <f>SUM(E196:E204)</f>
        <v>4882</v>
      </c>
      <c r="F205" s="24">
        <f>SUM(F196:F204)</f>
        <v>2811</v>
      </c>
    </row>
    <row r="206" spans="1:6" s="14" customFormat="1">
      <c r="A206" s="18" t="s">
        <v>210</v>
      </c>
      <c r="B206" s="19">
        <v>770</v>
      </c>
      <c r="C206" s="19">
        <v>546</v>
      </c>
      <c r="D206" s="20">
        <v>0.70909999999999995</v>
      </c>
      <c r="E206" s="19">
        <v>322</v>
      </c>
      <c r="F206" s="19">
        <v>177</v>
      </c>
    </row>
    <row r="207" spans="1:6" s="14" customFormat="1">
      <c r="A207" s="18" t="s">
        <v>211</v>
      </c>
      <c r="B207" s="19">
        <v>901</v>
      </c>
      <c r="C207" s="19">
        <v>701</v>
      </c>
      <c r="D207" s="20">
        <v>0.77800000000000002</v>
      </c>
      <c r="E207" s="19">
        <v>442</v>
      </c>
      <c r="F207" s="19">
        <v>216</v>
      </c>
    </row>
    <row r="208" spans="1:6" s="14" customFormat="1">
      <c r="A208" s="18" t="s">
        <v>212</v>
      </c>
      <c r="B208" s="19">
        <v>1176</v>
      </c>
      <c r="C208" s="19">
        <v>838</v>
      </c>
      <c r="D208" s="20">
        <v>0.71260000000000001</v>
      </c>
      <c r="E208" s="19">
        <v>394</v>
      </c>
      <c r="F208" s="19">
        <v>386</v>
      </c>
    </row>
    <row r="209" spans="1:6" s="14" customFormat="1">
      <c r="A209" s="18" t="s">
        <v>213</v>
      </c>
      <c r="B209" s="19">
        <v>416</v>
      </c>
      <c r="C209" s="19">
        <v>286</v>
      </c>
      <c r="D209" s="20">
        <v>0.6875</v>
      </c>
      <c r="E209" s="19">
        <v>106</v>
      </c>
      <c r="F209" s="19">
        <v>156</v>
      </c>
    </row>
    <row r="210" spans="1:6" s="14" customFormat="1">
      <c r="A210" s="18" t="s">
        <v>214</v>
      </c>
      <c r="B210" s="19">
        <v>958</v>
      </c>
      <c r="C210" s="19">
        <v>703</v>
      </c>
      <c r="D210" s="20">
        <v>0.73380000000000001</v>
      </c>
      <c r="E210" s="19">
        <v>360</v>
      </c>
      <c r="F210" s="19">
        <v>303</v>
      </c>
    </row>
    <row r="211" spans="1:6" s="14" customFormat="1">
      <c r="A211" s="18" t="s">
        <v>215</v>
      </c>
      <c r="B211" s="19">
        <v>947</v>
      </c>
      <c r="C211" s="19">
        <v>656</v>
      </c>
      <c r="D211" s="20">
        <v>0.69269999999999998</v>
      </c>
      <c r="E211" s="19">
        <v>353</v>
      </c>
      <c r="F211" s="19">
        <v>249</v>
      </c>
    </row>
    <row r="212" spans="1:6" s="14" customFormat="1">
      <c r="A212" s="18" t="s">
        <v>216</v>
      </c>
      <c r="B212" s="19">
        <v>1090</v>
      </c>
      <c r="C212" s="19">
        <v>732</v>
      </c>
      <c r="D212" s="20">
        <v>0.67159999999999997</v>
      </c>
      <c r="E212" s="19">
        <v>516</v>
      </c>
      <c r="F212" s="19">
        <v>178</v>
      </c>
    </row>
    <row r="213" spans="1:6" s="14" customFormat="1">
      <c r="A213" s="18" t="s">
        <v>217</v>
      </c>
      <c r="B213" s="19">
        <v>1126</v>
      </c>
      <c r="C213" s="19">
        <v>896</v>
      </c>
      <c r="D213" s="20">
        <v>0.79569999999999996</v>
      </c>
      <c r="E213" s="19">
        <v>550</v>
      </c>
      <c r="F213" s="19">
        <v>297</v>
      </c>
    </row>
    <row r="214" spans="1:6" s="14" customFormat="1">
      <c r="A214" s="18" t="s">
        <v>218</v>
      </c>
      <c r="B214" s="19">
        <v>717</v>
      </c>
      <c r="C214" s="19">
        <v>522</v>
      </c>
      <c r="D214" s="20">
        <v>0.72799999999999998</v>
      </c>
      <c r="E214" s="19">
        <v>281</v>
      </c>
      <c r="F214" s="19">
        <v>205</v>
      </c>
    </row>
    <row r="215" spans="1:6" s="14" customFormat="1">
      <c r="A215" s="18" t="s">
        <v>219</v>
      </c>
      <c r="B215" s="19">
        <v>802</v>
      </c>
      <c r="C215" s="19">
        <v>592</v>
      </c>
      <c r="D215" s="20">
        <v>0.73819999999999997</v>
      </c>
      <c r="E215" s="19">
        <v>304</v>
      </c>
      <c r="F215" s="19">
        <v>249</v>
      </c>
    </row>
    <row r="216" spans="1:6" s="14" customFormat="1">
      <c r="A216" s="18" t="s">
        <v>220</v>
      </c>
      <c r="B216" s="19">
        <v>1016</v>
      </c>
      <c r="C216" s="19">
        <v>618</v>
      </c>
      <c r="D216" s="20">
        <v>0.60829999999999995</v>
      </c>
      <c r="E216" s="19">
        <v>319</v>
      </c>
      <c r="F216" s="19">
        <v>251</v>
      </c>
    </row>
    <row r="217" spans="1:6" s="14" customFormat="1">
      <c r="A217" s="18" t="s">
        <v>221</v>
      </c>
      <c r="B217" s="19">
        <v>997</v>
      </c>
      <c r="C217" s="19">
        <v>677</v>
      </c>
      <c r="D217" s="20">
        <v>0.67900000000000005</v>
      </c>
      <c r="E217" s="19">
        <v>406</v>
      </c>
      <c r="F217" s="19">
        <v>215</v>
      </c>
    </row>
    <row r="218" spans="1:6" s="14" customFormat="1">
      <c r="A218" s="18" t="s">
        <v>222</v>
      </c>
      <c r="B218" s="19">
        <v>396</v>
      </c>
      <c r="C218" s="19">
        <v>249</v>
      </c>
      <c r="D218" s="20">
        <v>0.62880000000000003</v>
      </c>
      <c r="E218" s="19">
        <v>120</v>
      </c>
      <c r="F218" s="19">
        <v>108</v>
      </c>
    </row>
    <row r="219" spans="1:6" s="14" customFormat="1">
      <c r="A219" s="18" t="s">
        <v>223</v>
      </c>
      <c r="B219" s="19">
        <v>338</v>
      </c>
      <c r="C219" s="19">
        <v>254</v>
      </c>
      <c r="D219" s="20">
        <v>0.75149999999999995</v>
      </c>
      <c r="E219" s="19">
        <v>129</v>
      </c>
      <c r="F219" s="19">
        <v>106</v>
      </c>
    </row>
    <row r="220" spans="1:6" s="14" customFormat="1">
      <c r="A220" s="18" t="s">
        <v>224</v>
      </c>
      <c r="B220" s="19">
        <v>821</v>
      </c>
      <c r="C220" s="19">
        <v>567</v>
      </c>
      <c r="D220" s="20">
        <v>0.69059999999999999</v>
      </c>
      <c r="E220" s="19">
        <v>302</v>
      </c>
      <c r="F220" s="19">
        <v>231</v>
      </c>
    </row>
    <row r="221" spans="1:6" s="14" customFormat="1">
      <c r="A221" s="18" t="s">
        <v>225</v>
      </c>
      <c r="B221" s="19">
        <v>1161</v>
      </c>
      <c r="C221" s="19">
        <v>862</v>
      </c>
      <c r="D221" s="20">
        <v>0.74250000000000005</v>
      </c>
      <c r="E221" s="19">
        <v>539</v>
      </c>
      <c r="F221" s="19">
        <v>257</v>
      </c>
    </row>
    <row r="222" spans="1:6" s="14" customFormat="1">
      <c r="A222" s="18" t="s">
        <v>226</v>
      </c>
      <c r="B222" s="19">
        <v>758</v>
      </c>
      <c r="C222" s="19">
        <v>464</v>
      </c>
      <c r="D222" s="20">
        <v>0.61209999999999998</v>
      </c>
      <c r="E222" s="19">
        <v>217</v>
      </c>
      <c r="F222" s="19">
        <v>211</v>
      </c>
    </row>
    <row r="223" spans="1:6" s="14" customFormat="1">
      <c r="A223" s="18" t="s">
        <v>227</v>
      </c>
      <c r="B223" s="19">
        <v>1002</v>
      </c>
      <c r="C223" s="19">
        <v>684</v>
      </c>
      <c r="D223" s="20">
        <v>0.68259999999999998</v>
      </c>
      <c r="E223" s="19">
        <v>368</v>
      </c>
      <c r="F223" s="19">
        <v>276</v>
      </c>
    </row>
    <row r="224" spans="1:6" s="14" customFormat="1">
      <c r="A224" s="18" t="s">
        <v>228</v>
      </c>
      <c r="B224" s="19">
        <v>639</v>
      </c>
      <c r="C224" s="19">
        <v>406</v>
      </c>
      <c r="D224" s="20">
        <v>0.63539999999999996</v>
      </c>
      <c r="E224" s="19">
        <v>182</v>
      </c>
      <c r="F224" s="19">
        <v>183</v>
      </c>
    </row>
    <row r="225" spans="1:6" s="14" customFormat="1">
      <c r="A225" s="18" t="s">
        <v>229</v>
      </c>
      <c r="B225" s="19">
        <v>803</v>
      </c>
      <c r="C225" s="19">
        <v>489</v>
      </c>
      <c r="D225" s="20">
        <v>0.60899999999999999</v>
      </c>
      <c r="E225" s="19">
        <v>211</v>
      </c>
      <c r="F225" s="19">
        <v>246</v>
      </c>
    </row>
    <row r="226" spans="1:6" s="14" customFormat="1">
      <c r="A226" s="18" t="s">
        <v>230</v>
      </c>
      <c r="B226" s="19">
        <v>1573</v>
      </c>
      <c r="C226" s="19">
        <v>1153</v>
      </c>
      <c r="D226" s="20">
        <v>0.73299999999999998</v>
      </c>
      <c r="E226" s="19">
        <v>641</v>
      </c>
      <c r="F226" s="19">
        <v>438</v>
      </c>
    </row>
    <row r="227" spans="1:6" s="14" customFormat="1">
      <c r="A227" s="18" t="s">
        <v>231</v>
      </c>
      <c r="B227" s="19">
        <v>969</v>
      </c>
      <c r="C227" s="19">
        <v>762</v>
      </c>
      <c r="D227" s="20">
        <v>0.78639999999999999</v>
      </c>
      <c r="E227" s="19">
        <v>484</v>
      </c>
      <c r="F227" s="19">
        <v>236</v>
      </c>
    </row>
    <row r="228" spans="1:6" s="14" customFormat="1">
      <c r="A228" s="18" t="s">
        <v>232</v>
      </c>
      <c r="B228" s="19">
        <v>520</v>
      </c>
      <c r="C228" s="19">
        <v>310</v>
      </c>
      <c r="D228" s="20">
        <v>0.59619999999999995</v>
      </c>
      <c r="E228" s="19">
        <v>148</v>
      </c>
      <c r="F228" s="19">
        <v>134</v>
      </c>
    </row>
    <row r="229" spans="1:6" s="14" customFormat="1">
      <c r="A229" s="18" t="s">
        <v>233</v>
      </c>
      <c r="B229" s="19">
        <v>1819</v>
      </c>
      <c r="C229" s="19">
        <v>1350</v>
      </c>
      <c r="D229" s="20">
        <v>0.74219999999999997</v>
      </c>
      <c r="E229" s="19">
        <v>883</v>
      </c>
      <c r="F229" s="19">
        <v>336</v>
      </c>
    </row>
    <row r="230" spans="1:6" s="14" customFormat="1">
      <c r="A230" s="18" t="s">
        <v>234</v>
      </c>
      <c r="B230" s="19">
        <v>1020</v>
      </c>
      <c r="C230" s="19">
        <v>699</v>
      </c>
      <c r="D230" s="20">
        <v>0.68530000000000002</v>
      </c>
      <c r="E230" s="19">
        <v>312</v>
      </c>
      <c r="F230" s="19">
        <v>340</v>
      </c>
    </row>
    <row r="231" spans="1:6" s="14" customFormat="1">
      <c r="A231" s="18" t="s">
        <v>235</v>
      </c>
      <c r="B231" s="19">
        <v>1217</v>
      </c>
      <c r="C231" s="19">
        <v>891</v>
      </c>
      <c r="D231" s="20">
        <v>0.73209999999999997</v>
      </c>
      <c r="E231" s="19">
        <v>607</v>
      </c>
      <c r="F231" s="19">
        <v>235</v>
      </c>
    </row>
    <row r="232" spans="1:6" s="14" customFormat="1">
      <c r="A232" s="18" t="s">
        <v>236</v>
      </c>
      <c r="B232" s="19">
        <v>1242</v>
      </c>
      <c r="C232" s="19">
        <v>899</v>
      </c>
      <c r="D232" s="20">
        <v>0.7238</v>
      </c>
      <c r="E232" s="19">
        <v>575</v>
      </c>
      <c r="F232" s="19">
        <v>252</v>
      </c>
    </row>
    <row r="233" spans="1:6" s="14" customFormat="1">
      <c r="A233" s="18" t="s">
        <v>237</v>
      </c>
      <c r="B233" s="19">
        <v>997</v>
      </c>
      <c r="C233" s="19">
        <v>736</v>
      </c>
      <c r="D233" s="20">
        <v>0.73819999999999997</v>
      </c>
      <c r="E233" s="19">
        <v>426</v>
      </c>
      <c r="F233" s="19">
        <v>265</v>
      </c>
    </row>
    <row r="234" spans="1:6" s="14" customFormat="1">
      <c r="A234" s="18" t="s">
        <v>238</v>
      </c>
      <c r="B234" s="19">
        <v>1264</v>
      </c>
      <c r="C234" s="19">
        <v>855</v>
      </c>
      <c r="D234" s="20">
        <v>0.6764</v>
      </c>
      <c r="E234" s="19">
        <v>446</v>
      </c>
      <c r="F234" s="19">
        <v>327</v>
      </c>
    </row>
    <row r="235" spans="1:6" s="14" customFormat="1">
      <c r="A235" s="18" t="s">
        <v>239</v>
      </c>
      <c r="B235" s="19">
        <v>1038</v>
      </c>
      <c r="C235" s="19">
        <v>752</v>
      </c>
      <c r="D235" s="20">
        <v>0.72450000000000003</v>
      </c>
      <c r="E235" s="19">
        <v>504</v>
      </c>
      <c r="F235" s="19">
        <v>209</v>
      </c>
    </row>
    <row r="236" spans="1:6" s="14" customFormat="1">
      <c r="A236" s="18" t="s">
        <v>240</v>
      </c>
      <c r="B236" s="19">
        <v>1240</v>
      </c>
      <c r="C236" s="19">
        <v>920</v>
      </c>
      <c r="D236" s="20">
        <v>0.7419</v>
      </c>
      <c r="E236" s="19">
        <v>617</v>
      </c>
      <c r="F236" s="19">
        <v>237</v>
      </c>
    </row>
    <row r="237" spans="1:6" s="14" customFormat="1">
      <c r="A237" s="18" t="s">
        <v>241</v>
      </c>
      <c r="B237" s="19">
        <v>821</v>
      </c>
      <c r="C237" s="19">
        <v>591</v>
      </c>
      <c r="D237" s="20">
        <v>0.71989999999999998</v>
      </c>
      <c r="E237" s="19">
        <v>434</v>
      </c>
      <c r="F237" s="19">
        <v>128</v>
      </c>
    </row>
    <row r="238" spans="1:6" s="14" customFormat="1">
      <c r="A238" s="18" t="s">
        <v>242</v>
      </c>
      <c r="B238" s="19">
        <v>867</v>
      </c>
      <c r="C238" s="19">
        <v>638</v>
      </c>
      <c r="D238" s="20">
        <v>0.7359</v>
      </c>
      <c r="E238" s="19">
        <v>425</v>
      </c>
      <c r="F238" s="19">
        <v>171</v>
      </c>
    </row>
    <row r="239" spans="1:6" s="14" customFormat="1">
      <c r="A239" s="18" t="s">
        <v>243</v>
      </c>
      <c r="B239" s="19">
        <v>1086</v>
      </c>
      <c r="C239" s="19">
        <v>777</v>
      </c>
      <c r="D239" s="20">
        <v>0.71550000000000002</v>
      </c>
      <c r="E239" s="19">
        <v>440</v>
      </c>
      <c r="F239" s="19">
        <v>286</v>
      </c>
    </row>
    <row r="240" spans="1:6" s="23" customFormat="1" ht="34.5" customHeight="1">
      <c r="A240" s="26" t="s">
        <v>290</v>
      </c>
      <c r="B240" s="24">
        <f>SUM(B206:B239)</f>
        <v>32507</v>
      </c>
      <c r="C240" s="24">
        <f>SUM(C206:C239)</f>
        <v>23075</v>
      </c>
      <c r="D240" s="25">
        <f>C240/B240</f>
        <v>0.70984710985326238</v>
      </c>
      <c r="E240" s="24">
        <f>SUM(E206:E239)</f>
        <v>13363</v>
      </c>
      <c r="F240" s="24">
        <f>SUM(F206:F239)</f>
        <v>8094</v>
      </c>
    </row>
    <row r="241" spans="1:6" s="14" customFormat="1">
      <c r="A241" s="18" t="s">
        <v>245</v>
      </c>
      <c r="B241" s="19">
        <v>761</v>
      </c>
      <c r="C241" s="19">
        <v>501</v>
      </c>
      <c r="D241" s="20">
        <v>0.6583</v>
      </c>
      <c r="E241" s="19">
        <v>313</v>
      </c>
      <c r="F241" s="19">
        <v>153</v>
      </c>
    </row>
    <row r="242" spans="1:6" s="14" customFormat="1">
      <c r="A242" s="18" t="s">
        <v>246</v>
      </c>
      <c r="B242" s="19">
        <v>2589</v>
      </c>
      <c r="C242" s="19">
        <v>1729</v>
      </c>
      <c r="D242" s="20">
        <v>0.66779999999999995</v>
      </c>
      <c r="E242" s="19">
        <v>963</v>
      </c>
      <c r="F242" s="19">
        <v>661</v>
      </c>
    </row>
    <row r="243" spans="1:6" s="14" customFormat="1">
      <c r="A243" s="18" t="s">
        <v>247</v>
      </c>
      <c r="B243" s="19">
        <v>962</v>
      </c>
      <c r="C243" s="19">
        <v>741</v>
      </c>
      <c r="D243" s="20">
        <v>0.77029999999999998</v>
      </c>
      <c r="E243" s="19">
        <v>515</v>
      </c>
      <c r="F243" s="19">
        <v>197</v>
      </c>
    </row>
    <row r="244" spans="1:6" s="14" customFormat="1">
      <c r="A244" s="18" t="s">
        <v>248</v>
      </c>
      <c r="B244" s="19">
        <v>1259</v>
      </c>
      <c r="C244" s="19">
        <v>985</v>
      </c>
      <c r="D244" s="20">
        <v>0.78239999999999998</v>
      </c>
      <c r="E244" s="19">
        <v>697</v>
      </c>
      <c r="F244" s="19">
        <v>244</v>
      </c>
    </row>
    <row r="245" spans="1:6" s="14" customFormat="1">
      <c r="A245" s="18" t="s">
        <v>249</v>
      </c>
      <c r="B245" s="19">
        <v>2199</v>
      </c>
      <c r="C245" s="19">
        <v>1615</v>
      </c>
      <c r="D245" s="20">
        <v>0.73440000000000005</v>
      </c>
      <c r="E245" s="19">
        <v>959</v>
      </c>
      <c r="F245" s="19">
        <v>552</v>
      </c>
    </row>
    <row r="246" spans="1:6" s="14" customFormat="1">
      <c r="A246" s="18" t="s">
        <v>250</v>
      </c>
      <c r="B246" s="19">
        <v>2107</v>
      </c>
      <c r="C246" s="19">
        <v>1634</v>
      </c>
      <c r="D246" s="20">
        <v>0.77549999999999997</v>
      </c>
      <c r="E246" s="22">
        <v>1133</v>
      </c>
      <c r="F246" s="19">
        <v>384</v>
      </c>
    </row>
    <row r="247" spans="1:6" s="23" customFormat="1" ht="34.5" customHeight="1">
      <c r="A247" s="26" t="s">
        <v>291</v>
      </c>
      <c r="B247" s="24">
        <f>SUM(B241:B246)</f>
        <v>9877</v>
      </c>
      <c r="C247" s="24">
        <f>SUM(C241:C246)</f>
        <v>7205</v>
      </c>
      <c r="D247" s="25">
        <f>C247/B247</f>
        <v>0.72947251189632478</v>
      </c>
      <c r="E247" s="24">
        <f>SUM(E241:E246)</f>
        <v>4580</v>
      </c>
      <c r="F247" s="24">
        <f>SUM(F241:F246)</f>
        <v>2191</v>
      </c>
    </row>
    <row r="248" spans="1:6" s="14" customFormat="1">
      <c r="A248" s="18" t="s">
        <v>252</v>
      </c>
      <c r="B248" s="19">
        <v>494</v>
      </c>
      <c r="C248" s="19">
        <v>321</v>
      </c>
      <c r="D248" s="20">
        <v>0.64980000000000004</v>
      </c>
      <c r="E248" s="19">
        <v>196</v>
      </c>
      <c r="F248" s="19">
        <v>99</v>
      </c>
    </row>
    <row r="249" spans="1:6" s="14" customFormat="1">
      <c r="A249" s="18" t="s">
        <v>253</v>
      </c>
      <c r="B249" s="19">
        <v>798</v>
      </c>
      <c r="C249" s="19">
        <v>552</v>
      </c>
      <c r="D249" s="20">
        <v>0.69169999999999998</v>
      </c>
      <c r="E249" s="19">
        <v>382</v>
      </c>
      <c r="F249" s="19">
        <v>143</v>
      </c>
    </row>
    <row r="250" spans="1:6" s="23" customFormat="1" ht="34.5" customHeight="1">
      <c r="A250" s="26" t="s">
        <v>292</v>
      </c>
      <c r="B250" s="24">
        <f>SUM(B248:B249)</f>
        <v>1292</v>
      </c>
      <c r="C250" s="24">
        <f>SUM(C248:C249)</f>
        <v>873</v>
      </c>
      <c r="D250" s="25">
        <f>C250/B250</f>
        <v>0.67569659442724461</v>
      </c>
      <c r="E250" s="24">
        <f>SUM(E248:E249)</f>
        <v>578</v>
      </c>
      <c r="F250" s="24">
        <f>SUM(F248:F249)</f>
        <v>242</v>
      </c>
    </row>
    <row r="251" spans="1:6" s="23" customFormat="1" ht="34.5" customHeight="1">
      <c r="A251" s="26" t="s">
        <v>293</v>
      </c>
      <c r="B251" s="24">
        <f>SUM(, B22, B44, B51, B54, B56, B67, B103, B163, B185, B189, B191, B195, B205, B240, B247, B250)</f>
        <v>223956</v>
      </c>
      <c r="C251" s="24">
        <f>SUM(, C22, C44, C51, C54, C56, C67, C103, C163, C185, C189, C191, C195, C205, C240, C247, C250)</f>
        <v>152247</v>
      </c>
      <c r="D251" s="25">
        <f>C251/B251</f>
        <v>0.67980764078658307</v>
      </c>
      <c r="E251" s="24">
        <f>SUM(, E22, E44, E51, E54, E56, E67, E103, E163, E185, E189, E191, E195, E205, E240, E247, E250)</f>
        <v>83136</v>
      </c>
      <c r="F251" s="24">
        <f>SUM(, F22, F44, F51, F54, F56, F67, F103, F163, F185, F189, F191, F195, F205, F240, F247, F250)</f>
        <v>57170</v>
      </c>
    </row>
    <row r="252" spans="1:6" s="23" customFormat="1">
      <c r="A252" s="24" t="s">
        <v>294</v>
      </c>
      <c r="B252" s="24">
        <f>SUM(, B251)</f>
        <v>223956</v>
      </c>
      <c r="C252" s="24">
        <f>SUM(, C251)</f>
        <v>152247</v>
      </c>
      <c r="D252" s="25">
        <f>C252/B252</f>
        <v>0.67980764078658307</v>
      </c>
      <c r="E252" s="24">
        <f>SUM(, E251)</f>
        <v>83136</v>
      </c>
      <c r="F252" s="24">
        <f>SUM(, F251)</f>
        <v>57170</v>
      </c>
    </row>
    <row r="253" spans="1:6" s="23" customFormat="1">
      <c r="A253" s="24" t="s">
        <v>467</v>
      </c>
      <c r="B253" s="24">
        <v>48887</v>
      </c>
      <c r="C253" s="24">
        <v>30222</v>
      </c>
      <c r="D253" s="25">
        <v>0.61819999999999997</v>
      </c>
      <c r="E253" s="24">
        <v>11643</v>
      </c>
      <c r="F253" s="24">
        <v>16665</v>
      </c>
    </row>
    <row r="254" spans="1:6" s="23" customFormat="1">
      <c r="A254" s="36" t="s">
        <v>294</v>
      </c>
      <c r="B254" s="36">
        <f>SUM(B252:B253)</f>
        <v>272843</v>
      </c>
      <c r="C254" s="36">
        <f>SUM(C252:C253)</f>
        <v>182469</v>
      </c>
      <c r="D254" s="37">
        <f>AVERAGE(D252:D253)</f>
        <v>0.64900382039329152</v>
      </c>
      <c r="E254" s="36">
        <f>SUM(E252:E253)</f>
        <v>94779</v>
      </c>
      <c r="F254" s="36">
        <f>SUM(F252:F253)</f>
        <v>73835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251" max="16383" man="1"/>
    <brk id="252" max="16383" man="1"/>
  </rowBreaks>
  <colBreaks count="2" manualBreakCount="2">
    <brk id="5" max="1048575" man="1"/>
    <brk id="6"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364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00FF"/>
  </sheetPr>
  <dimension ref="A1:Q247"/>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85546875" customWidth="1"/>
    <col min="5" max="5" width="8.28515625" customWidth="1"/>
    <col min="6"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367</v>
      </c>
      <c r="F4" s="56"/>
      <c r="G4" s="56"/>
      <c r="H4" s="56"/>
      <c r="I4" s="56"/>
      <c r="J4" s="56"/>
      <c r="K4" s="56"/>
      <c r="L4" s="56"/>
      <c r="M4" s="56"/>
      <c r="N4" s="56"/>
      <c r="O4" s="56"/>
      <c r="P4" s="56"/>
      <c r="Q4" s="56"/>
    </row>
    <row r="5" spans="1:17" ht="25.5" customHeight="1">
      <c r="E5" s="55" t="s">
        <v>367</v>
      </c>
      <c r="F5" s="55"/>
      <c r="G5" s="55"/>
      <c r="H5" s="55"/>
      <c r="I5" s="55"/>
      <c r="J5" s="55"/>
      <c r="K5" s="55"/>
      <c r="L5" s="55"/>
      <c r="M5" s="55"/>
      <c r="N5" s="55"/>
      <c r="O5" s="55"/>
      <c r="P5" s="55"/>
      <c r="Q5" s="55"/>
    </row>
    <row r="6" spans="1:17" s="12" customFormat="1" ht="150" customHeight="1">
      <c r="B6" s="13" t="s">
        <v>7</v>
      </c>
      <c r="C6" s="13" t="s">
        <v>8</v>
      </c>
      <c r="D6" s="13" t="s">
        <v>9</v>
      </c>
      <c r="E6" s="21" t="s">
        <v>368</v>
      </c>
    </row>
    <row r="7" spans="1:17">
      <c r="A7" s="15" t="s">
        <v>11</v>
      </c>
      <c r="B7" s="16">
        <v>851</v>
      </c>
      <c r="C7" s="16">
        <v>608</v>
      </c>
      <c r="D7" s="17">
        <v>0.71450000000000002</v>
      </c>
      <c r="E7" s="16">
        <v>425</v>
      </c>
    </row>
    <row r="8" spans="1:17" s="14" customFormat="1">
      <c r="A8" s="18" t="s">
        <v>12</v>
      </c>
      <c r="B8" s="19">
        <v>465</v>
      </c>
      <c r="C8" s="19">
        <v>283</v>
      </c>
      <c r="D8" s="20">
        <v>0.60860000000000003</v>
      </c>
      <c r="E8" s="19">
        <v>209</v>
      </c>
    </row>
    <row r="9" spans="1:17" s="14" customFormat="1">
      <c r="A9" s="18" t="s">
        <v>13</v>
      </c>
      <c r="B9" s="19">
        <v>526</v>
      </c>
      <c r="C9" s="19">
        <v>292</v>
      </c>
      <c r="D9" s="20">
        <v>0.55510000000000004</v>
      </c>
      <c r="E9" s="19">
        <v>178</v>
      </c>
    </row>
    <row r="10" spans="1:17" s="14" customFormat="1">
      <c r="A10" s="18" t="s">
        <v>14</v>
      </c>
      <c r="B10" s="19">
        <v>786</v>
      </c>
      <c r="C10" s="19">
        <v>447</v>
      </c>
      <c r="D10" s="20">
        <v>0.56869999999999998</v>
      </c>
      <c r="E10" s="19">
        <v>260</v>
      </c>
    </row>
    <row r="11" spans="1:17" s="14" customFormat="1">
      <c r="A11" s="18" t="s">
        <v>15</v>
      </c>
      <c r="B11" s="19">
        <v>691</v>
      </c>
      <c r="C11" s="19">
        <v>351</v>
      </c>
      <c r="D11" s="20">
        <v>0.50800000000000001</v>
      </c>
      <c r="E11" s="19">
        <v>199</v>
      </c>
    </row>
    <row r="12" spans="1:17" s="14" customFormat="1">
      <c r="A12" s="18" t="s">
        <v>16</v>
      </c>
      <c r="B12" s="19">
        <v>722</v>
      </c>
      <c r="C12" s="19">
        <v>305</v>
      </c>
      <c r="D12" s="20">
        <v>0.4224</v>
      </c>
      <c r="E12" s="19">
        <v>152</v>
      </c>
    </row>
    <row r="13" spans="1:17" s="14" customFormat="1">
      <c r="A13" s="18" t="s">
        <v>17</v>
      </c>
      <c r="B13" s="19">
        <v>852</v>
      </c>
      <c r="C13" s="19">
        <v>471</v>
      </c>
      <c r="D13" s="20">
        <v>0.55279999999999996</v>
      </c>
      <c r="E13" s="19">
        <v>309</v>
      </c>
    </row>
    <row r="14" spans="1:17" s="14" customFormat="1">
      <c r="A14" s="18" t="s">
        <v>18</v>
      </c>
      <c r="B14" s="19">
        <v>393</v>
      </c>
      <c r="C14" s="19">
        <v>269</v>
      </c>
      <c r="D14" s="20">
        <v>0.6845</v>
      </c>
      <c r="E14" s="19">
        <v>196</v>
      </c>
    </row>
    <row r="15" spans="1:17" s="14" customFormat="1">
      <c r="A15" s="18" t="s">
        <v>19</v>
      </c>
      <c r="B15" s="19">
        <v>699</v>
      </c>
      <c r="C15" s="19">
        <v>502</v>
      </c>
      <c r="D15" s="20">
        <v>0.71819999999999995</v>
      </c>
      <c r="E15" s="19">
        <v>366</v>
      </c>
    </row>
    <row r="16" spans="1:17" s="14" customFormat="1">
      <c r="A16" s="18" t="s">
        <v>20</v>
      </c>
      <c r="B16" s="19">
        <v>493</v>
      </c>
      <c r="C16" s="19">
        <v>211</v>
      </c>
      <c r="D16" s="20">
        <v>0.42799999999999999</v>
      </c>
      <c r="E16" s="19">
        <v>115</v>
      </c>
    </row>
    <row r="17" spans="1:5" s="14" customFormat="1">
      <c r="A17" s="18" t="s">
        <v>21</v>
      </c>
      <c r="B17" s="19">
        <v>1066</v>
      </c>
      <c r="C17" s="19">
        <v>725</v>
      </c>
      <c r="D17" s="20">
        <v>0.68010000000000004</v>
      </c>
      <c r="E17" s="19">
        <v>453</v>
      </c>
    </row>
    <row r="18" spans="1:5" s="14" customFormat="1">
      <c r="A18" s="18" t="s">
        <v>22</v>
      </c>
      <c r="B18" s="19">
        <v>410</v>
      </c>
      <c r="C18" s="19">
        <v>225</v>
      </c>
      <c r="D18" s="20">
        <v>0.54879999999999995</v>
      </c>
      <c r="E18" s="19">
        <v>135</v>
      </c>
    </row>
    <row r="19" spans="1:5" s="14" customFormat="1">
      <c r="A19" s="18" t="s">
        <v>23</v>
      </c>
      <c r="B19" s="19">
        <v>1590</v>
      </c>
      <c r="C19" s="19">
        <v>1019</v>
      </c>
      <c r="D19" s="20">
        <v>0.64090000000000003</v>
      </c>
      <c r="E19" s="19">
        <v>639</v>
      </c>
    </row>
    <row r="20" spans="1:5" s="14" customFormat="1">
      <c r="A20" s="18" t="s">
        <v>24</v>
      </c>
      <c r="B20" s="19">
        <v>891</v>
      </c>
      <c r="C20" s="19">
        <v>604</v>
      </c>
      <c r="D20" s="20">
        <v>0.67789999999999995</v>
      </c>
      <c r="E20" s="19">
        <v>382</v>
      </c>
    </row>
    <row r="21" spans="1:5" s="14" customFormat="1">
      <c r="A21" s="18" t="s">
        <v>25</v>
      </c>
      <c r="B21" s="19">
        <v>972</v>
      </c>
      <c r="C21" s="19">
        <v>674</v>
      </c>
      <c r="D21" s="20">
        <v>0.69340000000000002</v>
      </c>
      <c r="E21" s="19">
        <v>479</v>
      </c>
    </row>
    <row r="22" spans="1:5" s="23" customFormat="1" ht="34.5" customHeight="1">
      <c r="A22" s="26" t="s">
        <v>277</v>
      </c>
      <c r="B22" s="24">
        <f>SUM(B7:B21)</f>
        <v>11407</v>
      </c>
      <c r="C22" s="24">
        <f>SUM(C7:C21)</f>
        <v>6986</v>
      </c>
      <c r="D22" s="25">
        <f>C22/B22</f>
        <v>0.61243096344349957</v>
      </c>
      <c r="E22" s="24">
        <f>SUM(E7:E21)</f>
        <v>4497</v>
      </c>
    </row>
    <row r="23" spans="1:5" s="14" customFormat="1">
      <c r="A23" s="18" t="s">
        <v>27</v>
      </c>
      <c r="B23" s="19">
        <v>773</v>
      </c>
      <c r="C23" s="19">
        <v>525</v>
      </c>
      <c r="D23" s="20">
        <v>0.67920000000000003</v>
      </c>
      <c r="E23" s="19">
        <v>353</v>
      </c>
    </row>
    <row r="24" spans="1:5" s="14" customFormat="1">
      <c r="A24" s="18" t="s">
        <v>28</v>
      </c>
      <c r="B24" s="19">
        <v>763</v>
      </c>
      <c r="C24" s="19">
        <v>542</v>
      </c>
      <c r="D24" s="20">
        <v>0.71040000000000003</v>
      </c>
      <c r="E24" s="19">
        <v>332</v>
      </c>
    </row>
    <row r="25" spans="1:5" s="14" customFormat="1">
      <c r="A25" s="18" t="s">
        <v>29</v>
      </c>
      <c r="B25" s="19">
        <v>1031</v>
      </c>
      <c r="C25" s="19">
        <v>751</v>
      </c>
      <c r="D25" s="20">
        <v>0.72840000000000005</v>
      </c>
      <c r="E25" s="19">
        <v>538</v>
      </c>
    </row>
    <row r="26" spans="1:5" s="14" customFormat="1">
      <c r="A26" s="18" t="s">
        <v>30</v>
      </c>
      <c r="B26" s="19">
        <v>748</v>
      </c>
      <c r="C26" s="19">
        <v>512</v>
      </c>
      <c r="D26" s="20">
        <v>0.6845</v>
      </c>
      <c r="E26" s="19">
        <v>337</v>
      </c>
    </row>
    <row r="27" spans="1:5" s="14" customFormat="1">
      <c r="A27" s="18" t="s">
        <v>31</v>
      </c>
      <c r="B27" s="19">
        <v>934</v>
      </c>
      <c r="C27" s="19">
        <v>612</v>
      </c>
      <c r="D27" s="20">
        <v>0.6552</v>
      </c>
      <c r="E27" s="19">
        <v>392</v>
      </c>
    </row>
    <row r="28" spans="1:5" s="14" customFormat="1">
      <c r="A28" s="18" t="s">
        <v>32</v>
      </c>
      <c r="B28" s="19">
        <v>1292</v>
      </c>
      <c r="C28" s="19">
        <v>940</v>
      </c>
      <c r="D28" s="20">
        <v>0.72760000000000002</v>
      </c>
      <c r="E28" s="19">
        <v>636</v>
      </c>
    </row>
    <row r="29" spans="1:5" s="14" customFormat="1">
      <c r="A29" s="18" t="s">
        <v>33</v>
      </c>
      <c r="B29" s="19">
        <v>1084</v>
      </c>
      <c r="C29" s="19">
        <v>786</v>
      </c>
      <c r="D29" s="20">
        <v>0.72509999999999997</v>
      </c>
      <c r="E29" s="19">
        <v>575</v>
      </c>
    </row>
    <row r="30" spans="1:5" s="14" customFormat="1">
      <c r="A30" s="18" t="s">
        <v>34</v>
      </c>
      <c r="B30" s="19">
        <v>1009</v>
      </c>
      <c r="C30" s="19">
        <v>753</v>
      </c>
      <c r="D30" s="20">
        <v>0.74629999999999996</v>
      </c>
      <c r="E30" s="19">
        <v>498</v>
      </c>
    </row>
    <row r="31" spans="1:5" s="14" customFormat="1">
      <c r="A31" s="18" t="s">
        <v>35</v>
      </c>
      <c r="B31" s="19">
        <v>784</v>
      </c>
      <c r="C31" s="19">
        <v>528</v>
      </c>
      <c r="D31" s="20">
        <v>0.67349999999999999</v>
      </c>
      <c r="E31" s="19">
        <v>319</v>
      </c>
    </row>
    <row r="32" spans="1:5" s="14" customFormat="1">
      <c r="A32" s="18" t="s">
        <v>36</v>
      </c>
      <c r="B32" s="19">
        <v>1176</v>
      </c>
      <c r="C32" s="19">
        <v>899</v>
      </c>
      <c r="D32" s="20">
        <v>0.76449999999999996</v>
      </c>
      <c r="E32" s="19">
        <v>731</v>
      </c>
    </row>
    <row r="33" spans="1:5" s="14" customFormat="1">
      <c r="A33" s="18" t="s">
        <v>37</v>
      </c>
      <c r="B33" s="19">
        <v>1039</v>
      </c>
      <c r="C33" s="19">
        <v>732</v>
      </c>
      <c r="D33" s="20">
        <v>0.70450000000000002</v>
      </c>
      <c r="E33" s="19">
        <v>517</v>
      </c>
    </row>
    <row r="34" spans="1:5" s="14" customFormat="1">
      <c r="A34" s="18" t="s">
        <v>38</v>
      </c>
      <c r="B34" s="19">
        <v>1064</v>
      </c>
      <c r="C34" s="19">
        <v>709</v>
      </c>
      <c r="D34" s="20">
        <v>0.66639999999999999</v>
      </c>
      <c r="E34" s="19">
        <v>446</v>
      </c>
    </row>
    <row r="35" spans="1:5" s="14" customFormat="1">
      <c r="A35" s="18" t="s">
        <v>39</v>
      </c>
      <c r="B35" s="19">
        <v>750</v>
      </c>
      <c r="C35" s="19">
        <v>566</v>
      </c>
      <c r="D35" s="20">
        <v>0.75470000000000004</v>
      </c>
      <c r="E35" s="19">
        <v>421</v>
      </c>
    </row>
    <row r="36" spans="1:5" s="14" customFormat="1">
      <c r="A36" s="18" t="s">
        <v>40</v>
      </c>
      <c r="B36" s="19">
        <v>1124</v>
      </c>
      <c r="C36" s="19">
        <v>818</v>
      </c>
      <c r="D36" s="20">
        <v>0.7278</v>
      </c>
      <c r="E36" s="19">
        <v>631</v>
      </c>
    </row>
    <row r="37" spans="1:5" s="14" customFormat="1">
      <c r="A37" s="18" t="s">
        <v>41</v>
      </c>
      <c r="B37" s="19">
        <v>984</v>
      </c>
      <c r="C37" s="19">
        <v>711</v>
      </c>
      <c r="D37" s="20">
        <v>0.72260000000000002</v>
      </c>
      <c r="E37" s="19">
        <v>474</v>
      </c>
    </row>
    <row r="38" spans="1:5" s="14" customFormat="1">
      <c r="A38" s="18" t="s">
        <v>42</v>
      </c>
      <c r="B38" s="19">
        <v>1222</v>
      </c>
      <c r="C38" s="19">
        <v>956</v>
      </c>
      <c r="D38" s="20">
        <v>0.7823</v>
      </c>
      <c r="E38" s="19">
        <v>742</v>
      </c>
    </row>
    <row r="39" spans="1:5" s="14" customFormat="1">
      <c r="A39" s="18" t="s">
        <v>43</v>
      </c>
      <c r="B39" s="19">
        <v>950</v>
      </c>
      <c r="C39" s="19">
        <v>712</v>
      </c>
      <c r="D39" s="20">
        <v>0.74950000000000006</v>
      </c>
      <c r="E39" s="19">
        <v>516</v>
      </c>
    </row>
    <row r="40" spans="1:5" s="14" customFormat="1">
      <c r="A40" s="18" t="s">
        <v>44</v>
      </c>
      <c r="B40" s="19">
        <v>802</v>
      </c>
      <c r="C40" s="19">
        <v>588</v>
      </c>
      <c r="D40" s="20">
        <v>0.73319999999999996</v>
      </c>
      <c r="E40" s="19">
        <v>450</v>
      </c>
    </row>
    <row r="41" spans="1:5" s="14" customFormat="1">
      <c r="A41" s="18" t="s">
        <v>45</v>
      </c>
      <c r="B41" s="19">
        <v>1588</v>
      </c>
      <c r="C41" s="19">
        <v>1234</v>
      </c>
      <c r="D41" s="20">
        <v>0.77710000000000001</v>
      </c>
      <c r="E41" s="19">
        <v>905</v>
      </c>
    </row>
    <row r="42" spans="1:5" s="14" customFormat="1">
      <c r="A42" s="18" t="s">
        <v>46</v>
      </c>
      <c r="B42" s="19">
        <v>999</v>
      </c>
      <c r="C42" s="19">
        <v>731</v>
      </c>
      <c r="D42" s="20">
        <v>0.73170000000000002</v>
      </c>
      <c r="E42" s="19">
        <v>582</v>
      </c>
    </row>
    <row r="43" spans="1:5" s="14" customFormat="1">
      <c r="A43" s="18" t="s">
        <v>47</v>
      </c>
      <c r="B43" s="19">
        <v>1728</v>
      </c>
      <c r="C43" s="19">
        <v>1314</v>
      </c>
      <c r="D43" s="20">
        <v>0.76039999999999996</v>
      </c>
      <c r="E43" s="22">
        <v>1023</v>
      </c>
    </row>
    <row r="44" spans="1:5" s="23" customFormat="1" ht="34.5" customHeight="1">
      <c r="A44" s="26" t="s">
        <v>278</v>
      </c>
      <c r="B44" s="24">
        <f>SUM(B23:B43)</f>
        <v>21844</v>
      </c>
      <c r="C44" s="24">
        <f>SUM(C23:C43)</f>
        <v>15919</v>
      </c>
      <c r="D44" s="25">
        <f>C44/B44</f>
        <v>0.72875846914484521</v>
      </c>
      <c r="E44" s="24">
        <f>SUM(E23:E43)</f>
        <v>11418</v>
      </c>
    </row>
    <row r="45" spans="1:5" s="14" customFormat="1">
      <c r="A45" s="18" t="s">
        <v>49</v>
      </c>
      <c r="B45" s="19">
        <v>1059</v>
      </c>
      <c r="C45" s="19">
        <v>762</v>
      </c>
      <c r="D45" s="20">
        <v>0.71950000000000003</v>
      </c>
      <c r="E45" s="19">
        <v>578</v>
      </c>
    </row>
    <row r="46" spans="1:5" s="14" customFormat="1">
      <c r="A46" s="18" t="s">
        <v>50</v>
      </c>
      <c r="B46" s="19">
        <v>2160</v>
      </c>
      <c r="C46" s="19">
        <v>1558</v>
      </c>
      <c r="D46" s="20">
        <v>0.72130000000000005</v>
      </c>
      <c r="E46" s="22">
        <v>1186</v>
      </c>
    </row>
    <row r="47" spans="1:5" s="14" customFormat="1">
      <c r="A47" s="18" t="s">
        <v>51</v>
      </c>
      <c r="B47" s="19">
        <v>2198</v>
      </c>
      <c r="C47" s="19">
        <v>1593</v>
      </c>
      <c r="D47" s="20">
        <v>0.72470000000000001</v>
      </c>
      <c r="E47" s="22">
        <v>1246</v>
      </c>
    </row>
    <row r="48" spans="1:5" s="14" customFormat="1">
      <c r="A48" s="18" t="s">
        <v>52</v>
      </c>
      <c r="B48" s="19">
        <v>1650</v>
      </c>
      <c r="C48" s="19">
        <v>1315</v>
      </c>
      <c r="D48" s="20">
        <v>0.79700000000000004</v>
      </c>
      <c r="E48" s="22">
        <v>1076</v>
      </c>
    </row>
    <row r="49" spans="1:5" s="14" customFormat="1">
      <c r="A49" s="18" t="s">
        <v>53</v>
      </c>
      <c r="B49" s="19">
        <v>1396</v>
      </c>
      <c r="C49" s="19">
        <v>1116</v>
      </c>
      <c r="D49" s="20">
        <v>0.7994</v>
      </c>
      <c r="E49" s="19">
        <v>904</v>
      </c>
    </row>
    <row r="50" spans="1:5" s="14" customFormat="1">
      <c r="A50" s="18" t="s">
        <v>54</v>
      </c>
      <c r="B50" s="19">
        <v>955</v>
      </c>
      <c r="C50" s="19">
        <v>774</v>
      </c>
      <c r="D50" s="20">
        <v>0.8105</v>
      </c>
      <c r="E50" s="19">
        <v>662</v>
      </c>
    </row>
    <row r="51" spans="1:5" s="23" customFormat="1" ht="34.5" customHeight="1">
      <c r="A51" s="26" t="s">
        <v>279</v>
      </c>
      <c r="B51" s="24">
        <f>SUM(B45:B50)</f>
        <v>9418</v>
      </c>
      <c r="C51" s="24">
        <f>SUM(C45:C50)</f>
        <v>7118</v>
      </c>
      <c r="D51" s="25">
        <f>C51/B51</f>
        <v>0.7557867912507964</v>
      </c>
      <c r="E51" s="24">
        <f>SUM(E45:E50)</f>
        <v>5652</v>
      </c>
    </row>
    <row r="52" spans="1:5" s="14" customFormat="1">
      <c r="A52" s="18" t="s">
        <v>56</v>
      </c>
      <c r="B52" s="19">
        <v>15</v>
      </c>
      <c r="C52" s="19">
        <v>13</v>
      </c>
      <c r="D52" s="20">
        <v>0.86670000000000003</v>
      </c>
      <c r="E52" s="19">
        <v>8</v>
      </c>
    </row>
    <row r="53" spans="1:5" s="23" customFormat="1" ht="34.5" customHeight="1">
      <c r="A53" s="26" t="s">
        <v>280</v>
      </c>
      <c r="B53" s="24">
        <f>SUM(B52:B52)</f>
        <v>15</v>
      </c>
      <c r="C53" s="24">
        <f>SUM(C52:C52)</f>
        <v>13</v>
      </c>
      <c r="D53" s="25">
        <f>C53/B53</f>
        <v>0.8666666666666667</v>
      </c>
      <c r="E53" s="24">
        <f>SUM(E52:E52)</f>
        <v>8</v>
      </c>
    </row>
    <row r="54" spans="1:5" s="14" customFormat="1">
      <c r="A54" s="18" t="s">
        <v>59</v>
      </c>
      <c r="B54" s="19">
        <v>1231</v>
      </c>
      <c r="C54" s="19">
        <v>890</v>
      </c>
      <c r="D54" s="20">
        <v>0.72299999999999998</v>
      </c>
      <c r="E54" s="19">
        <v>640</v>
      </c>
    </row>
    <row r="55" spans="1:5" s="23" customFormat="1" ht="34.5" customHeight="1">
      <c r="A55" s="26" t="s">
        <v>281</v>
      </c>
      <c r="B55" s="24">
        <f>SUM(B54:B54)</f>
        <v>1231</v>
      </c>
      <c r="C55" s="24">
        <f>SUM(C54:C54)</f>
        <v>890</v>
      </c>
      <c r="D55" s="25">
        <f>C55/B55</f>
        <v>0.72298943948009753</v>
      </c>
      <c r="E55" s="24">
        <f>SUM(E54:E54)</f>
        <v>640</v>
      </c>
    </row>
    <row r="56" spans="1:5" s="14" customFormat="1">
      <c r="A56" s="18" t="s">
        <v>61</v>
      </c>
      <c r="B56" s="19">
        <v>1458</v>
      </c>
      <c r="C56" s="19">
        <v>1128</v>
      </c>
      <c r="D56" s="20">
        <v>0.77370000000000005</v>
      </c>
      <c r="E56" s="19">
        <v>842</v>
      </c>
    </row>
    <row r="57" spans="1:5" s="14" customFormat="1">
      <c r="A57" s="18" t="s">
        <v>62</v>
      </c>
      <c r="B57" s="19">
        <v>1170</v>
      </c>
      <c r="C57" s="19">
        <v>819</v>
      </c>
      <c r="D57" s="20">
        <v>0.7</v>
      </c>
      <c r="E57" s="19">
        <v>618</v>
      </c>
    </row>
    <row r="58" spans="1:5" s="14" customFormat="1">
      <c r="A58" s="18" t="s">
        <v>63</v>
      </c>
      <c r="B58" s="19">
        <v>1061</v>
      </c>
      <c r="C58" s="19">
        <v>799</v>
      </c>
      <c r="D58" s="20">
        <v>0.75309999999999999</v>
      </c>
      <c r="E58" s="19">
        <v>612</v>
      </c>
    </row>
    <row r="59" spans="1:5" s="14" customFormat="1">
      <c r="A59" s="18" t="s">
        <v>64</v>
      </c>
      <c r="B59" s="19">
        <v>860</v>
      </c>
      <c r="C59" s="19">
        <v>638</v>
      </c>
      <c r="D59" s="20">
        <v>0.7419</v>
      </c>
      <c r="E59" s="19">
        <v>486</v>
      </c>
    </row>
    <row r="60" spans="1:5" s="14" customFormat="1">
      <c r="A60" s="18" t="s">
        <v>65</v>
      </c>
      <c r="B60" s="19">
        <v>1085</v>
      </c>
      <c r="C60" s="19">
        <v>796</v>
      </c>
      <c r="D60" s="20">
        <v>0.73360000000000003</v>
      </c>
      <c r="E60" s="19">
        <v>617</v>
      </c>
    </row>
    <row r="61" spans="1:5" s="14" customFormat="1">
      <c r="A61" s="18" t="s">
        <v>66</v>
      </c>
      <c r="B61" s="19">
        <v>900</v>
      </c>
      <c r="C61" s="19">
        <v>708</v>
      </c>
      <c r="D61" s="20">
        <v>0.78669999999999995</v>
      </c>
      <c r="E61" s="19">
        <v>553</v>
      </c>
    </row>
    <row r="62" spans="1:5" s="14" customFormat="1">
      <c r="A62" s="18" t="s">
        <v>67</v>
      </c>
      <c r="B62" s="19">
        <v>2289</v>
      </c>
      <c r="C62" s="19">
        <v>1724</v>
      </c>
      <c r="D62" s="20">
        <v>0.75319999999999998</v>
      </c>
      <c r="E62" s="22">
        <v>1454</v>
      </c>
    </row>
    <row r="63" spans="1:5" s="14" customFormat="1">
      <c r="A63" s="18" t="s">
        <v>68</v>
      </c>
      <c r="B63" s="19">
        <v>977</v>
      </c>
      <c r="C63" s="19">
        <v>709</v>
      </c>
      <c r="D63" s="20">
        <v>0.72570000000000001</v>
      </c>
      <c r="E63" s="19">
        <v>565</v>
      </c>
    </row>
    <row r="64" spans="1:5" s="14" customFormat="1">
      <c r="A64" s="18" t="s">
        <v>69</v>
      </c>
      <c r="B64" s="19">
        <v>938</v>
      </c>
      <c r="C64" s="19">
        <v>688</v>
      </c>
      <c r="D64" s="20">
        <v>0.73350000000000004</v>
      </c>
      <c r="E64" s="19">
        <v>501</v>
      </c>
    </row>
    <row r="65" spans="1:5" s="14" customFormat="1">
      <c r="A65" s="18" t="s">
        <v>70</v>
      </c>
      <c r="B65" s="19">
        <v>1118</v>
      </c>
      <c r="C65" s="19">
        <v>846</v>
      </c>
      <c r="D65" s="20">
        <v>0.75670000000000004</v>
      </c>
      <c r="E65" s="19">
        <v>696</v>
      </c>
    </row>
    <row r="66" spans="1:5" s="23" customFormat="1" ht="34.5" customHeight="1">
      <c r="A66" s="26" t="s">
        <v>282</v>
      </c>
      <c r="B66" s="24">
        <f>SUM(B56:B65)</f>
        <v>11856</v>
      </c>
      <c r="C66" s="24">
        <f>SUM(C56:C65)</f>
        <v>8855</v>
      </c>
      <c r="D66" s="25">
        <f>C66/B66</f>
        <v>0.74687921727395412</v>
      </c>
      <c r="E66" s="24">
        <f>SUM(E56:E65)</f>
        <v>6944</v>
      </c>
    </row>
    <row r="67" spans="1:5" s="14" customFormat="1">
      <c r="A67" s="18" t="s">
        <v>72</v>
      </c>
      <c r="B67" s="19">
        <v>1013</v>
      </c>
      <c r="C67" s="19">
        <v>725</v>
      </c>
      <c r="D67" s="20">
        <v>0.7157</v>
      </c>
      <c r="E67" s="19">
        <v>481</v>
      </c>
    </row>
    <row r="68" spans="1:5" s="14" customFormat="1">
      <c r="A68" s="18" t="s">
        <v>73</v>
      </c>
      <c r="B68" s="19">
        <v>649</v>
      </c>
      <c r="C68" s="19">
        <v>418</v>
      </c>
      <c r="D68" s="20">
        <v>0.64410000000000001</v>
      </c>
      <c r="E68" s="19">
        <v>263</v>
      </c>
    </row>
    <row r="69" spans="1:5" s="14" customFormat="1">
      <c r="A69" s="18" t="s">
        <v>74</v>
      </c>
      <c r="B69" s="19">
        <v>828</v>
      </c>
      <c r="C69" s="19">
        <v>467</v>
      </c>
      <c r="D69" s="20">
        <v>0.56399999999999995</v>
      </c>
      <c r="E69" s="19">
        <v>282</v>
      </c>
    </row>
    <row r="70" spans="1:5" s="14" customFormat="1">
      <c r="A70" s="18" t="s">
        <v>75</v>
      </c>
      <c r="B70" s="19">
        <v>910</v>
      </c>
      <c r="C70" s="19">
        <v>636</v>
      </c>
      <c r="D70" s="20">
        <v>0.69889999999999997</v>
      </c>
      <c r="E70" s="19">
        <v>475</v>
      </c>
    </row>
    <row r="71" spans="1:5" s="14" customFormat="1">
      <c r="A71" s="18" t="s">
        <v>76</v>
      </c>
      <c r="B71" s="19">
        <v>355</v>
      </c>
      <c r="C71" s="19">
        <v>161</v>
      </c>
      <c r="D71" s="20">
        <v>0.45350000000000001</v>
      </c>
      <c r="E71" s="19">
        <v>89</v>
      </c>
    </row>
    <row r="72" spans="1:5" s="14" customFormat="1">
      <c r="A72" s="18" t="s">
        <v>77</v>
      </c>
      <c r="B72" s="19">
        <v>524</v>
      </c>
      <c r="C72" s="19">
        <v>258</v>
      </c>
      <c r="D72" s="20">
        <v>0.4924</v>
      </c>
      <c r="E72" s="19">
        <v>146</v>
      </c>
    </row>
    <row r="73" spans="1:5" s="14" customFormat="1">
      <c r="A73" s="18" t="s">
        <v>78</v>
      </c>
      <c r="B73" s="19">
        <v>1211</v>
      </c>
      <c r="C73" s="19">
        <v>719</v>
      </c>
      <c r="D73" s="20">
        <v>0.59370000000000001</v>
      </c>
      <c r="E73" s="19">
        <v>466</v>
      </c>
    </row>
    <row r="74" spans="1:5" s="14" customFormat="1">
      <c r="A74" s="18" t="s">
        <v>79</v>
      </c>
      <c r="B74" s="19">
        <v>749</v>
      </c>
      <c r="C74" s="19">
        <v>353</v>
      </c>
      <c r="D74" s="20">
        <v>0.4713</v>
      </c>
      <c r="E74" s="19">
        <v>216</v>
      </c>
    </row>
    <row r="75" spans="1:5" s="14" customFormat="1">
      <c r="A75" s="18" t="s">
        <v>82</v>
      </c>
      <c r="B75" s="19">
        <v>904</v>
      </c>
      <c r="C75" s="19">
        <v>643</v>
      </c>
      <c r="D75" s="20">
        <v>0.71130000000000004</v>
      </c>
      <c r="E75" s="19">
        <v>424</v>
      </c>
    </row>
    <row r="76" spans="1:5" s="14" customFormat="1">
      <c r="A76" s="18" t="s">
        <v>83</v>
      </c>
      <c r="B76" s="19">
        <v>419</v>
      </c>
      <c r="C76" s="19">
        <v>203</v>
      </c>
      <c r="D76" s="20">
        <v>0.48449999999999999</v>
      </c>
      <c r="E76" s="19">
        <v>111</v>
      </c>
    </row>
    <row r="77" spans="1:5" s="14" customFormat="1">
      <c r="A77" s="18" t="s">
        <v>84</v>
      </c>
      <c r="B77" s="19">
        <v>453</v>
      </c>
      <c r="C77" s="19">
        <v>228</v>
      </c>
      <c r="D77" s="20">
        <v>0.50329999999999997</v>
      </c>
      <c r="E77" s="19">
        <v>136</v>
      </c>
    </row>
    <row r="78" spans="1:5" s="14" customFormat="1">
      <c r="A78" s="18" t="s">
        <v>85</v>
      </c>
      <c r="B78" s="19">
        <v>825</v>
      </c>
      <c r="C78" s="19">
        <v>477</v>
      </c>
      <c r="D78" s="20">
        <v>0.57820000000000005</v>
      </c>
      <c r="E78" s="19">
        <v>254</v>
      </c>
    </row>
    <row r="79" spans="1:5" s="14" customFormat="1">
      <c r="A79" s="18" t="s">
        <v>86</v>
      </c>
      <c r="B79" s="19">
        <v>803</v>
      </c>
      <c r="C79" s="19">
        <v>550</v>
      </c>
      <c r="D79" s="20">
        <v>0.68489999999999995</v>
      </c>
      <c r="E79" s="19">
        <v>392</v>
      </c>
    </row>
    <row r="80" spans="1:5" s="14" customFormat="1">
      <c r="A80" s="18" t="s">
        <v>87</v>
      </c>
      <c r="B80" s="19">
        <v>1039</v>
      </c>
      <c r="C80" s="19">
        <v>676</v>
      </c>
      <c r="D80" s="20">
        <v>0.65059999999999996</v>
      </c>
      <c r="E80" s="19">
        <v>431</v>
      </c>
    </row>
    <row r="81" spans="1:5" s="14" customFormat="1">
      <c r="A81" s="18" t="s">
        <v>88</v>
      </c>
      <c r="B81" s="19">
        <v>691</v>
      </c>
      <c r="C81" s="19">
        <v>351</v>
      </c>
      <c r="D81" s="20">
        <v>0.50800000000000001</v>
      </c>
      <c r="E81" s="19">
        <v>210</v>
      </c>
    </row>
    <row r="82" spans="1:5" s="14" customFormat="1">
      <c r="A82" s="18" t="s">
        <v>89</v>
      </c>
      <c r="B82" s="19">
        <v>1468</v>
      </c>
      <c r="C82" s="19">
        <v>1000</v>
      </c>
      <c r="D82" s="20">
        <v>0.68120000000000003</v>
      </c>
      <c r="E82" s="19">
        <v>725</v>
      </c>
    </row>
    <row r="83" spans="1:5" s="14" customFormat="1">
      <c r="A83" s="18" t="s">
        <v>90</v>
      </c>
      <c r="B83" s="19">
        <v>432</v>
      </c>
      <c r="C83" s="19">
        <v>203</v>
      </c>
      <c r="D83" s="20">
        <v>0.46989999999999998</v>
      </c>
      <c r="E83" s="19">
        <v>118</v>
      </c>
    </row>
    <row r="84" spans="1:5" s="14" customFormat="1">
      <c r="A84" s="18" t="s">
        <v>91</v>
      </c>
      <c r="B84" s="19">
        <v>1009</v>
      </c>
      <c r="C84" s="19">
        <v>769</v>
      </c>
      <c r="D84" s="20">
        <v>0.7621</v>
      </c>
      <c r="E84" s="19">
        <v>555</v>
      </c>
    </row>
    <row r="85" spans="1:5" s="14" customFormat="1">
      <c r="A85" s="18" t="s">
        <v>92</v>
      </c>
      <c r="B85" s="19">
        <v>646</v>
      </c>
      <c r="C85" s="19">
        <v>317</v>
      </c>
      <c r="D85" s="20">
        <v>0.49070000000000003</v>
      </c>
      <c r="E85" s="19">
        <v>188</v>
      </c>
    </row>
    <row r="86" spans="1:5" s="14" customFormat="1">
      <c r="A86" s="18" t="s">
        <v>93</v>
      </c>
      <c r="B86" s="19">
        <v>732</v>
      </c>
      <c r="C86" s="19">
        <v>544</v>
      </c>
      <c r="D86" s="20">
        <v>0.74319999999999997</v>
      </c>
      <c r="E86" s="19">
        <v>408</v>
      </c>
    </row>
    <row r="87" spans="1:5" s="14" customFormat="1">
      <c r="A87" s="18" t="s">
        <v>94</v>
      </c>
      <c r="B87" s="19">
        <v>608</v>
      </c>
      <c r="C87" s="19">
        <v>418</v>
      </c>
      <c r="D87" s="20">
        <v>0.6875</v>
      </c>
      <c r="E87" s="19">
        <v>264</v>
      </c>
    </row>
    <row r="88" spans="1:5" s="14" customFormat="1">
      <c r="A88" s="18" t="s">
        <v>95</v>
      </c>
      <c r="B88" s="19">
        <v>843</v>
      </c>
      <c r="C88" s="19">
        <v>568</v>
      </c>
      <c r="D88" s="20">
        <v>0.67379999999999995</v>
      </c>
      <c r="E88" s="19">
        <v>388</v>
      </c>
    </row>
    <row r="89" spans="1:5" s="14" customFormat="1">
      <c r="A89" s="18" t="s">
        <v>96</v>
      </c>
      <c r="B89" s="19">
        <v>702</v>
      </c>
      <c r="C89" s="19">
        <v>485</v>
      </c>
      <c r="D89" s="20">
        <v>0.69089999999999996</v>
      </c>
      <c r="E89" s="19">
        <v>367</v>
      </c>
    </row>
    <row r="90" spans="1:5" s="14" customFormat="1">
      <c r="A90" s="18" t="s">
        <v>97</v>
      </c>
      <c r="B90" s="19">
        <v>642</v>
      </c>
      <c r="C90" s="19">
        <v>444</v>
      </c>
      <c r="D90" s="20">
        <v>0.69159999999999999</v>
      </c>
      <c r="E90" s="19">
        <v>297</v>
      </c>
    </row>
    <row r="91" spans="1:5" s="14" customFormat="1">
      <c r="A91" s="18" t="s">
        <v>98</v>
      </c>
      <c r="B91" s="19">
        <v>903</v>
      </c>
      <c r="C91" s="19">
        <v>484</v>
      </c>
      <c r="D91" s="20">
        <v>0.53600000000000003</v>
      </c>
      <c r="E91" s="19">
        <v>296</v>
      </c>
    </row>
    <row r="92" spans="1:5" s="14" customFormat="1">
      <c r="A92" s="18" t="s">
        <v>99</v>
      </c>
      <c r="B92" s="19">
        <v>1652</v>
      </c>
      <c r="C92" s="19">
        <v>1134</v>
      </c>
      <c r="D92" s="20">
        <v>0.68640000000000001</v>
      </c>
      <c r="E92" s="19">
        <v>806</v>
      </c>
    </row>
    <row r="93" spans="1:5" s="14" customFormat="1">
      <c r="A93" s="18" t="s">
        <v>100</v>
      </c>
      <c r="B93" s="19">
        <v>753</v>
      </c>
      <c r="C93" s="19">
        <v>557</v>
      </c>
      <c r="D93" s="20">
        <v>0.73970000000000002</v>
      </c>
      <c r="E93" s="19">
        <v>387</v>
      </c>
    </row>
    <row r="94" spans="1:5" s="14" customFormat="1">
      <c r="A94" s="18" t="s">
        <v>101</v>
      </c>
      <c r="B94" s="19">
        <v>1080</v>
      </c>
      <c r="C94" s="19">
        <v>758</v>
      </c>
      <c r="D94" s="20">
        <v>0.70189999999999997</v>
      </c>
      <c r="E94" s="19">
        <v>546</v>
      </c>
    </row>
    <row r="95" spans="1:5" s="14" customFormat="1">
      <c r="A95" s="18" t="s">
        <v>102</v>
      </c>
      <c r="B95" s="19">
        <v>680</v>
      </c>
      <c r="C95" s="19">
        <v>465</v>
      </c>
      <c r="D95" s="20">
        <v>0.68379999999999996</v>
      </c>
      <c r="E95" s="19">
        <v>334</v>
      </c>
    </row>
    <row r="96" spans="1:5" s="14" customFormat="1">
      <c r="A96" s="18" t="s">
        <v>103</v>
      </c>
      <c r="B96" s="19">
        <v>1661</v>
      </c>
      <c r="C96" s="19">
        <v>974</v>
      </c>
      <c r="D96" s="20">
        <v>0.58640000000000003</v>
      </c>
      <c r="E96" s="19">
        <v>644</v>
      </c>
    </row>
    <row r="97" spans="1:5" s="14" customFormat="1">
      <c r="A97" s="18" t="s">
        <v>104</v>
      </c>
      <c r="B97" s="19">
        <v>1387</v>
      </c>
      <c r="C97" s="19">
        <v>912</v>
      </c>
      <c r="D97" s="20">
        <v>0.65749999999999997</v>
      </c>
      <c r="E97" s="19">
        <v>640</v>
      </c>
    </row>
    <row r="98" spans="1:5" s="14" customFormat="1">
      <c r="A98" s="18" t="s">
        <v>105</v>
      </c>
      <c r="B98" s="19">
        <v>1075</v>
      </c>
      <c r="C98" s="19">
        <v>704</v>
      </c>
      <c r="D98" s="20">
        <v>0.65490000000000004</v>
      </c>
      <c r="E98" s="19">
        <v>450</v>
      </c>
    </row>
    <row r="99" spans="1:5" s="14" customFormat="1">
      <c r="A99" s="18" t="s">
        <v>106</v>
      </c>
      <c r="B99" s="19">
        <v>1620</v>
      </c>
      <c r="C99" s="19">
        <v>991</v>
      </c>
      <c r="D99" s="20">
        <v>0.61170000000000002</v>
      </c>
      <c r="E99" s="19">
        <v>661</v>
      </c>
    </row>
    <row r="100" spans="1:5" s="23" customFormat="1" ht="34.5" customHeight="1">
      <c r="A100" s="26" t="s">
        <v>283</v>
      </c>
      <c r="B100" s="24">
        <f>SUM(B67:B99)</f>
        <v>29266</v>
      </c>
      <c r="C100" s="24">
        <f>SUM(C67:C99)</f>
        <v>18592</v>
      </c>
      <c r="D100" s="25">
        <f>C100/B100</f>
        <v>0.63527642998701561</v>
      </c>
      <c r="E100" s="24">
        <f>SUM(E67:E99)</f>
        <v>12450</v>
      </c>
    </row>
    <row r="101" spans="1:5" s="14" customFormat="1">
      <c r="A101" s="18" t="s">
        <v>108</v>
      </c>
      <c r="B101" s="19">
        <v>497</v>
      </c>
      <c r="C101" s="19">
        <v>369</v>
      </c>
      <c r="D101" s="20">
        <v>0.74250000000000005</v>
      </c>
      <c r="E101" s="19">
        <v>236</v>
      </c>
    </row>
    <row r="102" spans="1:5" s="14" customFormat="1">
      <c r="A102" s="18" t="s">
        <v>109</v>
      </c>
      <c r="B102" s="19">
        <v>569</v>
      </c>
      <c r="C102" s="19">
        <v>374</v>
      </c>
      <c r="D102" s="20">
        <v>0.6573</v>
      </c>
      <c r="E102" s="19">
        <v>236</v>
      </c>
    </row>
    <row r="103" spans="1:5" s="14" customFormat="1">
      <c r="A103" s="18" t="s">
        <v>110</v>
      </c>
      <c r="B103" s="19">
        <v>529</v>
      </c>
      <c r="C103" s="19">
        <v>305</v>
      </c>
      <c r="D103" s="20">
        <v>0.5766</v>
      </c>
      <c r="E103" s="19">
        <v>180</v>
      </c>
    </row>
    <row r="104" spans="1:5" s="14" customFormat="1">
      <c r="A104" s="18" t="s">
        <v>111</v>
      </c>
      <c r="B104" s="19">
        <v>730</v>
      </c>
      <c r="C104" s="19">
        <v>440</v>
      </c>
      <c r="D104" s="20">
        <v>0.60270000000000001</v>
      </c>
      <c r="E104" s="19">
        <v>252</v>
      </c>
    </row>
    <row r="105" spans="1:5" s="14" customFormat="1">
      <c r="A105" s="18" t="s">
        <v>112</v>
      </c>
      <c r="B105" s="19">
        <v>621</v>
      </c>
      <c r="C105" s="19">
        <v>382</v>
      </c>
      <c r="D105" s="20">
        <v>0.61509999999999998</v>
      </c>
      <c r="E105" s="19">
        <v>209</v>
      </c>
    </row>
    <row r="106" spans="1:5" s="14" customFormat="1">
      <c r="A106" s="18" t="s">
        <v>113</v>
      </c>
      <c r="B106" s="19">
        <v>788</v>
      </c>
      <c r="C106" s="19">
        <v>407</v>
      </c>
      <c r="D106" s="20">
        <v>0.51649999999999996</v>
      </c>
      <c r="E106" s="19">
        <v>223</v>
      </c>
    </row>
    <row r="107" spans="1:5" s="14" customFormat="1">
      <c r="A107" s="18" t="s">
        <v>114</v>
      </c>
      <c r="B107" s="19">
        <v>786</v>
      </c>
      <c r="C107" s="19">
        <v>574</v>
      </c>
      <c r="D107" s="20">
        <v>0.73029999999999995</v>
      </c>
      <c r="E107" s="19">
        <v>413</v>
      </c>
    </row>
    <row r="108" spans="1:5" s="14" customFormat="1">
      <c r="A108" s="18" t="s">
        <v>115</v>
      </c>
      <c r="B108" s="19">
        <v>863</v>
      </c>
      <c r="C108" s="19">
        <v>538</v>
      </c>
      <c r="D108" s="20">
        <v>0.62339999999999995</v>
      </c>
      <c r="E108" s="19">
        <v>319</v>
      </c>
    </row>
    <row r="109" spans="1:5" s="14" customFormat="1">
      <c r="A109" s="18" t="s">
        <v>116</v>
      </c>
      <c r="B109" s="19">
        <v>800</v>
      </c>
      <c r="C109" s="19">
        <v>405</v>
      </c>
      <c r="D109" s="20">
        <v>0.50629999999999997</v>
      </c>
      <c r="E109" s="19">
        <v>192</v>
      </c>
    </row>
    <row r="110" spans="1:5" s="14" customFormat="1">
      <c r="A110" s="18" t="s">
        <v>117</v>
      </c>
      <c r="B110" s="19">
        <v>975</v>
      </c>
      <c r="C110" s="19">
        <v>606</v>
      </c>
      <c r="D110" s="20">
        <v>0.62150000000000005</v>
      </c>
      <c r="E110" s="19">
        <v>403</v>
      </c>
    </row>
    <row r="111" spans="1:5" s="14" customFormat="1">
      <c r="A111" s="18" t="s">
        <v>118</v>
      </c>
      <c r="B111" s="19">
        <v>768</v>
      </c>
      <c r="C111" s="19">
        <v>421</v>
      </c>
      <c r="D111" s="20">
        <v>0.54820000000000002</v>
      </c>
      <c r="E111" s="19">
        <v>201</v>
      </c>
    </row>
    <row r="112" spans="1:5" s="14" customFormat="1">
      <c r="A112" s="18" t="s">
        <v>119</v>
      </c>
      <c r="B112" s="19">
        <v>362</v>
      </c>
      <c r="C112" s="19">
        <v>254</v>
      </c>
      <c r="D112" s="20">
        <v>0.70169999999999999</v>
      </c>
      <c r="E112" s="19">
        <v>157</v>
      </c>
    </row>
    <row r="113" spans="1:5" s="14" customFormat="1">
      <c r="A113" s="18" t="s">
        <v>120</v>
      </c>
      <c r="B113" s="19">
        <v>893</v>
      </c>
      <c r="C113" s="19">
        <v>482</v>
      </c>
      <c r="D113" s="20">
        <v>0.53979999999999995</v>
      </c>
      <c r="E113" s="19">
        <v>266</v>
      </c>
    </row>
    <row r="114" spans="1:5" s="14" customFormat="1">
      <c r="A114" s="18" t="s">
        <v>121</v>
      </c>
      <c r="B114" s="19">
        <v>1278</v>
      </c>
      <c r="C114" s="19">
        <v>703</v>
      </c>
      <c r="D114" s="20">
        <v>0.55010000000000003</v>
      </c>
      <c r="E114" s="19">
        <v>405</v>
      </c>
    </row>
    <row r="115" spans="1:5" s="14" customFormat="1">
      <c r="A115" s="18" t="s">
        <v>122</v>
      </c>
      <c r="B115" s="19">
        <v>784</v>
      </c>
      <c r="C115" s="19">
        <v>520</v>
      </c>
      <c r="D115" s="20">
        <v>0.6633</v>
      </c>
      <c r="E115" s="19">
        <v>332</v>
      </c>
    </row>
    <row r="116" spans="1:5" s="14" customFormat="1">
      <c r="A116" s="18" t="s">
        <v>123</v>
      </c>
      <c r="B116" s="19">
        <v>936</v>
      </c>
      <c r="C116" s="19">
        <v>679</v>
      </c>
      <c r="D116" s="20">
        <v>0.72540000000000004</v>
      </c>
      <c r="E116" s="19">
        <v>460</v>
      </c>
    </row>
    <row r="117" spans="1:5" s="14" customFormat="1">
      <c r="A117" s="18" t="s">
        <v>124</v>
      </c>
      <c r="B117" s="19">
        <v>948</v>
      </c>
      <c r="C117" s="19">
        <v>498</v>
      </c>
      <c r="D117" s="20">
        <v>0.52529999999999999</v>
      </c>
      <c r="E117" s="19">
        <v>283</v>
      </c>
    </row>
    <row r="118" spans="1:5" s="14" customFormat="1">
      <c r="A118" s="18" t="s">
        <v>125</v>
      </c>
      <c r="B118" s="19">
        <v>966</v>
      </c>
      <c r="C118" s="19">
        <v>427</v>
      </c>
      <c r="D118" s="20">
        <v>0.442</v>
      </c>
      <c r="E118" s="19">
        <v>208</v>
      </c>
    </row>
    <row r="119" spans="1:5" s="14" customFormat="1">
      <c r="A119" s="18" t="s">
        <v>126</v>
      </c>
      <c r="B119" s="19">
        <v>825</v>
      </c>
      <c r="C119" s="19">
        <v>358</v>
      </c>
      <c r="D119" s="20">
        <v>0.43390000000000001</v>
      </c>
      <c r="E119" s="19">
        <v>191</v>
      </c>
    </row>
    <row r="120" spans="1:5" s="14" customFormat="1">
      <c r="A120" s="18" t="s">
        <v>127</v>
      </c>
      <c r="B120" s="19">
        <v>627</v>
      </c>
      <c r="C120" s="19">
        <v>336</v>
      </c>
      <c r="D120" s="20">
        <v>0.53590000000000004</v>
      </c>
      <c r="E120" s="19">
        <v>181</v>
      </c>
    </row>
    <row r="121" spans="1:5" s="14" customFormat="1">
      <c r="A121" s="18" t="s">
        <v>128</v>
      </c>
      <c r="B121" s="19">
        <v>680</v>
      </c>
      <c r="C121" s="19">
        <v>378</v>
      </c>
      <c r="D121" s="20">
        <v>0.55589999999999995</v>
      </c>
      <c r="E121" s="19">
        <v>254</v>
      </c>
    </row>
    <row r="122" spans="1:5" s="14" customFormat="1">
      <c r="A122" s="18" t="s">
        <v>129</v>
      </c>
      <c r="B122" s="19">
        <v>640</v>
      </c>
      <c r="C122" s="19">
        <v>282</v>
      </c>
      <c r="D122" s="20">
        <v>0.44059999999999999</v>
      </c>
      <c r="E122" s="19">
        <v>151</v>
      </c>
    </row>
    <row r="123" spans="1:5" s="14" customFormat="1">
      <c r="A123" s="18" t="s">
        <v>130</v>
      </c>
      <c r="B123" s="19">
        <v>697</v>
      </c>
      <c r="C123" s="19">
        <v>389</v>
      </c>
      <c r="D123" s="20">
        <v>0.55810000000000004</v>
      </c>
      <c r="E123" s="19">
        <v>219</v>
      </c>
    </row>
    <row r="124" spans="1:5" s="14" customFormat="1">
      <c r="A124" s="18" t="s">
        <v>131</v>
      </c>
      <c r="B124" s="19">
        <v>1750</v>
      </c>
      <c r="C124" s="19">
        <v>1217</v>
      </c>
      <c r="D124" s="20">
        <v>0.69540000000000002</v>
      </c>
      <c r="E124" s="19">
        <v>904</v>
      </c>
    </row>
    <row r="125" spans="1:5" s="14" customFormat="1">
      <c r="A125" s="18" t="s">
        <v>132</v>
      </c>
      <c r="B125" s="19">
        <v>978</v>
      </c>
      <c r="C125" s="19">
        <v>540</v>
      </c>
      <c r="D125" s="20">
        <v>0.55210000000000004</v>
      </c>
      <c r="E125" s="19">
        <v>326</v>
      </c>
    </row>
    <row r="126" spans="1:5" s="14" customFormat="1">
      <c r="A126" s="18" t="s">
        <v>133</v>
      </c>
      <c r="B126" s="19">
        <v>583</v>
      </c>
      <c r="C126" s="19">
        <v>300</v>
      </c>
      <c r="D126" s="20">
        <v>0.51459999999999995</v>
      </c>
      <c r="E126" s="19">
        <v>169</v>
      </c>
    </row>
    <row r="127" spans="1:5" s="14" customFormat="1">
      <c r="A127" s="18" t="s">
        <v>134</v>
      </c>
      <c r="B127" s="19">
        <v>631</v>
      </c>
      <c r="C127" s="19">
        <v>394</v>
      </c>
      <c r="D127" s="20">
        <v>0.62439999999999996</v>
      </c>
      <c r="E127" s="19">
        <v>259</v>
      </c>
    </row>
    <row r="128" spans="1:5" s="14" customFormat="1">
      <c r="A128" s="18" t="s">
        <v>135</v>
      </c>
      <c r="B128" s="19">
        <v>636</v>
      </c>
      <c r="C128" s="19">
        <v>340</v>
      </c>
      <c r="D128" s="20">
        <v>0.53459999999999996</v>
      </c>
      <c r="E128" s="19">
        <v>176</v>
      </c>
    </row>
    <row r="129" spans="1:5" s="14" customFormat="1">
      <c r="A129" s="18" t="s">
        <v>136</v>
      </c>
      <c r="B129" s="19">
        <v>491</v>
      </c>
      <c r="C129" s="19">
        <v>292</v>
      </c>
      <c r="D129" s="20">
        <v>0.59470000000000001</v>
      </c>
      <c r="E129" s="19">
        <v>194</v>
      </c>
    </row>
    <row r="130" spans="1:5" s="14" customFormat="1">
      <c r="A130" s="18" t="s">
        <v>137</v>
      </c>
      <c r="B130" s="19">
        <v>538</v>
      </c>
      <c r="C130" s="19">
        <v>332</v>
      </c>
      <c r="D130" s="20">
        <v>0.61709999999999998</v>
      </c>
      <c r="E130" s="19">
        <v>239</v>
      </c>
    </row>
    <row r="131" spans="1:5" s="14" customFormat="1">
      <c r="A131" s="18" t="s">
        <v>138</v>
      </c>
      <c r="B131" s="19">
        <v>511</v>
      </c>
      <c r="C131" s="19">
        <v>294</v>
      </c>
      <c r="D131" s="20">
        <v>0.57530000000000003</v>
      </c>
      <c r="E131" s="19">
        <v>190</v>
      </c>
    </row>
    <row r="132" spans="1:5" s="14" customFormat="1">
      <c r="A132" s="18" t="s">
        <v>139</v>
      </c>
      <c r="B132" s="19">
        <v>467</v>
      </c>
      <c r="C132" s="19">
        <v>259</v>
      </c>
      <c r="D132" s="20">
        <v>0.55459999999999998</v>
      </c>
      <c r="E132" s="19">
        <v>162</v>
      </c>
    </row>
    <row r="133" spans="1:5" s="14" customFormat="1">
      <c r="A133" s="18" t="s">
        <v>140</v>
      </c>
      <c r="B133" s="19">
        <v>448</v>
      </c>
      <c r="C133" s="19">
        <v>232</v>
      </c>
      <c r="D133" s="20">
        <v>0.51790000000000003</v>
      </c>
      <c r="E133" s="19">
        <v>76</v>
      </c>
    </row>
    <row r="134" spans="1:5" s="14" customFormat="1">
      <c r="A134" s="18" t="s">
        <v>141</v>
      </c>
      <c r="B134" s="19">
        <v>493</v>
      </c>
      <c r="C134" s="19">
        <v>267</v>
      </c>
      <c r="D134" s="20">
        <v>0.54159999999999997</v>
      </c>
      <c r="E134" s="19">
        <v>158</v>
      </c>
    </row>
    <row r="135" spans="1:5" s="14" customFormat="1">
      <c r="A135" s="18" t="s">
        <v>142</v>
      </c>
      <c r="B135" s="19">
        <v>589</v>
      </c>
      <c r="C135" s="19">
        <v>360</v>
      </c>
      <c r="D135" s="20">
        <v>0.61119999999999997</v>
      </c>
      <c r="E135" s="19">
        <v>251</v>
      </c>
    </row>
    <row r="136" spans="1:5" s="14" customFormat="1">
      <c r="A136" s="18" t="s">
        <v>143</v>
      </c>
      <c r="B136" s="19">
        <v>1107</v>
      </c>
      <c r="C136" s="19">
        <v>678</v>
      </c>
      <c r="D136" s="20">
        <v>0.61250000000000004</v>
      </c>
      <c r="E136" s="19">
        <v>456</v>
      </c>
    </row>
    <row r="137" spans="1:5" s="14" customFormat="1">
      <c r="A137" s="18" t="s">
        <v>144</v>
      </c>
      <c r="B137" s="19">
        <v>804</v>
      </c>
      <c r="C137" s="19">
        <v>513</v>
      </c>
      <c r="D137" s="20">
        <v>0.6381</v>
      </c>
      <c r="E137" s="19">
        <v>281</v>
      </c>
    </row>
    <row r="138" spans="1:5" s="14" customFormat="1">
      <c r="A138" s="18" t="s">
        <v>145</v>
      </c>
      <c r="B138" s="19">
        <v>863</v>
      </c>
      <c r="C138" s="19">
        <v>519</v>
      </c>
      <c r="D138" s="20">
        <v>0.60140000000000005</v>
      </c>
      <c r="E138" s="19">
        <v>350</v>
      </c>
    </row>
    <row r="139" spans="1:5" s="14" customFormat="1">
      <c r="A139" s="18" t="s">
        <v>146</v>
      </c>
      <c r="B139" s="19">
        <v>666</v>
      </c>
      <c r="C139" s="19">
        <v>422</v>
      </c>
      <c r="D139" s="20">
        <v>0.63360000000000005</v>
      </c>
      <c r="E139" s="19">
        <v>299</v>
      </c>
    </row>
    <row r="140" spans="1:5" s="14" customFormat="1">
      <c r="A140" s="18" t="s">
        <v>147</v>
      </c>
      <c r="B140" s="19">
        <v>500</v>
      </c>
      <c r="C140" s="19">
        <v>328</v>
      </c>
      <c r="D140" s="20">
        <v>0.65600000000000003</v>
      </c>
      <c r="E140" s="19">
        <v>196</v>
      </c>
    </row>
    <row r="141" spans="1:5" s="14" customFormat="1">
      <c r="A141" s="18" t="s">
        <v>148</v>
      </c>
      <c r="B141" s="19">
        <v>749</v>
      </c>
      <c r="C141" s="19">
        <v>491</v>
      </c>
      <c r="D141" s="20">
        <v>0.65549999999999997</v>
      </c>
      <c r="E141" s="19">
        <v>304</v>
      </c>
    </row>
    <row r="142" spans="1:5" s="14" customFormat="1">
      <c r="A142" s="18" t="s">
        <v>149</v>
      </c>
      <c r="B142" s="19">
        <v>655</v>
      </c>
      <c r="C142" s="19">
        <v>378</v>
      </c>
      <c r="D142" s="20">
        <v>0.57709999999999995</v>
      </c>
      <c r="E142" s="19">
        <v>252</v>
      </c>
    </row>
    <row r="143" spans="1:5" s="14" customFormat="1">
      <c r="A143" s="18" t="s">
        <v>150</v>
      </c>
      <c r="B143" s="19">
        <v>889</v>
      </c>
      <c r="C143" s="19">
        <v>504</v>
      </c>
      <c r="D143" s="20">
        <v>0.56689999999999996</v>
      </c>
      <c r="E143" s="19">
        <v>275</v>
      </c>
    </row>
    <row r="144" spans="1:5" s="14" customFormat="1">
      <c r="A144" s="18" t="s">
        <v>151</v>
      </c>
      <c r="B144" s="19">
        <v>811</v>
      </c>
      <c r="C144" s="19">
        <v>493</v>
      </c>
      <c r="D144" s="20">
        <v>0.6079</v>
      </c>
      <c r="E144" s="19">
        <v>319</v>
      </c>
    </row>
    <row r="145" spans="1:5" s="14" customFormat="1">
      <c r="A145" s="18" t="s">
        <v>152</v>
      </c>
      <c r="B145" s="19">
        <v>434</v>
      </c>
      <c r="C145" s="19">
        <v>252</v>
      </c>
      <c r="D145" s="20">
        <v>0.5806</v>
      </c>
      <c r="E145" s="19">
        <v>136</v>
      </c>
    </row>
    <row r="146" spans="1:5" s="14" customFormat="1">
      <c r="A146" s="18" t="s">
        <v>153</v>
      </c>
      <c r="B146" s="19">
        <v>511</v>
      </c>
      <c r="C146" s="19">
        <v>302</v>
      </c>
      <c r="D146" s="20">
        <v>0.59099999999999997</v>
      </c>
      <c r="E146" s="19">
        <v>193</v>
      </c>
    </row>
    <row r="147" spans="1:5" s="14" customFormat="1">
      <c r="A147" s="18" t="s">
        <v>154</v>
      </c>
      <c r="B147" s="19">
        <v>1767</v>
      </c>
      <c r="C147" s="19">
        <v>1094</v>
      </c>
      <c r="D147" s="20">
        <v>0.61909999999999998</v>
      </c>
      <c r="E147" s="19">
        <v>781</v>
      </c>
    </row>
    <row r="148" spans="1:5" s="14" customFormat="1">
      <c r="A148" s="18" t="s">
        <v>155</v>
      </c>
      <c r="B148" s="19">
        <v>1110</v>
      </c>
      <c r="C148" s="19">
        <v>729</v>
      </c>
      <c r="D148" s="20">
        <v>0.65680000000000005</v>
      </c>
      <c r="E148" s="19">
        <v>471</v>
      </c>
    </row>
    <row r="149" spans="1:5" s="14" customFormat="1">
      <c r="A149" s="18" t="s">
        <v>156</v>
      </c>
      <c r="B149" s="19">
        <v>1177</v>
      </c>
      <c r="C149" s="19">
        <v>694</v>
      </c>
      <c r="D149" s="20">
        <v>0.58960000000000001</v>
      </c>
      <c r="E149" s="19">
        <v>461</v>
      </c>
    </row>
    <row r="150" spans="1:5" s="14" customFormat="1">
      <c r="A150" s="18" t="s">
        <v>157</v>
      </c>
      <c r="B150" s="19">
        <v>485</v>
      </c>
      <c r="C150" s="19">
        <v>305</v>
      </c>
      <c r="D150" s="20">
        <v>0.62890000000000001</v>
      </c>
      <c r="E150" s="19">
        <v>205</v>
      </c>
    </row>
    <row r="151" spans="1:5" s="14" customFormat="1">
      <c r="A151" s="18" t="s">
        <v>158</v>
      </c>
      <c r="B151" s="19">
        <v>897</v>
      </c>
      <c r="C151" s="19">
        <v>625</v>
      </c>
      <c r="D151" s="20">
        <v>0.69679999999999997</v>
      </c>
      <c r="E151" s="19">
        <v>435</v>
      </c>
    </row>
    <row r="152" spans="1:5" s="14" customFormat="1">
      <c r="A152" s="18" t="s">
        <v>159</v>
      </c>
      <c r="B152" s="19">
        <v>1175</v>
      </c>
      <c r="C152" s="19">
        <v>667</v>
      </c>
      <c r="D152" s="20">
        <v>0.56769999999999998</v>
      </c>
      <c r="E152" s="19">
        <v>450</v>
      </c>
    </row>
    <row r="153" spans="1:5" s="14" customFormat="1">
      <c r="A153" s="18" t="s">
        <v>160</v>
      </c>
      <c r="B153" s="19">
        <v>1905</v>
      </c>
      <c r="C153" s="19">
        <v>1186</v>
      </c>
      <c r="D153" s="20">
        <v>0.62260000000000004</v>
      </c>
      <c r="E153" s="19">
        <v>791</v>
      </c>
    </row>
    <row r="154" spans="1:5" s="14" customFormat="1">
      <c r="A154" s="18" t="s">
        <v>161</v>
      </c>
      <c r="B154" s="19">
        <v>981</v>
      </c>
      <c r="C154" s="19">
        <v>647</v>
      </c>
      <c r="D154" s="20">
        <v>0.65949999999999998</v>
      </c>
      <c r="E154" s="19">
        <v>397</v>
      </c>
    </row>
    <row r="155" spans="1:5" s="14" customFormat="1">
      <c r="A155" s="18" t="s">
        <v>162</v>
      </c>
      <c r="B155" s="19">
        <v>1295</v>
      </c>
      <c r="C155" s="19">
        <v>819</v>
      </c>
      <c r="D155" s="20">
        <v>0.63239999999999996</v>
      </c>
      <c r="E155" s="19">
        <v>578</v>
      </c>
    </row>
    <row r="156" spans="1:5" s="14" customFormat="1">
      <c r="A156" s="18" t="s">
        <v>163</v>
      </c>
      <c r="B156" s="19">
        <v>1105</v>
      </c>
      <c r="C156" s="19">
        <v>714</v>
      </c>
      <c r="D156" s="20">
        <v>0.6462</v>
      </c>
      <c r="E156" s="19">
        <v>459</v>
      </c>
    </row>
    <row r="157" spans="1:5" s="14" customFormat="1">
      <c r="A157" s="18" t="s">
        <v>164</v>
      </c>
      <c r="B157" s="19">
        <v>1148</v>
      </c>
      <c r="C157" s="19">
        <v>669</v>
      </c>
      <c r="D157" s="20">
        <v>0.58279999999999998</v>
      </c>
      <c r="E157" s="19">
        <v>427</v>
      </c>
    </row>
    <row r="158" spans="1:5" s="14" customFormat="1">
      <c r="A158" s="18" t="s">
        <v>165</v>
      </c>
      <c r="B158" s="19">
        <v>1958</v>
      </c>
      <c r="C158" s="19">
        <v>1248</v>
      </c>
      <c r="D158" s="20">
        <v>0.63739999999999997</v>
      </c>
      <c r="E158" s="19">
        <v>828</v>
      </c>
    </row>
    <row r="159" spans="1:5" s="14" customFormat="1">
      <c r="A159" s="18" t="s">
        <v>166</v>
      </c>
      <c r="B159" s="19">
        <v>2073</v>
      </c>
      <c r="C159" s="19">
        <v>1583</v>
      </c>
      <c r="D159" s="20">
        <v>0.76359999999999995</v>
      </c>
      <c r="E159" s="22">
        <v>1074</v>
      </c>
    </row>
    <row r="160" spans="1:5" s="23" customFormat="1" ht="34.5" customHeight="1">
      <c r="A160" s="26" t="s">
        <v>284</v>
      </c>
      <c r="B160" s="24">
        <f>SUM(B101:B159)</f>
        <v>50742</v>
      </c>
      <c r="C160" s="24">
        <f>SUM(C101:C159)</f>
        <v>30814</v>
      </c>
      <c r="D160" s="25">
        <f>C160/B160</f>
        <v>0.60726814079066649</v>
      </c>
      <c r="E160" s="24">
        <f>SUM(E101:E159)</f>
        <v>19493</v>
      </c>
    </row>
    <row r="161" spans="1:5" s="14" customFormat="1">
      <c r="A161" s="18" t="s">
        <v>168</v>
      </c>
      <c r="B161" s="19">
        <v>813</v>
      </c>
      <c r="C161" s="19">
        <v>613</v>
      </c>
      <c r="D161" s="20">
        <v>0.754</v>
      </c>
      <c r="E161" s="19">
        <v>431</v>
      </c>
    </row>
    <row r="162" spans="1:5" s="14" customFormat="1">
      <c r="A162" s="18" t="s">
        <v>169</v>
      </c>
      <c r="B162" s="19">
        <v>761</v>
      </c>
      <c r="C162" s="19">
        <v>542</v>
      </c>
      <c r="D162" s="20">
        <v>0.71220000000000006</v>
      </c>
      <c r="E162" s="19">
        <v>343</v>
      </c>
    </row>
    <row r="163" spans="1:5" s="14" customFormat="1">
      <c r="A163" s="18" t="s">
        <v>170</v>
      </c>
      <c r="B163" s="19">
        <v>752</v>
      </c>
      <c r="C163" s="19">
        <v>550</v>
      </c>
      <c r="D163" s="20">
        <v>0.73140000000000005</v>
      </c>
      <c r="E163" s="19">
        <v>403</v>
      </c>
    </row>
    <row r="164" spans="1:5" s="14" customFormat="1">
      <c r="A164" s="18" t="s">
        <v>171</v>
      </c>
      <c r="B164" s="19">
        <v>815</v>
      </c>
      <c r="C164" s="19">
        <v>651</v>
      </c>
      <c r="D164" s="20">
        <v>0.79879999999999995</v>
      </c>
      <c r="E164" s="19">
        <v>454</v>
      </c>
    </row>
    <row r="165" spans="1:5" s="14" customFormat="1">
      <c r="A165" s="18" t="s">
        <v>172</v>
      </c>
      <c r="B165" s="19">
        <v>1313</v>
      </c>
      <c r="C165" s="19">
        <v>998</v>
      </c>
      <c r="D165" s="20">
        <v>0.7601</v>
      </c>
      <c r="E165" s="19">
        <v>735</v>
      </c>
    </row>
    <row r="166" spans="1:5" s="14" customFormat="1">
      <c r="A166" s="18" t="s">
        <v>173</v>
      </c>
      <c r="B166" s="19">
        <v>683</v>
      </c>
      <c r="C166" s="19">
        <v>513</v>
      </c>
      <c r="D166" s="20">
        <v>0.75109999999999999</v>
      </c>
      <c r="E166" s="19">
        <v>354</v>
      </c>
    </row>
    <row r="167" spans="1:5" s="14" customFormat="1">
      <c r="A167" s="18" t="s">
        <v>174</v>
      </c>
      <c r="B167" s="19">
        <v>851</v>
      </c>
      <c r="C167" s="19">
        <v>661</v>
      </c>
      <c r="D167" s="20">
        <v>0.77669999999999995</v>
      </c>
      <c r="E167" s="19">
        <v>486</v>
      </c>
    </row>
    <row r="168" spans="1:5" s="14" customFormat="1">
      <c r="A168" s="18" t="s">
        <v>175</v>
      </c>
      <c r="B168" s="19">
        <v>474</v>
      </c>
      <c r="C168" s="19">
        <v>383</v>
      </c>
      <c r="D168" s="20">
        <v>0.80800000000000005</v>
      </c>
      <c r="E168" s="19">
        <v>280</v>
      </c>
    </row>
    <row r="169" spans="1:5" s="14" customFormat="1">
      <c r="A169" s="18" t="s">
        <v>176</v>
      </c>
      <c r="B169" s="19">
        <v>789</v>
      </c>
      <c r="C169" s="19">
        <v>568</v>
      </c>
      <c r="D169" s="20">
        <v>0.71989999999999998</v>
      </c>
      <c r="E169" s="19">
        <v>367</v>
      </c>
    </row>
    <row r="170" spans="1:5" s="14" customFormat="1">
      <c r="A170" s="18" t="s">
        <v>177</v>
      </c>
      <c r="B170" s="19">
        <v>409</v>
      </c>
      <c r="C170" s="19">
        <v>258</v>
      </c>
      <c r="D170" s="20">
        <v>0.63080000000000003</v>
      </c>
      <c r="E170" s="19">
        <v>184</v>
      </c>
    </row>
    <row r="171" spans="1:5" s="14" customFormat="1">
      <c r="A171" s="18" t="s">
        <v>178</v>
      </c>
      <c r="B171" s="19">
        <v>900</v>
      </c>
      <c r="C171" s="19">
        <v>626</v>
      </c>
      <c r="D171" s="20">
        <v>0.6956</v>
      </c>
      <c r="E171" s="19">
        <v>440</v>
      </c>
    </row>
    <row r="172" spans="1:5" s="14" customFormat="1">
      <c r="A172" s="18" t="s">
        <v>179</v>
      </c>
      <c r="B172" s="19">
        <v>774</v>
      </c>
      <c r="C172" s="19">
        <v>563</v>
      </c>
      <c r="D172" s="20">
        <v>0.72740000000000005</v>
      </c>
      <c r="E172" s="19">
        <v>387</v>
      </c>
    </row>
    <row r="173" spans="1:5" s="14" customFormat="1">
      <c r="A173" s="18" t="s">
        <v>180</v>
      </c>
      <c r="B173" s="19">
        <v>923</v>
      </c>
      <c r="C173" s="19">
        <v>689</v>
      </c>
      <c r="D173" s="20">
        <v>0.74650000000000005</v>
      </c>
      <c r="E173" s="19">
        <v>461</v>
      </c>
    </row>
    <row r="174" spans="1:5" s="14" customFormat="1">
      <c r="A174" s="18" t="s">
        <v>181</v>
      </c>
      <c r="B174" s="19">
        <v>784</v>
      </c>
      <c r="C174" s="19">
        <v>585</v>
      </c>
      <c r="D174" s="20">
        <v>0.74619999999999997</v>
      </c>
      <c r="E174" s="19">
        <v>457</v>
      </c>
    </row>
    <row r="175" spans="1:5" s="14" customFormat="1">
      <c r="A175" s="18" t="s">
        <v>182</v>
      </c>
      <c r="B175" s="19">
        <v>637</v>
      </c>
      <c r="C175" s="19">
        <v>440</v>
      </c>
      <c r="D175" s="20">
        <v>0.69069999999999998</v>
      </c>
      <c r="E175" s="19">
        <v>279</v>
      </c>
    </row>
    <row r="176" spans="1:5" s="14" customFormat="1">
      <c r="A176" s="18" t="s">
        <v>183</v>
      </c>
      <c r="B176" s="19">
        <v>782</v>
      </c>
      <c r="C176" s="19">
        <v>609</v>
      </c>
      <c r="D176" s="20">
        <v>0.77880000000000005</v>
      </c>
      <c r="E176" s="19">
        <v>475</v>
      </c>
    </row>
    <row r="177" spans="1:5" s="14" customFormat="1">
      <c r="A177" s="18" t="s">
        <v>184</v>
      </c>
      <c r="B177" s="19">
        <v>1599</v>
      </c>
      <c r="C177" s="19">
        <v>1257</v>
      </c>
      <c r="D177" s="20">
        <v>0.78610000000000002</v>
      </c>
      <c r="E177" s="22">
        <v>1039</v>
      </c>
    </row>
    <row r="178" spans="1:5" s="14" customFormat="1">
      <c r="A178" s="18" t="s">
        <v>185</v>
      </c>
      <c r="B178" s="19">
        <v>942</v>
      </c>
      <c r="C178" s="19">
        <v>686</v>
      </c>
      <c r="D178" s="20">
        <v>0.72819999999999996</v>
      </c>
      <c r="E178" s="19">
        <v>478</v>
      </c>
    </row>
    <row r="179" spans="1:5" s="14" customFormat="1">
      <c r="A179" s="18" t="s">
        <v>186</v>
      </c>
      <c r="B179" s="19">
        <v>938</v>
      </c>
      <c r="C179" s="19">
        <v>747</v>
      </c>
      <c r="D179" s="20">
        <v>0.7964</v>
      </c>
      <c r="E179" s="19">
        <v>593</v>
      </c>
    </row>
    <row r="180" spans="1:5" s="14" customFormat="1">
      <c r="A180" s="18" t="s">
        <v>187</v>
      </c>
      <c r="B180" s="19">
        <v>1118</v>
      </c>
      <c r="C180" s="19">
        <v>862</v>
      </c>
      <c r="D180" s="20">
        <v>0.77100000000000002</v>
      </c>
      <c r="E180" s="19">
        <v>682</v>
      </c>
    </row>
    <row r="181" spans="1:5" s="14" customFormat="1">
      <c r="A181" s="18" t="s">
        <v>188</v>
      </c>
      <c r="B181" s="19">
        <v>1769</v>
      </c>
      <c r="C181" s="19">
        <v>1375</v>
      </c>
      <c r="D181" s="20">
        <v>0.77729999999999999</v>
      </c>
      <c r="E181" s="22">
        <v>1109</v>
      </c>
    </row>
    <row r="182" spans="1:5" s="23" customFormat="1" ht="34.5" customHeight="1">
      <c r="A182" s="26" t="s">
        <v>285</v>
      </c>
      <c r="B182" s="24">
        <f>SUM(B161:B181)</f>
        <v>18826</v>
      </c>
      <c r="C182" s="24">
        <f>SUM(C161:C181)</f>
        <v>14176</v>
      </c>
      <c r="D182" s="25">
        <f>C182/B182</f>
        <v>0.75300116859662169</v>
      </c>
      <c r="E182" s="24">
        <f>SUM(E161:E181)</f>
        <v>10437</v>
      </c>
    </row>
    <row r="183" spans="1:5" s="14" customFormat="1">
      <c r="A183" s="18" t="s">
        <v>190</v>
      </c>
      <c r="B183" s="19">
        <v>1657</v>
      </c>
      <c r="C183" s="19">
        <v>1205</v>
      </c>
      <c r="D183" s="20">
        <v>0.72719999999999996</v>
      </c>
      <c r="E183" s="19">
        <v>900</v>
      </c>
    </row>
    <row r="184" spans="1:5" s="14" customFormat="1">
      <c r="A184" s="18" t="s">
        <v>191</v>
      </c>
      <c r="B184" s="19">
        <v>1867</v>
      </c>
      <c r="C184" s="19">
        <v>1362</v>
      </c>
      <c r="D184" s="20">
        <v>0.72950000000000004</v>
      </c>
      <c r="E184" s="19">
        <v>984</v>
      </c>
    </row>
    <row r="185" spans="1:5" s="14" customFormat="1">
      <c r="A185" s="18" t="s">
        <v>192</v>
      </c>
      <c r="B185" s="19">
        <v>1675</v>
      </c>
      <c r="C185" s="19">
        <v>1147</v>
      </c>
      <c r="D185" s="20">
        <v>0.68479999999999996</v>
      </c>
      <c r="E185" s="19">
        <v>852</v>
      </c>
    </row>
    <row r="186" spans="1:5" s="23" customFormat="1" ht="34.5" customHeight="1">
      <c r="A186" s="26" t="s">
        <v>286</v>
      </c>
      <c r="B186" s="24">
        <f>SUM(B183:B185)</f>
        <v>5199</v>
      </c>
      <c r="C186" s="24">
        <f>SUM(C183:C185)</f>
        <v>3714</v>
      </c>
      <c r="D186" s="25">
        <f>C186/B186</f>
        <v>0.71436814772071555</v>
      </c>
      <c r="E186" s="24">
        <f>SUM(E183:E185)</f>
        <v>2736</v>
      </c>
    </row>
    <row r="187" spans="1:5" s="14" customFormat="1">
      <c r="A187" s="18" t="s">
        <v>194</v>
      </c>
      <c r="B187" s="19">
        <v>897</v>
      </c>
      <c r="C187" s="19">
        <v>643</v>
      </c>
      <c r="D187" s="20">
        <v>0.71679999999999999</v>
      </c>
      <c r="E187" s="19">
        <v>499</v>
      </c>
    </row>
    <row r="188" spans="1:5" s="23" customFormat="1" ht="34.5" customHeight="1">
      <c r="A188" s="26" t="s">
        <v>287</v>
      </c>
      <c r="B188" s="24">
        <f>SUM(B187:B187)</f>
        <v>897</v>
      </c>
      <c r="C188" s="24">
        <f>SUM(C187:C187)</f>
        <v>643</v>
      </c>
      <c r="D188" s="25">
        <f>C188/B188</f>
        <v>0.71683389074693427</v>
      </c>
      <c r="E188" s="24">
        <f>SUM(E187:E187)</f>
        <v>499</v>
      </c>
    </row>
    <row r="189" spans="1:5" s="14" customFormat="1">
      <c r="A189" s="18" t="s">
        <v>196</v>
      </c>
      <c r="B189" s="19">
        <v>1499</v>
      </c>
      <c r="C189" s="19">
        <v>1091</v>
      </c>
      <c r="D189" s="20">
        <v>0.7278</v>
      </c>
      <c r="E189" s="19">
        <v>812</v>
      </c>
    </row>
    <row r="190" spans="1:5" s="14" customFormat="1">
      <c r="A190" s="18" t="s">
        <v>197</v>
      </c>
      <c r="B190" s="19">
        <v>1702</v>
      </c>
      <c r="C190" s="19">
        <v>1262</v>
      </c>
      <c r="D190" s="20">
        <v>0.74150000000000005</v>
      </c>
      <c r="E190" s="19">
        <v>956</v>
      </c>
    </row>
    <row r="191" spans="1:5" s="14" customFormat="1">
      <c r="A191" s="18" t="s">
        <v>198</v>
      </c>
      <c r="B191" s="19">
        <v>1066</v>
      </c>
      <c r="C191" s="19">
        <v>683</v>
      </c>
      <c r="D191" s="20">
        <v>0.64070000000000005</v>
      </c>
      <c r="E191" s="19">
        <v>492</v>
      </c>
    </row>
    <row r="192" spans="1:5" s="23" customFormat="1" ht="34.5" customHeight="1">
      <c r="A192" s="26" t="s">
        <v>288</v>
      </c>
      <c r="B192" s="24">
        <f>SUM(B189:B191)</f>
        <v>4267</v>
      </c>
      <c r="C192" s="24">
        <f>SUM(C189:C191)</f>
        <v>3036</v>
      </c>
      <c r="D192" s="25">
        <f>C192/B192</f>
        <v>0.71150691352238105</v>
      </c>
      <c r="E192" s="24">
        <f>SUM(E189:E191)</f>
        <v>2260</v>
      </c>
    </row>
    <row r="193" spans="1:5" s="14" customFormat="1">
      <c r="A193" s="18" t="s">
        <v>200</v>
      </c>
      <c r="B193" s="19">
        <v>1566</v>
      </c>
      <c r="C193" s="19">
        <v>1004</v>
      </c>
      <c r="D193" s="20">
        <v>0.6411</v>
      </c>
      <c r="E193" s="19">
        <v>702</v>
      </c>
    </row>
    <row r="194" spans="1:5" s="14" customFormat="1">
      <c r="A194" s="18" t="s">
        <v>201</v>
      </c>
      <c r="B194" s="19">
        <v>3138</v>
      </c>
      <c r="C194" s="19">
        <v>1824</v>
      </c>
      <c r="D194" s="20">
        <v>0.58130000000000004</v>
      </c>
      <c r="E194" s="22">
        <v>1246</v>
      </c>
    </row>
    <row r="195" spans="1:5" s="14" customFormat="1">
      <c r="A195" s="18" t="s">
        <v>204</v>
      </c>
      <c r="B195" s="19">
        <v>1742</v>
      </c>
      <c r="C195" s="19">
        <v>1060</v>
      </c>
      <c r="D195" s="20">
        <v>0.60850000000000004</v>
      </c>
      <c r="E195" s="19">
        <v>715</v>
      </c>
    </row>
    <row r="196" spans="1:5" s="14" customFormat="1">
      <c r="A196" s="18" t="s">
        <v>205</v>
      </c>
      <c r="B196" s="19">
        <v>818</v>
      </c>
      <c r="C196" s="19">
        <v>516</v>
      </c>
      <c r="D196" s="20">
        <v>0.63080000000000003</v>
      </c>
      <c r="E196" s="19">
        <v>381</v>
      </c>
    </row>
    <row r="197" spans="1:5" s="14" customFormat="1">
      <c r="A197" s="18" t="s">
        <v>207</v>
      </c>
      <c r="B197" s="19">
        <v>362</v>
      </c>
      <c r="C197" s="19">
        <v>249</v>
      </c>
      <c r="D197" s="20">
        <v>0.68779999999999997</v>
      </c>
      <c r="E197" s="19">
        <v>172</v>
      </c>
    </row>
    <row r="198" spans="1:5" s="23" customFormat="1" ht="34.5" customHeight="1">
      <c r="A198" s="26" t="s">
        <v>289</v>
      </c>
      <c r="B198" s="24">
        <f>SUM(B193:B197)</f>
        <v>7626</v>
      </c>
      <c r="C198" s="24">
        <f>SUM(C193:C197)</f>
        <v>4653</v>
      </c>
      <c r="D198" s="25">
        <f>C198/B198</f>
        <v>0.61014948859166007</v>
      </c>
      <c r="E198" s="24">
        <f>SUM(E193:E197)</f>
        <v>3216</v>
      </c>
    </row>
    <row r="199" spans="1:5" s="14" customFormat="1">
      <c r="A199" s="18" t="s">
        <v>210</v>
      </c>
      <c r="B199" s="19">
        <v>770</v>
      </c>
      <c r="C199" s="19">
        <v>544</v>
      </c>
      <c r="D199" s="20">
        <v>0.70650000000000002</v>
      </c>
      <c r="E199" s="19">
        <v>401</v>
      </c>
    </row>
    <row r="200" spans="1:5" s="14" customFormat="1">
      <c r="A200" s="18" t="s">
        <v>211</v>
      </c>
      <c r="B200" s="19">
        <v>901</v>
      </c>
      <c r="C200" s="19">
        <v>701</v>
      </c>
      <c r="D200" s="20">
        <v>0.77800000000000002</v>
      </c>
      <c r="E200" s="19">
        <v>520</v>
      </c>
    </row>
    <row r="201" spans="1:5" s="14" customFormat="1">
      <c r="A201" s="18" t="s">
        <v>212</v>
      </c>
      <c r="B201" s="19">
        <v>1176</v>
      </c>
      <c r="C201" s="19">
        <v>838</v>
      </c>
      <c r="D201" s="20">
        <v>0.71260000000000001</v>
      </c>
      <c r="E201" s="19">
        <v>613</v>
      </c>
    </row>
    <row r="202" spans="1:5" s="14" customFormat="1">
      <c r="A202" s="18" t="s">
        <v>213</v>
      </c>
      <c r="B202" s="19">
        <v>416</v>
      </c>
      <c r="C202" s="19">
        <v>286</v>
      </c>
      <c r="D202" s="20">
        <v>0.6875</v>
      </c>
      <c r="E202" s="19">
        <v>177</v>
      </c>
    </row>
    <row r="203" spans="1:5" s="14" customFormat="1">
      <c r="A203" s="18" t="s">
        <v>214</v>
      </c>
      <c r="B203" s="19">
        <v>958</v>
      </c>
      <c r="C203" s="19">
        <v>703</v>
      </c>
      <c r="D203" s="20">
        <v>0.73380000000000001</v>
      </c>
      <c r="E203" s="19">
        <v>479</v>
      </c>
    </row>
    <row r="204" spans="1:5" s="14" customFormat="1">
      <c r="A204" s="18" t="s">
        <v>215</v>
      </c>
      <c r="B204" s="19">
        <v>947</v>
      </c>
      <c r="C204" s="19">
        <v>656</v>
      </c>
      <c r="D204" s="20">
        <v>0.69269999999999998</v>
      </c>
      <c r="E204" s="19">
        <v>451</v>
      </c>
    </row>
    <row r="205" spans="1:5" s="14" customFormat="1">
      <c r="A205" s="18" t="s">
        <v>216</v>
      </c>
      <c r="B205" s="19">
        <v>1090</v>
      </c>
      <c r="C205" s="19">
        <v>732</v>
      </c>
      <c r="D205" s="20">
        <v>0.67159999999999997</v>
      </c>
      <c r="E205" s="19">
        <v>586</v>
      </c>
    </row>
    <row r="206" spans="1:5" s="14" customFormat="1">
      <c r="A206" s="18" t="s">
        <v>217</v>
      </c>
      <c r="B206" s="19">
        <v>1126</v>
      </c>
      <c r="C206" s="19">
        <v>896</v>
      </c>
      <c r="D206" s="20">
        <v>0.79569999999999996</v>
      </c>
      <c r="E206" s="19">
        <v>669</v>
      </c>
    </row>
    <row r="207" spans="1:5" s="14" customFormat="1">
      <c r="A207" s="18" t="s">
        <v>218</v>
      </c>
      <c r="B207" s="19">
        <v>717</v>
      </c>
      <c r="C207" s="19">
        <v>522</v>
      </c>
      <c r="D207" s="20">
        <v>0.72799999999999998</v>
      </c>
      <c r="E207" s="19">
        <v>362</v>
      </c>
    </row>
    <row r="208" spans="1:5" s="14" customFormat="1">
      <c r="A208" s="18" t="s">
        <v>219</v>
      </c>
      <c r="B208" s="19">
        <v>802</v>
      </c>
      <c r="C208" s="19">
        <v>592</v>
      </c>
      <c r="D208" s="20">
        <v>0.73819999999999997</v>
      </c>
      <c r="E208" s="19">
        <v>402</v>
      </c>
    </row>
    <row r="209" spans="1:5" s="14" customFormat="1">
      <c r="A209" s="18" t="s">
        <v>220</v>
      </c>
      <c r="B209" s="19">
        <v>1016</v>
      </c>
      <c r="C209" s="19">
        <v>618</v>
      </c>
      <c r="D209" s="20">
        <v>0.60829999999999995</v>
      </c>
      <c r="E209" s="19">
        <v>411</v>
      </c>
    </row>
    <row r="210" spans="1:5" s="14" customFormat="1">
      <c r="A210" s="18" t="s">
        <v>221</v>
      </c>
      <c r="B210" s="19">
        <v>997</v>
      </c>
      <c r="C210" s="19">
        <v>677</v>
      </c>
      <c r="D210" s="20">
        <v>0.67900000000000005</v>
      </c>
      <c r="E210" s="19">
        <v>493</v>
      </c>
    </row>
    <row r="211" spans="1:5" s="14" customFormat="1">
      <c r="A211" s="18" t="s">
        <v>222</v>
      </c>
      <c r="B211" s="19">
        <v>396</v>
      </c>
      <c r="C211" s="19">
        <v>249</v>
      </c>
      <c r="D211" s="20">
        <v>0.62880000000000003</v>
      </c>
      <c r="E211" s="19">
        <v>165</v>
      </c>
    </row>
    <row r="212" spans="1:5" s="14" customFormat="1">
      <c r="A212" s="18" t="s">
        <v>223</v>
      </c>
      <c r="B212" s="19">
        <v>338</v>
      </c>
      <c r="C212" s="19">
        <v>254</v>
      </c>
      <c r="D212" s="20">
        <v>0.75149999999999995</v>
      </c>
      <c r="E212" s="19">
        <v>181</v>
      </c>
    </row>
    <row r="213" spans="1:5" s="14" customFormat="1">
      <c r="A213" s="18" t="s">
        <v>224</v>
      </c>
      <c r="B213" s="19">
        <v>821</v>
      </c>
      <c r="C213" s="19">
        <v>567</v>
      </c>
      <c r="D213" s="20">
        <v>0.69059999999999999</v>
      </c>
      <c r="E213" s="19">
        <v>405</v>
      </c>
    </row>
    <row r="214" spans="1:5" s="14" customFormat="1">
      <c r="A214" s="18" t="s">
        <v>225</v>
      </c>
      <c r="B214" s="19">
        <v>1161</v>
      </c>
      <c r="C214" s="19">
        <v>862</v>
      </c>
      <c r="D214" s="20">
        <v>0.74250000000000005</v>
      </c>
      <c r="E214" s="19">
        <v>677</v>
      </c>
    </row>
    <row r="215" spans="1:5" s="14" customFormat="1">
      <c r="A215" s="18" t="s">
        <v>226</v>
      </c>
      <c r="B215" s="19">
        <v>758</v>
      </c>
      <c r="C215" s="19">
        <v>464</v>
      </c>
      <c r="D215" s="20">
        <v>0.61209999999999998</v>
      </c>
      <c r="E215" s="19">
        <v>320</v>
      </c>
    </row>
    <row r="216" spans="1:5" s="14" customFormat="1">
      <c r="A216" s="18" t="s">
        <v>227</v>
      </c>
      <c r="B216" s="19">
        <v>1002</v>
      </c>
      <c r="C216" s="19">
        <v>684</v>
      </c>
      <c r="D216" s="20">
        <v>0.68259999999999998</v>
      </c>
      <c r="E216" s="19">
        <v>465</v>
      </c>
    </row>
    <row r="217" spans="1:5" s="14" customFormat="1">
      <c r="A217" s="18" t="s">
        <v>228</v>
      </c>
      <c r="B217" s="19">
        <v>639</v>
      </c>
      <c r="C217" s="19">
        <v>406</v>
      </c>
      <c r="D217" s="20">
        <v>0.63539999999999996</v>
      </c>
      <c r="E217" s="19">
        <v>253</v>
      </c>
    </row>
    <row r="218" spans="1:5" s="14" customFormat="1">
      <c r="A218" s="18" t="s">
        <v>229</v>
      </c>
      <c r="B218" s="19">
        <v>803</v>
      </c>
      <c r="C218" s="19">
        <v>489</v>
      </c>
      <c r="D218" s="20">
        <v>0.60899999999999999</v>
      </c>
      <c r="E218" s="19">
        <v>314</v>
      </c>
    </row>
    <row r="219" spans="1:5" s="14" customFormat="1">
      <c r="A219" s="18" t="s">
        <v>230</v>
      </c>
      <c r="B219" s="19">
        <v>1573</v>
      </c>
      <c r="C219" s="19">
        <v>1153</v>
      </c>
      <c r="D219" s="20">
        <v>0.73299999999999998</v>
      </c>
      <c r="E219" s="19">
        <v>839</v>
      </c>
    </row>
    <row r="220" spans="1:5" s="14" customFormat="1">
      <c r="A220" s="18" t="s">
        <v>231</v>
      </c>
      <c r="B220" s="19">
        <v>969</v>
      </c>
      <c r="C220" s="19">
        <v>762</v>
      </c>
      <c r="D220" s="20">
        <v>0.78639999999999999</v>
      </c>
      <c r="E220" s="19">
        <v>572</v>
      </c>
    </row>
    <row r="221" spans="1:5" s="14" customFormat="1">
      <c r="A221" s="18" t="s">
        <v>232</v>
      </c>
      <c r="B221" s="19">
        <v>520</v>
      </c>
      <c r="C221" s="19">
        <v>310</v>
      </c>
      <c r="D221" s="20">
        <v>0.59619999999999995</v>
      </c>
      <c r="E221" s="19">
        <v>203</v>
      </c>
    </row>
    <row r="222" spans="1:5" s="14" customFormat="1">
      <c r="A222" s="18" t="s">
        <v>233</v>
      </c>
      <c r="B222" s="19">
        <v>1819</v>
      </c>
      <c r="C222" s="19">
        <v>1350</v>
      </c>
      <c r="D222" s="20">
        <v>0.74219999999999997</v>
      </c>
      <c r="E222" s="22">
        <v>1040</v>
      </c>
    </row>
    <row r="223" spans="1:5" s="14" customFormat="1">
      <c r="A223" s="18" t="s">
        <v>234</v>
      </c>
      <c r="B223" s="19">
        <v>1020</v>
      </c>
      <c r="C223" s="19">
        <v>699</v>
      </c>
      <c r="D223" s="20">
        <v>0.68530000000000002</v>
      </c>
      <c r="E223" s="19">
        <v>467</v>
      </c>
    </row>
    <row r="224" spans="1:5" s="14" customFormat="1">
      <c r="A224" s="18" t="s">
        <v>235</v>
      </c>
      <c r="B224" s="19">
        <v>1217</v>
      </c>
      <c r="C224" s="19">
        <v>891</v>
      </c>
      <c r="D224" s="20">
        <v>0.73209999999999997</v>
      </c>
      <c r="E224" s="19">
        <v>700</v>
      </c>
    </row>
    <row r="225" spans="1:5" s="14" customFormat="1">
      <c r="A225" s="18" t="s">
        <v>236</v>
      </c>
      <c r="B225" s="19">
        <v>1242</v>
      </c>
      <c r="C225" s="19">
        <v>899</v>
      </c>
      <c r="D225" s="20">
        <v>0.7238</v>
      </c>
      <c r="E225" s="19">
        <v>688</v>
      </c>
    </row>
    <row r="226" spans="1:5" s="14" customFormat="1">
      <c r="A226" s="18" t="s">
        <v>237</v>
      </c>
      <c r="B226" s="19">
        <v>997</v>
      </c>
      <c r="C226" s="19">
        <v>736</v>
      </c>
      <c r="D226" s="20">
        <v>0.73819999999999997</v>
      </c>
      <c r="E226" s="19">
        <v>549</v>
      </c>
    </row>
    <row r="227" spans="1:5" s="14" customFormat="1">
      <c r="A227" s="18" t="s">
        <v>238</v>
      </c>
      <c r="B227" s="19">
        <v>1264</v>
      </c>
      <c r="C227" s="19">
        <v>855</v>
      </c>
      <c r="D227" s="20">
        <v>0.6764</v>
      </c>
      <c r="E227" s="19">
        <v>603</v>
      </c>
    </row>
    <row r="228" spans="1:5" s="14" customFormat="1">
      <c r="A228" s="18" t="s">
        <v>239</v>
      </c>
      <c r="B228" s="19">
        <v>1038</v>
      </c>
      <c r="C228" s="19">
        <v>752</v>
      </c>
      <c r="D228" s="20">
        <v>0.72450000000000003</v>
      </c>
      <c r="E228" s="19">
        <v>582</v>
      </c>
    </row>
    <row r="229" spans="1:5" s="14" customFormat="1">
      <c r="A229" s="18" t="s">
        <v>240</v>
      </c>
      <c r="B229" s="19">
        <v>1240</v>
      </c>
      <c r="C229" s="19">
        <v>920</v>
      </c>
      <c r="D229" s="20">
        <v>0.7419</v>
      </c>
      <c r="E229" s="19">
        <v>727</v>
      </c>
    </row>
    <row r="230" spans="1:5" s="14" customFormat="1">
      <c r="A230" s="18" t="s">
        <v>241</v>
      </c>
      <c r="B230" s="19">
        <v>821</v>
      </c>
      <c r="C230" s="19">
        <v>591</v>
      </c>
      <c r="D230" s="20">
        <v>0.71989999999999998</v>
      </c>
      <c r="E230" s="19">
        <v>500</v>
      </c>
    </row>
    <row r="231" spans="1:5" s="14" customFormat="1">
      <c r="A231" s="18" t="s">
        <v>242</v>
      </c>
      <c r="B231" s="19">
        <v>867</v>
      </c>
      <c r="C231" s="19">
        <v>638</v>
      </c>
      <c r="D231" s="20">
        <v>0.7359</v>
      </c>
      <c r="E231" s="19">
        <v>486</v>
      </c>
    </row>
    <row r="232" spans="1:5" s="14" customFormat="1">
      <c r="A232" s="18" t="s">
        <v>243</v>
      </c>
      <c r="B232" s="19">
        <v>1086</v>
      </c>
      <c r="C232" s="19">
        <v>777</v>
      </c>
      <c r="D232" s="20">
        <v>0.71550000000000002</v>
      </c>
      <c r="E232" s="19">
        <v>600</v>
      </c>
    </row>
    <row r="233" spans="1:5" s="23" customFormat="1" ht="34.5" customHeight="1">
      <c r="A233" s="26" t="s">
        <v>290</v>
      </c>
      <c r="B233" s="24">
        <f>SUM(B199:B232)</f>
        <v>32507</v>
      </c>
      <c r="C233" s="24">
        <f>SUM(C199:C232)</f>
        <v>23073</v>
      </c>
      <c r="D233" s="25">
        <f>C233/B233</f>
        <v>0.70978558464330754</v>
      </c>
      <c r="E233" s="24">
        <f>SUM(E199:E232)</f>
        <v>16900</v>
      </c>
    </row>
    <row r="234" spans="1:5" s="14" customFormat="1">
      <c r="A234" s="18" t="s">
        <v>245</v>
      </c>
      <c r="B234" s="19">
        <v>761</v>
      </c>
      <c r="C234" s="19">
        <v>501</v>
      </c>
      <c r="D234" s="20">
        <v>0.6583</v>
      </c>
      <c r="E234" s="19">
        <v>372</v>
      </c>
    </row>
    <row r="235" spans="1:5" s="14" customFormat="1">
      <c r="A235" s="18" t="s">
        <v>246</v>
      </c>
      <c r="B235" s="19">
        <v>2589</v>
      </c>
      <c r="C235" s="19">
        <v>1729</v>
      </c>
      <c r="D235" s="20">
        <v>0.66779999999999995</v>
      </c>
      <c r="E235" s="22">
        <v>1291</v>
      </c>
    </row>
    <row r="236" spans="1:5" s="14" customFormat="1">
      <c r="A236" s="18" t="s">
        <v>247</v>
      </c>
      <c r="B236" s="19">
        <v>962</v>
      </c>
      <c r="C236" s="19">
        <v>741</v>
      </c>
      <c r="D236" s="20">
        <v>0.77029999999999998</v>
      </c>
      <c r="E236" s="19">
        <v>597</v>
      </c>
    </row>
    <row r="237" spans="1:5" s="14" customFormat="1">
      <c r="A237" s="18" t="s">
        <v>248</v>
      </c>
      <c r="B237" s="19">
        <v>1259</v>
      </c>
      <c r="C237" s="19">
        <v>985</v>
      </c>
      <c r="D237" s="20">
        <v>0.78239999999999998</v>
      </c>
      <c r="E237" s="19">
        <v>804</v>
      </c>
    </row>
    <row r="238" spans="1:5" s="14" customFormat="1">
      <c r="A238" s="18" t="s">
        <v>249</v>
      </c>
      <c r="B238" s="19">
        <v>2199</v>
      </c>
      <c r="C238" s="19">
        <v>1615</v>
      </c>
      <c r="D238" s="20">
        <v>0.73440000000000005</v>
      </c>
      <c r="E238" s="22">
        <v>1198</v>
      </c>
    </row>
    <row r="239" spans="1:5" s="14" customFormat="1">
      <c r="A239" s="18" t="s">
        <v>250</v>
      </c>
      <c r="B239" s="19">
        <v>2107</v>
      </c>
      <c r="C239" s="19">
        <v>1634</v>
      </c>
      <c r="D239" s="20">
        <v>0.77549999999999997</v>
      </c>
      <c r="E239" s="22">
        <v>1287</v>
      </c>
    </row>
    <row r="240" spans="1:5" s="23" customFormat="1" ht="34.5" customHeight="1">
      <c r="A240" s="26" t="s">
        <v>291</v>
      </c>
      <c r="B240" s="24">
        <f>SUM(B234:B239)</f>
        <v>9877</v>
      </c>
      <c r="C240" s="24">
        <f>SUM(C234:C239)</f>
        <v>7205</v>
      </c>
      <c r="D240" s="25">
        <f>C240/B240</f>
        <v>0.72947251189632478</v>
      </c>
      <c r="E240" s="24">
        <f>SUM(E234:E239)</f>
        <v>5549</v>
      </c>
    </row>
    <row r="241" spans="1:5" s="14" customFormat="1">
      <c r="A241" s="18" t="s">
        <v>252</v>
      </c>
      <c r="B241" s="19">
        <v>494</v>
      </c>
      <c r="C241" s="19">
        <v>321</v>
      </c>
      <c r="D241" s="20">
        <v>0.64980000000000004</v>
      </c>
      <c r="E241" s="19">
        <v>217</v>
      </c>
    </row>
    <row r="242" spans="1:5" s="14" customFormat="1">
      <c r="A242" s="18" t="s">
        <v>253</v>
      </c>
      <c r="B242" s="19">
        <v>749</v>
      </c>
      <c r="C242" s="19">
        <v>524</v>
      </c>
      <c r="D242" s="20">
        <v>0.6996</v>
      </c>
      <c r="E242" s="19">
        <v>403</v>
      </c>
    </row>
    <row r="243" spans="1:5" s="23" customFormat="1" ht="34.5" customHeight="1">
      <c r="A243" s="26" t="s">
        <v>292</v>
      </c>
      <c r="B243" s="24">
        <f>SUM(B241:B242)</f>
        <v>1243</v>
      </c>
      <c r="C243" s="24">
        <f>SUM(C241:C242)</f>
        <v>845</v>
      </c>
      <c r="D243" s="25">
        <f>C243/B243</f>
        <v>0.67980691874497179</v>
      </c>
      <c r="E243" s="24">
        <f>SUM(E241:E242)</f>
        <v>620</v>
      </c>
    </row>
    <row r="244" spans="1:5" s="23" customFormat="1" ht="34.5" customHeight="1">
      <c r="A244" s="26" t="s">
        <v>293</v>
      </c>
      <c r="B244" s="24">
        <f>SUM(, B22, B44, B51, B53, B55, B66, B100, B160, B182, B186, B188, B192, B198, B233, B240, B243)</f>
        <v>216221</v>
      </c>
      <c r="C244" s="24">
        <f>SUM(, C22, C44, C51, C53, C55, C66, C100, C160, C182, C186, C188, C192, C198, C233, C240, C243)</f>
        <v>146532</v>
      </c>
      <c r="D244" s="25">
        <f>C244/B244</f>
        <v>0.67769550598693007</v>
      </c>
      <c r="E244" s="24">
        <f>SUM(, E22, E44, E51, E53, E55, E66, E100, E160, E182, E186, E188, E192, E198, E233, E240, E243)</f>
        <v>103319</v>
      </c>
    </row>
    <row r="245" spans="1:5" s="23" customFormat="1">
      <c r="A245" s="24" t="s">
        <v>294</v>
      </c>
      <c r="B245" s="24">
        <f>SUM(, B244)</f>
        <v>216221</v>
      </c>
      <c r="C245" s="24">
        <f>SUM(, C244)</f>
        <v>146532</v>
      </c>
      <c r="D245" s="25">
        <f>C245/B245</f>
        <v>0.67769550598693007</v>
      </c>
      <c r="E245" s="24">
        <f>SUM(, E244)</f>
        <v>103319</v>
      </c>
    </row>
    <row r="246" spans="1:5" s="23" customFormat="1">
      <c r="A246" s="24" t="s">
        <v>467</v>
      </c>
      <c r="B246" s="24">
        <v>48546</v>
      </c>
      <c r="C246" s="24">
        <v>29974</v>
      </c>
      <c r="D246" s="25">
        <v>0.61739999999999995</v>
      </c>
      <c r="E246" s="24">
        <v>18380</v>
      </c>
    </row>
    <row r="247" spans="1:5" s="23" customFormat="1">
      <c r="A247" s="36" t="s">
        <v>294</v>
      </c>
      <c r="B247" s="36">
        <f>SUM(B245:B246)</f>
        <v>264767</v>
      </c>
      <c r="C247" s="36">
        <f>SUM(C245:C246)</f>
        <v>176506</v>
      </c>
      <c r="D247" s="37">
        <f>AVERAGE(D245:D246)</f>
        <v>0.64754775299346501</v>
      </c>
      <c r="E247" s="36">
        <f>SUM(E245:E246)</f>
        <v>121699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18" manualBreakCount="18">
    <brk id="22" max="16383" man="1"/>
    <brk id="44" max="16383" man="1"/>
    <brk id="51" max="16383" man="1"/>
    <brk id="53" max="16383" man="1"/>
    <brk id="55" max="16383" man="1"/>
    <brk id="66" max="16383" man="1"/>
    <brk id="100" max="16383" man="1"/>
    <brk id="160" max="16383" man="1"/>
    <brk id="182" max="16383" man="1"/>
    <brk id="186" max="16383" man="1"/>
    <brk id="188" max="16383" man="1"/>
    <brk id="192" max="16383" man="1"/>
    <brk id="198" max="16383" man="1"/>
    <brk id="233" max="16383" man="1"/>
    <brk id="240" max="16383" man="1"/>
    <brk id="243" max="16383" man="1"/>
    <brk id="244" max="16383" man="1"/>
    <brk id="245" max="16383" man="1"/>
  </rowBreaks>
  <colBreaks count="1" manualBreakCount="1">
    <brk id="5" max="1048575"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367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R1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369</v>
      </c>
      <c r="F4" s="56"/>
      <c r="G4" s="56"/>
      <c r="H4" s="56"/>
      <c r="I4" s="56"/>
      <c r="J4" s="56"/>
      <c r="K4" s="56"/>
      <c r="L4" s="56"/>
      <c r="M4" s="56"/>
      <c r="N4" s="56"/>
      <c r="O4" s="56"/>
      <c r="P4" s="56"/>
      <c r="Q4" s="56"/>
      <c r="R4" s="56"/>
    </row>
    <row r="5" spans="1:18" ht="25.5" customHeight="1">
      <c r="E5" s="55" t="s">
        <v>369</v>
      </c>
      <c r="F5" s="55"/>
      <c r="G5" s="55"/>
      <c r="H5" s="55"/>
      <c r="I5" s="55"/>
      <c r="J5" s="55"/>
      <c r="K5" s="55"/>
      <c r="L5" s="55"/>
      <c r="M5" s="55"/>
      <c r="N5" s="55"/>
      <c r="O5" s="55"/>
      <c r="P5" s="55"/>
      <c r="Q5" s="55"/>
      <c r="R5" s="55"/>
    </row>
    <row r="6" spans="1:18" s="12" customFormat="1" ht="150" customHeight="1">
      <c r="B6" s="13" t="s">
        <v>7</v>
      </c>
      <c r="C6" s="13" t="s">
        <v>8</v>
      </c>
      <c r="D6" s="13" t="s">
        <v>9</v>
      </c>
      <c r="E6" s="21" t="s">
        <v>370</v>
      </c>
      <c r="F6" s="21" t="s">
        <v>371</v>
      </c>
    </row>
    <row r="7" spans="1:18">
      <c r="A7" s="15" t="s">
        <v>56</v>
      </c>
      <c r="B7" s="16">
        <v>625</v>
      </c>
      <c r="C7" s="16">
        <v>461</v>
      </c>
      <c r="D7" s="17">
        <v>0.73760000000000003</v>
      </c>
      <c r="E7" s="16">
        <v>251</v>
      </c>
      <c r="F7" s="16">
        <v>154</v>
      </c>
    </row>
    <row r="8" spans="1:18" s="14" customFormat="1">
      <c r="A8" s="18" t="s">
        <v>57</v>
      </c>
      <c r="B8" s="19">
        <v>695</v>
      </c>
      <c r="C8" s="19">
        <v>509</v>
      </c>
      <c r="D8" s="20">
        <v>0.73240000000000005</v>
      </c>
      <c r="E8" s="19">
        <v>268</v>
      </c>
      <c r="F8" s="19">
        <v>172</v>
      </c>
    </row>
    <row r="9" spans="1:18" s="23" customFormat="1" ht="34.5" customHeight="1">
      <c r="A9" s="26" t="s">
        <v>280</v>
      </c>
      <c r="B9" s="24">
        <f>SUM(B7:B8)</f>
        <v>1320</v>
      </c>
      <c r="C9" s="24">
        <f>SUM(C7:C8)</f>
        <v>970</v>
      </c>
      <c r="D9" s="25">
        <f>C9/B9</f>
        <v>0.73484848484848486</v>
      </c>
      <c r="E9" s="24">
        <f>SUM(E7:E8)</f>
        <v>519</v>
      </c>
      <c r="F9" s="24">
        <f>SUM(F7:F8)</f>
        <v>326</v>
      </c>
    </row>
    <row r="10" spans="1:18" s="14" customFormat="1">
      <c r="A10" s="18" t="s">
        <v>59</v>
      </c>
      <c r="B10" s="19">
        <v>56</v>
      </c>
      <c r="C10" s="19">
        <v>37</v>
      </c>
      <c r="D10" s="20">
        <v>0.66069999999999995</v>
      </c>
      <c r="E10" s="19">
        <v>17</v>
      </c>
      <c r="F10" s="19">
        <v>15</v>
      </c>
    </row>
    <row r="11" spans="1:18" s="23" customFormat="1" ht="34.5" customHeight="1">
      <c r="A11" s="26" t="s">
        <v>281</v>
      </c>
      <c r="B11" s="24">
        <f>SUM(B10:B10)</f>
        <v>56</v>
      </c>
      <c r="C11" s="24">
        <f>SUM(C10:C10)</f>
        <v>37</v>
      </c>
      <c r="D11" s="25">
        <f>C11/B11</f>
        <v>0.6607142857142857</v>
      </c>
      <c r="E11" s="24">
        <f>SUM(E10:E10)</f>
        <v>17</v>
      </c>
      <c r="F11" s="24">
        <f>SUM(F10:F10)</f>
        <v>15</v>
      </c>
    </row>
    <row r="12" spans="1:18" s="14" customFormat="1">
      <c r="A12" s="18" t="s">
        <v>253</v>
      </c>
      <c r="B12" s="19">
        <v>49</v>
      </c>
      <c r="C12" s="19">
        <v>28</v>
      </c>
      <c r="D12" s="20">
        <v>0.57140000000000002</v>
      </c>
      <c r="E12" s="19">
        <v>16</v>
      </c>
      <c r="F12" s="19">
        <v>11</v>
      </c>
    </row>
    <row r="13" spans="1:18" s="23" customFormat="1" ht="34.5" customHeight="1">
      <c r="A13" s="26" t="s">
        <v>292</v>
      </c>
      <c r="B13" s="24">
        <f>SUM(B12:B12)</f>
        <v>49</v>
      </c>
      <c r="C13" s="24">
        <f>SUM(C12:C12)</f>
        <v>28</v>
      </c>
      <c r="D13" s="25">
        <f>C13/B13</f>
        <v>0.5714285714285714</v>
      </c>
      <c r="E13" s="24">
        <f>SUM(E12:E12)</f>
        <v>16</v>
      </c>
      <c r="F13" s="24">
        <f>SUM(F12:F12)</f>
        <v>11</v>
      </c>
    </row>
    <row r="14" spans="1:18" s="23" customFormat="1" ht="34.5" customHeight="1">
      <c r="A14" s="26" t="s">
        <v>293</v>
      </c>
      <c r="B14" s="24">
        <f>SUM(, B9, B11, B13)</f>
        <v>1425</v>
      </c>
      <c r="C14" s="24">
        <f>SUM(, C9, C11, C13)</f>
        <v>1035</v>
      </c>
      <c r="D14" s="25">
        <f>C14/B14</f>
        <v>0.72631578947368425</v>
      </c>
      <c r="E14" s="24">
        <f>SUM(, E9, E11, E13)</f>
        <v>552</v>
      </c>
      <c r="F14" s="24">
        <f>SUM(, F9, F11, F13)</f>
        <v>352</v>
      </c>
    </row>
    <row r="15" spans="1:18" s="14" customFormat="1">
      <c r="A15" s="18" t="s">
        <v>294</v>
      </c>
      <c r="B15" s="18">
        <f>SUM(, B14)</f>
        <v>1425</v>
      </c>
      <c r="C15" s="18">
        <f>SUM(, C14)</f>
        <v>1035</v>
      </c>
      <c r="D15" s="27">
        <f>C15/B15</f>
        <v>0.72631578947368425</v>
      </c>
      <c r="E15" s="18">
        <f>SUM(, E14)</f>
        <v>552</v>
      </c>
      <c r="F15" s="18">
        <f>SUM(, F14)</f>
        <v>352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5" manualBreakCount="5">
    <brk id="9" max="16383" man="1"/>
    <brk id="11" max="16383" man="1"/>
    <brk id="13" max="16383" man="1"/>
    <brk id="14" max="16383" man="1"/>
    <brk id="15" max="16383" man="1"/>
  </rowBreaks>
  <colBreaks count="2" manualBreakCount="2">
    <brk id="5" max="1048575" man="1"/>
    <brk id="6" max="1048575" man="1"/>
  </col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369</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FF00"/>
  </sheetPr>
  <dimension ref="A1:Q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372</v>
      </c>
      <c r="F4" s="56"/>
      <c r="G4" s="56"/>
      <c r="H4" s="56"/>
      <c r="I4" s="56"/>
      <c r="J4" s="56"/>
      <c r="K4" s="56"/>
      <c r="L4" s="56"/>
      <c r="M4" s="56"/>
      <c r="N4" s="56"/>
      <c r="O4" s="56"/>
      <c r="P4" s="56"/>
      <c r="Q4" s="56"/>
    </row>
    <row r="5" spans="1:17" ht="25.5" customHeight="1">
      <c r="E5" s="55" t="s">
        <v>372</v>
      </c>
      <c r="F5" s="55"/>
      <c r="G5" s="55"/>
      <c r="H5" s="55"/>
      <c r="I5" s="55"/>
      <c r="J5" s="55"/>
      <c r="K5" s="55"/>
      <c r="L5" s="55"/>
      <c r="M5" s="55"/>
      <c r="N5" s="55"/>
      <c r="O5" s="55"/>
      <c r="P5" s="55"/>
      <c r="Q5" s="55"/>
    </row>
    <row r="6" spans="1:17" s="12" customFormat="1" ht="150" customHeight="1">
      <c r="B6" s="13" t="s">
        <v>7</v>
      </c>
      <c r="C6" s="13" t="s">
        <v>8</v>
      </c>
      <c r="D6" s="13" t="s">
        <v>9</v>
      </c>
      <c r="E6" s="21" t="s">
        <v>373</v>
      </c>
    </row>
    <row r="7" spans="1:17">
      <c r="A7" s="15" t="s">
        <v>200</v>
      </c>
      <c r="B7" s="16">
        <v>16</v>
      </c>
      <c r="C7" s="16">
        <v>9</v>
      </c>
      <c r="D7" s="17">
        <v>0.5625</v>
      </c>
      <c r="E7" s="16">
        <v>6</v>
      </c>
    </row>
    <row r="8" spans="1:17" s="14" customFormat="1">
      <c r="A8" s="18" t="s">
        <v>201</v>
      </c>
      <c r="B8" s="19">
        <v>289</v>
      </c>
      <c r="C8" s="19">
        <v>157</v>
      </c>
      <c r="D8" s="20">
        <v>0.54330000000000001</v>
      </c>
      <c r="E8" s="19">
        <v>109</v>
      </c>
    </row>
    <row r="9" spans="1:17" s="14" customFormat="1">
      <c r="A9" s="18" t="s">
        <v>202</v>
      </c>
      <c r="B9" s="19">
        <v>683</v>
      </c>
      <c r="C9" s="19">
        <v>570</v>
      </c>
      <c r="D9" s="20">
        <v>0.83460000000000001</v>
      </c>
      <c r="E9" s="19">
        <v>393</v>
      </c>
    </row>
    <row r="10" spans="1:17" s="14" customFormat="1">
      <c r="A10" s="18" t="s">
        <v>203</v>
      </c>
      <c r="B10" s="19">
        <v>1723</v>
      </c>
      <c r="C10" s="19">
        <v>1380</v>
      </c>
      <c r="D10" s="20">
        <v>0.80089999999999995</v>
      </c>
      <c r="E10" s="19">
        <v>944</v>
      </c>
    </row>
    <row r="11" spans="1:17" s="14" customFormat="1">
      <c r="A11" s="18" t="s">
        <v>206</v>
      </c>
      <c r="B11" s="19">
        <v>1164</v>
      </c>
      <c r="C11" s="19">
        <v>964</v>
      </c>
      <c r="D11" s="20">
        <v>0.82820000000000005</v>
      </c>
      <c r="E11" s="19">
        <v>656</v>
      </c>
    </row>
    <row r="12" spans="1:17" s="14" customFormat="1">
      <c r="A12" s="18" t="s">
        <v>207</v>
      </c>
      <c r="B12" s="19">
        <v>22</v>
      </c>
      <c r="C12" s="19">
        <v>15</v>
      </c>
      <c r="D12" s="20">
        <v>0.68179999999999996</v>
      </c>
      <c r="E12" s="19">
        <v>5</v>
      </c>
    </row>
    <row r="13" spans="1:17" s="14" customFormat="1">
      <c r="A13" s="18" t="s">
        <v>208</v>
      </c>
      <c r="B13" s="19">
        <v>1044</v>
      </c>
      <c r="C13" s="19">
        <v>894</v>
      </c>
      <c r="D13" s="20">
        <v>0.85629999999999995</v>
      </c>
      <c r="E13" s="19">
        <v>635</v>
      </c>
    </row>
    <row r="14" spans="1:17" s="23" customFormat="1" ht="34.5" customHeight="1">
      <c r="A14" s="26" t="s">
        <v>289</v>
      </c>
      <c r="B14" s="24">
        <f>SUM(B7:B13)</f>
        <v>4941</v>
      </c>
      <c r="C14" s="24">
        <f>SUM(C7:C13)</f>
        <v>3989</v>
      </c>
      <c r="D14" s="25">
        <f>C14/B14</f>
        <v>0.80732645213519527</v>
      </c>
      <c r="E14" s="24">
        <f>SUM(E7:E13)</f>
        <v>2748</v>
      </c>
    </row>
    <row r="15" spans="1:17" s="23" customFormat="1" ht="34.5" customHeight="1">
      <c r="A15" s="26" t="s">
        <v>293</v>
      </c>
      <c r="B15" s="24">
        <f>SUM(, B14)</f>
        <v>4941</v>
      </c>
      <c r="C15" s="24">
        <f>SUM(, C14)</f>
        <v>3989</v>
      </c>
      <c r="D15" s="25">
        <f>C15/B15</f>
        <v>0.80732645213519527</v>
      </c>
      <c r="E15" s="24">
        <f>SUM(, E14)</f>
        <v>2748</v>
      </c>
    </row>
    <row r="16" spans="1:17" s="14" customFormat="1">
      <c r="A16" s="18" t="s">
        <v>294</v>
      </c>
      <c r="B16" s="18">
        <f>SUM(, B15)</f>
        <v>4941</v>
      </c>
      <c r="C16" s="18">
        <f>SUM(, C15)</f>
        <v>3989</v>
      </c>
      <c r="D16" s="27">
        <f>C16/B16</f>
        <v>0.80732645213519527</v>
      </c>
      <c r="E16" s="18">
        <f>SUM(, E15)</f>
        <v>2748</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14" max="16383" man="1"/>
    <brk id="15" max="16383" man="1"/>
    <brk id="16" max="16383" man="1"/>
  </rowBreaks>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301</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372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0000FF"/>
  </sheetPr>
  <dimension ref="A1:R17"/>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42578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374</v>
      </c>
      <c r="F4" s="56"/>
      <c r="G4" s="56"/>
      <c r="H4" s="56"/>
      <c r="I4" s="56"/>
      <c r="J4" s="56"/>
      <c r="K4" s="56"/>
      <c r="L4" s="56"/>
      <c r="M4" s="56"/>
      <c r="N4" s="56"/>
      <c r="O4" s="56"/>
      <c r="P4" s="56"/>
      <c r="Q4" s="56"/>
      <c r="R4" s="56"/>
    </row>
    <row r="5" spans="1:18" ht="25.5" customHeight="1">
      <c r="E5" s="55" t="s">
        <v>374</v>
      </c>
      <c r="F5" s="55"/>
      <c r="G5" s="55"/>
      <c r="H5" s="55"/>
      <c r="I5" s="55"/>
      <c r="J5" s="55"/>
      <c r="K5" s="55"/>
      <c r="L5" s="55"/>
      <c r="M5" s="55"/>
      <c r="N5" s="55"/>
      <c r="O5" s="55"/>
      <c r="P5" s="55"/>
      <c r="Q5" s="55"/>
      <c r="R5" s="55"/>
    </row>
    <row r="6" spans="1:18" s="12" customFormat="1" ht="150" customHeight="1">
      <c r="B6" s="13" t="s">
        <v>7</v>
      </c>
      <c r="C6" s="13" t="s">
        <v>8</v>
      </c>
      <c r="D6" s="13" t="s">
        <v>9</v>
      </c>
      <c r="E6" s="21" t="s">
        <v>375</v>
      </c>
      <c r="F6" s="21" t="s">
        <v>376</v>
      </c>
    </row>
    <row r="7" spans="1:18">
      <c r="A7" s="15" t="s">
        <v>11</v>
      </c>
      <c r="B7" s="16">
        <v>851</v>
      </c>
      <c r="C7" s="16">
        <v>608</v>
      </c>
      <c r="D7" s="17">
        <v>0.71450000000000002</v>
      </c>
      <c r="E7" s="16">
        <v>294</v>
      </c>
      <c r="F7" s="16">
        <v>240</v>
      </c>
    </row>
    <row r="8" spans="1:18" s="14" customFormat="1">
      <c r="A8" s="18" t="s">
        <v>18</v>
      </c>
      <c r="B8" s="19">
        <v>393</v>
      </c>
      <c r="C8" s="19">
        <v>269</v>
      </c>
      <c r="D8" s="20">
        <v>0.6845</v>
      </c>
      <c r="E8" s="19">
        <v>106</v>
      </c>
      <c r="F8" s="19">
        <v>135</v>
      </c>
    </row>
    <row r="9" spans="1:18" s="14" customFormat="1">
      <c r="A9" s="18" t="s">
        <v>23</v>
      </c>
      <c r="B9" s="19">
        <v>1590</v>
      </c>
      <c r="C9" s="19">
        <v>1019</v>
      </c>
      <c r="D9" s="20">
        <v>0.64090000000000003</v>
      </c>
      <c r="E9" s="19">
        <v>452</v>
      </c>
      <c r="F9" s="19">
        <v>444</v>
      </c>
    </row>
    <row r="10" spans="1:18" s="14" customFormat="1">
      <c r="A10" s="18" t="s">
        <v>24</v>
      </c>
      <c r="B10" s="19">
        <v>767</v>
      </c>
      <c r="C10" s="19">
        <v>556</v>
      </c>
      <c r="D10" s="20">
        <v>0.72489999999999999</v>
      </c>
      <c r="E10" s="19">
        <v>239</v>
      </c>
      <c r="F10" s="19">
        <v>244</v>
      </c>
    </row>
    <row r="11" spans="1:18" s="23" customFormat="1" ht="34.5" customHeight="1">
      <c r="A11" s="26" t="s">
        <v>277</v>
      </c>
      <c r="B11" s="24">
        <f>SUM(B7:B10)</f>
        <v>3601</v>
      </c>
      <c r="C11" s="24">
        <f>SUM(C7:C10)</f>
        <v>2452</v>
      </c>
      <c r="D11" s="25">
        <f>C11/B11</f>
        <v>0.68092196612052203</v>
      </c>
      <c r="E11" s="24">
        <f>SUM(E7:E10)</f>
        <v>1091</v>
      </c>
      <c r="F11" s="24">
        <f>SUM(F7:F10)</f>
        <v>1063</v>
      </c>
    </row>
    <row r="12" spans="1:18" s="14" customFormat="1">
      <c r="A12" s="18" t="s">
        <v>38</v>
      </c>
      <c r="B12" s="19">
        <v>1064</v>
      </c>
      <c r="C12" s="19">
        <v>709</v>
      </c>
      <c r="D12" s="20">
        <v>0.66639999999999999</v>
      </c>
      <c r="E12" s="19">
        <v>321</v>
      </c>
      <c r="F12" s="19">
        <v>326</v>
      </c>
    </row>
    <row r="13" spans="1:18" s="23" customFormat="1" ht="34.5" customHeight="1">
      <c r="A13" s="26" t="s">
        <v>278</v>
      </c>
      <c r="B13" s="24">
        <f>SUM(B12:B12)</f>
        <v>1064</v>
      </c>
      <c r="C13" s="24">
        <f>SUM(C12:C12)</f>
        <v>709</v>
      </c>
      <c r="D13" s="25">
        <f>C13/B13</f>
        <v>0.66635338345864659</v>
      </c>
      <c r="E13" s="24">
        <f>SUM(E12:E12)</f>
        <v>321</v>
      </c>
      <c r="F13" s="24">
        <f>SUM(F12:F12)</f>
        <v>326</v>
      </c>
    </row>
    <row r="14" spans="1:18" s="23" customFormat="1" ht="34.5" customHeight="1">
      <c r="A14" s="26" t="s">
        <v>293</v>
      </c>
      <c r="B14" s="24">
        <f>SUM(, B11, B13)</f>
        <v>4665</v>
      </c>
      <c r="C14" s="24">
        <f>SUM(, C11, C13)</f>
        <v>3161</v>
      </c>
      <c r="D14" s="25">
        <f>C14/B14</f>
        <v>0.67759914255091103</v>
      </c>
      <c r="E14" s="24">
        <f>SUM(, E11, E13)</f>
        <v>1412</v>
      </c>
      <c r="F14" s="24">
        <f>SUM(, F11, F13)</f>
        <v>1389</v>
      </c>
    </row>
    <row r="15" spans="1:18" s="23" customFormat="1" ht="15.75" customHeight="1">
      <c r="A15" s="24" t="s">
        <v>294</v>
      </c>
      <c r="B15" s="24">
        <f>SUM(, B14)</f>
        <v>4665</v>
      </c>
      <c r="C15" s="24">
        <f>SUM(, C14)</f>
        <v>3161</v>
      </c>
      <c r="D15" s="25">
        <f>C15/B15</f>
        <v>0.67759914255091103</v>
      </c>
      <c r="E15" s="24">
        <f>SUM(, E14)</f>
        <v>1412</v>
      </c>
      <c r="F15" s="24">
        <f>SUM(, F14)</f>
        <v>1389</v>
      </c>
    </row>
    <row r="16" spans="1:18" s="23" customFormat="1">
      <c r="A16" s="24" t="s">
        <v>467</v>
      </c>
      <c r="B16" s="24">
        <v>4715</v>
      </c>
      <c r="C16" s="24">
        <v>2842</v>
      </c>
      <c r="D16" s="25">
        <v>0.6028</v>
      </c>
      <c r="E16" s="24">
        <v>780</v>
      </c>
      <c r="F16" s="24">
        <v>1829</v>
      </c>
    </row>
    <row r="17" spans="1:6" s="23" customFormat="1">
      <c r="A17" s="36" t="s">
        <v>294</v>
      </c>
      <c r="B17" s="36">
        <f>SUM(B15:B16)</f>
        <v>9380</v>
      </c>
      <c r="C17" s="36">
        <f>SUM(C15:C16)</f>
        <v>6003</v>
      </c>
      <c r="D17" s="37">
        <f>AVERAGE(D15:D16)</f>
        <v>0.64019957127545557</v>
      </c>
      <c r="E17" s="36">
        <f>SUM(E15:E16)</f>
        <v>2192</v>
      </c>
      <c r="F17" s="36">
        <f>SUM(F15:F16)</f>
        <v>3218</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11" max="16383" man="1"/>
    <brk id="13" max="16383" man="1"/>
    <brk id="14" max="16383" man="1"/>
    <brk id="15" max="16383" man="1"/>
  </rowBreaks>
  <colBreaks count="2" manualBreakCount="2">
    <brk id="5" max="1048575" man="1"/>
    <brk id="6" max="1048575" man="1"/>
  </col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374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R13"/>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5703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377</v>
      </c>
      <c r="F4" s="56"/>
      <c r="G4" s="56"/>
      <c r="H4" s="56"/>
      <c r="I4" s="56"/>
      <c r="J4" s="56"/>
      <c r="K4" s="56"/>
      <c r="L4" s="56"/>
      <c r="M4" s="56"/>
      <c r="N4" s="56"/>
      <c r="O4" s="56"/>
      <c r="P4" s="56"/>
      <c r="Q4" s="56"/>
      <c r="R4" s="56"/>
    </row>
    <row r="5" spans="1:18" ht="25.5" customHeight="1">
      <c r="E5" s="55" t="s">
        <v>377</v>
      </c>
      <c r="F5" s="55"/>
      <c r="G5" s="55"/>
      <c r="H5" s="55"/>
      <c r="I5" s="55"/>
      <c r="J5" s="55"/>
      <c r="K5" s="55"/>
      <c r="L5" s="55"/>
      <c r="M5" s="55"/>
      <c r="N5" s="55"/>
      <c r="O5" s="55"/>
      <c r="P5" s="55"/>
      <c r="Q5" s="55"/>
      <c r="R5" s="55"/>
    </row>
    <row r="6" spans="1:18" s="12" customFormat="1" ht="150" customHeight="1">
      <c r="B6" s="13" t="s">
        <v>7</v>
      </c>
      <c r="C6" s="13" t="s">
        <v>8</v>
      </c>
      <c r="D6" s="13" t="s">
        <v>9</v>
      </c>
      <c r="E6" s="21" t="s">
        <v>378</v>
      </c>
      <c r="F6" s="21" t="s">
        <v>379</v>
      </c>
    </row>
    <row r="7" spans="1:18">
      <c r="A7" s="15" t="s">
        <v>13</v>
      </c>
      <c r="B7" s="16">
        <v>526</v>
      </c>
      <c r="C7" s="16">
        <v>292</v>
      </c>
      <c r="D7" s="17">
        <v>0.55510000000000004</v>
      </c>
      <c r="E7" s="16">
        <v>126</v>
      </c>
      <c r="F7" s="16">
        <v>132</v>
      </c>
    </row>
    <row r="8" spans="1:18" s="14" customFormat="1">
      <c r="A8" s="18" t="s">
        <v>19</v>
      </c>
      <c r="B8" s="19">
        <v>699</v>
      </c>
      <c r="C8" s="19">
        <v>502</v>
      </c>
      <c r="D8" s="20">
        <v>0.71819999999999995</v>
      </c>
      <c r="E8" s="19">
        <v>260</v>
      </c>
      <c r="F8" s="19">
        <v>192</v>
      </c>
    </row>
    <row r="9" spans="1:18" s="23" customFormat="1" ht="34.5" customHeight="1">
      <c r="A9" s="26" t="s">
        <v>277</v>
      </c>
      <c r="B9" s="24">
        <f>SUM(B7:B8)</f>
        <v>1225</v>
      </c>
      <c r="C9" s="24">
        <f>SUM(C7:C8)</f>
        <v>794</v>
      </c>
      <c r="D9" s="25">
        <f>C9/B9</f>
        <v>0.64816326530612245</v>
      </c>
      <c r="E9" s="24">
        <f>SUM(E7:E8)</f>
        <v>386</v>
      </c>
      <c r="F9" s="24">
        <f>SUM(F7:F8)</f>
        <v>324</v>
      </c>
    </row>
    <row r="10" spans="1:18" s="23" customFormat="1" ht="34.5" customHeight="1">
      <c r="A10" s="26" t="s">
        <v>293</v>
      </c>
      <c r="B10" s="24">
        <f>SUM(, B9)</f>
        <v>1225</v>
      </c>
      <c r="C10" s="24">
        <f>SUM(, C9)</f>
        <v>794</v>
      </c>
      <c r="D10" s="25">
        <f>C10/B10</f>
        <v>0.64816326530612245</v>
      </c>
      <c r="E10" s="24">
        <f>SUM(, E9)</f>
        <v>386</v>
      </c>
      <c r="F10" s="24">
        <f>SUM(, F9)</f>
        <v>324</v>
      </c>
    </row>
    <row r="11" spans="1:18" s="23" customFormat="1">
      <c r="A11" s="24" t="s">
        <v>294</v>
      </c>
      <c r="B11" s="24">
        <f>SUM(, B10)</f>
        <v>1225</v>
      </c>
      <c r="C11" s="24">
        <f>SUM(, C10)</f>
        <v>794</v>
      </c>
      <c r="D11" s="25">
        <f>C11/B11</f>
        <v>0.64816326530612245</v>
      </c>
      <c r="E11" s="24">
        <f>SUM(, E10)</f>
        <v>386</v>
      </c>
      <c r="F11" s="24">
        <f>SUM(, F10)</f>
        <v>324</v>
      </c>
    </row>
    <row r="12" spans="1:18" s="23" customFormat="1">
      <c r="A12" s="24" t="s">
        <v>467</v>
      </c>
      <c r="B12" s="24">
        <v>10831</v>
      </c>
      <c r="C12" s="24">
        <v>7517</v>
      </c>
      <c r="D12" s="25">
        <v>0.69399999999999995</v>
      </c>
      <c r="E12" s="24">
        <v>2718</v>
      </c>
      <c r="F12" s="24">
        <v>4265</v>
      </c>
    </row>
    <row r="13" spans="1:18" s="23" customFormat="1">
      <c r="A13" s="36" t="s">
        <v>294</v>
      </c>
      <c r="B13" s="36">
        <f>SUM(B11:B12)</f>
        <v>12056</v>
      </c>
      <c r="C13" s="36">
        <f>SUM(C11:C12)</f>
        <v>8311</v>
      </c>
      <c r="D13" s="37">
        <f>AVERAGE(D11:D12)</f>
        <v>0.6710816326530612</v>
      </c>
      <c r="E13" s="36">
        <f>SUM(E11:E12)</f>
        <v>3104</v>
      </c>
      <c r="F13" s="36">
        <f>SUM(F11:F12)</f>
        <v>4589</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2" manualBreakCount="2">
    <brk id="5" max="1048575" man="1"/>
    <brk id="6" max="1048575" man="1"/>
  </col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377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FF00"/>
  </sheetPr>
  <dimension ref="A1:R20"/>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380</v>
      </c>
      <c r="F4" s="56"/>
      <c r="G4" s="56"/>
      <c r="H4" s="56"/>
      <c r="I4" s="56"/>
      <c r="J4" s="56"/>
      <c r="K4" s="56"/>
      <c r="L4" s="56"/>
      <c r="M4" s="56"/>
      <c r="N4" s="56"/>
      <c r="O4" s="56"/>
      <c r="P4" s="56"/>
      <c r="Q4" s="56"/>
      <c r="R4" s="56"/>
    </row>
    <row r="5" spans="1:18" ht="25.5" customHeight="1">
      <c r="E5" s="55" t="s">
        <v>380</v>
      </c>
      <c r="F5" s="55"/>
      <c r="G5" s="55"/>
      <c r="H5" s="55"/>
      <c r="I5" s="55"/>
      <c r="J5" s="55"/>
      <c r="K5" s="55"/>
      <c r="L5" s="55"/>
      <c r="M5" s="55"/>
      <c r="N5" s="55"/>
      <c r="O5" s="55"/>
      <c r="P5" s="55"/>
      <c r="Q5" s="55"/>
      <c r="R5" s="55"/>
    </row>
    <row r="6" spans="1:18" s="12" customFormat="1" ht="150" customHeight="1">
      <c r="B6" s="13" t="s">
        <v>7</v>
      </c>
      <c r="C6" s="13" t="s">
        <v>8</v>
      </c>
      <c r="D6" s="13" t="s">
        <v>9</v>
      </c>
      <c r="E6" s="21" t="s">
        <v>381</v>
      </c>
      <c r="F6" s="21" t="s">
        <v>382</v>
      </c>
    </row>
    <row r="7" spans="1:18">
      <c r="A7" s="15" t="s">
        <v>56</v>
      </c>
      <c r="B7" s="16">
        <v>640</v>
      </c>
      <c r="C7" s="16">
        <v>474</v>
      </c>
      <c r="D7" s="17">
        <v>0.74060000000000004</v>
      </c>
      <c r="E7" s="16">
        <v>300</v>
      </c>
      <c r="F7" s="16">
        <v>122</v>
      </c>
    </row>
    <row r="8" spans="1:18" s="14" customFormat="1">
      <c r="A8" s="18" t="s">
        <v>57</v>
      </c>
      <c r="B8" s="19">
        <v>695</v>
      </c>
      <c r="C8" s="19">
        <v>509</v>
      </c>
      <c r="D8" s="20">
        <v>0.73240000000000005</v>
      </c>
      <c r="E8" s="19">
        <v>300</v>
      </c>
      <c r="F8" s="19">
        <v>146</v>
      </c>
    </row>
    <row r="9" spans="1:18" s="23" customFormat="1" ht="34.5" customHeight="1">
      <c r="A9" s="26" t="s">
        <v>280</v>
      </c>
      <c r="B9" s="24">
        <f>SUM(B7:B8)</f>
        <v>1335</v>
      </c>
      <c r="C9" s="24">
        <f>SUM(C7:C8)</f>
        <v>983</v>
      </c>
      <c r="D9" s="25">
        <f>C9/B9</f>
        <v>0.73632958801498127</v>
      </c>
      <c r="E9" s="24">
        <f>SUM(E7:E8)</f>
        <v>600</v>
      </c>
      <c r="F9" s="24">
        <f>SUM(F7:F8)</f>
        <v>268</v>
      </c>
    </row>
    <row r="10" spans="1:18" s="14" customFormat="1">
      <c r="A10" s="18" t="s">
        <v>245</v>
      </c>
      <c r="B10" s="19">
        <v>761</v>
      </c>
      <c r="C10" s="19">
        <v>501</v>
      </c>
      <c r="D10" s="20">
        <v>0.6583</v>
      </c>
      <c r="E10" s="19">
        <v>299</v>
      </c>
      <c r="F10" s="19">
        <v>161</v>
      </c>
    </row>
    <row r="11" spans="1:18" s="14" customFormat="1">
      <c r="A11" s="18" t="s">
        <v>246</v>
      </c>
      <c r="B11" s="19">
        <v>2589</v>
      </c>
      <c r="C11" s="19">
        <v>1729</v>
      </c>
      <c r="D11" s="20">
        <v>0.66779999999999995</v>
      </c>
      <c r="E11" s="19">
        <v>908</v>
      </c>
      <c r="F11" s="19">
        <v>689</v>
      </c>
    </row>
    <row r="12" spans="1:18" s="14" customFormat="1">
      <c r="A12" s="18" t="s">
        <v>247</v>
      </c>
      <c r="B12" s="19">
        <v>962</v>
      </c>
      <c r="C12" s="19">
        <v>741</v>
      </c>
      <c r="D12" s="20">
        <v>0.77029999999999998</v>
      </c>
      <c r="E12" s="19">
        <v>501</v>
      </c>
      <c r="F12" s="19">
        <v>189</v>
      </c>
    </row>
    <row r="13" spans="1:18" s="14" customFormat="1">
      <c r="A13" s="18" t="s">
        <v>248</v>
      </c>
      <c r="B13" s="19">
        <v>1259</v>
      </c>
      <c r="C13" s="19">
        <v>985</v>
      </c>
      <c r="D13" s="20">
        <v>0.78239999999999998</v>
      </c>
      <c r="E13" s="19">
        <v>693</v>
      </c>
      <c r="F13" s="19">
        <v>230</v>
      </c>
    </row>
    <row r="14" spans="1:18" s="14" customFormat="1">
      <c r="A14" s="18" t="s">
        <v>249</v>
      </c>
      <c r="B14" s="19">
        <v>2199</v>
      </c>
      <c r="C14" s="19">
        <v>1615</v>
      </c>
      <c r="D14" s="20">
        <v>0.73440000000000005</v>
      </c>
      <c r="E14" s="19">
        <v>943</v>
      </c>
      <c r="F14" s="19">
        <v>542</v>
      </c>
    </row>
    <row r="15" spans="1:18" s="14" customFormat="1">
      <c r="A15" s="18" t="s">
        <v>250</v>
      </c>
      <c r="B15" s="19">
        <v>2107</v>
      </c>
      <c r="C15" s="19">
        <v>1634</v>
      </c>
      <c r="D15" s="20">
        <v>0.77549999999999997</v>
      </c>
      <c r="E15" s="22">
        <v>1162</v>
      </c>
      <c r="F15" s="19">
        <v>354</v>
      </c>
    </row>
    <row r="16" spans="1:18" s="23" customFormat="1" ht="34.5" customHeight="1">
      <c r="A16" s="26" t="s">
        <v>291</v>
      </c>
      <c r="B16" s="24">
        <f>SUM(B10:B15)</f>
        <v>9877</v>
      </c>
      <c r="C16" s="24">
        <f>SUM(C10:C15)</f>
        <v>7205</v>
      </c>
      <c r="D16" s="25">
        <f>C16/B16</f>
        <v>0.72947251189632478</v>
      </c>
      <c r="E16" s="24">
        <f>SUM(E10:E15)</f>
        <v>4506</v>
      </c>
      <c r="F16" s="24">
        <f>SUM(F10:F15)</f>
        <v>2165</v>
      </c>
    </row>
    <row r="17" spans="1:6" s="23" customFormat="1" ht="34.5" customHeight="1">
      <c r="A17" s="26" t="s">
        <v>293</v>
      </c>
      <c r="B17" s="24">
        <f>SUM(, B9, B16)</f>
        <v>11212</v>
      </c>
      <c r="C17" s="24">
        <f>SUM(, C9, C16)</f>
        <v>8188</v>
      </c>
      <c r="D17" s="25">
        <f>C17/B17</f>
        <v>0.73028897609703891</v>
      </c>
      <c r="E17" s="24">
        <f>SUM(, E9, E16)</f>
        <v>5106</v>
      </c>
      <c r="F17" s="24">
        <f>SUM(, F9, F16)</f>
        <v>2433</v>
      </c>
    </row>
    <row r="18" spans="1:6" s="23" customFormat="1">
      <c r="A18" s="24" t="s">
        <v>294</v>
      </c>
      <c r="B18" s="24">
        <f>SUM(, B17)</f>
        <v>11212</v>
      </c>
      <c r="C18" s="24">
        <f>SUM(, C17)</f>
        <v>8188</v>
      </c>
      <c r="D18" s="25">
        <f>C18/B18</f>
        <v>0.73028897609703891</v>
      </c>
      <c r="E18" s="24">
        <f>SUM(, E17)</f>
        <v>5106</v>
      </c>
      <c r="F18" s="24">
        <f>SUM(, F17)</f>
        <v>2433</v>
      </c>
    </row>
    <row r="19" spans="1:6" s="23" customFormat="1">
      <c r="A19" s="24" t="s">
        <v>467</v>
      </c>
      <c r="B19" s="24">
        <v>2965</v>
      </c>
      <c r="C19" s="24">
        <v>2229</v>
      </c>
      <c r="D19" s="25">
        <v>0.75180000000000002</v>
      </c>
      <c r="E19" s="24">
        <v>1215</v>
      </c>
      <c r="F19" s="24">
        <v>868</v>
      </c>
    </row>
    <row r="20" spans="1:6" s="23" customFormat="1">
      <c r="A20" s="36" t="s">
        <v>294</v>
      </c>
      <c r="B20" s="36">
        <f>SUM(B18:B19)</f>
        <v>14177</v>
      </c>
      <c r="C20" s="36">
        <f>SUM(C18:C19)</f>
        <v>10417</v>
      </c>
      <c r="D20" s="37">
        <f>AVERAGE(D18:D19)</f>
        <v>0.74104448804851941</v>
      </c>
      <c r="E20" s="36">
        <f>SUM(E18:E19)</f>
        <v>6321</v>
      </c>
      <c r="F20" s="36">
        <f>SUM(F18:F19)</f>
        <v>3301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9" max="16383" man="1"/>
    <brk id="16" max="16383" man="1"/>
    <brk id="17" max="16383" man="1"/>
    <brk id="18" max="16383" man="1"/>
  </rowBreaks>
  <colBreaks count="2" manualBreakCount="2">
    <brk id="5" max="1048575" man="1"/>
    <brk id="6" max="1048575"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380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0000FF"/>
  </sheetPr>
  <dimension ref="A1:Q13"/>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2851562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383</v>
      </c>
      <c r="F4" s="56"/>
      <c r="G4" s="56"/>
      <c r="H4" s="56"/>
      <c r="I4" s="56"/>
      <c r="J4" s="56"/>
      <c r="K4" s="56"/>
      <c r="L4" s="56"/>
      <c r="M4" s="56"/>
      <c r="N4" s="56"/>
      <c r="O4" s="56"/>
      <c r="P4" s="56"/>
      <c r="Q4" s="56"/>
    </row>
    <row r="5" spans="1:17" ht="25.5" customHeight="1">
      <c r="E5" s="55" t="s">
        <v>383</v>
      </c>
      <c r="F5" s="55"/>
      <c r="G5" s="55"/>
      <c r="H5" s="55"/>
      <c r="I5" s="55"/>
      <c r="J5" s="55"/>
      <c r="K5" s="55"/>
      <c r="L5" s="55"/>
      <c r="M5" s="55"/>
      <c r="N5" s="55"/>
      <c r="O5" s="55"/>
      <c r="P5" s="55"/>
      <c r="Q5" s="55"/>
    </row>
    <row r="6" spans="1:17" s="12" customFormat="1" ht="150" customHeight="1">
      <c r="B6" s="13" t="s">
        <v>7</v>
      </c>
      <c r="C6" s="13" t="s">
        <v>8</v>
      </c>
      <c r="D6" s="13" t="s">
        <v>9</v>
      </c>
      <c r="E6" s="21" t="s">
        <v>384</v>
      </c>
    </row>
    <row r="7" spans="1:17">
      <c r="A7" s="15" t="s">
        <v>24</v>
      </c>
      <c r="B7" s="16">
        <v>124</v>
      </c>
      <c r="C7" s="16">
        <v>48</v>
      </c>
      <c r="D7" s="17">
        <v>0.3871</v>
      </c>
      <c r="E7" s="16">
        <v>37</v>
      </c>
    </row>
    <row r="8" spans="1:17" s="14" customFormat="1">
      <c r="A8" s="18" t="s">
        <v>25</v>
      </c>
      <c r="B8" s="19">
        <v>972</v>
      </c>
      <c r="C8" s="19">
        <v>674</v>
      </c>
      <c r="D8" s="20">
        <v>0.69340000000000002</v>
      </c>
      <c r="E8" s="19">
        <v>489</v>
      </c>
    </row>
    <row r="9" spans="1:17" s="23" customFormat="1" ht="34.5" customHeight="1">
      <c r="A9" s="26" t="s">
        <v>277</v>
      </c>
      <c r="B9" s="24">
        <f>SUM(B7:B8)</f>
        <v>1096</v>
      </c>
      <c r="C9" s="24">
        <f>SUM(C7:C8)</f>
        <v>722</v>
      </c>
      <c r="D9" s="25">
        <f>C9/B9</f>
        <v>0.65875912408759119</v>
      </c>
      <c r="E9" s="24">
        <f>SUM(E7:E8)</f>
        <v>526</v>
      </c>
    </row>
    <row r="10" spans="1:17" s="23" customFormat="1" ht="34.5" customHeight="1">
      <c r="A10" s="26" t="s">
        <v>293</v>
      </c>
      <c r="B10" s="24">
        <f>SUM(, B9)</f>
        <v>1096</v>
      </c>
      <c r="C10" s="24">
        <f>SUM(, C9)</f>
        <v>722</v>
      </c>
      <c r="D10" s="25">
        <f>C10/B10</f>
        <v>0.65875912408759119</v>
      </c>
      <c r="E10" s="24">
        <f>SUM(, E9)</f>
        <v>526</v>
      </c>
    </row>
    <row r="11" spans="1:17" s="23" customFormat="1">
      <c r="A11" s="24" t="s">
        <v>294</v>
      </c>
      <c r="B11" s="24">
        <f>SUM(, B10)</f>
        <v>1096</v>
      </c>
      <c r="C11" s="24">
        <f>SUM(, C10)</f>
        <v>722</v>
      </c>
      <c r="D11" s="25">
        <f>C11/B11</f>
        <v>0.65875912408759119</v>
      </c>
      <c r="E11" s="24">
        <f>SUM(, E10)</f>
        <v>526</v>
      </c>
    </row>
    <row r="12" spans="1:17" s="23" customFormat="1">
      <c r="A12" s="24" t="s">
        <v>467</v>
      </c>
      <c r="B12" s="24">
        <v>8403</v>
      </c>
      <c r="C12" s="24">
        <v>5204</v>
      </c>
      <c r="D12" s="25">
        <v>0.61929999999999996</v>
      </c>
      <c r="E12" s="24">
        <v>4089</v>
      </c>
    </row>
    <row r="13" spans="1:17" s="23" customFormat="1">
      <c r="A13" s="36" t="s">
        <v>294</v>
      </c>
      <c r="B13" s="36">
        <f>SUM(B11:B12)</f>
        <v>9499</v>
      </c>
      <c r="C13" s="36">
        <f>SUM(C11:C12)</f>
        <v>5926</v>
      </c>
      <c r="D13" s="37">
        <f>AVERAGE(D11:D12)</f>
        <v>0.63902956204379557</v>
      </c>
      <c r="E13" s="36">
        <f>SUM(E11:E12)</f>
        <v>4615</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1" manualBreakCount="1">
    <brk id="5" max="1048575" man="1"/>
  </col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383</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Q13"/>
  <sheetViews>
    <sheetView workbookViewId="0">
      <pane xSplit="4" ySplit="6" topLeftCell="E7" activePane="bottomRight" state="frozen"/>
      <selection pane="topRight" activeCell="G1" sqref="G1"/>
      <selection pane="bottomLeft" activeCell="A7" sqref="A7"/>
      <selection pane="bottomRight" activeCell="E5" sqref="E5:Q5"/>
    </sheetView>
  </sheetViews>
  <sheetFormatPr defaultRowHeight="15"/>
  <cols>
    <col min="1" max="1" width="13.7109375" customWidth="1"/>
    <col min="2" max="3" width="6.7109375" customWidth="1"/>
    <col min="4" max="4" width="8.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385</v>
      </c>
      <c r="F4" s="56"/>
      <c r="G4" s="56"/>
      <c r="H4" s="56"/>
      <c r="I4" s="56"/>
      <c r="J4" s="56"/>
      <c r="K4" s="56"/>
      <c r="L4" s="56"/>
      <c r="M4" s="56"/>
      <c r="N4" s="56"/>
      <c r="O4" s="56"/>
      <c r="P4" s="56"/>
      <c r="Q4" s="56"/>
    </row>
    <row r="5" spans="1:17" ht="25.5" customHeight="1">
      <c r="E5" s="55" t="s">
        <v>385</v>
      </c>
      <c r="F5" s="55"/>
      <c r="G5" s="55"/>
      <c r="H5" s="55"/>
      <c r="I5" s="55"/>
      <c r="J5" s="55"/>
      <c r="K5" s="55"/>
      <c r="L5" s="55"/>
      <c r="M5" s="55"/>
      <c r="N5" s="55"/>
      <c r="O5" s="55"/>
      <c r="P5" s="55"/>
      <c r="Q5" s="55"/>
    </row>
    <row r="6" spans="1:17" s="12" customFormat="1" ht="150" customHeight="1">
      <c r="B6" s="13" t="s">
        <v>7</v>
      </c>
      <c r="C6" s="13" t="s">
        <v>8</v>
      </c>
      <c r="D6" s="13" t="s">
        <v>9</v>
      </c>
      <c r="E6" s="21" t="s">
        <v>386</v>
      </c>
    </row>
    <row r="7" spans="1:17">
      <c r="A7" s="15" t="s">
        <v>16</v>
      </c>
      <c r="B7" s="16">
        <v>722</v>
      </c>
      <c r="C7" s="16">
        <v>305</v>
      </c>
      <c r="D7" s="17">
        <v>0.4224</v>
      </c>
      <c r="E7" s="16">
        <v>248</v>
      </c>
    </row>
    <row r="8" spans="1:17" s="14" customFormat="1">
      <c r="A8" s="18" t="s">
        <v>17</v>
      </c>
      <c r="B8" s="19">
        <v>852</v>
      </c>
      <c r="C8" s="19">
        <v>471</v>
      </c>
      <c r="D8" s="20">
        <v>0.55279999999999996</v>
      </c>
      <c r="E8" s="19">
        <v>315</v>
      </c>
    </row>
    <row r="9" spans="1:17" s="23" customFormat="1" ht="34.5" customHeight="1">
      <c r="A9" s="26" t="s">
        <v>277</v>
      </c>
      <c r="B9" s="24">
        <f>SUM(B7:B8)</f>
        <v>1574</v>
      </c>
      <c r="C9" s="24">
        <f>SUM(C7:C8)</f>
        <v>776</v>
      </c>
      <c r="D9" s="25">
        <f>C9/B9</f>
        <v>0.49301143583227447</v>
      </c>
      <c r="E9" s="24">
        <f>SUM(E7:E8)</f>
        <v>563</v>
      </c>
    </row>
    <row r="10" spans="1:17" s="23" customFormat="1" ht="34.5" customHeight="1">
      <c r="A10" s="26" t="s">
        <v>293</v>
      </c>
      <c r="B10" s="24">
        <f>SUM(, B9)</f>
        <v>1574</v>
      </c>
      <c r="C10" s="24">
        <f>SUM(, C9)</f>
        <v>776</v>
      </c>
      <c r="D10" s="25">
        <f>C10/B10</f>
        <v>0.49301143583227447</v>
      </c>
      <c r="E10" s="24">
        <f>SUM(, E9)</f>
        <v>563</v>
      </c>
    </row>
    <row r="11" spans="1:17" s="23" customFormat="1">
      <c r="A11" s="24" t="s">
        <v>294</v>
      </c>
      <c r="B11" s="24">
        <f>SUM(, B10)</f>
        <v>1574</v>
      </c>
      <c r="C11" s="24">
        <f>SUM(, C10)</f>
        <v>776</v>
      </c>
      <c r="D11" s="25">
        <f>C11/B11</f>
        <v>0.49301143583227447</v>
      </c>
      <c r="E11" s="24">
        <f>SUM(, E10)</f>
        <v>563</v>
      </c>
    </row>
    <row r="12" spans="1:17" s="23" customFormat="1">
      <c r="A12" s="24" t="s">
        <v>467</v>
      </c>
      <c r="B12" s="24">
        <v>6385</v>
      </c>
      <c r="C12" s="24">
        <v>4194</v>
      </c>
      <c r="D12" s="25">
        <v>0.65690000000000004</v>
      </c>
      <c r="E12" s="24">
        <v>3201</v>
      </c>
    </row>
    <row r="13" spans="1:17" s="23" customFormat="1">
      <c r="A13" s="36" t="s">
        <v>294</v>
      </c>
      <c r="B13" s="36">
        <f>SUM(B11:B12)</f>
        <v>7959</v>
      </c>
      <c r="C13" s="36">
        <f>SUM(C11:C12)</f>
        <v>4970</v>
      </c>
      <c r="D13" s="37">
        <f>AVERAGE(D11:D12)</f>
        <v>0.57495571791613731</v>
      </c>
      <c r="E13" s="36">
        <f>SUM(E11:E12)</f>
        <v>3764</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3" manualBreakCount="3">
    <brk id="9" max="16383" man="1"/>
    <brk id="10" max="16383" man="1"/>
    <brk id="11" max="16383" man="1"/>
  </rowBreaks>
  <colBreaks count="1" manualBreakCount="1">
    <brk id="5"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00FF"/>
  </sheetPr>
  <dimension ref="A1:R6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304</v>
      </c>
      <c r="F4" s="56"/>
      <c r="G4" s="56"/>
      <c r="H4" s="56"/>
      <c r="I4" s="56"/>
      <c r="J4" s="56"/>
      <c r="K4" s="56"/>
      <c r="L4" s="56"/>
      <c r="M4" s="56"/>
      <c r="N4" s="56"/>
      <c r="O4" s="56"/>
      <c r="P4" s="56"/>
      <c r="Q4" s="56"/>
      <c r="R4" s="56"/>
    </row>
    <row r="5" spans="1:18" ht="25.5" customHeight="1">
      <c r="E5" s="55" t="s">
        <v>304</v>
      </c>
      <c r="F5" s="55"/>
      <c r="G5" s="55"/>
      <c r="H5" s="55"/>
      <c r="I5" s="55"/>
      <c r="J5" s="55"/>
      <c r="K5" s="55"/>
      <c r="L5" s="55"/>
      <c r="M5" s="55"/>
      <c r="N5" s="55"/>
      <c r="O5" s="55"/>
      <c r="P5" s="55"/>
      <c r="Q5" s="55"/>
      <c r="R5" s="55"/>
    </row>
    <row r="6" spans="1:18" s="12" customFormat="1" ht="150" customHeight="1">
      <c r="B6" s="13" t="s">
        <v>7</v>
      </c>
      <c r="C6" s="13" t="s">
        <v>8</v>
      </c>
      <c r="D6" s="13" t="s">
        <v>9</v>
      </c>
      <c r="E6" s="21" t="s">
        <v>305</v>
      </c>
      <c r="F6" s="21" t="s">
        <v>306</v>
      </c>
    </row>
    <row r="7" spans="1:18">
      <c r="A7" s="15" t="s">
        <v>74</v>
      </c>
      <c r="B7" s="16">
        <v>828</v>
      </c>
      <c r="C7" s="16">
        <v>471</v>
      </c>
      <c r="D7" s="17">
        <v>0.56879999999999997</v>
      </c>
      <c r="E7" s="16">
        <v>196</v>
      </c>
      <c r="F7" s="16">
        <v>248</v>
      </c>
    </row>
    <row r="8" spans="1:18" s="14" customFormat="1">
      <c r="A8" s="18" t="s">
        <v>76</v>
      </c>
      <c r="B8" s="19">
        <v>355</v>
      </c>
      <c r="C8" s="19">
        <v>161</v>
      </c>
      <c r="D8" s="20">
        <v>0.45350000000000001</v>
      </c>
      <c r="E8" s="19">
        <v>55</v>
      </c>
      <c r="F8" s="19">
        <v>99</v>
      </c>
    </row>
    <row r="9" spans="1:18" s="14" customFormat="1">
      <c r="A9" s="18" t="s">
        <v>77</v>
      </c>
      <c r="B9" s="19">
        <v>524</v>
      </c>
      <c r="C9" s="19">
        <v>258</v>
      </c>
      <c r="D9" s="20">
        <v>0.4924</v>
      </c>
      <c r="E9" s="19">
        <v>85</v>
      </c>
      <c r="F9" s="19">
        <v>159</v>
      </c>
    </row>
    <row r="10" spans="1:18" s="14" customFormat="1">
      <c r="A10" s="18" t="s">
        <v>78</v>
      </c>
      <c r="B10" s="19">
        <v>1211</v>
      </c>
      <c r="C10" s="19">
        <v>720</v>
      </c>
      <c r="D10" s="20">
        <v>0.59450000000000003</v>
      </c>
      <c r="E10" s="19">
        <v>310</v>
      </c>
      <c r="F10" s="19">
        <v>384</v>
      </c>
    </row>
    <row r="11" spans="1:18" s="14" customFormat="1">
      <c r="A11" s="18" t="s">
        <v>79</v>
      </c>
      <c r="B11" s="19">
        <v>749</v>
      </c>
      <c r="C11" s="19">
        <v>356</v>
      </c>
      <c r="D11" s="20">
        <v>0.4753</v>
      </c>
      <c r="E11" s="19">
        <v>141</v>
      </c>
      <c r="F11" s="19">
        <v>191</v>
      </c>
    </row>
    <row r="12" spans="1:18" s="14" customFormat="1">
      <c r="A12" s="18" t="s">
        <v>80</v>
      </c>
      <c r="B12" s="19">
        <v>715</v>
      </c>
      <c r="C12" s="19">
        <v>340</v>
      </c>
      <c r="D12" s="20">
        <v>0.47549999999999998</v>
      </c>
      <c r="E12" s="19">
        <v>96</v>
      </c>
      <c r="F12" s="19">
        <v>222</v>
      </c>
    </row>
    <row r="13" spans="1:18" s="14" customFormat="1">
      <c r="A13" s="18" t="s">
        <v>81</v>
      </c>
      <c r="B13" s="19">
        <v>981</v>
      </c>
      <c r="C13" s="19">
        <v>530</v>
      </c>
      <c r="D13" s="20">
        <v>0.5403</v>
      </c>
      <c r="E13" s="19">
        <v>200</v>
      </c>
      <c r="F13" s="19">
        <v>298</v>
      </c>
    </row>
    <row r="14" spans="1:18" s="14" customFormat="1">
      <c r="A14" s="18" t="s">
        <v>82</v>
      </c>
      <c r="B14" s="19">
        <v>904</v>
      </c>
      <c r="C14" s="19">
        <v>643</v>
      </c>
      <c r="D14" s="20">
        <v>0.71130000000000004</v>
      </c>
      <c r="E14" s="19">
        <v>341</v>
      </c>
      <c r="F14" s="19">
        <v>283</v>
      </c>
    </row>
    <row r="15" spans="1:18" s="14" customFormat="1">
      <c r="A15" s="18" t="s">
        <v>83</v>
      </c>
      <c r="B15" s="19">
        <v>419</v>
      </c>
      <c r="C15" s="19">
        <v>206</v>
      </c>
      <c r="D15" s="20">
        <v>0.49159999999999998</v>
      </c>
      <c r="E15" s="19">
        <v>54</v>
      </c>
      <c r="F15" s="19">
        <v>134</v>
      </c>
    </row>
    <row r="16" spans="1:18" s="14" customFormat="1">
      <c r="A16" s="18" t="s">
        <v>84</v>
      </c>
      <c r="B16" s="19">
        <v>453</v>
      </c>
      <c r="C16" s="19">
        <v>229</v>
      </c>
      <c r="D16" s="20">
        <v>0.50549999999999995</v>
      </c>
      <c r="E16" s="19">
        <v>76</v>
      </c>
      <c r="F16" s="19">
        <v>142</v>
      </c>
    </row>
    <row r="17" spans="1:6" s="14" customFormat="1">
      <c r="A17" s="18" t="s">
        <v>85</v>
      </c>
      <c r="B17" s="19">
        <v>825</v>
      </c>
      <c r="C17" s="19">
        <v>477</v>
      </c>
      <c r="D17" s="20">
        <v>0.57820000000000005</v>
      </c>
      <c r="E17" s="19">
        <v>142</v>
      </c>
      <c r="F17" s="19">
        <v>313</v>
      </c>
    </row>
    <row r="18" spans="1:6" s="14" customFormat="1">
      <c r="A18" s="18" t="s">
        <v>86</v>
      </c>
      <c r="B18" s="19">
        <v>803</v>
      </c>
      <c r="C18" s="19">
        <v>552</v>
      </c>
      <c r="D18" s="20">
        <v>0.68740000000000001</v>
      </c>
      <c r="E18" s="19">
        <v>314</v>
      </c>
      <c r="F18" s="19">
        <v>215</v>
      </c>
    </row>
    <row r="19" spans="1:6" s="14" customFormat="1">
      <c r="A19" s="18" t="s">
        <v>88</v>
      </c>
      <c r="B19" s="19">
        <v>691</v>
      </c>
      <c r="C19" s="19">
        <v>352</v>
      </c>
      <c r="D19" s="20">
        <v>0.50939999999999996</v>
      </c>
      <c r="E19" s="19">
        <v>117</v>
      </c>
      <c r="F19" s="19">
        <v>214</v>
      </c>
    </row>
    <row r="20" spans="1:6" s="14" customFormat="1">
      <c r="A20" s="18" t="s">
        <v>90</v>
      </c>
      <c r="B20" s="19">
        <v>432</v>
      </c>
      <c r="C20" s="19">
        <v>203</v>
      </c>
      <c r="D20" s="20">
        <v>0.46989999999999998</v>
      </c>
      <c r="E20" s="19">
        <v>61</v>
      </c>
      <c r="F20" s="19">
        <v>135</v>
      </c>
    </row>
    <row r="21" spans="1:6" s="14" customFormat="1">
      <c r="A21" s="18" t="s">
        <v>92</v>
      </c>
      <c r="B21" s="19">
        <v>646</v>
      </c>
      <c r="C21" s="19">
        <v>317</v>
      </c>
      <c r="D21" s="20">
        <v>0.49070000000000003</v>
      </c>
      <c r="E21" s="19">
        <v>104</v>
      </c>
      <c r="F21" s="19">
        <v>194</v>
      </c>
    </row>
    <row r="22" spans="1:6" s="23" customFormat="1" ht="34.5" customHeight="1">
      <c r="A22" s="26" t="s">
        <v>283</v>
      </c>
      <c r="B22" s="24">
        <f>SUM(B7:B21)</f>
        <v>10536</v>
      </c>
      <c r="C22" s="24">
        <f>SUM(C7:C21)</f>
        <v>5815</v>
      </c>
      <c r="D22" s="25">
        <f>C22/B22</f>
        <v>0.55191723614274868</v>
      </c>
      <c r="E22" s="24">
        <f>SUM(E7:E21)</f>
        <v>2292</v>
      </c>
      <c r="F22" s="24">
        <f>SUM(F7:F21)</f>
        <v>3231</v>
      </c>
    </row>
    <row r="23" spans="1:6" s="14" customFormat="1">
      <c r="A23" s="18" t="s">
        <v>108</v>
      </c>
      <c r="B23" s="19">
        <v>497</v>
      </c>
      <c r="C23" s="19">
        <v>369</v>
      </c>
      <c r="D23" s="20">
        <v>0.74250000000000005</v>
      </c>
      <c r="E23" s="19">
        <v>156</v>
      </c>
      <c r="F23" s="19">
        <v>195</v>
      </c>
    </row>
    <row r="24" spans="1:6" s="14" customFormat="1">
      <c r="A24" s="18" t="s">
        <v>109</v>
      </c>
      <c r="B24" s="19">
        <v>569</v>
      </c>
      <c r="C24" s="19">
        <v>375</v>
      </c>
      <c r="D24" s="20">
        <v>0.65910000000000002</v>
      </c>
      <c r="E24" s="19">
        <v>146</v>
      </c>
      <c r="F24" s="19">
        <v>211</v>
      </c>
    </row>
    <row r="25" spans="1:6" s="14" customFormat="1">
      <c r="A25" s="18" t="s">
        <v>110</v>
      </c>
      <c r="B25" s="19">
        <v>529</v>
      </c>
      <c r="C25" s="19">
        <v>305</v>
      </c>
      <c r="D25" s="20">
        <v>0.5766</v>
      </c>
      <c r="E25" s="19">
        <v>95</v>
      </c>
      <c r="F25" s="19">
        <v>196</v>
      </c>
    </row>
    <row r="26" spans="1:6" s="14" customFormat="1">
      <c r="A26" s="18" t="s">
        <v>111</v>
      </c>
      <c r="B26" s="19">
        <v>730</v>
      </c>
      <c r="C26" s="19">
        <v>440</v>
      </c>
      <c r="D26" s="20">
        <v>0.60270000000000001</v>
      </c>
      <c r="E26" s="19">
        <v>135</v>
      </c>
      <c r="F26" s="19">
        <v>288</v>
      </c>
    </row>
    <row r="27" spans="1:6" s="14" customFormat="1">
      <c r="A27" s="18" t="s">
        <v>112</v>
      </c>
      <c r="B27" s="19">
        <v>621</v>
      </c>
      <c r="C27" s="19">
        <v>382</v>
      </c>
      <c r="D27" s="20">
        <v>0.61509999999999998</v>
      </c>
      <c r="E27" s="19">
        <v>123</v>
      </c>
      <c r="F27" s="19">
        <v>244</v>
      </c>
    </row>
    <row r="28" spans="1:6" s="14" customFormat="1">
      <c r="A28" s="18" t="s">
        <v>113</v>
      </c>
      <c r="B28" s="19">
        <v>788</v>
      </c>
      <c r="C28" s="19">
        <v>410</v>
      </c>
      <c r="D28" s="20">
        <v>0.52029999999999998</v>
      </c>
      <c r="E28" s="19">
        <v>116</v>
      </c>
      <c r="F28" s="19">
        <v>267</v>
      </c>
    </row>
    <row r="29" spans="1:6" s="14" customFormat="1">
      <c r="A29" s="18" t="s">
        <v>116</v>
      </c>
      <c r="B29" s="19">
        <v>800</v>
      </c>
      <c r="C29" s="19">
        <v>408</v>
      </c>
      <c r="D29" s="20">
        <v>0.51</v>
      </c>
      <c r="E29" s="19">
        <v>82</v>
      </c>
      <c r="F29" s="19">
        <v>299</v>
      </c>
    </row>
    <row r="30" spans="1:6" s="14" customFormat="1">
      <c r="A30" s="18" t="s">
        <v>117</v>
      </c>
      <c r="B30" s="19">
        <v>962</v>
      </c>
      <c r="C30" s="19">
        <v>602</v>
      </c>
      <c r="D30" s="20">
        <v>0.62580000000000002</v>
      </c>
      <c r="E30" s="19">
        <v>128</v>
      </c>
      <c r="F30" s="19">
        <v>162</v>
      </c>
    </row>
    <row r="31" spans="1:6" s="14" customFormat="1">
      <c r="A31" s="18" t="s">
        <v>118</v>
      </c>
      <c r="B31" s="19">
        <v>768</v>
      </c>
      <c r="C31" s="19">
        <v>421</v>
      </c>
      <c r="D31" s="20">
        <v>0.54820000000000002</v>
      </c>
      <c r="E31" s="19">
        <v>97</v>
      </c>
      <c r="F31" s="19">
        <v>305</v>
      </c>
    </row>
    <row r="32" spans="1:6" s="14" customFormat="1">
      <c r="A32" s="18" t="s">
        <v>119</v>
      </c>
      <c r="B32" s="19">
        <v>362</v>
      </c>
      <c r="C32" s="19">
        <v>256</v>
      </c>
      <c r="D32" s="20">
        <v>0.70720000000000005</v>
      </c>
      <c r="E32" s="19">
        <v>90</v>
      </c>
      <c r="F32" s="19">
        <v>155</v>
      </c>
    </row>
    <row r="33" spans="1:6" s="14" customFormat="1">
      <c r="A33" s="18" t="s">
        <v>120</v>
      </c>
      <c r="B33" s="19">
        <v>893</v>
      </c>
      <c r="C33" s="19">
        <v>485</v>
      </c>
      <c r="D33" s="20">
        <v>0.54310000000000003</v>
      </c>
      <c r="E33" s="19">
        <v>136</v>
      </c>
      <c r="F33" s="19">
        <v>333</v>
      </c>
    </row>
    <row r="34" spans="1:6" s="14" customFormat="1">
      <c r="A34" s="18" t="s">
        <v>121</v>
      </c>
      <c r="B34" s="19">
        <v>1278</v>
      </c>
      <c r="C34" s="19">
        <v>705</v>
      </c>
      <c r="D34" s="20">
        <v>0.55159999999999998</v>
      </c>
      <c r="E34" s="19">
        <v>283</v>
      </c>
      <c r="F34" s="19">
        <v>390</v>
      </c>
    </row>
    <row r="35" spans="1:6" s="14" customFormat="1">
      <c r="A35" s="18" t="s">
        <v>124</v>
      </c>
      <c r="B35" s="19">
        <v>948</v>
      </c>
      <c r="C35" s="19">
        <v>499</v>
      </c>
      <c r="D35" s="20">
        <v>0.52639999999999998</v>
      </c>
      <c r="E35" s="19">
        <v>149</v>
      </c>
      <c r="F35" s="19">
        <v>333</v>
      </c>
    </row>
    <row r="36" spans="1:6" s="14" customFormat="1">
      <c r="A36" s="18" t="s">
        <v>125</v>
      </c>
      <c r="B36" s="19">
        <v>966</v>
      </c>
      <c r="C36" s="19">
        <v>441</v>
      </c>
      <c r="D36" s="20">
        <v>0.45650000000000002</v>
      </c>
      <c r="E36" s="19">
        <v>90</v>
      </c>
      <c r="F36" s="19">
        <v>319</v>
      </c>
    </row>
    <row r="37" spans="1:6" s="14" customFormat="1">
      <c r="A37" s="18" t="s">
        <v>126</v>
      </c>
      <c r="B37" s="19">
        <v>825</v>
      </c>
      <c r="C37" s="19">
        <v>364</v>
      </c>
      <c r="D37" s="20">
        <v>0.44119999999999998</v>
      </c>
      <c r="E37" s="19">
        <v>96</v>
      </c>
      <c r="F37" s="19">
        <v>245</v>
      </c>
    </row>
    <row r="38" spans="1:6" s="14" customFormat="1">
      <c r="A38" s="18" t="s">
        <v>127</v>
      </c>
      <c r="B38" s="19">
        <v>627</v>
      </c>
      <c r="C38" s="19">
        <v>337</v>
      </c>
      <c r="D38" s="20">
        <v>0.53749999999999998</v>
      </c>
      <c r="E38" s="19">
        <v>105</v>
      </c>
      <c r="F38" s="19">
        <v>217</v>
      </c>
    </row>
    <row r="39" spans="1:6" s="14" customFormat="1">
      <c r="A39" s="18" t="s">
        <v>129</v>
      </c>
      <c r="B39" s="19">
        <v>640</v>
      </c>
      <c r="C39" s="19">
        <v>284</v>
      </c>
      <c r="D39" s="20">
        <v>0.44379999999999997</v>
      </c>
      <c r="E39" s="19">
        <v>84</v>
      </c>
      <c r="F39" s="19">
        <v>179</v>
      </c>
    </row>
    <row r="40" spans="1:6" s="14" customFormat="1">
      <c r="A40" s="18" t="s">
        <v>130</v>
      </c>
      <c r="B40" s="19">
        <v>697</v>
      </c>
      <c r="C40" s="19">
        <v>389</v>
      </c>
      <c r="D40" s="20">
        <v>0.55810000000000004</v>
      </c>
      <c r="E40" s="19">
        <v>124</v>
      </c>
      <c r="F40" s="19">
        <v>240</v>
      </c>
    </row>
    <row r="41" spans="1:6" s="14" customFormat="1">
      <c r="A41" s="18" t="s">
        <v>132</v>
      </c>
      <c r="B41" s="19">
        <v>978</v>
      </c>
      <c r="C41" s="19">
        <v>546</v>
      </c>
      <c r="D41" s="20">
        <v>0.55830000000000002</v>
      </c>
      <c r="E41" s="19">
        <v>218</v>
      </c>
      <c r="F41" s="19">
        <v>306</v>
      </c>
    </row>
    <row r="42" spans="1:6" s="14" customFormat="1">
      <c r="A42" s="18" t="s">
        <v>133</v>
      </c>
      <c r="B42" s="19">
        <v>583</v>
      </c>
      <c r="C42" s="19">
        <v>304</v>
      </c>
      <c r="D42" s="20">
        <v>0.52139999999999997</v>
      </c>
      <c r="E42" s="19">
        <v>78</v>
      </c>
      <c r="F42" s="19">
        <v>212</v>
      </c>
    </row>
    <row r="43" spans="1:6" s="14" customFormat="1">
      <c r="A43" s="18" t="s">
        <v>134</v>
      </c>
      <c r="B43" s="19">
        <v>631</v>
      </c>
      <c r="C43" s="19">
        <v>397</v>
      </c>
      <c r="D43" s="20">
        <v>0.62919999999999998</v>
      </c>
      <c r="E43" s="19">
        <v>144</v>
      </c>
      <c r="F43" s="19">
        <v>240</v>
      </c>
    </row>
    <row r="44" spans="1:6" s="14" customFormat="1">
      <c r="A44" s="18" t="s">
        <v>135</v>
      </c>
      <c r="B44" s="19">
        <v>636</v>
      </c>
      <c r="C44" s="19">
        <v>343</v>
      </c>
      <c r="D44" s="20">
        <v>0.5393</v>
      </c>
      <c r="E44" s="19">
        <v>94</v>
      </c>
      <c r="F44" s="19">
        <v>222</v>
      </c>
    </row>
    <row r="45" spans="1:6" s="14" customFormat="1">
      <c r="A45" s="18" t="s">
        <v>136</v>
      </c>
      <c r="B45" s="19">
        <v>491</v>
      </c>
      <c r="C45" s="19">
        <v>292</v>
      </c>
      <c r="D45" s="20">
        <v>0.59470000000000001</v>
      </c>
      <c r="E45" s="19">
        <v>138</v>
      </c>
      <c r="F45" s="19">
        <v>143</v>
      </c>
    </row>
    <row r="46" spans="1:6" s="14" customFormat="1">
      <c r="A46" s="18" t="s">
        <v>137</v>
      </c>
      <c r="B46" s="19">
        <v>538</v>
      </c>
      <c r="C46" s="19">
        <v>334</v>
      </c>
      <c r="D46" s="20">
        <v>0.62080000000000002</v>
      </c>
      <c r="E46" s="19">
        <v>224</v>
      </c>
      <c r="F46" s="19">
        <v>99</v>
      </c>
    </row>
    <row r="47" spans="1:6" s="14" customFormat="1">
      <c r="A47" s="18" t="s">
        <v>138</v>
      </c>
      <c r="B47" s="19">
        <v>511</v>
      </c>
      <c r="C47" s="19">
        <v>298</v>
      </c>
      <c r="D47" s="20">
        <v>0.58320000000000005</v>
      </c>
      <c r="E47" s="19">
        <v>138</v>
      </c>
      <c r="F47" s="19">
        <v>142</v>
      </c>
    </row>
    <row r="48" spans="1:6" s="14" customFormat="1">
      <c r="A48" s="18" t="s">
        <v>139</v>
      </c>
      <c r="B48" s="19">
        <v>467</v>
      </c>
      <c r="C48" s="19">
        <v>262</v>
      </c>
      <c r="D48" s="20">
        <v>0.56100000000000005</v>
      </c>
      <c r="E48" s="19">
        <v>100</v>
      </c>
      <c r="F48" s="19">
        <v>149</v>
      </c>
    </row>
    <row r="49" spans="1:6" s="14" customFormat="1">
      <c r="A49" s="18" t="s">
        <v>140</v>
      </c>
      <c r="B49" s="19">
        <v>448</v>
      </c>
      <c r="C49" s="19">
        <v>234</v>
      </c>
      <c r="D49" s="20">
        <v>0.52229999999999999</v>
      </c>
      <c r="E49" s="19">
        <v>36</v>
      </c>
      <c r="F49" s="19">
        <v>181</v>
      </c>
    </row>
    <row r="50" spans="1:6" s="14" customFormat="1">
      <c r="A50" s="18" t="s">
        <v>141</v>
      </c>
      <c r="B50" s="19">
        <v>493</v>
      </c>
      <c r="C50" s="19">
        <v>271</v>
      </c>
      <c r="D50" s="20">
        <v>0.54969999999999997</v>
      </c>
      <c r="E50" s="19">
        <v>95</v>
      </c>
      <c r="F50" s="19">
        <v>163</v>
      </c>
    </row>
    <row r="51" spans="1:6" s="14" customFormat="1">
      <c r="A51" s="18" t="s">
        <v>142</v>
      </c>
      <c r="B51" s="19">
        <v>589</v>
      </c>
      <c r="C51" s="19">
        <v>365</v>
      </c>
      <c r="D51" s="20">
        <v>0.61970000000000003</v>
      </c>
      <c r="E51" s="19">
        <v>167</v>
      </c>
      <c r="F51" s="19">
        <v>186</v>
      </c>
    </row>
    <row r="52" spans="1:6" s="14" customFormat="1">
      <c r="A52" s="18" t="s">
        <v>144</v>
      </c>
      <c r="B52" s="19">
        <v>804</v>
      </c>
      <c r="C52" s="19">
        <v>514</v>
      </c>
      <c r="D52" s="20">
        <v>0.63929999999999998</v>
      </c>
      <c r="E52" s="19">
        <v>179</v>
      </c>
      <c r="F52" s="19">
        <v>299</v>
      </c>
    </row>
    <row r="53" spans="1:6" s="14" customFormat="1">
      <c r="A53" s="18" t="s">
        <v>147</v>
      </c>
      <c r="B53" s="19">
        <v>500</v>
      </c>
      <c r="C53" s="19">
        <v>331</v>
      </c>
      <c r="D53" s="20">
        <v>0.66200000000000003</v>
      </c>
      <c r="E53" s="19">
        <v>107</v>
      </c>
      <c r="F53" s="19">
        <v>218</v>
      </c>
    </row>
    <row r="54" spans="1:6" s="14" customFormat="1">
      <c r="A54" s="18" t="s">
        <v>148</v>
      </c>
      <c r="B54" s="19">
        <v>749</v>
      </c>
      <c r="C54" s="19">
        <v>496</v>
      </c>
      <c r="D54" s="20">
        <v>0.66220000000000001</v>
      </c>
      <c r="E54" s="19">
        <v>199</v>
      </c>
      <c r="F54" s="19">
        <v>280</v>
      </c>
    </row>
    <row r="55" spans="1:6" s="14" customFormat="1">
      <c r="A55" s="18" t="s">
        <v>149</v>
      </c>
      <c r="B55" s="19">
        <v>655</v>
      </c>
      <c r="C55" s="19">
        <v>382</v>
      </c>
      <c r="D55" s="20">
        <v>0.58320000000000005</v>
      </c>
      <c r="E55" s="19">
        <v>168</v>
      </c>
      <c r="F55" s="19">
        <v>200</v>
      </c>
    </row>
    <row r="56" spans="1:6" s="14" customFormat="1">
      <c r="A56" s="18" t="s">
        <v>150</v>
      </c>
      <c r="B56" s="19">
        <v>889</v>
      </c>
      <c r="C56" s="19">
        <v>508</v>
      </c>
      <c r="D56" s="20">
        <v>0.57140000000000002</v>
      </c>
      <c r="E56" s="19">
        <v>184</v>
      </c>
      <c r="F56" s="19">
        <v>307</v>
      </c>
    </row>
    <row r="57" spans="1:6" s="14" customFormat="1">
      <c r="A57" s="18" t="s">
        <v>151</v>
      </c>
      <c r="B57" s="19">
        <v>811</v>
      </c>
      <c r="C57" s="19">
        <v>497</v>
      </c>
      <c r="D57" s="20">
        <v>0.61280000000000001</v>
      </c>
      <c r="E57" s="19">
        <v>205</v>
      </c>
      <c r="F57" s="19">
        <v>278</v>
      </c>
    </row>
    <row r="58" spans="1:6" s="14" customFormat="1">
      <c r="A58" s="18" t="s">
        <v>152</v>
      </c>
      <c r="B58" s="19">
        <v>434</v>
      </c>
      <c r="C58" s="19">
        <v>257</v>
      </c>
      <c r="D58" s="20">
        <v>0.59219999999999995</v>
      </c>
      <c r="E58" s="19">
        <v>87</v>
      </c>
      <c r="F58" s="19">
        <v>152</v>
      </c>
    </row>
    <row r="59" spans="1:6" s="14" customFormat="1">
      <c r="A59" s="18" t="s">
        <v>153</v>
      </c>
      <c r="B59" s="19">
        <v>511</v>
      </c>
      <c r="C59" s="19">
        <v>302</v>
      </c>
      <c r="D59" s="20">
        <v>0.59099999999999997</v>
      </c>
      <c r="E59" s="19">
        <v>146</v>
      </c>
      <c r="F59" s="19">
        <v>147</v>
      </c>
    </row>
    <row r="60" spans="1:6" s="14" customFormat="1">
      <c r="A60" s="18" t="s">
        <v>156</v>
      </c>
      <c r="B60" s="19">
        <v>1177</v>
      </c>
      <c r="C60" s="19">
        <v>698</v>
      </c>
      <c r="D60" s="20">
        <v>0.59299999999999997</v>
      </c>
      <c r="E60" s="19">
        <v>331</v>
      </c>
      <c r="F60" s="19">
        <v>340</v>
      </c>
    </row>
    <row r="61" spans="1:6" s="14" customFormat="1">
      <c r="A61" s="18" t="s">
        <v>159</v>
      </c>
      <c r="B61" s="19">
        <v>1175</v>
      </c>
      <c r="C61" s="19">
        <v>669</v>
      </c>
      <c r="D61" s="20">
        <v>0.56940000000000002</v>
      </c>
      <c r="E61" s="19">
        <v>289</v>
      </c>
      <c r="F61" s="19">
        <v>359</v>
      </c>
    </row>
    <row r="62" spans="1:6" s="14" customFormat="1">
      <c r="A62" s="18" t="s">
        <v>164</v>
      </c>
      <c r="B62" s="19">
        <v>1102</v>
      </c>
      <c r="C62" s="19">
        <v>643</v>
      </c>
      <c r="D62" s="20">
        <v>0.58350000000000002</v>
      </c>
      <c r="E62" s="19">
        <v>285</v>
      </c>
      <c r="F62" s="19">
        <v>329</v>
      </c>
    </row>
    <row r="63" spans="1:6" s="23" customFormat="1" ht="34.5" customHeight="1">
      <c r="A63" s="26" t="s">
        <v>284</v>
      </c>
      <c r="B63" s="24">
        <f>SUM(B23:B62)</f>
        <v>28672</v>
      </c>
      <c r="C63" s="24">
        <f>SUM(C23:C62)</f>
        <v>16415</v>
      </c>
      <c r="D63" s="25">
        <f>C63/B63</f>
        <v>0.572509765625</v>
      </c>
      <c r="E63" s="24">
        <f>SUM(E23:E62)</f>
        <v>5847</v>
      </c>
      <c r="F63" s="24">
        <f>SUM(F23:F62)</f>
        <v>9530</v>
      </c>
    </row>
    <row r="64" spans="1:6" s="23" customFormat="1" ht="34.5" customHeight="1">
      <c r="A64" s="26" t="s">
        <v>293</v>
      </c>
      <c r="B64" s="24">
        <f>SUM(, B22, B63)</f>
        <v>39208</v>
      </c>
      <c r="C64" s="24">
        <f>SUM(, C22, C63)</f>
        <v>22230</v>
      </c>
      <c r="D64" s="25">
        <f>C64/B64</f>
        <v>0.56697612732095493</v>
      </c>
      <c r="E64" s="24">
        <f>SUM(, E22, E63)</f>
        <v>8139</v>
      </c>
      <c r="F64" s="24">
        <f>SUM(, F22, F63)</f>
        <v>12761</v>
      </c>
    </row>
    <row r="65" spans="1:6" s="14" customFormat="1">
      <c r="A65" s="18" t="s">
        <v>294</v>
      </c>
      <c r="B65" s="18">
        <f>SUM(, B64)</f>
        <v>39208</v>
      </c>
      <c r="C65" s="18">
        <f>SUM(, C64)</f>
        <v>22230</v>
      </c>
      <c r="D65" s="27">
        <f>C65/B65</f>
        <v>0.56697612732095493</v>
      </c>
      <c r="E65" s="18">
        <f>SUM(, E64)</f>
        <v>8139</v>
      </c>
      <c r="F65" s="18">
        <f>SUM(, F64)</f>
        <v>12761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22" max="16383" man="1"/>
    <brk id="63" max="16383" man="1"/>
    <brk id="64" max="16383" man="1"/>
    <brk id="65" max="16383" man="1"/>
  </rowBreaks>
  <colBreaks count="2" manualBreakCount="2">
    <brk id="5" max="1048575" man="1"/>
    <brk id="6" max="1048575" man="1"/>
  </col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385</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tabColor rgb="FFFFFF00"/>
  </sheetPr>
  <dimension ref="A1:R17"/>
  <sheetViews>
    <sheetView workbookViewId="0">
      <pane xSplit="4" ySplit="6" topLeftCell="E7" activePane="bottomRight" state="frozen"/>
      <selection pane="topRight" activeCell="G1" sqref="G1"/>
      <selection pane="bottomLeft" activeCell="A7" sqref="A7"/>
      <selection pane="bottomRight" activeCell="E5" sqref="E5:R5"/>
    </sheetView>
  </sheetViews>
  <sheetFormatPr defaultRowHeight="15"/>
  <cols>
    <col min="1" max="1" width="13.7109375" customWidth="1"/>
    <col min="2" max="3" width="6.7109375" customWidth="1"/>
    <col min="4" max="4" width="8.570312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387</v>
      </c>
      <c r="F4" s="56"/>
      <c r="G4" s="56"/>
      <c r="H4" s="56"/>
      <c r="I4" s="56"/>
      <c r="J4" s="56"/>
      <c r="K4" s="56"/>
      <c r="L4" s="56"/>
      <c r="M4" s="56"/>
      <c r="N4" s="56"/>
      <c r="O4" s="56"/>
      <c r="P4" s="56"/>
      <c r="Q4" s="56"/>
      <c r="R4" s="56"/>
    </row>
    <row r="5" spans="1:18" ht="25.5" customHeight="1">
      <c r="E5" s="55" t="s">
        <v>387</v>
      </c>
      <c r="F5" s="55"/>
      <c r="G5" s="55"/>
      <c r="H5" s="55"/>
      <c r="I5" s="55"/>
      <c r="J5" s="55"/>
      <c r="K5" s="55"/>
      <c r="L5" s="55"/>
      <c r="M5" s="55"/>
      <c r="N5" s="55"/>
      <c r="O5" s="55"/>
      <c r="P5" s="55"/>
      <c r="Q5" s="55"/>
      <c r="R5" s="55"/>
    </row>
    <row r="6" spans="1:18" s="12" customFormat="1" ht="150" customHeight="1">
      <c r="B6" s="13" t="s">
        <v>7</v>
      </c>
      <c r="C6" s="13" t="s">
        <v>8</v>
      </c>
      <c r="D6" s="13" t="s">
        <v>9</v>
      </c>
      <c r="E6" s="21" t="s">
        <v>388</v>
      </c>
      <c r="F6" s="21" t="s">
        <v>389</v>
      </c>
    </row>
    <row r="7" spans="1:18">
      <c r="A7" s="15" t="s">
        <v>12</v>
      </c>
      <c r="B7" s="16">
        <v>465</v>
      </c>
      <c r="C7" s="16">
        <v>283</v>
      </c>
      <c r="D7" s="17">
        <v>0.60860000000000003</v>
      </c>
      <c r="E7" s="16">
        <v>128</v>
      </c>
      <c r="F7" s="16">
        <v>126</v>
      </c>
    </row>
    <row r="8" spans="1:18" s="14" customFormat="1">
      <c r="A8" s="18" t="s">
        <v>14</v>
      </c>
      <c r="B8" s="19">
        <v>786</v>
      </c>
      <c r="C8" s="19">
        <v>447</v>
      </c>
      <c r="D8" s="20">
        <v>0.56869999999999998</v>
      </c>
      <c r="E8" s="19">
        <v>168</v>
      </c>
      <c r="F8" s="19">
        <v>232</v>
      </c>
    </row>
    <row r="9" spans="1:18" s="14" customFormat="1">
      <c r="A9" s="18" t="s">
        <v>15</v>
      </c>
      <c r="B9" s="19">
        <v>691</v>
      </c>
      <c r="C9" s="19">
        <v>351</v>
      </c>
      <c r="D9" s="20">
        <v>0.50800000000000001</v>
      </c>
      <c r="E9" s="19">
        <v>105</v>
      </c>
      <c r="F9" s="19">
        <v>207</v>
      </c>
    </row>
    <row r="10" spans="1:18" s="14" customFormat="1">
      <c r="A10" s="18" t="s">
        <v>20</v>
      </c>
      <c r="B10" s="19">
        <v>493</v>
      </c>
      <c r="C10" s="19">
        <v>211</v>
      </c>
      <c r="D10" s="20">
        <v>0.42799999999999999</v>
      </c>
      <c r="E10" s="19">
        <v>43</v>
      </c>
      <c r="F10" s="19">
        <v>147</v>
      </c>
    </row>
    <row r="11" spans="1:18" s="14" customFormat="1">
      <c r="A11" s="18" t="s">
        <v>21</v>
      </c>
      <c r="B11" s="19">
        <v>1066</v>
      </c>
      <c r="C11" s="19">
        <v>725</v>
      </c>
      <c r="D11" s="20">
        <v>0.68010000000000004</v>
      </c>
      <c r="E11" s="19">
        <v>248</v>
      </c>
      <c r="F11" s="19">
        <v>390</v>
      </c>
    </row>
    <row r="12" spans="1:18" s="14" customFormat="1">
      <c r="A12" s="18" t="s">
        <v>22</v>
      </c>
      <c r="B12" s="19">
        <v>410</v>
      </c>
      <c r="C12" s="19">
        <v>225</v>
      </c>
      <c r="D12" s="20">
        <v>0.54879999999999995</v>
      </c>
      <c r="E12" s="19">
        <v>69</v>
      </c>
      <c r="F12" s="19">
        <v>123</v>
      </c>
    </row>
    <row r="13" spans="1:18" s="23" customFormat="1" ht="34.5" customHeight="1">
      <c r="A13" s="26" t="s">
        <v>277</v>
      </c>
      <c r="B13" s="24">
        <f>SUM(B7:B12)</f>
        <v>3911</v>
      </c>
      <c r="C13" s="24">
        <f>SUM(C7:C12)</f>
        <v>2242</v>
      </c>
      <c r="D13" s="25">
        <f>C13/B13</f>
        <v>0.57325492201482997</v>
      </c>
      <c r="E13" s="24">
        <f>SUM(E7:E12)</f>
        <v>761</v>
      </c>
      <c r="F13" s="24">
        <f>SUM(F7:F12)</f>
        <v>1225</v>
      </c>
    </row>
    <row r="14" spans="1:18" s="23" customFormat="1" ht="34.5" customHeight="1">
      <c r="A14" s="26" t="s">
        <v>293</v>
      </c>
      <c r="B14" s="24">
        <f>SUM(, B13)</f>
        <v>3911</v>
      </c>
      <c r="C14" s="24">
        <f>SUM(, C13)</f>
        <v>2242</v>
      </c>
      <c r="D14" s="25">
        <f>C14/B14</f>
        <v>0.57325492201482997</v>
      </c>
      <c r="E14" s="24">
        <f>SUM(, E13)</f>
        <v>761</v>
      </c>
      <c r="F14" s="24">
        <f>SUM(, F13)</f>
        <v>1225</v>
      </c>
    </row>
    <row r="15" spans="1:18" s="23" customFormat="1">
      <c r="A15" s="24" t="s">
        <v>294</v>
      </c>
      <c r="B15" s="24">
        <f>SUM(, B14)</f>
        <v>3911</v>
      </c>
      <c r="C15" s="24">
        <f>SUM(, C14)</f>
        <v>2242</v>
      </c>
      <c r="D15" s="25">
        <f>C15/B15</f>
        <v>0.57325492201482997</v>
      </c>
      <c r="E15" s="24">
        <f>SUM(, E14)</f>
        <v>761</v>
      </c>
      <c r="F15" s="24">
        <f>SUM(, F14)</f>
        <v>1225</v>
      </c>
    </row>
    <row r="16" spans="1:18" s="23" customFormat="1">
      <c r="A16" s="24" t="s">
        <v>467</v>
      </c>
      <c r="B16" s="24">
        <v>4693</v>
      </c>
      <c r="C16" s="24">
        <v>2727</v>
      </c>
      <c r="D16" s="25">
        <v>0.58109999999999995</v>
      </c>
      <c r="E16" s="24">
        <v>837</v>
      </c>
      <c r="F16" s="24">
        <v>1690</v>
      </c>
    </row>
    <row r="17" spans="1:6" s="23" customFormat="1">
      <c r="A17" s="36" t="s">
        <v>294</v>
      </c>
      <c r="B17" s="36">
        <f>SUM(B15:B16)</f>
        <v>8604</v>
      </c>
      <c r="C17" s="36">
        <f>SUM(C15:C16)</f>
        <v>4969</v>
      </c>
      <c r="D17" s="37">
        <f>AVERAGE(D15:D16)</f>
        <v>0.57717746100741496</v>
      </c>
      <c r="E17" s="36">
        <f>SUM(E15:E16)</f>
        <v>1598</v>
      </c>
      <c r="F17" s="36">
        <f>SUM(F15:F16)</f>
        <v>2915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3" max="16383" man="1"/>
    <brk id="14" max="16383" man="1"/>
    <brk id="15" max="16383" man="1"/>
  </rowBreaks>
  <colBreaks count="2" manualBreakCount="2">
    <brk id="5" max="1048575" man="1"/>
    <brk id="6" max="1048575" man="1"/>
  </col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387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rgb="FF0000FF"/>
  </sheetPr>
  <dimension ref="A1:Q22"/>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390</v>
      </c>
      <c r="F4" s="56"/>
      <c r="G4" s="56"/>
      <c r="H4" s="56"/>
      <c r="I4" s="56"/>
      <c r="J4" s="56"/>
      <c r="K4" s="56"/>
      <c r="L4" s="56"/>
      <c r="M4" s="56"/>
      <c r="N4" s="56"/>
      <c r="O4" s="56"/>
      <c r="P4" s="56"/>
      <c r="Q4" s="56"/>
    </row>
    <row r="5" spans="1:17" ht="25.5" customHeight="1">
      <c r="E5" s="55" t="s">
        <v>390</v>
      </c>
      <c r="F5" s="55"/>
      <c r="G5" s="55"/>
      <c r="H5" s="55"/>
      <c r="I5" s="55"/>
      <c r="J5" s="55"/>
      <c r="K5" s="55"/>
      <c r="L5" s="55"/>
      <c r="M5" s="55"/>
      <c r="N5" s="55"/>
      <c r="O5" s="55"/>
      <c r="P5" s="55"/>
      <c r="Q5" s="55"/>
    </row>
    <row r="6" spans="1:17" s="12" customFormat="1" ht="150" customHeight="1">
      <c r="B6" s="13" t="s">
        <v>7</v>
      </c>
      <c r="C6" s="13" t="s">
        <v>8</v>
      </c>
      <c r="D6" s="13" t="s">
        <v>9</v>
      </c>
      <c r="E6" s="21" t="s">
        <v>391</v>
      </c>
    </row>
    <row r="7" spans="1:17">
      <c r="A7" s="15" t="s">
        <v>59</v>
      </c>
      <c r="B7" s="16">
        <v>1287</v>
      </c>
      <c r="C7" s="16">
        <v>927</v>
      </c>
      <c r="D7" s="17">
        <v>0.72030000000000005</v>
      </c>
      <c r="E7" s="16">
        <v>717</v>
      </c>
    </row>
    <row r="8" spans="1:17" s="23" customFormat="1" ht="34.5" customHeight="1">
      <c r="A8" s="26" t="s">
        <v>281</v>
      </c>
      <c r="B8" s="24">
        <f>SUM(B7:B7)</f>
        <v>1287</v>
      </c>
      <c r="C8" s="24">
        <f>SUM(C7:C7)</f>
        <v>927</v>
      </c>
      <c r="D8" s="25">
        <f>C8/B8</f>
        <v>0.72027972027972031</v>
      </c>
      <c r="E8" s="24">
        <f>SUM(E7:E7)</f>
        <v>717</v>
      </c>
    </row>
    <row r="9" spans="1:17" s="14" customFormat="1">
      <c r="A9" s="18" t="s">
        <v>190</v>
      </c>
      <c r="B9" s="19">
        <v>1657</v>
      </c>
      <c r="C9" s="19">
        <v>1205</v>
      </c>
      <c r="D9" s="20">
        <v>0.72719999999999996</v>
      </c>
      <c r="E9" s="19">
        <v>920</v>
      </c>
    </row>
    <row r="10" spans="1:17" s="14" customFormat="1">
      <c r="A10" s="18" t="s">
        <v>191</v>
      </c>
      <c r="B10" s="19">
        <v>1867</v>
      </c>
      <c r="C10" s="19">
        <v>1362</v>
      </c>
      <c r="D10" s="20">
        <v>0.72950000000000004</v>
      </c>
      <c r="E10" s="19">
        <v>980</v>
      </c>
    </row>
    <row r="11" spans="1:17" s="14" customFormat="1">
      <c r="A11" s="18" t="s">
        <v>192</v>
      </c>
      <c r="B11" s="19">
        <v>1675</v>
      </c>
      <c r="C11" s="19">
        <v>1147</v>
      </c>
      <c r="D11" s="20">
        <v>0.68479999999999996</v>
      </c>
      <c r="E11" s="19">
        <v>861</v>
      </c>
    </row>
    <row r="12" spans="1:17" s="23" customFormat="1" ht="34.5" customHeight="1">
      <c r="A12" s="26" t="s">
        <v>286</v>
      </c>
      <c r="B12" s="24">
        <f>SUM(B9:B11)</f>
        <v>5199</v>
      </c>
      <c r="C12" s="24">
        <f>SUM(C9:C11)</f>
        <v>3714</v>
      </c>
      <c r="D12" s="25">
        <f>C12/B12</f>
        <v>0.71436814772071555</v>
      </c>
      <c r="E12" s="24">
        <f>SUM(E9:E11)</f>
        <v>2761</v>
      </c>
    </row>
    <row r="13" spans="1:17" s="14" customFormat="1">
      <c r="A13" s="18" t="s">
        <v>200</v>
      </c>
      <c r="B13" s="19">
        <v>579</v>
      </c>
      <c r="C13" s="19">
        <v>349</v>
      </c>
      <c r="D13" s="20">
        <v>0.6028</v>
      </c>
      <c r="E13" s="19">
        <v>242</v>
      </c>
    </row>
    <row r="14" spans="1:17" s="14" customFormat="1">
      <c r="A14" s="18" t="s">
        <v>201</v>
      </c>
      <c r="B14" s="19">
        <v>3138</v>
      </c>
      <c r="C14" s="19">
        <v>1824</v>
      </c>
      <c r="D14" s="20">
        <v>0.58130000000000004</v>
      </c>
      <c r="E14" s="22">
        <v>1229</v>
      </c>
    </row>
    <row r="15" spans="1:17" s="14" customFormat="1">
      <c r="A15" s="18" t="s">
        <v>202</v>
      </c>
      <c r="B15" s="19">
        <v>683</v>
      </c>
      <c r="C15" s="19">
        <v>570</v>
      </c>
      <c r="D15" s="20">
        <v>0.83460000000000001</v>
      </c>
      <c r="E15" s="19">
        <v>408</v>
      </c>
    </row>
    <row r="16" spans="1:17" s="14" customFormat="1">
      <c r="A16" s="18" t="s">
        <v>203</v>
      </c>
      <c r="B16" s="19">
        <v>1723</v>
      </c>
      <c r="C16" s="19">
        <v>1380</v>
      </c>
      <c r="D16" s="20">
        <v>0.80089999999999995</v>
      </c>
      <c r="E16" s="19">
        <v>946</v>
      </c>
    </row>
    <row r="17" spans="1:5" s="14" customFormat="1">
      <c r="A17" s="18" t="s">
        <v>206</v>
      </c>
      <c r="B17" s="19">
        <v>1164</v>
      </c>
      <c r="C17" s="19">
        <v>964</v>
      </c>
      <c r="D17" s="20">
        <v>0.82820000000000005</v>
      </c>
      <c r="E17" s="19">
        <v>653</v>
      </c>
    </row>
    <row r="18" spans="1:5" s="14" customFormat="1">
      <c r="A18" s="18" t="s">
        <v>207</v>
      </c>
      <c r="B18" s="19">
        <v>362</v>
      </c>
      <c r="C18" s="19">
        <v>249</v>
      </c>
      <c r="D18" s="20">
        <v>0.68779999999999997</v>
      </c>
      <c r="E18" s="19">
        <v>176</v>
      </c>
    </row>
    <row r="19" spans="1:5" s="14" customFormat="1">
      <c r="A19" s="18" t="s">
        <v>208</v>
      </c>
      <c r="B19" s="19">
        <v>1044</v>
      </c>
      <c r="C19" s="19">
        <v>894</v>
      </c>
      <c r="D19" s="20">
        <v>0.85629999999999995</v>
      </c>
      <c r="E19" s="19">
        <v>640</v>
      </c>
    </row>
    <row r="20" spans="1:5" s="23" customFormat="1" ht="34.5" customHeight="1">
      <c r="A20" s="26" t="s">
        <v>289</v>
      </c>
      <c r="B20" s="24">
        <f>SUM(B13:B19)</f>
        <v>8693</v>
      </c>
      <c r="C20" s="24">
        <f>SUM(C13:C19)</f>
        <v>6230</v>
      </c>
      <c r="D20" s="25">
        <f>C20/B20</f>
        <v>0.71666858391809507</v>
      </c>
      <c r="E20" s="24">
        <f>SUM(E13:E19)</f>
        <v>4294</v>
      </c>
    </row>
    <row r="21" spans="1:5" s="23" customFormat="1" ht="34.5" customHeight="1">
      <c r="A21" s="26" t="s">
        <v>293</v>
      </c>
      <c r="B21" s="24">
        <f>SUM(, B8, B12, B20)</f>
        <v>15179</v>
      </c>
      <c r="C21" s="24">
        <f>SUM(, C8, C12, C20)</f>
        <v>10871</v>
      </c>
      <c r="D21" s="25">
        <f>C21/B21</f>
        <v>0.71618683707754138</v>
      </c>
      <c r="E21" s="24">
        <f>SUM(, E8, E12, E20)</f>
        <v>7772</v>
      </c>
    </row>
    <row r="22" spans="1:5" s="14" customFormat="1">
      <c r="A22" s="18" t="s">
        <v>294</v>
      </c>
      <c r="B22" s="18">
        <f>SUM(, B21)</f>
        <v>15179</v>
      </c>
      <c r="C22" s="18">
        <f>SUM(, C21)</f>
        <v>10871</v>
      </c>
      <c r="D22" s="27">
        <f>C22/B22</f>
        <v>0.71618683707754138</v>
      </c>
      <c r="E22" s="18">
        <f>SUM(, E21)</f>
        <v>7772</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5" manualBreakCount="5">
    <brk id="8" max="16383" man="1"/>
    <brk id="12" max="16383" man="1"/>
    <brk id="20" max="16383" man="1"/>
    <brk id="21" max="16383" man="1"/>
    <brk id="22" max="16383" man="1"/>
  </rowBreaks>
  <colBreaks count="1" manualBreakCount="1">
    <brk id="5" max="1048575" man="1"/>
  </col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390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tabColor rgb="FFFF0000"/>
  </sheetPr>
  <dimension ref="A1:R2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392</v>
      </c>
      <c r="F4" s="56"/>
      <c r="G4" s="56"/>
      <c r="H4" s="56"/>
      <c r="I4" s="56"/>
      <c r="J4" s="56"/>
      <c r="K4" s="56"/>
      <c r="L4" s="56"/>
      <c r="M4" s="56"/>
      <c r="N4" s="56"/>
      <c r="O4" s="56"/>
      <c r="P4" s="56"/>
      <c r="Q4" s="56"/>
      <c r="R4" s="56"/>
    </row>
    <row r="5" spans="1:18" ht="25.5" customHeight="1">
      <c r="E5" s="55" t="s">
        <v>392</v>
      </c>
      <c r="F5" s="55"/>
      <c r="G5" s="55"/>
      <c r="H5" s="55"/>
      <c r="I5" s="55"/>
      <c r="J5" s="55"/>
      <c r="K5" s="55"/>
      <c r="L5" s="55"/>
      <c r="M5" s="55"/>
      <c r="N5" s="55"/>
      <c r="O5" s="55"/>
      <c r="P5" s="55"/>
      <c r="Q5" s="55"/>
      <c r="R5" s="55"/>
    </row>
    <row r="6" spans="1:18" s="12" customFormat="1" ht="150" customHeight="1">
      <c r="B6" s="13" t="s">
        <v>7</v>
      </c>
      <c r="C6" s="13" t="s">
        <v>8</v>
      </c>
      <c r="D6" s="13" t="s">
        <v>9</v>
      </c>
      <c r="E6" s="21" t="s">
        <v>393</v>
      </c>
      <c r="F6" s="21" t="s">
        <v>394</v>
      </c>
    </row>
    <row r="7" spans="1:18">
      <c r="A7" s="15" t="s">
        <v>27</v>
      </c>
      <c r="B7" s="16">
        <v>773</v>
      </c>
      <c r="C7" s="16">
        <v>525</v>
      </c>
      <c r="D7" s="17">
        <v>0.67920000000000003</v>
      </c>
      <c r="E7" s="16">
        <v>328</v>
      </c>
      <c r="F7" s="16">
        <v>36</v>
      </c>
    </row>
    <row r="8" spans="1:18" s="14" customFormat="1">
      <c r="A8" s="18" t="s">
        <v>28</v>
      </c>
      <c r="B8" s="19">
        <v>763</v>
      </c>
      <c r="C8" s="19">
        <v>542</v>
      </c>
      <c r="D8" s="20">
        <v>0.71040000000000003</v>
      </c>
      <c r="E8" s="19">
        <v>325</v>
      </c>
      <c r="F8" s="19">
        <v>34</v>
      </c>
    </row>
    <row r="9" spans="1:18" s="14" customFormat="1">
      <c r="A9" s="18" t="s">
        <v>31</v>
      </c>
      <c r="B9" s="19">
        <v>934</v>
      </c>
      <c r="C9" s="19">
        <v>612</v>
      </c>
      <c r="D9" s="20">
        <v>0.6552</v>
      </c>
      <c r="E9" s="19">
        <v>372</v>
      </c>
      <c r="F9" s="19">
        <v>16</v>
      </c>
    </row>
    <row r="10" spans="1:18" s="14" customFormat="1">
      <c r="A10" s="18" t="s">
        <v>32</v>
      </c>
      <c r="B10" s="19">
        <v>1292</v>
      </c>
      <c r="C10" s="19">
        <v>940</v>
      </c>
      <c r="D10" s="20">
        <v>0.72760000000000002</v>
      </c>
      <c r="E10" s="19">
        <v>599</v>
      </c>
      <c r="F10" s="19">
        <v>34</v>
      </c>
    </row>
    <row r="11" spans="1:18" s="14" customFormat="1">
      <c r="A11" s="18" t="s">
        <v>33</v>
      </c>
      <c r="B11" s="19">
        <v>1084</v>
      </c>
      <c r="C11" s="19">
        <v>786</v>
      </c>
      <c r="D11" s="20">
        <v>0.72509999999999997</v>
      </c>
      <c r="E11" s="19">
        <v>528</v>
      </c>
      <c r="F11" s="19">
        <v>72</v>
      </c>
    </row>
    <row r="12" spans="1:18" s="14" customFormat="1">
      <c r="A12" s="18" t="s">
        <v>35</v>
      </c>
      <c r="B12" s="19">
        <v>784</v>
      </c>
      <c r="C12" s="19">
        <v>528</v>
      </c>
      <c r="D12" s="20">
        <v>0.67349999999999999</v>
      </c>
      <c r="E12" s="19">
        <v>296</v>
      </c>
      <c r="F12" s="19">
        <v>42</v>
      </c>
    </row>
    <row r="13" spans="1:18" s="14" customFormat="1">
      <c r="A13" s="18" t="s">
        <v>37</v>
      </c>
      <c r="B13" s="19">
        <v>1039</v>
      </c>
      <c r="C13" s="19">
        <v>732</v>
      </c>
      <c r="D13" s="20">
        <v>0.70450000000000002</v>
      </c>
      <c r="E13" s="19">
        <v>485</v>
      </c>
      <c r="F13" s="19">
        <v>23</v>
      </c>
    </row>
    <row r="14" spans="1:18" s="14" customFormat="1">
      <c r="A14" s="18" t="s">
        <v>39</v>
      </c>
      <c r="B14" s="19">
        <v>750</v>
      </c>
      <c r="C14" s="19">
        <v>566</v>
      </c>
      <c r="D14" s="20">
        <v>0.75470000000000004</v>
      </c>
      <c r="E14" s="19">
        <v>395</v>
      </c>
      <c r="F14" s="19">
        <v>31</v>
      </c>
    </row>
    <row r="15" spans="1:18" s="14" customFormat="1">
      <c r="A15" s="18" t="s">
        <v>40</v>
      </c>
      <c r="B15" s="19">
        <v>1124</v>
      </c>
      <c r="C15" s="19">
        <v>818</v>
      </c>
      <c r="D15" s="20">
        <v>0.7278</v>
      </c>
      <c r="E15" s="19">
        <v>620</v>
      </c>
      <c r="F15" s="19">
        <v>22</v>
      </c>
    </row>
    <row r="16" spans="1:18" s="14" customFormat="1">
      <c r="A16" s="18" t="s">
        <v>41</v>
      </c>
      <c r="B16" s="19">
        <v>984</v>
      </c>
      <c r="C16" s="19">
        <v>711</v>
      </c>
      <c r="D16" s="20">
        <v>0.72260000000000002</v>
      </c>
      <c r="E16" s="19">
        <v>458</v>
      </c>
      <c r="F16" s="19">
        <v>20</v>
      </c>
    </row>
    <row r="17" spans="1:6" s="14" customFormat="1">
      <c r="A17" s="18" t="s">
        <v>42</v>
      </c>
      <c r="B17" s="19">
        <v>1222</v>
      </c>
      <c r="C17" s="19">
        <v>956</v>
      </c>
      <c r="D17" s="20">
        <v>0.7823</v>
      </c>
      <c r="E17" s="19">
        <v>681</v>
      </c>
      <c r="F17" s="19">
        <v>81</v>
      </c>
    </row>
    <row r="18" spans="1:6" s="14" customFormat="1">
      <c r="A18" s="18" t="s">
        <v>43</v>
      </c>
      <c r="B18" s="19">
        <v>950</v>
      </c>
      <c r="C18" s="19">
        <v>712</v>
      </c>
      <c r="D18" s="20">
        <v>0.74950000000000006</v>
      </c>
      <c r="E18" s="19">
        <v>466</v>
      </c>
      <c r="F18" s="19">
        <v>49</v>
      </c>
    </row>
    <row r="19" spans="1:6" s="14" customFormat="1">
      <c r="A19" s="18" t="s">
        <v>44</v>
      </c>
      <c r="B19" s="19">
        <v>802</v>
      </c>
      <c r="C19" s="19">
        <v>588</v>
      </c>
      <c r="D19" s="20">
        <v>0.73319999999999996</v>
      </c>
      <c r="E19" s="19">
        <v>422</v>
      </c>
      <c r="F19" s="19">
        <v>29</v>
      </c>
    </row>
    <row r="20" spans="1:6" s="14" customFormat="1">
      <c r="A20" s="18" t="s">
        <v>45</v>
      </c>
      <c r="B20" s="19">
        <v>1588</v>
      </c>
      <c r="C20" s="19">
        <v>1234</v>
      </c>
      <c r="D20" s="20">
        <v>0.77710000000000001</v>
      </c>
      <c r="E20" s="19">
        <v>872</v>
      </c>
      <c r="F20" s="19">
        <v>37</v>
      </c>
    </row>
    <row r="21" spans="1:6" s="14" customFormat="1">
      <c r="A21" s="18" t="s">
        <v>46</v>
      </c>
      <c r="B21" s="19">
        <v>999</v>
      </c>
      <c r="C21" s="19">
        <v>731</v>
      </c>
      <c r="D21" s="20">
        <v>0.73170000000000002</v>
      </c>
      <c r="E21" s="19">
        <v>549</v>
      </c>
      <c r="F21" s="19">
        <v>35</v>
      </c>
    </row>
    <row r="22" spans="1:6" s="23" customFormat="1" ht="34.5" customHeight="1">
      <c r="A22" s="26" t="s">
        <v>278</v>
      </c>
      <c r="B22" s="24">
        <f>SUM(B7:B21)</f>
        <v>15088</v>
      </c>
      <c r="C22" s="24">
        <f>SUM(C7:C21)</f>
        <v>10981</v>
      </c>
      <c r="D22" s="25">
        <f>C22/B22</f>
        <v>0.72779692470837754</v>
      </c>
      <c r="E22" s="24">
        <f>SUM(E7:E21)</f>
        <v>7396</v>
      </c>
      <c r="F22" s="24">
        <f>SUM(F7:F21)</f>
        <v>561</v>
      </c>
    </row>
    <row r="23" spans="1:6" s="23" customFormat="1" ht="34.5" customHeight="1">
      <c r="A23" s="26" t="s">
        <v>293</v>
      </c>
      <c r="B23" s="24">
        <f>SUM(, B22)</f>
        <v>15088</v>
      </c>
      <c r="C23" s="24">
        <f>SUM(, C22)</f>
        <v>10981</v>
      </c>
      <c r="D23" s="25">
        <f>C23/B23</f>
        <v>0.72779692470837754</v>
      </c>
      <c r="E23" s="24">
        <f>SUM(, E22)</f>
        <v>7396</v>
      </c>
      <c r="F23" s="24">
        <f>SUM(, F22)</f>
        <v>561</v>
      </c>
    </row>
    <row r="24" spans="1:6" s="14" customFormat="1">
      <c r="A24" s="18" t="s">
        <v>294</v>
      </c>
      <c r="B24" s="18">
        <f>SUM(, B23)</f>
        <v>15088</v>
      </c>
      <c r="C24" s="18">
        <f>SUM(, C23)</f>
        <v>10981</v>
      </c>
      <c r="D24" s="27">
        <f>C24/B24</f>
        <v>0.72779692470837754</v>
      </c>
      <c r="E24" s="18">
        <f>SUM(, E23)</f>
        <v>7396</v>
      </c>
      <c r="F24" s="18">
        <f>SUM(, F23)</f>
        <v>561</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2" manualBreakCount="2">
    <brk id="5" max="1048575" man="1"/>
    <brk id="6" max="1048575" man="1"/>
  </col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392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tabColor rgb="FFFFFF00"/>
  </sheetPr>
  <dimension ref="A1:R28"/>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395</v>
      </c>
      <c r="F4" s="56"/>
      <c r="G4" s="56"/>
      <c r="H4" s="56"/>
      <c r="I4" s="56"/>
      <c r="J4" s="56"/>
      <c r="K4" s="56"/>
      <c r="L4" s="56"/>
      <c r="M4" s="56"/>
      <c r="N4" s="56"/>
      <c r="O4" s="56"/>
      <c r="P4" s="56"/>
      <c r="Q4" s="56"/>
      <c r="R4" s="56"/>
    </row>
    <row r="5" spans="1:18" ht="25.5" customHeight="1">
      <c r="E5" s="55" t="s">
        <v>395</v>
      </c>
      <c r="F5" s="55"/>
      <c r="G5" s="55"/>
      <c r="H5" s="55"/>
      <c r="I5" s="55"/>
      <c r="J5" s="55"/>
      <c r="K5" s="55"/>
      <c r="L5" s="55"/>
      <c r="M5" s="55"/>
      <c r="N5" s="55"/>
      <c r="O5" s="55"/>
      <c r="P5" s="55"/>
      <c r="Q5" s="55"/>
      <c r="R5" s="55"/>
    </row>
    <row r="6" spans="1:18" s="12" customFormat="1" ht="150" customHeight="1">
      <c r="B6" s="13" t="s">
        <v>7</v>
      </c>
      <c r="C6" s="13" t="s">
        <v>8</v>
      </c>
      <c r="D6" s="13" t="s">
        <v>9</v>
      </c>
      <c r="E6" s="21" t="s">
        <v>396</v>
      </c>
      <c r="F6" s="21" t="s">
        <v>397</v>
      </c>
    </row>
    <row r="7" spans="1:18">
      <c r="A7" s="15" t="s">
        <v>29</v>
      </c>
      <c r="B7" s="16">
        <v>1031</v>
      </c>
      <c r="C7" s="16">
        <v>751</v>
      </c>
      <c r="D7" s="17">
        <v>0.72840000000000005</v>
      </c>
      <c r="E7" s="16">
        <v>379</v>
      </c>
      <c r="F7" s="16">
        <v>298</v>
      </c>
    </row>
    <row r="8" spans="1:18" s="14" customFormat="1">
      <c r="A8" s="18" t="s">
        <v>30</v>
      </c>
      <c r="B8" s="19">
        <v>748</v>
      </c>
      <c r="C8" s="19">
        <v>512</v>
      </c>
      <c r="D8" s="20">
        <v>0.6845</v>
      </c>
      <c r="E8" s="19">
        <v>221</v>
      </c>
      <c r="F8" s="19">
        <v>239</v>
      </c>
    </row>
    <row r="9" spans="1:18" s="14" customFormat="1">
      <c r="A9" s="18" t="s">
        <v>34</v>
      </c>
      <c r="B9" s="19">
        <v>1009</v>
      </c>
      <c r="C9" s="19">
        <v>753</v>
      </c>
      <c r="D9" s="20">
        <v>0.74629999999999996</v>
      </c>
      <c r="E9" s="19">
        <v>390</v>
      </c>
      <c r="F9" s="19">
        <v>275</v>
      </c>
    </row>
    <row r="10" spans="1:18" s="14" customFormat="1">
      <c r="A10" s="18" t="s">
        <v>36</v>
      </c>
      <c r="B10" s="19">
        <v>1176</v>
      </c>
      <c r="C10" s="19">
        <v>899</v>
      </c>
      <c r="D10" s="20">
        <v>0.76449999999999996</v>
      </c>
      <c r="E10" s="19">
        <v>588</v>
      </c>
      <c r="F10" s="19">
        <v>237</v>
      </c>
    </row>
    <row r="11" spans="1:18" s="23" customFormat="1" ht="34.5" customHeight="1">
      <c r="A11" s="26" t="s">
        <v>278</v>
      </c>
      <c r="B11" s="24">
        <f>SUM(B7:B10)</f>
        <v>3964</v>
      </c>
      <c r="C11" s="24">
        <f>SUM(C7:C10)</f>
        <v>2915</v>
      </c>
      <c r="D11" s="25">
        <f>C11/B11</f>
        <v>0.73536831483350151</v>
      </c>
      <c r="E11" s="24">
        <f>SUM(E7:E10)</f>
        <v>1578</v>
      </c>
      <c r="F11" s="24">
        <f>SUM(F7:F10)</f>
        <v>1049</v>
      </c>
    </row>
    <row r="12" spans="1:18" s="14" customFormat="1">
      <c r="A12" s="18" t="s">
        <v>168</v>
      </c>
      <c r="B12" s="19">
        <v>813</v>
      </c>
      <c r="C12" s="19">
        <v>613</v>
      </c>
      <c r="D12" s="20">
        <v>0.754</v>
      </c>
      <c r="E12" s="19">
        <v>355</v>
      </c>
      <c r="F12" s="19">
        <v>219</v>
      </c>
    </row>
    <row r="13" spans="1:18" s="14" customFormat="1">
      <c r="A13" s="18" t="s">
        <v>169</v>
      </c>
      <c r="B13" s="19">
        <v>761</v>
      </c>
      <c r="C13" s="19">
        <v>542</v>
      </c>
      <c r="D13" s="20">
        <v>0.71220000000000006</v>
      </c>
      <c r="E13" s="19">
        <v>255</v>
      </c>
      <c r="F13" s="19">
        <v>231</v>
      </c>
    </row>
    <row r="14" spans="1:18" s="14" customFormat="1">
      <c r="A14" s="18" t="s">
        <v>171</v>
      </c>
      <c r="B14" s="19">
        <v>815</v>
      </c>
      <c r="C14" s="19">
        <v>651</v>
      </c>
      <c r="D14" s="20">
        <v>0.79879999999999995</v>
      </c>
      <c r="E14" s="19">
        <v>410</v>
      </c>
      <c r="F14" s="19">
        <v>196</v>
      </c>
    </row>
    <row r="15" spans="1:18" s="14" customFormat="1">
      <c r="A15" s="18" t="s">
        <v>173</v>
      </c>
      <c r="B15" s="19">
        <v>683</v>
      </c>
      <c r="C15" s="19">
        <v>513</v>
      </c>
      <c r="D15" s="20">
        <v>0.75109999999999999</v>
      </c>
      <c r="E15" s="19">
        <v>293</v>
      </c>
      <c r="F15" s="19">
        <v>176</v>
      </c>
    </row>
    <row r="16" spans="1:18" s="14" customFormat="1">
      <c r="A16" s="18" t="s">
        <v>175</v>
      </c>
      <c r="B16" s="19">
        <v>474</v>
      </c>
      <c r="C16" s="19">
        <v>383</v>
      </c>
      <c r="D16" s="20">
        <v>0.80800000000000005</v>
      </c>
      <c r="E16" s="19">
        <v>237</v>
      </c>
      <c r="F16" s="19">
        <v>113</v>
      </c>
    </row>
    <row r="17" spans="1:6" s="14" customFormat="1">
      <c r="A17" s="18" t="s">
        <v>176</v>
      </c>
      <c r="B17" s="19">
        <v>789</v>
      </c>
      <c r="C17" s="19">
        <v>568</v>
      </c>
      <c r="D17" s="20">
        <v>0.71989999999999998</v>
      </c>
      <c r="E17" s="19">
        <v>276</v>
      </c>
      <c r="F17" s="19">
        <v>237</v>
      </c>
    </row>
    <row r="18" spans="1:6" s="14" customFormat="1">
      <c r="A18" s="18" t="s">
        <v>177</v>
      </c>
      <c r="B18" s="19">
        <v>409</v>
      </c>
      <c r="C18" s="19">
        <v>258</v>
      </c>
      <c r="D18" s="20">
        <v>0.63080000000000003</v>
      </c>
      <c r="E18" s="19">
        <v>129</v>
      </c>
      <c r="F18" s="19">
        <v>109</v>
      </c>
    </row>
    <row r="19" spans="1:6" s="14" customFormat="1">
      <c r="A19" s="18" t="s">
        <v>178</v>
      </c>
      <c r="B19" s="19">
        <v>900</v>
      </c>
      <c r="C19" s="19">
        <v>626</v>
      </c>
      <c r="D19" s="20">
        <v>0.6956</v>
      </c>
      <c r="E19" s="19">
        <v>340</v>
      </c>
      <c r="F19" s="19">
        <v>235</v>
      </c>
    </row>
    <row r="20" spans="1:6" s="14" customFormat="1">
      <c r="A20" s="18" t="s">
        <v>179</v>
      </c>
      <c r="B20" s="19">
        <v>774</v>
      </c>
      <c r="C20" s="19">
        <v>563</v>
      </c>
      <c r="D20" s="20">
        <v>0.72740000000000005</v>
      </c>
      <c r="E20" s="19">
        <v>302</v>
      </c>
      <c r="F20" s="19">
        <v>208</v>
      </c>
    </row>
    <row r="21" spans="1:6" s="14" customFormat="1">
      <c r="A21" s="18" t="s">
        <v>180</v>
      </c>
      <c r="B21" s="19">
        <v>923</v>
      </c>
      <c r="C21" s="19">
        <v>689</v>
      </c>
      <c r="D21" s="20">
        <v>0.74650000000000005</v>
      </c>
      <c r="E21" s="19">
        <v>376</v>
      </c>
      <c r="F21" s="19">
        <v>175</v>
      </c>
    </row>
    <row r="22" spans="1:6" s="14" customFormat="1">
      <c r="A22" s="18" t="s">
        <v>181</v>
      </c>
      <c r="B22" s="19">
        <v>784</v>
      </c>
      <c r="C22" s="19">
        <v>585</v>
      </c>
      <c r="D22" s="20">
        <v>0.74619999999999997</v>
      </c>
      <c r="E22" s="19">
        <v>389</v>
      </c>
      <c r="F22" s="19">
        <v>154</v>
      </c>
    </row>
    <row r="23" spans="1:6" s="14" customFormat="1">
      <c r="A23" s="18" t="s">
        <v>182</v>
      </c>
      <c r="B23" s="19">
        <v>162</v>
      </c>
      <c r="C23" s="19">
        <v>114</v>
      </c>
      <c r="D23" s="20">
        <v>0.70369999999999999</v>
      </c>
      <c r="E23" s="19">
        <v>61</v>
      </c>
      <c r="F23" s="19">
        <v>43</v>
      </c>
    </row>
    <row r="24" spans="1:6" s="14" customFormat="1">
      <c r="A24" s="18" t="s">
        <v>184</v>
      </c>
      <c r="B24" s="19">
        <v>1599</v>
      </c>
      <c r="C24" s="19">
        <v>1257</v>
      </c>
      <c r="D24" s="20">
        <v>0.78610000000000002</v>
      </c>
      <c r="E24" s="19">
        <v>485</v>
      </c>
      <c r="F24" s="19">
        <v>172</v>
      </c>
    </row>
    <row r="25" spans="1:6" s="14" customFormat="1">
      <c r="A25" s="18" t="s">
        <v>186</v>
      </c>
      <c r="B25" s="19">
        <v>938</v>
      </c>
      <c r="C25" s="19">
        <v>747</v>
      </c>
      <c r="D25" s="20">
        <v>0.7964</v>
      </c>
      <c r="E25" s="19">
        <v>540</v>
      </c>
      <c r="F25" s="19">
        <v>156</v>
      </c>
    </row>
    <row r="26" spans="1:6" s="23" customFormat="1" ht="34.5" customHeight="1">
      <c r="A26" s="26" t="s">
        <v>285</v>
      </c>
      <c r="B26" s="24">
        <f>SUM(B12:B25)</f>
        <v>10824</v>
      </c>
      <c r="C26" s="24">
        <f>SUM(C12:C25)</f>
        <v>8109</v>
      </c>
      <c r="D26" s="25">
        <f>C26/B26</f>
        <v>0.74916851441241683</v>
      </c>
      <c r="E26" s="24">
        <f>SUM(E12:E25)</f>
        <v>4448</v>
      </c>
      <c r="F26" s="24">
        <f>SUM(F12:F25)</f>
        <v>2424</v>
      </c>
    </row>
    <row r="27" spans="1:6" s="23" customFormat="1" ht="34.5" customHeight="1">
      <c r="A27" s="26" t="s">
        <v>293</v>
      </c>
      <c r="B27" s="24">
        <f>SUM(, B11, B26)</f>
        <v>14788</v>
      </c>
      <c r="C27" s="24">
        <f>SUM(, C11, C26)</f>
        <v>11024</v>
      </c>
      <c r="D27" s="25">
        <f>C27/B27</f>
        <v>0.74546929943197182</v>
      </c>
      <c r="E27" s="24">
        <f>SUM(, E11, E26)</f>
        <v>6026</v>
      </c>
      <c r="F27" s="24">
        <f>SUM(, F11, F26)</f>
        <v>3473</v>
      </c>
    </row>
    <row r="28" spans="1:6" s="14" customFormat="1">
      <c r="A28" s="18" t="s">
        <v>294</v>
      </c>
      <c r="B28" s="18">
        <f>SUM(, B27)</f>
        <v>14788</v>
      </c>
      <c r="C28" s="18">
        <f>SUM(, C27)</f>
        <v>11024</v>
      </c>
      <c r="D28" s="27">
        <f>C28/B28</f>
        <v>0.74546929943197182</v>
      </c>
      <c r="E28" s="18">
        <f>SUM(, E27)</f>
        <v>6026</v>
      </c>
      <c r="F28" s="18">
        <f>SUM(, F27)</f>
        <v>3473</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11" max="16383" man="1"/>
    <brk id="26" max="16383" man="1"/>
    <brk id="27" max="16383" man="1"/>
    <brk id="28" max="16383" man="1"/>
  </rowBreaks>
  <colBreaks count="2" manualBreakCount="2">
    <brk id="5" max="1048575" man="1"/>
    <brk id="6" max="1048575" man="1"/>
  </col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395</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tabColor rgb="FF0000FF"/>
  </sheetPr>
  <dimension ref="A1:Q2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398</v>
      </c>
      <c r="F4" s="56"/>
      <c r="G4" s="56"/>
      <c r="H4" s="56"/>
      <c r="I4" s="56"/>
      <c r="J4" s="56"/>
      <c r="K4" s="56"/>
      <c r="L4" s="56"/>
      <c r="M4" s="56"/>
      <c r="N4" s="56"/>
      <c r="O4" s="56"/>
      <c r="P4" s="56"/>
      <c r="Q4" s="56"/>
    </row>
    <row r="5" spans="1:17" ht="25.5" customHeight="1">
      <c r="E5" s="55" t="s">
        <v>398</v>
      </c>
      <c r="F5" s="55"/>
      <c r="G5" s="55"/>
      <c r="H5" s="55"/>
      <c r="I5" s="55"/>
      <c r="J5" s="55"/>
      <c r="K5" s="55"/>
      <c r="L5" s="55"/>
      <c r="M5" s="55"/>
      <c r="N5" s="55"/>
      <c r="O5" s="55"/>
      <c r="P5" s="55"/>
      <c r="Q5" s="55"/>
    </row>
    <row r="6" spans="1:17" s="12" customFormat="1" ht="150" customHeight="1">
      <c r="B6" s="13" t="s">
        <v>7</v>
      </c>
      <c r="C6" s="13" t="s">
        <v>8</v>
      </c>
      <c r="D6" s="13" t="s">
        <v>9</v>
      </c>
      <c r="E6" s="21" t="s">
        <v>399</v>
      </c>
    </row>
    <row r="7" spans="1:17">
      <c r="A7" s="15" t="s">
        <v>182</v>
      </c>
      <c r="B7" s="16">
        <v>475</v>
      </c>
      <c r="C7" s="16">
        <v>326</v>
      </c>
      <c r="D7" s="17">
        <v>0.68630000000000002</v>
      </c>
      <c r="E7" s="16">
        <v>205</v>
      </c>
    </row>
    <row r="8" spans="1:17" s="14" customFormat="1">
      <c r="A8" s="18" t="s">
        <v>185</v>
      </c>
      <c r="B8" s="19">
        <v>942</v>
      </c>
      <c r="C8" s="19">
        <v>686</v>
      </c>
      <c r="D8" s="20">
        <v>0.72819999999999996</v>
      </c>
      <c r="E8" s="19">
        <v>480</v>
      </c>
    </row>
    <row r="9" spans="1:17" s="23" customFormat="1" ht="34.5" customHeight="1">
      <c r="A9" s="26" t="s">
        <v>285</v>
      </c>
      <c r="B9" s="24">
        <f>SUM(B7:B8)</f>
        <v>1417</v>
      </c>
      <c r="C9" s="24">
        <f>SUM(C7:C8)</f>
        <v>1012</v>
      </c>
      <c r="D9" s="25">
        <f>C9/B9</f>
        <v>0.71418489767113624</v>
      </c>
      <c r="E9" s="24">
        <f>SUM(E7:E8)</f>
        <v>685</v>
      </c>
    </row>
    <row r="10" spans="1:17" s="14" customFormat="1">
      <c r="A10" s="18" t="s">
        <v>210</v>
      </c>
      <c r="B10" s="19">
        <v>770</v>
      </c>
      <c r="C10" s="19">
        <v>544</v>
      </c>
      <c r="D10" s="20">
        <v>0.70650000000000002</v>
      </c>
      <c r="E10" s="19">
        <v>412</v>
      </c>
    </row>
    <row r="11" spans="1:17" s="14" customFormat="1">
      <c r="A11" s="18" t="s">
        <v>212</v>
      </c>
      <c r="B11" s="19">
        <v>1176</v>
      </c>
      <c r="C11" s="19">
        <v>838</v>
      </c>
      <c r="D11" s="20">
        <v>0.71260000000000001</v>
      </c>
      <c r="E11" s="19">
        <v>638</v>
      </c>
    </row>
    <row r="12" spans="1:17" s="14" customFormat="1">
      <c r="A12" s="18" t="s">
        <v>215</v>
      </c>
      <c r="B12" s="19">
        <v>947</v>
      </c>
      <c r="C12" s="19">
        <v>656</v>
      </c>
      <c r="D12" s="20">
        <v>0.69269999999999998</v>
      </c>
      <c r="E12" s="19">
        <v>475</v>
      </c>
    </row>
    <row r="13" spans="1:17" s="14" customFormat="1">
      <c r="A13" s="18" t="s">
        <v>216</v>
      </c>
      <c r="B13" s="19">
        <v>1090</v>
      </c>
      <c r="C13" s="19">
        <v>732</v>
      </c>
      <c r="D13" s="20">
        <v>0.67159999999999997</v>
      </c>
      <c r="E13" s="19">
        <v>568</v>
      </c>
    </row>
    <row r="14" spans="1:17" s="14" customFormat="1">
      <c r="A14" s="18" t="s">
        <v>220</v>
      </c>
      <c r="B14" s="19">
        <v>1016</v>
      </c>
      <c r="C14" s="19">
        <v>618</v>
      </c>
      <c r="D14" s="20">
        <v>0.60829999999999995</v>
      </c>
      <c r="E14" s="19">
        <v>419</v>
      </c>
    </row>
    <row r="15" spans="1:17" s="14" customFormat="1">
      <c r="A15" s="18" t="s">
        <v>224</v>
      </c>
      <c r="B15" s="19">
        <v>821</v>
      </c>
      <c r="C15" s="19">
        <v>567</v>
      </c>
      <c r="D15" s="20">
        <v>0.69059999999999999</v>
      </c>
      <c r="E15" s="19">
        <v>413</v>
      </c>
    </row>
    <row r="16" spans="1:17" s="14" customFormat="1">
      <c r="A16" s="18" t="s">
        <v>225</v>
      </c>
      <c r="B16" s="19">
        <v>1161</v>
      </c>
      <c r="C16" s="19">
        <v>862</v>
      </c>
      <c r="D16" s="20">
        <v>0.74250000000000005</v>
      </c>
      <c r="E16" s="19">
        <v>709</v>
      </c>
    </row>
    <row r="17" spans="1:5" s="14" customFormat="1">
      <c r="A17" s="18" t="s">
        <v>226</v>
      </c>
      <c r="B17" s="19">
        <v>758</v>
      </c>
      <c r="C17" s="19">
        <v>464</v>
      </c>
      <c r="D17" s="20">
        <v>0.61209999999999998</v>
      </c>
      <c r="E17" s="19">
        <v>322</v>
      </c>
    </row>
    <row r="18" spans="1:5" s="14" customFormat="1">
      <c r="A18" s="18" t="s">
        <v>231</v>
      </c>
      <c r="B18" s="19">
        <v>969</v>
      </c>
      <c r="C18" s="19">
        <v>762</v>
      </c>
      <c r="D18" s="20">
        <v>0.78639999999999999</v>
      </c>
      <c r="E18" s="19">
        <v>588</v>
      </c>
    </row>
    <row r="19" spans="1:5" s="14" customFormat="1">
      <c r="A19" s="18" t="s">
        <v>234</v>
      </c>
      <c r="B19" s="19">
        <v>1020</v>
      </c>
      <c r="C19" s="19">
        <v>699</v>
      </c>
      <c r="D19" s="20">
        <v>0.68530000000000002</v>
      </c>
      <c r="E19" s="19">
        <v>479</v>
      </c>
    </row>
    <row r="20" spans="1:5" s="14" customFormat="1">
      <c r="A20" s="18" t="s">
        <v>236</v>
      </c>
      <c r="B20" s="19">
        <v>1242</v>
      </c>
      <c r="C20" s="19">
        <v>899</v>
      </c>
      <c r="D20" s="20">
        <v>0.7238</v>
      </c>
      <c r="E20" s="19">
        <v>709</v>
      </c>
    </row>
    <row r="21" spans="1:5" s="14" customFormat="1">
      <c r="A21" s="18" t="s">
        <v>237</v>
      </c>
      <c r="B21" s="19">
        <v>997</v>
      </c>
      <c r="C21" s="19">
        <v>736</v>
      </c>
      <c r="D21" s="20">
        <v>0.73819999999999997</v>
      </c>
      <c r="E21" s="19">
        <v>571</v>
      </c>
    </row>
    <row r="22" spans="1:5" s="14" customFormat="1">
      <c r="A22" s="18" t="s">
        <v>241</v>
      </c>
      <c r="B22" s="19">
        <v>821</v>
      </c>
      <c r="C22" s="19">
        <v>591</v>
      </c>
      <c r="D22" s="20">
        <v>0.71989999999999998</v>
      </c>
      <c r="E22" s="19">
        <v>513</v>
      </c>
    </row>
    <row r="23" spans="1:5" s="23" customFormat="1" ht="34.5" customHeight="1">
      <c r="A23" s="26" t="s">
        <v>290</v>
      </c>
      <c r="B23" s="24">
        <f>SUM(B10:B22)</f>
        <v>12788</v>
      </c>
      <c r="C23" s="24">
        <f>SUM(C10:C22)</f>
        <v>8968</v>
      </c>
      <c r="D23" s="25">
        <f>C23/B23</f>
        <v>0.7012824522990303</v>
      </c>
      <c r="E23" s="24">
        <f>SUM(E10:E22)</f>
        <v>6816</v>
      </c>
    </row>
    <row r="24" spans="1:5" s="23" customFormat="1" ht="34.5" customHeight="1">
      <c r="A24" s="26" t="s">
        <v>293</v>
      </c>
      <c r="B24" s="24">
        <f>SUM(, B9, B23)</f>
        <v>14205</v>
      </c>
      <c r="C24" s="24">
        <f>SUM(, C9, C23)</f>
        <v>9980</v>
      </c>
      <c r="D24" s="25">
        <f>C24/B24</f>
        <v>0.7025695177754312</v>
      </c>
      <c r="E24" s="24">
        <f>SUM(, E9, E23)</f>
        <v>7501</v>
      </c>
    </row>
    <row r="25" spans="1:5" s="14" customFormat="1">
      <c r="A25" s="18" t="s">
        <v>294</v>
      </c>
      <c r="B25" s="18">
        <f>SUM(, B24)</f>
        <v>14205</v>
      </c>
      <c r="C25" s="18">
        <f>SUM(, C24)</f>
        <v>9980</v>
      </c>
      <c r="D25" s="27">
        <f>C25/B25</f>
        <v>0.7025695177754312</v>
      </c>
      <c r="E25" s="18">
        <f>SUM(, E24)</f>
        <v>7501</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9" max="16383" man="1"/>
    <brk id="23" max="16383" man="1"/>
    <brk id="24" max="16383" man="1"/>
    <brk id="25" max="16383" man="1"/>
  </rowBreaks>
  <colBreaks count="1" manualBreakCount="1">
    <brk id="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304</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398</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tabColor rgb="FFFF0000"/>
  </sheetPr>
  <dimension ref="A1:Q2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400</v>
      </c>
      <c r="F4" s="56"/>
      <c r="G4" s="56"/>
      <c r="H4" s="56"/>
      <c r="I4" s="56"/>
      <c r="J4" s="56"/>
      <c r="K4" s="56"/>
      <c r="L4" s="56"/>
      <c r="M4" s="56"/>
      <c r="N4" s="56"/>
      <c r="O4" s="56"/>
      <c r="P4" s="56"/>
      <c r="Q4" s="56"/>
    </row>
    <row r="5" spans="1:17" ht="25.5" customHeight="1">
      <c r="E5" s="55" t="s">
        <v>400</v>
      </c>
      <c r="F5" s="55"/>
      <c r="G5" s="55"/>
      <c r="H5" s="55"/>
      <c r="I5" s="55"/>
      <c r="J5" s="55"/>
      <c r="K5" s="55"/>
      <c r="L5" s="55"/>
      <c r="M5" s="55"/>
      <c r="N5" s="55"/>
      <c r="O5" s="55"/>
      <c r="P5" s="55"/>
      <c r="Q5" s="55"/>
    </row>
    <row r="6" spans="1:17" s="12" customFormat="1" ht="150" customHeight="1">
      <c r="B6" s="13" t="s">
        <v>7</v>
      </c>
      <c r="C6" s="13" t="s">
        <v>8</v>
      </c>
      <c r="D6" s="13" t="s">
        <v>9</v>
      </c>
      <c r="E6" s="21" t="s">
        <v>401</v>
      </c>
    </row>
    <row r="7" spans="1:17">
      <c r="A7" s="15" t="s">
        <v>170</v>
      </c>
      <c r="B7" s="16">
        <v>752</v>
      </c>
      <c r="C7" s="16">
        <v>550</v>
      </c>
      <c r="D7" s="17">
        <v>0.73140000000000005</v>
      </c>
      <c r="E7" s="16">
        <v>387</v>
      </c>
    </row>
    <row r="8" spans="1:17" s="14" customFormat="1">
      <c r="A8" s="18" t="s">
        <v>172</v>
      </c>
      <c r="B8" s="19">
        <v>1313</v>
      </c>
      <c r="C8" s="19">
        <v>998</v>
      </c>
      <c r="D8" s="20">
        <v>0.7601</v>
      </c>
      <c r="E8" s="19">
        <v>723</v>
      </c>
    </row>
    <row r="9" spans="1:17" s="14" customFormat="1">
      <c r="A9" s="18" t="s">
        <v>174</v>
      </c>
      <c r="B9" s="19">
        <v>851</v>
      </c>
      <c r="C9" s="19">
        <v>661</v>
      </c>
      <c r="D9" s="20">
        <v>0.77669999999999995</v>
      </c>
      <c r="E9" s="19">
        <v>483</v>
      </c>
    </row>
    <row r="10" spans="1:17" s="14" customFormat="1">
      <c r="A10" s="18" t="s">
        <v>183</v>
      </c>
      <c r="B10" s="19">
        <v>782</v>
      </c>
      <c r="C10" s="19">
        <v>609</v>
      </c>
      <c r="D10" s="20">
        <v>0.77880000000000005</v>
      </c>
      <c r="E10" s="19">
        <v>473</v>
      </c>
    </row>
    <row r="11" spans="1:17" s="14" customFormat="1">
      <c r="A11" s="18" t="s">
        <v>184</v>
      </c>
      <c r="B11" s="19">
        <v>251</v>
      </c>
      <c r="C11" s="19">
        <v>199</v>
      </c>
      <c r="D11" s="20">
        <v>0.79279999999999995</v>
      </c>
      <c r="E11" s="19">
        <v>156</v>
      </c>
    </row>
    <row r="12" spans="1:17" s="14" customFormat="1">
      <c r="A12" s="18" t="s">
        <v>187</v>
      </c>
      <c r="B12" s="19">
        <v>1118</v>
      </c>
      <c r="C12" s="19">
        <v>862</v>
      </c>
      <c r="D12" s="20">
        <v>0.77100000000000002</v>
      </c>
      <c r="E12" s="19">
        <v>669</v>
      </c>
    </row>
    <row r="13" spans="1:17" s="14" customFormat="1">
      <c r="A13" s="18" t="s">
        <v>188</v>
      </c>
      <c r="B13" s="19">
        <v>1769</v>
      </c>
      <c r="C13" s="19">
        <v>1375</v>
      </c>
      <c r="D13" s="20">
        <v>0.77729999999999999</v>
      </c>
      <c r="E13" s="22">
        <v>1071</v>
      </c>
    </row>
    <row r="14" spans="1:17" s="23" customFormat="1" ht="34.5" customHeight="1">
      <c r="A14" s="26" t="s">
        <v>285</v>
      </c>
      <c r="B14" s="24">
        <f>SUM(B7:B13)</f>
        <v>6836</v>
      </c>
      <c r="C14" s="24">
        <f>SUM(C7:C13)</f>
        <v>5254</v>
      </c>
      <c r="D14" s="25">
        <f>C14/B14</f>
        <v>0.76857811585722646</v>
      </c>
      <c r="E14" s="24">
        <f>SUM(E7:E13)</f>
        <v>3962</v>
      </c>
    </row>
    <row r="15" spans="1:17" s="14" customFormat="1">
      <c r="A15" s="18" t="s">
        <v>213</v>
      </c>
      <c r="B15" s="19">
        <v>416</v>
      </c>
      <c r="C15" s="19">
        <v>286</v>
      </c>
      <c r="D15" s="20">
        <v>0.6875</v>
      </c>
      <c r="E15" s="19">
        <v>171</v>
      </c>
    </row>
    <row r="16" spans="1:17" s="14" customFormat="1">
      <c r="A16" s="18" t="s">
        <v>214</v>
      </c>
      <c r="B16" s="19">
        <v>958</v>
      </c>
      <c r="C16" s="19">
        <v>703</v>
      </c>
      <c r="D16" s="20">
        <v>0.73380000000000001</v>
      </c>
      <c r="E16" s="19">
        <v>468</v>
      </c>
    </row>
    <row r="17" spans="1:5" s="14" customFormat="1">
      <c r="A17" s="18" t="s">
        <v>218</v>
      </c>
      <c r="B17" s="19">
        <v>717</v>
      </c>
      <c r="C17" s="19">
        <v>522</v>
      </c>
      <c r="D17" s="20">
        <v>0.72799999999999998</v>
      </c>
      <c r="E17" s="19">
        <v>359</v>
      </c>
    </row>
    <row r="18" spans="1:5" s="14" customFormat="1">
      <c r="A18" s="18" t="s">
        <v>219</v>
      </c>
      <c r="B18" s="19">
        <v>802</v>
      </c>
      <c r="C18" s="19">
        <v>592</v>
      </c>
      <c r="D18" s="20">
        <v>0.73819999999999997</v>
      </c>
      <c r="E18" s="19">
        <v>412</v>
      </c>
    </row>
    <row r="19" spans="1:5" s="14" customFormat="1">
      <c r="A19" s="18" t="s">
        <v>222</v>
      </c>
      <c r="B19" s="19">
        <v>396</v>
      </c>
      <c r="C19" s="19">
        <v>249</v>
      </c>
      <c r="D19" s="20">
        <v>0.62880000000000003</v>
      </c>
      <c r="E19" s="19">
        <v>168</v>
      </c>
    </row>
    <row r="20" spans="1:5" s="14" customFormat="1">
      <c r="A20" s="18" t="s">
        <v>223</v>
      </c>
      <c r="B20" s="19">
        <v>338</v>
      </c>
      <c r="C20" s="19">
        <v>254</v>
      </c>
      <c r="D20" s="20">
        <v>0.75149999999999995</v>
      </c>
      <c r="E20" s="19">
        <v>176</v>
      </c>
    </row>
    <row r="21" spans="1:5" s="14" customFormat="1">
      <c r="A21" s="18" t="s">
        <v>227</v>
      </c>
      <c r="B21" s="19">
        <v>1002</v>
      </c>
      <c r="C21" s="19">
        <v>684</v>
      </c>
      <c r="D21" s="20">
        <v>0.68259999999999998</v>
      </c>
      <c r="E21" s="19">
        <v>453</v>
      </c>
    </row>
    <row r="22" spans="1:5" s="14" customFormat="1">
      <c r="A22" s="18" t="s">
        <v>228</v>
      </c>
      <c r="B22" s="19">
        <v>639</v>
      </c>
      <c r="C22" s="19">
        <v>406</v>
      </c>
      <c r="D22" s="20">
        <v>0.63539999999999996</v>
      </c>
      <c r="E22" s="19">
        <v>247</v>
      </c>
    </row>
    <row r="23" spans="1:5" s="14" customFormat="1">
      <c r="A23" s="18" t="s">
        <v>229</v>
      </c>
      <c r="B23" s="19">
        <v>803</v>
      </c>
      <c r="C23" s="19">
        <v>489</v>
      </c>
      <c r="D23" s="20">
        <v>0.60899999999999999</v>
      </c>
      <c r="E23" s="19">
        <v>311</v>
      </c>
    </row>
    <row r="24" spans="1:5" s="14" customFormat="1">
      <c r="A24" s="18" t="s">
        <v>232</v>
      </c>
      <c r="B24" s="19">
        <v>520</v>
      </c>
      <c r="C24" s="19">
        <v>310</v>
      </c>
      <c r="D24" s="20">
        <v>0.59619999999999995</v>
      </c>
      <c r="E24" s="19">
        <v>206</v>
      </c>
    </row>
    <row r="25" spans="1:5" s="23" customFormat="1" ht="34.5" customHeight="1">
      <c r="A25" s="26" t="s">
        <v>290</v>
      </c>
      <c r="B25" s="24">
        <f>SUM(B15:B24)</f>
        <v>6591</v>
      </c>
      <c r="C25" s="24">
        <f>SUM(C15:C24)</f>
        <v>4495</v>
      </c>
      <c r="D25" s="25">
        <f>C25/B25</f>
        <v>0.68199059323319677</v>
      </c>
      <c r="E25" s="24">
        <f>SUM(E15:E24)</f>
        <v>2971</v>
      </c>
    </row>
    <row r="26" spans="1:5" s="23" customFormat="1" ht="34.5" customHeight="1">
      <c r="A26" s="26" t="s">
        <v>293</v>
      </c>
      <c r="B26" s="24">
        <f>SUM(, B14, B25)</f>
        <v>13427</v>
      </c>
      <c r="C26" s="24">
        <f>SUM(, C14, C25)</f>
        <v>9749</v>
      </c>
      <c r="D26" s="25">
        <f>C26/B26</f>
        <v>0.72607432784687564</v>
      </c>
      <c r="E26" s="24">
        <f>SUM(, E14, E25)</f>
        <v>6933</v>
      </c>
    </row>
    <row r="27" spans="1:5" s="14" customFormat="1">
      <c r="A27" s="18" t="s">
        <v>294</v>
      </c>
      <c r="B27" s="18">
        <f>SUM(, B26)</f>
        <v>13427</v>
      </c>
      <c r="C27" s="18">
        <f>SUM(, C26)</f>
        <v>9749</v>
      </c>
      <c r="D27" s="27">
        <f>C27/B27</f>
        <v>0.72607432784687564</v>
      </c>
      <c r="E27" s="18">
        <f>SUM(, E26)</f>
        <v>6933</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4" manualBreakCount="4">
    <brk id="14" max="16383" man="1"/>
    <brk id="25" max="16383" man="1"/>
    <brk id="26" max="16383" man="1"/>
    <brk id="27" max="16383" man="1"/>
  </rowBreaks>
  <colBreaks count="1" manualBreakCount="1">
    <brk id="5" max="1048575" man="1"/>
  </colBreak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400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tabColor rgb="FFFFFF00"/>
  </sheetPr>
  <dimension ref="A1:R20"/>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402</v>
      </c>
      <c r="F4" s="56"/>
      <c r="G4" s="56"/>
      <c r="H4" s="56"/>
      <c r="I4" s="56"/>
      <c r="J4" s="56"/>
      <c r="K4" s="56"/>
      <c r="L4" s="56"/>
      <c r="M4" s="56"/>
      <c r="N4" s="56"/>
      <c r="O4" s="56"/>
      <c r="P4" s="56"/>
      <c r="Q4" s="56"/>
      <c r="R4" s="56"/>
    </row>
    <row r="5" spans="1:18" ht="25.5" customHeight="1">
      <c r="E5" s="55" t="s">
        <v>402</v>
      </c>
      <c r="F5" s="55"/>
      <c r="G5" s="55"/>
      <c r="H5" s="55"/>
      <c r="I5" s="55"/>
      <c r="J5" s="55"/>
      <c r="K5" s="55"/>
      <c r="L5" s="55"/>
      <c r="M5" s="55"/>
      <c r="N5" s="55"/>
      <c r="O5" s="55"/>
      <c r="P5" s="55"/>
      <c r="Q5" s="55"/>
      <c r="R5" s="55"/>
    </row>
    <row r="6" spans="1:18" s="12" customFormat="1" ht="150" customHeight="1">
      <c r="B6" s="13" t="s">
        <v>7</v>
      </c>
      <c r="C6" s="13" t="s">
        <v>8</v>
      </c>
      <c r="D6" s="13" t="s">
        <v>9</v>
      </c>
      <c r="E6" s="21" t="s">
        <v>403</v>
      </c>
      <c r="F6" s="21" t="s">
        <v>404</v>
      </c>
    </row>
    <row r="7" spans="1:18">
      <c r="A7" s="15" t="s">
        <v>211</v>
      </c>
      <c r="B7" s="16">
        <v>901</v>
      </c>
      <c r="C7" s="16">
        <v>701</v>
      </c>
      <c r="D7" s="17">
        <v>0.77800000000000002</v>
      </c>
      <c r="E7" s="16">
        <v>442</v>
      </c>
      <c r="F7" s="16">
        <v>189</v>
      </c>
    </row>
    <row r="8" spans="1:18" s="14" customFormat="1">
      <c r="A8" s="18" t="s">
        <v>217</v>
      </c>
      <c r="B8" s="19">
        <v>1126</v>
      </c>
      <c r="C8" s="19">
        <v>896</v>
      </c>
      <c r="D8" s="20">
        <v>0.79569999999999996</v>
      </c>
      <c r="E8" s="19">
        <v>555</v>
      </c>
      <c r="F8" s="19">
        <v>267</v>
      </c>
    </row>
    <row r="9" spans="1:18" s="14" customFormat="1">
      <c r="A9" s="18" t="s">
        <v>221</v>
      </c>
      <c r="B9" s="19">
        <v>997</v>
      </c>
      <c r="C9" s="19">
        <v>677</v>
      </c>
      <c r="D9" s="20">
        <v>0.67900000000000005</v>
      </c>
      <c r="E9" s="19">
        <v>399</v>
      </c>
      <c r="F9" s="19">
        <v>217</v>
      </c>
    </row>
    <row r="10" spans="1:18" s="14" customFormat="1">
      <c r="A10" s="18" t="s">
        <v>230</v>
      </c>
      <c r="B10" s="19">
        <v>1573</v>
      </c>
      <c r="C10" s="19">
        <v>1153</v>
      </c>
      <c r="D10" s="20">
        <v>0.73299999999999998</v>
      </c>
      <c r="E10" s="19">
        <v>648</v>
      </c>
      <c r="F10" s="19">
        <v>404</v>
      </c>
    </row>
    <row r="11" spans="1:18" s="14" customFormat="1">
      <c r="A11" s="18" t="s">
        <v>233</v>
      </c>
      <c r="B11" s="19">
        <v>1819</v>
      </c>
      <c r="C11" s="19">
        <v>1350</v>
      </c>
      <c r="D11" s="20">
        <v>0.74219999999999997</v>
      </c>
      <c r="E11" s="19">
        <v>824</v>
      </c>
      <c r="F11" s="19">
        <v>382</v>
      </c>
    </row>
    <row r="12" spans="1:18" s="14" customFormat="1">
      <c r="A12" s="18" t="s">
        <v>235</v>
      </c>
      <c r="B12" s="19">
        <v>1217</v>
      </c>
      <c r="C12" s="19">
        <v>891</v>
      </c>
      <c r="D12" s="20">
        <v>0.73209999999999997</v>
      </c>
      <c r="E12" s="19">
        <v>614</v>
      </c>
      <c r="F12" s="19">
        <v>216</v>
      </c>
    </row>
    <row r="13" spans="1:18" s="14" customFormat="1">
      <c r="A13" s="18" t="s">
        <v>238</v>
      </c>
      <c r="B13" s="19">
        <v>1264</v>
      </c>
      <c r="C13" s="19">
        <v>855</v>
      </c>
      <c r="D13" s="20">
        <v>0.6764</v>
      </c>
      <c r="E13" s="19">
        <v>454</v>
      </c>
      <c r="F13" s="19">
        <v>301</v>
      </c>
    </row>
    <row r="14" spans="1:18" s="14" customFormat="1">
      <c r="A14" s="18" t="s">
        <v>239</v>
      </c>
      <c r="B14" s="19">
        <v>1038</v>
      </c>
      <c r="C14" s="19">
        <v>752</v>
      </c>
      <c r="D14" s="20">
        <v>0.72450000000000003</v>
      </c>
      <c r="E14" s="19">
        <v>492</v>
      </c>
      <c r="F14" s="19">
        <v>196</v>
      </c>
    </row>
    <row r="15" spans="1:18" s="14" customFormat="1">
      <c r="A15" s="18" t="s">
        <v>240</v>
      </c>
      <c r="B15" s="19">
        <v>1240</v>
      </c>
      <c r="C15" s="19">
        <v>920</v>
      </c>
      <c r="D15" s="20">
        <v>0.7419</v>
      </c>
      <c r="E15" s="19">
        <v>626</v>
      </c>
      <c r="F15" s="19">
        <v>218</v>
      </c>
    </row>
    <row r="16" spans="1:18" s="14" customFormat="1">
      <c r="A16" s="18" t="s">
        <v>242</v>
      </c>
      <c r="B16" s="19">
        <v>867</v>
      </c>
      <c r="C16" s="19">
        <v>638</v>
      </c>
      <c r="D16" s="20">
        <v>0.7359</v>
      </c>
      <c r="E16" s="19">
        <v>413</v>
      </c>
      <c r="F16" s="19">
        <v>158</v>
      </c>
    </row>
    <row r="17" spans="1:6" s="14" customFormat="1">
      <c r="A17" s="18" t="s">
        <v>243</v>
      </c>
      <c r="B17" s="19">
        <v>1086</v>
      </c>
      <c r="C17" s="19">
        <v>777</v>
      </c>
      <c r="D17" s="20">
        <v>0.71550000000000002</v>
      </c>
      <c r="E17" s="19">
        <v>426</v>
      </c>
      <c r="F17" s="19">
        <v>271</v>
      </c>
    </row>
    <row r="18" spans="1:6" s="23" customFormat="1" ht="34.5" customHeight="1">
      <c r="A18" s="26" t="s">
        <v>290</v>
      </c>
      <c r="B18" s="24">
        <f>SUM(B7:B17)</f>
        <v>13128</v>
      </c>
      <c r="C18" s="24">
        <f>SUM(C7:C17)</f>
        <v>9610</v>
      </c>
      <c r="D18" s="25">
        <f>C18/B18</f>
        <v>0.73202315661182205</v>
      </c>
      <c r="E18" s="24">
        <f>SUM(E7:E17)</f>
        <v>5893</v>
      </c>
      <c r="F18" s="24">
        <f>SUM(F7:F17)</f>
        <v>2819</v>
      </c>
    </row>
    <row r="19" spans="1:6" s="23" customFormat="1" ht="34.5" customHeight="1">
      <c r="A19" s="26" t="s">
        <v>293</v>
      </c>
      <c r="B19" s="24">
        <f>SUM(, B18)</f>
        <v>13128</v>
      </c>
      <c r="C19" s="24">
        <f>SUM(, C18)</f>
        <v>9610</v>
      </c>
      <c r="D19" s="25">
        <f>C19/B19</f>
        <v>0.73202315661182205</v>
      </c>
      <c r="E19" s="24">
        <f>SUM(, E18)</f>
        <v>5893</v>
      </c>
      <c r="F19" s="24">
        <f>SUM(, F18)</f>
        <v>2819</v>
      </c>
    </row>
    <row r="20" spans="1:6" s="14" customFormat="1">
      <c r="A20" s="18" t="s">
        <v>294</v>
      </c>
      <c r="B20" s="18">
        <f>SUM(, B19)</f>
        <v>13128</v>
      </c>
      <c r="C20" s="18">
        <f>SUM(, C19)</f>
        <v>9610</v>
      </c>
      <c r="D20" s="27">
        <f>C20/B20</f>
        <v>0.73202315661182205</v>
      </c>
      <c r="E20" s="18">
        <f>SUM(, E19)</f>
        <v>5893</v>
      </c>
      <c r="F20" s="18">
        <f>SUM(, F19)</f>
        <v>2819</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2" manualBreakCount="2">
    <brk id="5" max="1048575" man="1"/>
    <brk id="6" max="1048575" man="1"/>
  </colBreak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402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tabColor rgb="FF0000FF"/>
  </sheetPr>
  <dimension ref="A1:Q2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6" t="s">
        <v>3</v>
      </c>
      <c r="B1" s="56"/>
      <c r="C1" s="56"/>
      <c r="D1" s="56"/>
    </row>
    <row r="2" spans="1:17">
      <c r="A2" s="56" t="s">
        <v>6</v>
      </c>
      <c r="B2" s="56"/>
      <c r="C2" s="56"/>
      <c r="D2" s="56"/>
    </row>
    <row r="3" spans="1:17">
      <c r="A3" s="57" t="s">
        <v>1</v>
      </c>
      <c r="B3" s="57"/>
      <c r="C3" s="57"/>
      <c r="D3" s="57"/>
    </row>
    <row r="4" spans="1:17">
      <c r="A4" s="57" t="s">
        <v>2</v>
      </c>
      <c r="B4" s="57"/>
      <c r="C4" s="57"/>
      <c r="D4" s="57"/>
      <c r="E4" s="56" t="s">
        <v>405</v>
      </c>
      <c r="F4" s="56"/>
      <c r="G4" s="56"/>
      <c r="H4" s="56"/>
      <c r="I4" s="56"/>
      <c r="J4" s="56"/>
      <c r="K4" s="56"/>
      <c r="L4" s="56"/>
      <c r="M4" s="56"/>
      <c r="N4" s="56"/>
      <c r="O4" s="56"/>
      <c r="P4" s="56"/>
      <c r="Q4" s="56"/>
    </row>
    <row r="5" spans="1:17" ht="25.5" customHeight="1">
      <c r="E5" s="55" t="s">
        <v>405</v>
      </c>
      <c r="F5" s="55"/>
      <c r="G5" s="55"/>
      <c r="H5" s="55"/>
      <c r="I5" s="55"/>
      <c r="J5" s="55"/>
      <c r="K5" s="55"/>
      <c r="L5" s="55"/>
      <c r="M5" s="55"/>
      <c r="N5" s="55"/>
      <c r="O5" s="55"/>
      <c r="P5" s="55"/>
      <c r="Q5" s="55"/>
    </row>
    <row r="6" spans="1:17" s="12" customFormat="1" ht="150" customHeight="1">
      <c r="B6" s="13" t="s">
        <v>7</v>
      </c>
      <c r="C6" s="13" t="s">
        <v>8</v>
      </c>
      <c r="D6" s="13" t="s">
        <v>9</v>
      </c>
      <c r="E6" s="21" t="s">
        <v>406</v>
      </c>
    </row>
    <row r="7" spans="1:17">
      <c r="A7" s="15" t="s">
        <v>62</v>
      </c>
      <c r="B7" s="16">
        <v>1170</v>
      </c>
      <c r="C7" s="16">
        <v>819</v>
      </c>
      <c r="D7" s="17">
        <v>0.7</v>
      </c>
      <c r="E7" s="16">
        <v>627</v>
      </c>
    </row>
    <row r="8" spans="1:17" s="14" customFormat="1">
      <c r="A8" s="18" t="s">
        <v>63</v>
      </c>
      <c r="B8" s="19">
        <v>1061</v>
      </c>
      <c r="C8" s="19">
        <v>799</v>
      </c>
      <c r="D8" s="20">
        <v>0.75309999999999999</v>
      </c>
      <c r="E8" s="19">
        <v>607</v>
      </c>
    </row>
    <row r="9" spans="1:17" s="14" customFormat="1">
      <c r="A9" s="18" t="s">
        <v>64</v>
      </c>
      <c r="B9" s="19">
        <v>860</v>
      </c>
      <c r="C9" s="19">
        <v>638</v>
      </c>
      <c r="D9" s="20">
        <v>0.7419</v>
      </c>
      <c r="E9" s="19">
        <v>492</v>
      </c>
    </row>
    <row r="10" spans="1:17" s="14" customFormat="1">
      <c r="A10" s="18" t="s">
        <v>65</v>
      </c>
      <c r="B10" s="19">
        <v>1085</v>
      </c>
      <c r="C10" s="19">
        <v>796</v>
      </c>
      <c r="D10" s="20">
        <v>0.73360000000000003</v>
      </c>
      <c r="E10" s="19">
        <v>626</v>
      </c>
    </row>
    <row r="11" spans="1:17" s="14" customFormat="1">
      <c r="A11" s="18" t="s">
        <v>66</v>
      </c>
      <c r="B11" s="19">
        <v>900</v>
      </c>
      <c r="C11" s="19">
        <v>708</v>
      </c>
      <c r="D11" s="20">
        <v>0.78669999999999995</v>
      </c>
      <c r="E11" s="19">
        <v>554</v>
      </c>
    </row>
    <row r="12" spans="1:17" s="14" customFormat="1">
      <c r="A12" s="18" t="s">
        <v>67</v>
      </c>
      <c r="B12" s="19">
        <v>2289</v>
      </c>
      <c r="C12" s="19">
        <v>1724</v>
      </c>
      <c r="D12" s="20">
        <v>0.75319999999999998</v>
      </c>
      <c r="E12" s="22">
        <v>1402</v>
      </c>
    </row>
    <row r="13" spans="1:17" s="14" customFormat="1">
      <c r="A13" s="18" t="s">
        <v>68</v>
      </c>
      <c r="B13" s="19">
        <v>977</v>
      </c>
      <c r="C13" s="19">
        <v>709</v>
      </c>
      <c r="D13" s="20">
        <v>0.72570000000000001</v>
      </c>
      <c r="E13" s="19">
        <v>555</v>
      </c>
    </row>
    <row r="14" spans="1:17" s="14" customFormat="1">
      <c r="A14" s="18" t="s">
        <v>69</v>
      </c>
      <c r="B14" s="19">
        <v>938</v>
      </c>
      <c r="C14" s="19">
        <v>688</v>
      </c>
      <c r="D14" s="20">
        <v>0.73350000000000004</v>
      </c>
      <c r="E14" s="19">
        <v>513</v>
      </c>
    </row>
    <row r="15" spans="1:17" s="14" customFormat="1">
      <c r="A15" s="18" t="s">
        <v>70</v>
      </c>
      <c r="B15" s="19">
        <v>1118</v>
      </c>
      <c r="C15" s="19">
        <v>846</v>
      </c>
      <c r="D15" s="20">
        <v>0.75670000000000004</v>
      </c>
      <c r="E15" s="19">
        <v>685</v>
      </c>
    </row>
    <row r="16" spans="1:17" s="23" customFormat="1" ht="34.5" customHeight="1">
      <c r="A16" s="26" t="s">
        <v>282</v>
      </c>
      <c r="B16" s="24">
        <f>SUM(B7:B15)</f>
        <v>10398</v>
      </c>
      <c r="C16" s="24">
        <f>SUM(C7:C15)</f>
        <v>7727</v>
      </c>
      <c r="D16" s="25">
        <f>C16/B16</f>
        <v>0.74312367763031351</v>
      </c>
      <c r="E16" s="24">
        <f>SUM(E7:E15)</f>
        <v>6061</v>
      </c>
    </row>
    <row r="17" spans="1:5" s="14" customFormat="1">
      <c r="A17" s="18" t="s">
        <v>196</v>
      </c>
      <c r="B17" s="19">
        <v>1499</v>
      </c>
      <c r="C17" s="19">
        <v>1091</v>
      </c>
      <c r="D17" s="20">
        <v>0.7278</v>
      </c>
      <c r="E17" s="19">
        <v>806</v>
      </c>
    </row>
    <row r="18" spans="1:5" s="14" customFormat="1">
      <c r="A18" s="18" t="s">
        <v>197</v>
      </c>
      <c r="B18" s="19">
        <v>1702</v>
      </c>
      <c r="C18" s="19">
        <v>1262</v>
      </c>
      <c r="D18" s="20">
        <v>0.74150000000000005</v>
      </c>
      <c r="E18" s="19">
        <v>931</v>
      </c>
    </row>
    <row r="19" spans="1:5" s="14" customFormat="1">
      <c r="A19" s="18" t="s">
        <v>198</v>
      </c>
      <c r="B19" s="19">
        <v>1066</v>
      </c>
      <c r="C19" s="19">
        <v>683</v>
      </c>
      <c r="D19" s="20">
        <v>0.64070000000000005</v>
      </c>
      <c r="E19" s="19">
        <v>484</v>
      </c>
    </row>
    <row r="20" spans="1:5" s="23" customFormat="1" ht="34.5" customHeight="1">
      <c r="A20" s="26" t="s">
        <v>288</v>
      </c>
      <c r="B20" s="24">
        <f>SUM(B17:B19)</f>
        <v>4267</v>
      </c>
      <c r="C20" s="24">
        <f>SUM(C17:C19)</f>
        <v>3036</v>
      </c>
      <c r="D20" s="25">
        <f>C20/B20</f>
        <v>0.71150691352238105</v>
      </c>
      <c r="E20" s="24">
        <f>SUM(E17:E19)</f>
        <v>2221</v>
      </c>
    </row>
    <row r="21" spans="1:5" s="14" customFormat="1">
      <c r="A21" s="18" t="s">
        <v>253</v>
      </c>
      <c r="B21" s="19">
        <v>798</v>
      </c>
      <c r="C21" s="19">
        <v>552</v>
      </c>
      <c r="D21" s="20">
        <v>0.69169999999999998</v>
      </c>
      <c r="E21" s="19">
        <v>437</v>
      </c>
    </row>
    <row r="22" spans="1:5" s="23" customFormat="1" ht="34.5" customHeight="1">
      <c r="A22" s="26" t="s">
        <v>292</v>
      </c>
      <c r="B22" s="24">
        <f>SUM(B21:B21)</f>
        <v>798</v>
      </c>
      <c r="C22" s="24">
        <f>SUM(C21:C21)</f>
        <v>552</v>
      </c>
      <c r="D22" s="25">
        <f>C22/B22</f>
        <v>0.69172932330827064</v>
      </c>
      <c r="E22" s="24">
        <f>SUM(E21:E21)</f>
        <v>437</v>
      </c>
    </row>
    <row r="23" spans="1:5" s="23" customFormat="1" ht="34.5" customHeight="1">
      <c r="A23" s="26" t="s">
        <v>293</v>
      </c>
      <c r="B23" s="24">
        <f>SUM(, B16, B20, B22)</f>
        <v>15463</v>
      </c>
      <c r="C23" s="24">
        <f>SUM(, C16, C20, C22)</f>
        <v>11315</v>
      </c>
      <c r="D23" s="25">
        <f>C23/B23</f>
        <v>0.73174675030718495</v>
      </c>
      <c r="E23" s="24">
        <f>SUM(, E16, E20, E22)</f>
        <v>8719</v>
      </c>
    </row>
    <row r="24" spans="1:5" s="14" customFormat="1">
      <c r="A24" s="18" t="s">
        <v>294</v>
      </c>
      <c r="B24" s="18">
        <f>SUM(, B23)</f>
        <v>15463</v>
      </c>
      <c r="C24" s="18">
        <f>SUM(, C23)</f>
        <v>11315</v>
      </c>
      <c r="D24" s="27">
        <f>C24/B24</f>
        <v>0.73174675030718495</v>
      </c>
      <c r="E24" s="18">
        <f>SUM(, E23)</f>
        <v>8719</v>
      </c>
    </row>
  </sheetData>
  <mergeCells count="6">
    <mergeCell ref="A1:D1"/>
    <mergeCell ref="A2:D2"/>
    <mergeCell ref="A3:D3"/>
    <mergeCell ref="A4:D4"/>
    <mergeCell ref="E5:Q5"/>
    <mergeCell ref="E4:Q4"/>
  </mergeCells>
  <pageMargins left="0.7" right="0.7" top="0.75" bottom="0.75" header="0.3" footer="0.3"/>
  <pageSetup orientation="portrait" verticalDpi="0" r:id="rId1"/>
  <headerFooter>
    <oddFooter>&amp;CPage &amp;P of &amp;N</oddFooter>
  </headerFooter>
  <rowBreaks count="5" manualBreakCount="5">
    <brk id="16" max="16383" man="1"/>
    <brk id="20" max="16383" man="1"/>
    <brk id="22" max="16383" man="1"/>
    <brk id="23" max="16383" man="1"/>
    <brk id="24" max="16383" man="1"/>
  </rowBreaks>
  <colBreaks count="1" manualBreakCount="1">
    <brk id="5" max="1048575" man="1"/>
  </colBreak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405</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tabColor rgb="FFFF0000"/>
  </sheetPr>
  <dimension ref="A1:R20"/>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407</v>
      </c>
      <c r="F4" s="56"/>
      <c r="G4" s="56"/>
      <c r="H4" s="56"/>
      <c r="I4" s="56"/>
      <c r="J4" s="56"/>
      <c r="K4" s="56"/>
      <c r="L4" s="56"/>
      <c r="M4" s="56"/>
      <c r="N4" s="56"/>
      <c r="O4" s="56"/>
      <c r="P4" s="56"/>
      <c r="Q4" s="56"/>
      <c r="R4" s="56"/>
    </row>
    <row r="5" spans="1:18" ht="25.5" customHeight="1">
      <c r="E5" s="55" t="s">
        <v>407</v>
      </c>
      <c r="F5" s="55"/>
      <c r="G5" s="55"/>
      <c r="H5" s="55"/>
      <c r="I5" s="55"/>
      <c r="J5" s="55"/>
      <c r="K5" s="55"/>
      <c r="L5" s="55"/>
      <c r="M5" s="55"/>
      <c r="N5" s="55"/>
      <c r="O5" s="55"/>
      <c r="P5" s="55"/>
      <c r="Q5" s="55"/>
      <c r="R5" s="55"/>
    </row>
    <row r="6" spans="1:18" s="12" customFormat="1" ht="150" customHeight="1">
      <c r="B6" s="13" t="s">
        <v>7</v>
      </c>
      <c r="C6" s="13" t="s">
        <v>8</v>
      </c>
      <c r="D6" s="13" t="s">
        <v>9</v>
      </c>
      <c r="E6" s="21" t="s">
        <v>408</v>
      </c>
      <c r="F6" s="21" t="s">
        <v>409</v>
      </c>
    </row>
    <row r="7" spans="1:18">
      <c r="A7" s="15" t="s">
        <v>128</v>
      </c>
      <c r="B7" s="16">
        <v>680</v>
      </c>
      <c r="C7" s="16">
        <v>378</v>
      </c>
      <c r="D7" s="17">
        <v>0.55589999999999995</v>
      </c>
      <c r="E7" s="16">
        <v>207</v>
      </c>
      <c r="F7" s="16">
        <v>145</v>
      </c>
    </row>
    <row r="8" spans="1:18" s="14" customFormat="1">
      <c r="A8" s="18" t="s">
        <v>131</v>
      </c>
      <c r="B8" s="19">
        <v>1750</v>
      </c>
      <c r="C8" s="19">
        <v>1217</v>
      </c>
      <c r="D8" s="20">
        <v>0.69540000000000002</v>
      </c>
      <c r="E8" s="19">
        <v>693</v>
      </c>
      <c r="F8" s="19">
        <v>424</v>
      </c>
    </row>
    <row r="9" spans="1:18" s="14" customFormat="1">
      <c r="A9" s="18" t="s">
        <v>140</v>
      </c>
      <c r="B9" s="19">
        <v>448</v>
      </c>
      <c r="C9" s="19">
        <v>232</v>
      </c>
      <c r="D9" s="20">
        <v>0.51790000000000003</v>
      </c>
      <c r="E9" s="19">
        <v>30</v>
      </c>
      <c r="F9" s="19">
        <v>178</v>
      </c>
    </row>
    <row r="10" spans="1:18" s="14" customFormat="1">
      <c r="A10" s="18" t="s">
        <v>143</v>
      </c>
      <c r="B10" s="19">
        <v>1107</v>
      </c>
      <c r="C10" s="19">
        <v>678</v>
      </c>
      <c r="D10" s="20">
        <v>0.61250000000000004</v>
      </c>
      <c r="E10" s="19">
        <v>326</v>
      </c>
      <c r="F10" s="19">
        <v>303</v>
      </c>
    </row>
    <row r="11" spans="1:18" s="14" customFormat="1">
      <c r="A11" s="18" t="s">
        <v>145</v>
      </c>
      <c r="B11" s="19">
        <v>863</v>
      </c>
      <c r="C11" s="19">
        <v>519</v>
      </c>
      <c r="D11" s="20">
        <v>0.60140000000000005</v>
      </c>
      <c r="E11" s="19">
        <v>272</v>
      </c>
      <c r="F11" s="19">
        <v>214</v>
      </c>
    </row>
    <row r="12" spans="1:18" s="14" customFormat="1">
      <c r="A12" s="18" t="s">
        <v>146</v>
      </c>
      <c r="B12" s="19">
        <v>666</v>
      </c>
      <c r="C12" s="19">
        <v>422</v>
      </c>
      <c r="D12" s="20">
        <v>0.63360000000000005</v>
      </c>
      <c r="E12" s="19">
        <v>249</v>
      </c>
      <c r="F12" s="19">
        <v>147</v>
      </c>
    </row>
    <row r="13" spans="1:18" s="14" customFormat="1">
      <c r="A13" s="18" t="s">
        <v>156</v>
      </c>
      <c r="B13" s="19">
        <v>1177</v>
      </c>
      <c r="C13" s="19">
        <v>694</v>
      </c>
      <c r="D13" s="20">
        <v>0.58960000000000001</v>
      </c>
      <c r="E13" s="19">
        <v>321</v>
      </c>
      <c r="F13" s="19">
        <v>324</v>
      </c>
    </row>
    <row r="14" spans="1:18" s="14" customFormat="1">
      <c r="A14" s="18" t="s">
        <v>160</v>
      </c>
      <c r="B14" s="19">
        <v>1905</v>
      </c>
      <c r="C14" s="19">
        <v>1186</v>
      </c>
      <c r="D14" s="20">
        <v>0.62260000000000004</v>
      </c>
      <c r="E14" s="19">
        <v>553</v>
      </c>
      <c r="F14" s="19">
        <v>538</v>
      </c>
    </row>
    <row r="15" spans="1:18" s="14" customFormat="1">
      <c r="A15" s="18" t="s">
        <v>162</v>
      </c>
      <c r="B15" s="19">
        <v>1295</v>
      </c>
      <c r="C15" s="19">
        <v>819</v>
      </c>
      <c r="D15" s="20">
        <v>0.63239999999999996</v>
      </c>
      <c r="E15" s="19">
        <v>419</v>
      </c>
      <c r="F15" s="19">
        <v>335</v>
      </c>
    </row>
    <row r="16" spans="1:18" s="14" customFormat="1">
      <c r="A16" s="18" t="s">
        <v>163</v>
      </c>
      <c r="B16" s="19">
        <v>1105</v>
      </c>
      <c r="C16" s="19">
        <v>714</v>
      </c>
      <c r="D16" s="20">
        <v>0.6462</v>
      </c>
      <c r="E16" s="19">
        <v>322</v>
      </c>
      <c r="F16" s="19">
        <v>339</v>
      </c>
    </row>
    <row r="17" spans="1:6" s="14" customFormat="1">
      <c r="A17" s="18" t="s">
        <v>164</v>
      </c>
      <c r="B17" s="19">
        <v>1148</v>
      </c>
      <c r="C17" s="19">
        <v>669</v>
      </c>
      <c r="D17" s="20">
        <v>0.58279999999999998</v>
      </c>
      <c r="E17" s="19">
        <v>273</v>
      </c>
      <c r="F17" s="19">
        <v>336</v>
      </c>
    </row>
    <row r="18" spans="1:6" s="23" customFormat="1" ht="34.5" customHeight="1">
      <c r="A18" s="26" t="s">
        <v>284</v>
      </c>
      <c r="B18" s="24">
        <f>SUM(B7:B17)</f>
        <v>12144</v>
      </c>
      <c r="C18" s="24">
        <f>SUM(C7:C17)</f>
        <v>7528</v>
      </c>
      <c r="D18" s="25">
        <f>C18/B18</f>
        <v>0.61989459815546777</v>
      </c>
      <c r="E18" s="24">
        <f>SUM(E7:E17)</f>
        <v>3665</v>
      </c>
      <c r="F18" s="24">
        <f>SUM(F7:F17)</f>
        <v>3283</v>
      </c>
    </row>
    <row r="19" spans="1:6" s="23" customFormat="1" ht="34.5" customHeight="1">
      <c r="A19" s="26" t="s">
        <v>293</v>
      </c>
      <c r="B19" s="24">
        <f>SUM(, B18)</f>
        <v>12144</v>
      </c>
      <c r="C19" s="24">
        <f>SUM(, C18)</f>
        <v>7528</v>
      </c>
      <c r="D19" s="25">
        <f>C19/B19</f>
        <v>0.61989459815546777</v>
      </c>
      <c r="E19" s="24">
        <f>SUM(, E18)</f>
        <v>3665</v>
      </c>
      <c r="F19" s="24">
        <f>SUM(, F18)</f>
        <v>3283</v>
      </c>
    </row>
    <row r="20" spans="1:6" s="14" customFormat="1">
      <c r="A20" s="18" t="s">
        <v>294</v>
      </c>
      <c r="B20" s="18">
        <f>SUM(, B19)</f>
        <v>12144</v>
      </c>
      <c r="C20" s="18">
        <f>SUM(, C19)</f>
        <v>7528</v>
      </c>
      <c r="D20" s="27">
        <f>C20/B20</f>
        <v>0.61989459815546777</v>
      </c>
      <c r="E20" s="18">
        <f>SUM(, E19)</f>
        <v>3665</v>
      </c>
      <c r="F20" s="18">
        <f>SUM(, F19)</f>
        <v>3283</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8" max="16383" man="1"/>
    <brk id="19" max="16383" man="1"/>
    <brk id="20" max="16383" man="1"/>
  </rowBreaks>
  <colBreaks count="2" manualBreakCount="2">
    <brk id="5" max="1048575" man="1"/>
    <brk id="6" max="1048575" man="1"/>
  </col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407</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tabColor rgb="FFFFFF00"/>
  </sheetPr>
  <dimension ref="A1:R22"/>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410</v>
      </c>
      <c r="F4" s="56"/>
      <c r="G4" s="56"/>
      <c r="H4" s="56"/>
      <c r="I4" s="56"/>
      <c r="J4" s="56"/>
      <c r="K4" s="56"/>
      <c r="L4" s="56"/>
      <c r="M4" s="56"/>
      <c r="N4" s="56"/>
      <c r="O4" s="56"/>
      <c r="P4" s="56"/>
      <c r="Q4" s="56"/>
      <c r="R4" s="56"/>
    </row>
    <row r="5" spans="1:18" ht="25.5" customHeight="1">
      <c r="E5" s="55" t="s">
        <v>410</v>
      </c>
      <c r="F5" s="55"/>
      <c r="G5" s="55"/>
      <c r="H5" s="55"/>
      <c r="I5" s="55"/>
      <c r="J5" s="55"/>
      <c r="K5" s="55"/>
      <c r="L5" s="55"/>
      <c r="M5" s="55"/>
      <c r="N5" s="55"/>
      <c r="O5" s="55"/>
      <c r="P5" s="55"/>
      <c r="Q5" s="55"/>
      <c r="R5" s="55"/>
    </row>
    <row r="6" spans="1:18" s="12" customFormat="1" ht="150" customHeight="1">
      <c r="B6" s="13" t="s">
        <v>7</v>
      </c>
      <c r="C6" s="13" t="s">
        <v>8</v>
      </c>
      <c r="D6" s="13" t="s">
        <v>9</v>
      </c>
      <c r="E6" s="21" t="s">
        <v>411</v>
      </c>
      <c r="F6" s="21" t="s">
        <v>412</v>
      </c>
    </row>
    <row r="7" spans="1:18">
      <c r="A7" s="15" t="s">
        <v>124</v>
      </c>
      <c r="B7" s="16">
        <v>948</v>
      </c>
      <c r="C7" s="16">
        <v>498</v>
      </c>
      <c r="D7" s="17">
        <v>0.52529999999999999</v>
      </c>
      <c r="E7" s="16">
        <v>117</v>
      </c>
      <c r="F7" s="16">
        <v>341</v>
      </c>
    </row>
    <row r="8" spans="1:18" s="14" customFormat="1">
      <c r="A8" s="18" t="s">
        <v>125</v>
      </c>
      <c r="B8" s="19">
        <v>966</v>
      </c>
      <c r="C8" s="19">
        <v>427</v>
      </c>
      <c r="D8" s="20">
        <v>0.442</v>
      </c>
      <c r="E8" s="19">
        <v>67</v>
      </c>
      <c r="F8" s="19">
        <v>315</v>
      </c>
    </row>
    <row r="9" spans="1:18" s="14" customFormat="1">
      <c r="A9" s="18" t="s">
        <v>126</v>
      </c>
      <c r="B9" s="19">
        <v>825</v>
      </c>
      <c r="C9" s="19">
        <v>358</v>
      </c>
      <c r="D9" s="20">
        <v>0.43390000000000001</v>
      </c>
      <c r="E9" s="19">
        <v>78</v>
      </c>
      <c r="F9" s="19">
        <v>241</v>
      </c>
    </row>
    <row r="10" spans="1:18" s="14" customFormat="1">
      <c r="A10" s="18" t="s">
        <v>129</v>
      </c>
      <c r="B10" s="19">
        <v>640</v>
      </c>
      <c r="C10" s="19">
        <v>282</v>
      </c>
      <c r="D10" s="20">
        <v>0.44059999999999999</v>
      </c>
      <c r="E10" s="19">
        <v>66</v>
      </c>
      <c r="F10" s="19">
        <v>190</v>
      </c>
    </row>
    <row r="11" spans="1:18" s="14" customFormat="1">
      <c r="A11" s="18" t="s">
        <v>133</v>
      </c>
      <c r="B11" s="19">
        <v>583</v>
      </c>
      <c r="C11" s="19">
        <v>300</v>
      </c>
      <c r="D11" s="20">
        <v>0.51459999999999995</v>
      </c>
      <c r="E11" s="19">
        <v>68</v>
      </c>
      <c r="F11" s="19">
        <v>212</v>
      </c>
    </row>
    <row r="12" spans="1:18" s="14" customFormat="1">
      <c r="A12" s="18" t="s">
        <v>134</v>
      </c>
      <c r="B12" s="19">
        <v>631</v>
      </c>
      <c r="C12" s="19">
        <v>394</v>
      </c>
      <c r="D12" s="20">
        <v>0.62439999999999996</v>
      </c>
      <c r="E12" s="19">
        <v>144</v>
      </c>
      <c r="F12" s="19">
        <v>213</v>
      </c>
    </row>
    <row r="13" spans="1:18" s="14" customFormat="1">
      <c r="A13" s="18" t="s">
        <v>135</v>
      </c>
      <c r="B13" s="19">
        <v>636</v>
      </c>
      <c r="C13" s="19">
        <v>340</v>
      </c>
      <c r="D13" s="20">
        <v>0.53459999999999996</v>
      </c>
      <c r="E13" s="19">
        <v>84</v>
      </c>
      <c r="F13" s="19">
        <v>216</v>
      </c>
    </row>
    <row r="14" spans="1:18" s="14" customFormat="1">
      <c r="A14" s="18" t="s">
        <v>136</v>
      </c>
      <c r="B14" s="19">
        <v>491</v>
      </c>
      <c r="C14" s="19">
        <v>292</v>
      </c>
      <c r="D14" s="20">
        <v>0.59470000000000001</v>
      </c>
      <c r="E14" s="19">
        <v>158</v>
      </c>
      <c r="F14" s="19">
        <v>112</v>
      </c>
    </row>
    <row r="15" spans="1:18" s="14" customFormat="1">
      <c r="A15" s="18" t="s">
        <v>138</v>
      </c>
      <c r="B15" s="19">
        <v>511</v>
      </c>
      <c r="C15" s="19">
        <v>294</v>
      </c>
      <c r="D15" s="20">
        <v>0.57530000000000003</v>
      </c>
      <c r="E15" s="19">
        <v>119</v>
      </c>
      <c r="F15" s="19">
        <v>155</v>
      </c>
    </row>
    <row r="16" spans="1:18" s="14" customFormat="1">
      <c r="A16" s="18" t="s">
        <v>139</v>
      </c>
      <c r="B16" s="19">
        <v>467</v>
      </c>
      <c r="C16" s="19">
        <v>259</v>
      </c>
      <c r="D16" s="20">
        <v>0.55459999999999998</v>
      </c>
      <c r="E16" s="19">
        <v>94</v>
      </c>
      <c r="F16" s="19">
        <v>141</v>
      </c>
    </row>
    <row r="17" spans="1:6" s="14" customFormat="1">
      <c r="A17" s="18" t="s">
        <v>141</v>
      </c>
      <c r="B17" s="19">
        <v>493</v>
      </c>
      <c r="C17" s="19">
        <v>267</v>
      </c>
      <c r="D17" s="20">
        <v>0.54159999999999997</v>
      </c>
      <c r="E17" s="19">
        <v>79</v>
      </c>
      <c r="F17" s="19">
        <v>166</v>
      </c>
    </row>
    <row r="18" spans="1:6" s="14" customFormat="1">
      <c r="A18" s="18" t="s">
        <v>151</v>
      </c>
      <c r="B18" s="19">
        <v>811</v>
      </c>
      <c r="C18" s="19">
        <v>493</v>
      </c>
      <c r="D18" s="20">
        <v>0.6079</v>
      </c>
      <c r="E18" s="19">
        <v>216</v>
      </c>
      <c r="F18" s="19">
        <v>226</v>
      </c>
    </row>
    <row r="19" spans="1:6" s="14" customFormat="1">
      <c r="A19" s="18" t="s">
        <v>152</v>
      </c>
      <c r="B19" s="19">
        <v>434</v>
      </c>
      <c r="C19" s="19">
        <v>252</v>
      </c>
      <c r="D19" s="20">
        <v>0.5806</v>
      </c>
      <c r="E19" s="19">
        <v>86</v>
      </c>
      <c r="F19" s="19">
        <v>146</v>
      </c>
    </row>
    <row r="20" spans="1:6" s="23" customFormat="1" ht="34.5" customHeight="1">
      <c r="A20" s="26" t="s">
        <v>284</v>
      </c>
      <c r="B20" s="24">
        <f>SUM(B7:B19)</f>
        <v>8436</v>
      </c>
      <c r="C20" s="24">
        <f>SUM(C7:C19)</f>
        <v>4456</v>
      </c>
      <c r="D20" s="25">
        <f>C20/B20</f>
        <v>0.52821242294926507</v>
      </c>
      <c r="E20" s="24">
        <f>SUM(E7:E19)</f>
        <v>1376</v>
      </c>
      <c r="F20" s="24">
        <f>SUM(F7:F19)</f>
        <v>2674</v>
      </c>
    </row>
    <row r="21" spans="1:6" s="23" customFormat="1" ht="34.5" customHeight="1">
      <c r="A21" s="26" t="s">
        <v>293</v>
      </c>
      <c r="B21" s="24">
        <f>SUM(, B20)</f>
        <v>8436</v>
      </c>
      <c r="C21" s="24">
        <f>SUM(, C20)</f>
        <v>4456</v>
      </c>
      <c r="D21" s="25">
        <f>C21/B21</f>
        <v>0.52821242294926507</v>
      </c>
      <c r="E21" s="24">
        <f>SUM(, E20)</f>
        <v>1376</v>
      </c>
      <c r="F21" s="24">
        <f>SUM(, F20)</f>
        <v>2674</v>
      </c>
    </row>
    <row r="22" spans="1:6" s="14" customFormat="1">
      <c r="A22" s="18" t="s">
        <v>294</v>
      </c>
      <c r="B22" s="18">
        <f>SUM(, B21)</f>
        <v>8436</v>
      </c>
      <c r="C22" s="18">
        <f>SUM(, C21)</f>
        <v>4456</v>
      </c>
      <c r="D22" s="27">
        <f>C22/B22</f>
        <v>0.52821242294926507</v>
      </c>
      <c r="E22" s="18">
        <f>SUM(, E21)</f>
        <v>1376</v>
      </c>
      <c r="F22" s="18">
        <f>SUM(, F21)</f>
        <v>2674</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20" max="16383" man="1"/>
    <brk id="21" max="16383" man="1"/>
    <brk id="22" max="16383" man="1"/>
  </rowBreaks>
  <colBreaks count="2" manualBreakCount="2">
    <brk id="5" max="1048575" man="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S26"/>
  <sheetViews>
    <sheetView workbookViewId="0">
      <pane xSplit="4" ySplit="6" topLeftCell="E7" activePane="bottomRight" state="frozen"/>
      <selection pane="topRight" activeCell="G1" sqref="G1"/>
      <selection pane="bottomLeft" activeCell="A7" sqref="A7"/>
      <selection pane="bottomRight" activeCell="E5" sqref="E5:S5"/>
    </sheetView>
  </sheetViews>
  <sheetFormatPr defaultRowHeight="15"/>
  <cols>
    <col min="1" max="1" width="13.7109375" customWidth="1"/>
    <col min="2" max="3" width="6.7109375" customWidth="1"/>
    <col min="4" max="4" width="9.5703125" customWidth="1"/>
    <col min="5" max="19" width="5.7109375" customWidth="1"/>
  </cols>
  <sheetData>
    <row r="1" spans="1:19">
      <c r="A1" s="56" t="s">
        <v>3</v>
      </c>
      <c r="B1" s="56"/>
      <c r="C1" s="56"/>
      <c r="D1" s="56"/>
    </row>
    <row r="2" spans="1:19">
      <c r="A2" s="56" t="s">
        <v>6</v>
      </c>
      <c r="B2" s="56"/>
      <c r="C2" s="56"/>
      <c r="D2" s="56"/>
    </row>
    <row r="3" spans="1:19">
      <c r="A3" s="57" t="s">
        <v>1</v>
      </c>
      <c r="B3" s="57"/>
      <c r="C3" s="57"/>
      <c r="D3" s="57"/>
    </row>
    <row r="4" spans="1:19">
      <c r="A4" s="57" t="s">
        <v>2</v>
      </c>
      <c r="B4" s="57"/>
      <c r="C4" s="57"/>
      <c r="D4" s="57"/>
      <c r="E4" s="56" t="s">
        <v>307</v>
      </c>
      <c r="F4" s="56"/>
      <c r="G4" s="56"/>
      <c r="H4" s="56"/>
      <c r="I4" s="56"/>
      <c r="J4" s="56"/>
      <c r="K4" s="56"/>
      <c r="L4" s="56"/>
      <c r="M4" s="56"/>
      <c r="N4" s="56"/>
      <c r="O4" s="56"/>
      <c r="P4" s="56"/>
      <c r="Q4" s="56"/>
      <c r="R4" s="56"/>
      <c r="S4" s="56"/>
    </row>
    <row r="5" spans="1:19" ht="25.5" customHeight="1">
      <c r="E5" s="55" t="s">
        <v>307</v>
      </c>
      <c r="F5" s="55"/>
      <c r="G5" s="55"/>
      <c r="H5" s="55"/>
      <c r="I5" s="55"/>
      <c r="J5" s="55"/>
      <c r="K5" s="55"/>
      <c r="L5" s="55"/>
      <c r="M5" s="55"/>
      <c r="N5" s="55"/>
      <c r="O5" s="55"/>
      <c r="P5" s="55"/>
      <c r="Q5" s="55"/>
      <c r="R5" s="55"/>
      <c r="S5" s="55"/>
    </row>
    <row r="6" spans="1:19" s="12" customFormat="1" ht="150" customHeight="1">
      <c r="B6" s="13" t="s">
        <v>7</v>
      </c>
      <c r="C6" s="13" t="s">
        <v>8</v>
      </c>
      <c r="D6" s="13" t="s">
        <v>9</v>
      </c>
      <c r="E6" s="21" t="s">
        <v>308</v>
      </c>
      <c r="F6" s="21" t="s">
        <v>309</v>
      </c>
      <c r="G6" s="21" t="s">
        <v>310</v>
      </c>
    </row>
    <row r="7" spans="1:19">
      <c r="A7" s="15" t="s">
        <v>11</v>
      </c>
      <c r="B7" s="16">
        <v>851</v>
      </c>
      <c r="C7" s="16">
        <v>611</v>
      </c>
      <c r="D7" s="17">
        <v>0.71799999999999997</v>
      </c>
      <c r="E7" s="16">
        <v>277</v>
      </c>
      <c r="F7" s="16">
        <v>299</v>
      </c>
      <c r="G7" s="16">
        <v>0</v>
      </c>
    </row>
    <row r="8" spans="1:19" s="14" customFormat="1">
      <c r="A8" s="18" t="s">
        <v>12</v>
      </c>
      <c r="B8" s="19">
        <v>465</v>
      </c>
      <c r="C8" s="19">
        <v>283</v>
      </c>
      <c r="D8" s="20">
        <v>0.60860000000000003</v>
      </c>
      <c r="E8" s="19">
        <v>129</v>
      </c>
      <c r="F8" s="19">
        <v>135</v>
      </c>
      <c r="G8" s="19">
        <v>0</v>
      </c>
    </row>
    <row r="9" spans="1:19" s="14" customFormat="1">
      <c r="A9" s="18" t="s">
        <v>13</v>
      </c>
      <c r="B9" s="19">
        <v>526</v>
      </c>
      <c r="C9" s="19">
        <v>292</v>
      </c>
      <c r="D9" s="20">
        <v>0.55510000000000004</v>
      </c>
      <c r="E9" s="19">
        <v>112</v>
      </c>
      <c r="F9" s="19">
        <v>156</v>
      </c>
      <c r="G9" s="19">
        <v>0</v>
      </c>
    </row>
    <row r="10" spans="1:19" s="14" customFormat="1">
      <c r="A10" s="18" t="s">
        <v>14</v>
      </c>
      <c r="B10" s="19">
        <v>786</v>
      </c>
      <c r="C10" s="19">
        <v>447</v>
      </c>
      <c r="D10" s="20">
        <v>0.56869999999999998</v>
      </c>
      <c r="E10" s="19">
        <v>159</v>
      </c>
      <c r="F10" s="19">
        <v>250</v>
      </c>
      <c r="G10" s="19">
        <v>0</v>
      </c>
    </row>
    <row r="11" spans="1:19" s="14" customFormat="1">
      <c r="A11" s="18" t="s">
        <v>15</v>
      </c>
      <c r="B11" s="19">
        <v>691</v>
      </c>
      <c r="C11" s="19">
        <v>352</v>
      </c>
      <c r="D11" s="20">
        <v>0.50939999999999996</v>
      </c>
      <c r="E11" s="19">
        <v>104</v>
      </c>
      <c r="F11" s="19">
        <v>227</v>
      </c>
      <c r="G11" s="19">
        <v>0</v>
      </c>
    </row>
    <row r="12" spans="1:19" s="14" customFormat="1">
      <c r="A12" s="18" t="s">
        <v>16</v>
      </c>
      <c r="B12" s="19">
        <v>722</v>
      </c>
      <c r="C12" s="19">
        <v>305</v>
      </c>
      <c r="D12" s="20">
        <v>0.4224</v>
      </c>
      <c r="E12" s="19">
        <v>60</v>
      </c>
      <c r="F12" s="19">
        <v>228</v>
      </c>
      <c r="G12" s="19">
        <v>0</v>
      </c>
    </row>
    <row r="13" spans="1:19" s="14" customFormat="1">
      <c r="A13" s="18" t="s">
        <v>17</v>
      </c>
      <c r="B13" s="19">
        <v>852</v>
      </c>
      <c r="C13" s="19">
        <v>472</v>
      </c>
      <c r="D13" s="20">
        <v>0.55400000000000005</v>
      </c>
      <c r="E13" s="19">
        <v>188</v>
      </c>
      <c r="F13" s="19">
        <v>252</v>
      </c>
      <c r="G13" s="19">
        <v>0</v>
      </c>
    </row>
    <row r="14" spans="1:19" s="14" customFormat="1">
      <c r="A14" s="18" t="s">
        <v>18</v>
      </c>
      <c r="B14" s="19">
        <v>393</v>
      </c>
      <c r="C14" s="19">
        <v>270</v>
      </c>
      <c r="D14" s="20">
        <v>0.68700000000000006</v>
      </c>
      <c r="E14" s="19">
        <v>137</v>
      </c>
      <c r="F14" s="19">
        <v>113</v>
      </c>
      <c r="G14" s="19">
        <v>0</v>
      </c>
    </row>
    <row r="15" spans="1:19" s="14" customFormat="1">
      <c r="A15" s="18" t="s">
        <v>19</v>
      </c>
      <c r="B15" s="19">
        <v>699</v>
      </c>
      <c r="C15" s="19">
        <v>504</v>
      </c>
      <c r="D15" s="20">
        <v>0.72099999999999997</v>
      </c>
      <c r="E15" s="19">
        <v>248</v>
      </c>
      <c r="F15" s="19">
        <v>218</v>
      </c>
      <c r="G15" s="19">
        <v>0</v>
      </c>
    </row>
    <row r="16" spans="1:19" s="14" customFormat="1">
      <c r="A16" s="18" t="s">
        <v>20</v>
      </c>
      <c r="B16" s="19">
        <v>493</v>
      </c>
      <c r="C16" s="19">
        <v>212</v>
      </c>
      <c r="D16" s="20">
        <v>0.43</v>
      </c>
      <c r="E16" s="19">
        <v>45</v>
      </c>
      <c r="F16" s="19">
        <v>151</v>
      </c>
      <c r="G16" s="19">
        <v>0</v>
      </c>
    </row>
    <row r="17" spans="1:7" s="14" customFormat="1">
      <c r="A17" s="18" t="s">
        <v>21</v>
      </c>
      <c r="B17" s="19">
        <v>1066</v>
      </c>
      <c r="C17" s="19">
        <v>725</v>
      </c>
      <c r="D17" s="20">
        <v>0.68010000000000004</v>
      </c>
      <c r="E17" s="19">
        <v>256</v>
      </c>
      <c r="F17" s="19">
        <v>405</v>
      </c>
      <c r="G17" s="19">
        <v>0</v>
      </c>
    </row>
    <row r="18" spans="1:7" s="14" customFormat="1">
      <c r="A18" s="18" t="s">
        <v>22</v>
      </c>
      <c r="B18" s="19">
        <v>410</v>
      </c>
      <c r="C18" s="19">
        <v>225</v>
      </c>
      <c r="D18" s="20">
        <v>0.54879999999999995</v>
      </c>
      <c r="E18" s="19">
        <v>73</v>
      </c>
      <c r="F18" s="19">
        <v>129</v>
      </c>
      <c r="G18" s="19">
        <v>0</v>
      </c>
    </row>
    <row r="19" spans="1:7" s="14" customFormat="1">
      <c r="A19" s="18" t="s">
        <v>23</v>
      </c>
      <c r="B19" s="19">
        <v>1590</v>
      </c>
      <c r="C19" s="19">
        <v>1023</v>
      </c>
      <c r="D19" s="20">
        <v>0.64339999999999997</v>
      </c>
      <c r="E19" s="19">
        <v>396</v>
      </c>
      <c r="F19" s="19">
        <v>539</v>
      </c>
      <c r="G19" s="19">
        <v>0</v>
      </c>
    </row>
    <row r="20" spans="1:7" s="14" customFormat="1">
      <c r="A20" s="18" t="s">
        <v>24</v>
      </c>
      <c r="B20" s="19">
        <v>891</v>
      </c>
      <c r="C20" s="19">
        <v>605</v>
      </c>
      <c r="D20" s="20">
        <v>0.67900000000000005</v>
      </c>
      <c r="E20" s="19">
        <v>221</v>
      </c>
      <c r="F20" s="19">
        <v>337</v>
      </c>
      <c r="G20" s="19">
        <v>0</v>
      </c>
    </row>
    <row r="21" spans="1:7" s="14" customFormat="1">
      <c r="A21" s="18" t="s">
        <v>25</v>
      </c>
      <c r="B21" s="19">
        <v>972</v>
      </c>
      <c r="C21" s="19">
        <v>676</v>
      </c>
      <c r="D21" s="20">
        <v>0.69550000000000001</v>
      </c>
      <c r="E21" s="19">
        <v>257</v>
      </c>
      <c r="F21" s="19">
        <v>387</v>
      </c>
      <c r="G21" s="19">
        <v>0</v>
      </c>
    </row>
    <row r="22" spans="1:7" s="23" customFormat="1" ht="34.5" customHeight="1">
      <c r="A22" s="26" t="s">
        <v>277</v>
      </c>
      <c r="B22" s="24">
        <f>SUM(B7:B21)</f>
        <v>11407</v>
      </c>
      <c r="C22" s="24">
        <f>SUM(C7:C21)</f>
        <v>7002</v>
      </c>
      <c r="D22" s="25">
        <f>C22/B22</f>
        <v>0.61383361094065048</v>
      </c>
      <c r="E22" s="24">
        <f>SUM(E7:E21)</f>
        <v>2662</v>
      </c>
      <c r="F22" s="24">
        <f>SUM(F7:F21)</f>
        <v>3826</v>
      </c>
      <c r="G22" s="24">
        <f>SUM(G7:G21)</f>
        <v>0</v>
      </c>
    </row>
    <row r="23" spans="1:7" s="23" customFormat="1" ht="34.5" customHeight="1">
      <c r="A23" s="26" t="s">
        <v>293</v>
      </c>
      <c r="B23" s="24">
        <f>SUM(, B22)</f>
        <v>11407</v>
      </c>
      <c r="C23" s="24">
        <f>SUM(, C22)</f>
        <v>7002</v>
      </c>
      <c r="D23" s="25">
        <f>C23/B23</f>
        <v>0.61383361094065048</v>
      </c>
      <c r="E23" s="24">
        <f t="shared" ref="E23:G24" si="0">SUM(, E22)</f>
        <v>2662</v>
      </c>
      <c r="F23" s="24">
        <f t="shared" si="0"/>
        <v>3826</v>
      </c>
      <c r="G23" s="24">
        <f t="shared" si="0"/>
        <v>0</v>
      </c>
    </row>
    <row r="24" spans="1:7" s="23" customFormat="1">
      <c r="A24" s="24" t="s">
        <v>294</v>
      </c>
      <c r="B24" s="24">
        <f>SUM(, B23)</f>
        <v>11407</v>
      </c>
      <c r="C24" s="24">
        <f>SUM(, C23)</f>
        <v>7002</v>
      </c>
      <c r="D24" s="25">
        <f>C24/B24</f>
        <v>0.61383361094065048</v>
      </c>
      <c r="E24" s="24">
        <f t="shared" si="0"/>
        <v>2662</v>
      </c>
      <c r="F24" s="24">
        <f t="shared" si="0"/>
        <v>3826</v>
      </c>
      <c r="G24" s="24">
        <f t="shared" si="0"/>
        <v>0</v>
      </c>
    </row>
    <row r="25" spans="1:7" s="23" customFormat="1">
      <c r="A25" s="24" t="s">
        <v>467</v>
      </c>
      <c r="B25" s="24">
        <v>47486</v>
      </c>
      <c r="C25" s="24">
        <v>29143</v>
      </c>
      <c r="D25" s="25">
        <v>0.61370000000000002</v>
      </c>
      <c r="E25" s="24">
        <v>8466</v>
      </c>
      <c r="F25" s="24">
        <v>19390</v>
      </c>
      <c r="G25" s="24">
        <v>0</v>
      </c>
    </row>
    <row r="26" spans="1:7" s="23" customFormat="1">
      <c r="A26" s="36" t="s">
        <v>294</v>
      </c>
      <c r="B26" s="36">
        <f>SUM(B24:B25)</f>
        <v>58893</v>
      </c>
      <c r="C26" s="36">
        <f>SUM(C24:C25)</f>
        <v>36145</v>
      </c>
      <c r="D26" s="37">
        <f>AVERAGE(D24:D25)</f>
        <v>0.61376680547032525</v>
      </c>
      <c r="E26" s="36">
        <f>SUM(E24:E25)</f>
        <v>11128</v>
      </c>
      <c r="F26" s="36">
        <f>SUM(F24:F25)</f>
        <v>23216</v>
      </c>
      <c r="G26" s="36">
        <f>SUM(G24:G25)</f>
        <v>0</v>
      </c>
    </row>
  </sheetData>
  <mergeCells count="6">
    <mergeCell ref="A1:D1"/>
    <mergeCell ref="A2:D2"/>
    <mergeCell ref="A3:D3"/>
    <mergeCell ref="A4:D4"/>
    <mergeCell ref="E5:S5"/>
    <mergeCell ref="E4:S4"/>
  </mergeCells>
  <pageMargins left="0.7" right="0.7" top="0.75" bottom="0.75" header="0.3" footer="0.3"/>
  <pageSetup orientation="portrait" verticalDpi="0" r:id="rId1"/>
  <headerFooter>
    <oddFooter>&amp;CPage &amp;P of &amp;N</oddFooter>
  </headerFooter>
  <rowBreaks count="3" manualBreakCount="3">
    <brk id="22" max="16383" man="1"/>
    <brk id="23" max="16383" man="1"/>
    <brk id="24" max="16383" man="1"/>
  </rowBreaks>
  <colBreaks count="3" manualBreakCount="3">
    <brk id="5" max="1048575" man="1"/>
    <brk id="6" max="1048575" man="1"/>
    <brk id="7" max="1048575" man="1"/>
  </col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410</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tabColor rgb="FF0000FF"/>
  </sheetPr>
  <dimension ref="A1:R23"/>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413</v>
      </c>
      <c r="F4" s="56"/>
      <c r="G4" s="56"/>
      <c r="H4" s="56"/>
      <c r="I4" s="56"/>
      <c r="J4" s="56"/>
      <c r="K4" s="56"/>
      <c r="L4" s="56"/>
      <c r="M4" s="56"/>
      <c r="N4" s="56"/>
      <c r="O4" s="56"/>
      <c r="P4" s="56"/>
      <c r="Q4" s="56"/>
      <c r="R4" s="56"/>
    </row>
    <row r="5" spans="1:18" ht="25.5" customHeight="1">
      <c r="E5" s="55" t="s">
        <v>413</v>
      </c>
      <c r="F5" s="55"/>
      <c r="G5" s="55"/>
      <c r="H5" s="55"/>
      <c r="I5" s="55"/>
      <c r="J5" s="55"/>
      <c r="K5" s="55"/>
      <c r="L5" s="55"/>
      <c r="M5" s="55"/>
      <c r="N5" s="55"/>
      <c r="O5" s="55"/>
      <c r="P5" s="55"/>
      <c r="Q5" s="55"/>
      <c r="R5" s="55"/>
    </row>
    <row r="6" spans="1:18" s="12" customFormat="1" ht="150" customHeight="1">
      <c r="B6" s="13" t="s">
        <v>7</v>
      </c>
      <c r="C6" s="13" t="s">
        <v>8</v>
      </c>
      <c r="D6" s="13" t="s">
        <v>9</v>
      </c>
      <c r="E6" s="21" t="s">
        <v>414</v>
      </c>
      <c r="F6" s="21" t="s">
        <v>415</v>
      </c>
    </row>
    <row r="7" spans="1:18">
      <c r="A7" s="15" t="s">
        <v>47</v>
      </c>
      <c r="B7" s="16">
        <v>1728</v>
      </c>
      <c r="C7" s="16">
        <v>1314</v>
      </c>
      <c r="D7" s="17">
        <v>0.76039999999999996</v>
      </c>
      <c r="E7" s="16">
        <v>691</v>
      </c>
      <c r="F7" s="16">
        <v>534</v>
      </c>
    </row>
    <row r="8" spans="1:18" s="23" customFormat="1" ht="34.5" customHeight="1">
      <c r="A8" s="26" t="s">
        <v>278</v>
      </c>
      <c r="B8" s="24">
        <f>SUM(B7:B7)</f>
        <v>1728</v>
      </c>
      <c r="C8" s="24">
        <f>SUM(C7:C7)</f>
        <v>1314</v>
      </c>
      <c r="D8" s="25">
        <f>C8/B8</f>
        <v>0.76041666666666663</v>
      </c>
      <c r="E8" s="24">
        <f>SUM(E7:E7)</f>
        <v>691</v>
      </c>
      <c r="F8" s="24">
        <f>SUM(F7:F7)</f>
        <v>534</v>
      </c>
    </row>
    <row r="9" spans="1:18" s="14" customFormat="1">
      <c r="A9" s="18" t="s">
        <v>49</v>
      </c>
      <c r="B9" s="19">
        <v>1059</v>
      </c>
      <c r="C9" s="19">
        <v>762</v>
      </c>
      <c r="D9" s="20">
        <v>0.71950000000000003</v>
      </c>
      <c r="E9" s="19">
        <v>446</v>
      </c>
      <c r="F9" s="19">
        <v>254</v>
      </c>
    </row>
    <row r="10" spans="1:18" s="14" customFormat="1">
      <c r="A10" s="18" t="s">
        <v>50</v>
      </c>
      <c r="B10" s="19">
        <v>2160</v>
      </c>
      <c r="C10" s="19">
        <v>1558</v>
      </c>
      <c r="D10" s="20">
        <v>0.72130000000000005</v>
      </c>
      <c r="E10" s="19">
        <v>865</v>
      </c>
      <c r="F10" s="19">
        <v>591</v>
      </c>
    </row>
    <row r="11" spans="1:18" s="14" customFormat="1">
      <c r="A11" s="18" t="s">
        <v>51</v>
      </c>
      <c r="B11" s="19">
        <v>2198</v>
      </c>
      <c r="C11" s="19">
        <v>1593</v>
      </c>
      <c r="D11" s="20">
        <v>0.72470000000000001</v>
      </c>
      <c r="E11" s="19">
        <v>957</v>
      </c>
      <c r="F11" s="19">
        <v>526</v>
      </c>
    </row>
    <row r="12" spans="1:18" s="14" customFormat="1">
      <c r="A12" s="18" t="s">
        <v>52</v>
      </c>
      <c r="B12" s="19">
        <v>1650</v>
      </c>
      <c r="C12" s="19">
        <v>1315</v>
      </c>
      <c r="D12" s="20">
        <v>0.79700000000000004</v>
      </c>
      <c r="E12" s="19">
        <v>877</v>
      </c>
      <c r="F12" s="19">
        <v>350</v>
      </c>
    </row>
    <row r="13" spans="1:18" s="14" customFormat="1">
      <c r="A13" s="18" t="s">
        <v>53</v>
      </c>
      <c r="B13" s="19">
        <v>1396</v>
      </c>
      <c r="C13" s="19">
        <v>1116</v>
      </c>
      <c r="D13" s="20">
        <v>0.7994</v>
      </c>
      <c r="E13" s="19">
        <v>666</v>
      </c>
      <c r="F13" s="19">
        <v>378</v>
      </c>
    </row>
    <row r="14" spans="1:18" s="14" customFormat="1">
      <c r="A14" s="18" t="s">
        <v>54</v>
      </c>
      <c r="B14" s="19">
        <v>955</v>
      </c>
      <c r="C14" s="19">
        <v>774</v>
      </c>
      <c r="D14" s="20">
        <v>0.8105</v>
      </c>
      <c r="E14" s="19">
        <v>577</v>
      </c>
      <c r="F14" s="19">
        <v>157</v>
      </c>
    </row>
    <row r="15" spans="1:18" s="23" customFormat="1" ht="34.5" customHeight="1">
      <c r="A15" s="26" t="s">
        <v>279</v>
      </c>
      <c r="B15" s="24">
        <f>SUM(B9:B14)</f>
        <v>9418</v>
      </c>
      <c r="C15" s="24">
        <f>SUM(C9:C14)</f>
        <v>7118</v>
      </c>
      <c r="D15" s="25">
        <f>C15/B15</f>
        <v>0.7557867912507964</v>
      </c>
      <c r="E15" s="24">
        <f>SUM(E9:E14)</f>
        <v>4388</v>
      </c>
      <c r="F15" s="24">
        <f>SUM(F9:F14)</f>
        <v>2256</v>
      </c>
    </row>
    <row r="16" spans="1:18" s="14" customFormat="1">
      <c r="A16" s="18" t="s">
        <v>61</v>
      </c>
      <c r="B16" s="19">
        <v>1458</v>
      </c>
      <c r="C16" s="19">
        <v>1128</v>
      </c>
      <c r="D16" s="20">
        <v>0.77370000000000005</v>
      </c>
      <c r="E16" s="19">
        <v>669</v>
      </c>
      <c r="F16" s="19">
        <v>370</v>
      </c>
    </row>
    <row r="17" spans="1:6" s="23" customFormat="1" ht="34.5" customHeight="1">
      <c r="A17" s="26" t="s">
        <v>282</v>
      </c>
      <c r="B17" s="24">
        <f>SUM(B16:B16)</f>
        <v>1458</v>
      </c>
      <c r="C17" s="24">
        <f>SUM(C16:C16)</f>
        <v>1128</v>
      </c>
      <c r="D17" s="25">
        <f>C17/B17</f>
        <v>0.77366255144032925</v>
      </c>
      <c r="E17" s="24">
        <f>SUM(E16:E16)</f>
        <v>669</v>
      </c>
      <c r="F17" s="24">
        <f>SUM(F16:F16)</f>
        <v>370</v>
      </c>
    </row>
    <row r="18" spans="1:6" s="14" customFormat="1">
      <c r="A18" s="18" t="s">
        <v>194</v>
      </c>
      <c r="B18" s="19">
        <v>897</v>
      </c>
      <c r="C18" s="19">
        <v>643</v>
      </c>
      <c r="D18" s="20">
        <v>0.71679999999999999</v>
      </c>
      <c r="E18" s="19">
        <v>427</v>
      </c>
      <c r="F18" s="19">
        <v>168</v>
      </c>
    </row>
    <row r="19" spans="1:6" s="23" customFormat="1" ht="34.5" customHeight="1">
      <c r="A19" s="26" t="s">
        <v>287</v>
      </c>
      <c r="B19" s="24">
        <f>SUM(B18:B18)</f>
        <v>897</v>
      </c>
      <c r="C19" s="24">
        <f>SUM(C18:C18)</f>
        <v>643</v>
      </c>
      <c r="D19" s="25">
        <f>C19/B19</f>
        <v>0.71683389074693427</v>
      </c>
      <c r="E19" s="24">
        <f>SUM(E18:E18)</f>
        <v>427</v>
      </c>
      <c r="F19" s="24">
        <f>SUM(F18:F18)</f>
        <v>168</v>
      </c>
    </row>
    <row r="20" spans="1:6" s="14" customFormat="1">
      <c r="A20" s="18" t="s">
        <v>252</v>
      </c>
      <c r="B20" s="19">
        <v>494</v>
      </c>
      <c r="C20" s="19">
        <v>321</v>
      </c>
      <c r="D20" s="20">
        <v>0.64980000000000004</v>
      </c>
      <c r="E20" s="19">
        <v>178</v>
      </c>
      <c r="F20" s="19">
        <v>107</v>
      </c>
    </row>
    <row r="21" spans="1:6" s="23" customFormat="1" ht="34.5" customHeight="1">
      <c r="A21" s="26" t="s">
        <v>292</v>
      </c>
      <c r="B21" s="24">
        <f>SUM(B20:B20)</f>
        <v>494</v>
      </c>
      <c r="C21" s="24">
        <f>SUM(C20:C20)</f>
        <v>321</v>
      </c>
      <c r="D21" s="25">
        <f>C21/B21</f>
        <v>0.6497975708502024</v>
      </c>
      <c r="E21" s="24">
        <f>SUM(E20:E20)</f>
        <v>178</v>
      </c>
      <c r="F21" s="24">
        <f>SUM(F20:F20)</f>
        <v>107</v>
      </c>
    </row>
    <row r="22" spans="1:6" s="23" customFormat="1" ht="34.5" customHeight="1">
      <c r="A22" s="26" t="s">
        <v>293</v>
      </c>
      <c r="B22" s="24">
        <f>SUM(, B8, B15, B17, B19, B21)</f>
        <v>13995</v>
      </c>
      <c r="C22" s="24">
        <f>SUM(, C8, C15, C17, C19, C21)</f>
        <v>10524</v>
      </c>
      <c r="D22" s="25">
        <f>C22/B22</f>
        <v>0.75198285101822082</v>
      </c>
      <c r="E22" s="24">
        <f>SUM(, E8, E15, E17, E19, E21)</f>
        <v>6353</v>
      </c>
      <c r="F22" s="24">
        <f>SUM(, F8, F15, F17, F19, F21)</f>
        <v>3435</v>
      </c>
    </row>
    <row r="23" spans="1:6" s="14" customFormat="1">
      <c r="A23" s="18" t="s">
        <v>294</v>
      </c>
      <c r="B23" s="18">
        <f>SUM(, B22)</f>
        <v>13995</v>
      </c>
      <c r="C23" s="18">
        <f>SUM(, C22)</f>
        <v>10524</v>
      </c>
      <c r="D23" s="27">
        <f>C23/B23</f>
        <v>0.75198285101822082</v>
      </c>
      <c r="E23" s="18">
        <f>SUM(, E22)</f>
        <v>6353</v>
      </c>
      <c r="F23" s="18">
        <f>SUM(, F22)</f>
        <v>3435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7" manualBreakCount="7">
    <brk id="8" max="16383" man="1"/>
    <brk id="15" max="16383" man="1"/>
    <brk id="17" max="16383" man="1"/>
    <brk id="19" max="16383" man="1"/>
    <brk id="21" max="16383" man="1"/>
    <brk id="22" max="16383" man="1"/>
    <brk id="23" max="16383" man="1"/>
  </rowBreaks>
  <colBreaks count="2" manualBreakCount="2">
    <brk id="5" max="1048575" man="1"/>
    <brk id="6" max="1048575" man="1"/>
  </col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413</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tabColor rgb="FFFF0000"/>
  </sheetPr>
  <dimension ref="A1:R2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416</v>
      </c>
      <c r="F4" s="56"/>
      <c r="G4" s="56"/>
      <c r="H4" s="56"/>
      <c r="I4" s="56"/>
      <c r="J4" s="56"/>
      <c r="K4" s="56"/>
      <c r="L4" s="56"/>
      <c r="M4" s="56"/>
      <c r="N4" s="56"/>
      <c r="O4" s="56"/>
      <c r="P4" s="56"/>
      <c r="Q4" s="56"/>
      <c r="R4" s="56"/>
    </row>
    <row r="5" spans="1:18" ht="25.5" customHeight="1">
      <c r="E5" s="55" t="s">
        <v>416</v>
      </c>
      <c r="F5" s="55"/>
      <c r="G5" s="55"/>
      <c r="H5" s="55"/>
      <c r="I5" s="55"/>
      <c r="J5" s="55"/>
      <c r="K5" s="55"/>
      <c r="L5" s="55"/>
      <c r="M5" s="55"/>
      <c r="N5" s="55"/>
      <c r="O5" s="55"/>
      <c r="P5" s="55"/>
      <c r="Q5" s="55"/>
      <c r="R5" s="55"/>
    </row>
    <row r="6" spans="1:18" s="12" customFormat="1" ht="150" customHeight="1">
      <c r="B6" s="13" t="s">
        <v>7</v>
      </c>
      <c r="C6" s="13" t="s">
        <v>8</v>
      </c>
      <c r="D6" s="13" t="s">
        <v>9</v>
      </c>
      <c r="E6" s="21" t="s">
        <v>417</v>
      </c>
      <c r="F6" s="21" t="s">
        <v>418</v>
      </c>
    </row>
    <row r="7" spans="1:18">
      <c r="A7" s="15" t="s">
        <v>94</v>
      </c>
      <c r="B7" s="16">
        <v>608</v>
      </c>
      <c r="C7" s="16">
        <v>418</v>
      </c>
      <c r="D7" s="17">
        <v>0.6875</v>
      </c>
      <c r="E7" s="16">
        <v>207</v>
      </c>
      <c r="F7" s="16">
        <v>149</v>
      </c>
    </row>
    <row r="8" spans="1:18" s="23" customFormat="1" ht="34.5" customHeight="1">
      <c r="A8" s="26" t="s">
        <v>283</v>
      </c>
      <c r="B8" s="24">
        <f>SUM(B7:B7)</f>
        <v>608</v>
      </c>
      <c r="C8" s="24">
        <f>SUM(C7:C7)</f>
        <v>418</v>
      </c>
      <c r="D8" s="25">
        <f>C8/B8</f>
        <v>0.6875</v>
      </c>
      <c r="E8" s="24">
        <f>SUM(E7:E7)</f>
        <v>207</v>
      </c>
      <c r="F8" s="24">
        <f>SUM(F7:F7)</f>
        <v>149</v>
      </c>
    </row>
    <row r="9" spans="1:18" s="14" customFormat="1">
      <c r="A9" s="18" t="s">
        <v>115</v>
      </c>
      <c r="B9" s="19">
        <v>863</v>
      </c>
      <c r="C9" s="19">
        <v>538</v>
      </c>
      <c r="D9" s="20">
        <v>0.62339999999999995</v>
      </c>
      <c r="E9" s="19">
        <v>230</v>
      </c>
      <c r="F9" s="19">
        <v>245</v>
      </c>
    </row>
    <row r="10" spans="1:18" s="14" customFormat="1">
      <c r="A10" s="18" t="s">
        <v>117</v>
      </c>
      <c r="B10" s="19">
        <v>975</v>
      </c>
      <c r="C10" s="19">
        <v>606</v>
      </c>
      <c r="D10" s="20">
        <v>0.62150000000000005</v>
      </c>
      <c r="E10" s="19">
        <v>323</v>
      </c>
      <c r="F10" s="19">
        <v>219</v>
      </c>
    </row>
    <row r="11" spans="1:18" s="14" customFormat="1">
      <c r="A11" s="18" t="s">
        <v>119</v>
      </c>
      <c r="B11" s="19">
        <v>362</v>
      </c>
      <c r="C11" s="19">
        <v>254</v>
      </c>
      <c r="D11" s="20">
        <v>0.70169999999999999</v>
      </c>
      <c r="E11" s="19">
        <v>100</v>
      </c>
      <c r="F11" s="19">
        <v>129</v>
      </c>
    </row>
    <row r="12" spans="1:18" s="14" customFormat="1">
      <c r="A12" s="18" t="s">
        <v>122</v>
      </c>
      <c r="B12" s="19">
        <v>784</v>
      </c>
      <c r="C12" s="19">
        <v>520</v>
      </c>
      <c r="D12" s="20">
        <v>0.6633</v>
      </c>
      <c r="E12" s="19">
        <v>243</v>
      </c>
      <c r="F12" s="19">
        <v>226</v>
      </c>
    </row>
    <row r="13" spans="1:18" s="14" customFormat="1">
      <c r="A13" s="18" t="s">
        <v>127</v>
      </c>
      <c r="B13" s="19">
        <v>627</v>
      </c>
      <c r="C13" s="19">
        <v>336</v>
      </c>
      <c r="D13" s="20">
        <v>0.53590000000000004</v>
      </c>
      <c r="E13" s="19">
        <v>113</v>
      </c>
      <c r="F13" s="19">
        <v>175</v>
      </c>
    </row>
    <row r="14" spans="1:18" s="14" customFormat="1">
      <c r="A14" s="18" t="s">
        <v>137</v>
      </c>
      <c r="B14" s="19">
        <v>538</v>
      </c>
      <c r="C14" s="19">
        <v>332</v>
      </c>
      <c r="D14" s="20">
        <v>0.61709999999999998</v>
      </c>
      <c r="E14" s="19">
        <v>211</v>
      </c>
      <c r="F14" s="19">
        <v>75</v>
      </c>
    </row>
    <row r="15" spans="1:18" s="14" customFormat="1">
      <c r="A15" s="18" t="s">
        <v>144</v>
      </c>
      <c r="B15" s="19">
        <v>804</v>
      </c>
      <c r="C15" s="19">
        <v>513</v>
      </c>
      <c r="D15" s="20">
        <v>0.6381</v>
      </c>
      <c r="E15" s="19">
        <v>187</v>
      </c>
      <c r="F15" s="19">
        <v>258</v>
      </c>
    </row>
    <row r="16" spans="1:18" s="14" customFormat="1">
      <c r="A16" s="18" t="s">
        <v>148</v>
      </c>
      <c r="B16" s="19">
        <v>749</v>
      </c>
      <c r="C16" s="19">
        <v>491</v>
      </c>
      <c r="D16" s="20">
        <v>0.65549999999999997</v>
      </c>
      <c r="E16" s="19">
        <v>218</v>
      </c>
      <c r="F16" s="19">
        <v>218</v>
      </c>
    </row>
    <row r="17" spans="1:6" s="14" customFormat="1">
      <c r="A17" s="18" t="s">
        <v>153</v>
      </c>
      <c r="B17" s="19">
        <v>511</v>
      </c>
      <c r="C17" s="19">
        <v>302</v>
      </c>
      <c r="D17" s="20">
        <v>0.59099999999999997</v>
      </c>
      <c r="E17" s="19">
        <v>155</v>
      </c>
      <c r="F17" s="19">
        <v>105</v>
      </c>
    </row>
    <row r="18" spans="1:6" s="14" customFormat="1">
      <c r="A18" s="18" t="s">
        <v>155</v>
      </c>
      <c r="B18" s="19">
        <v>1110</v>
      </c>
      <c r="C18" s="19">
        <v>729</v>
      </c>
      <c r="D18" s="20">
        <v>0.65680000000000005</v>
      </c>
      <c r="E18" s="19">
        <v>380</v>
      </c>
      <c r="F18" s="19">
        <v>264</v>
      </c>
    </row>
    <row r="19" spans="1:6" s="14" customFormat="1">
      <c r="A19" s="18" t="s">
        <v>158</v>
      </c>
      <c r="B19" s="19">
        <v>897</v>
      </c>
      <c r="C19" s="19">
        <v>625</v>
      </c>
      <c r="D19" s="20">
        <v>0.69679999999999997</v>
      </c>
      <c r="E19" s="19">
        <v>396</v>
      </c>
      <c r="F19" s="19">
        <v>169</v>
      </c>
    </row>
    <row r="20" spans="1:6" s="14" customFormat="1">
      <c r="A20" s="18" t="s">
        <v>161</v>
      </c>
      <c r="B20" s="19">
        <v>981</v>
      </c>
      <c r="C20" s="19">
        <v>647</v>
      </c>
      <c r="D20" s="20">
        <v>0.65949999999999998</v>
      </c>
      <c r="E20" s="19">
        <v>304</v>
      </c>
      <c r="F20" s="19">
        <v>268</v>
      </c>
    </row>
    <row r="21" spans="1:6" s="23" customFormat="1" ht="34.5" customHeight="1">
      <c r="A21" s="26" t="s">
        <v>284</v>
      </c>
      <c r="B21" s="24">
        <f>SUM(B9:B20)</f>
        <v>9201</v>
      </c>
      <c r="C21" s="24">
        <f>SUM(C9:C20)</f>
        <v>5893</v>
      </c>
      <c r="D21" s="25">
        <f>C21/B21</f>
        <v>0.64047386153678953</v>
      </c>
      <c r="E21" s="24">
        <f>SUM(E9:E20)</f>
        <v>2860</v>
      </c>
      <c r="F21" s="24">
        <f>SUM(F9:F20)</f>
        <v>2351</v>
      </c>
    </row>
    <row r="22" spans="1:6" s="14" customFormat="1">
      <c r="A22" s="18" t="s">
        <v>200</v>
      </c>
      <c r="B22" s="19">
        <v>285</v>
      </c>
      <c r="C22" s="19">
        <v>191</v>
      </c>
      <c r="D22" s="20">
        <v>0.67020000000000002</v>
      </c>
      <c r="E22" s="19">
        <v>116</v>
      </c>
      <c r="F22" s="19">
        <v>52</v>
      </c>
    </row>
    <row r="23" spans="1:6" s="14" customFormat="1">
      <c r="A23" s="18" t="s">
        <v>204</v>
      </c>
      <c r="B23" s="19">
        <v>1742</v>
      </c>
      <c r="C23" s="19">
        <v>1060</v>
      </c>
      <c r="D23" s="20">
        <v>0.60850000000000004</v>
      </c>
      <c r="E23" s="19">
        <v>564</v>
      </c>
      <c r="F23" s="19">
        <v>378</v>
      </c>
    </row>
    <row r="24" spans="1:6" s="14" customFormat="1">
      <c r="A24" s="18" t="s">
        <v>205</v>
      </c>
      <c r="B24" s="19">
        <v>818</v>
      </c>
      <c r="C24" s="19">
        <v>516</v>
      </c>
      <c r="D24" s="20">
        <v>0.63080000000000003</v>
      </c>
      <c r="E24" s="19">
        <v>319</v>
      </c>
      <c r="F24" s="19">
        <v>152</v>
      </c>
    </row>
    <row r="25" spans="1:6" s="23" customFormat="1" ht="34.5" customHeight="1">
      <c r="A25" s="26" t="s">
        <v>289</v>
      </c>
      <c r="B25" s="24">
        <f>SUM(B22:B24)</f>
        <v>2845</v>
      </c>
      <c r="C25" s="24">
        <f>SUM(C22:C24)</f>
        <v>1767</v>
      </c>
      <c r="D25" s="25">
        <f>C25/B25</f>
        <v>0.62108963093145875</v>
      </c>
      <c r="E25" s="24">
        <f>SUM(E22:E24)</f>
        <v>999</v>
      </c>
      <c r="F25" s="24">
        <f>SUM(F22:F24)</f>
        <v>582</v>
      </c>
    </row>
    <row r="26" spans="1:6" s="23" customFormat="1" ht="34.5" customHeight="1">
      <c r="A26" s="26" t="s">
        <v>293</v>
      </c>
      <c r="B26" s="24">
        <f>SUM(, B8, B21, B25)</f>
        <v>12654</v>
      </c>
      <c r="C26" s="24">
        <f>SUM(, C8, C21, C25)</f>
        <v>8078</v>
      </c>
      <c r="D26" s="25">
        <f>C26/B26</f>
        <v>0.63837521732258573</v>
      </c>
      <c r="E26" s="24">
        <f>SUM(, E8, E21, E25)</f>
        <v>4066</v>
      </c>
      <c r="F26" s="24">
        <f>SUM(, F8, F21, F25)</f>
        <v>3082</v>
      </c>
    </row>
    <row r="27" spans="1:6" s="14" customFormat="1">
      <c r="A27" s="18" t="s">
        <v>294</v>
      </c>
      <c r="B27" s="18">
        <f>SUM(, B26)</f>
        <v>12654</v>
      </c>
      <c r="C27" s="18">
        <f>SUM(, C26)</f>
        <v>8078</v>
      </c>
      <c r="D27" s="27">
        <f>C27/B27</f>
        <v>0.63837521732258573</v>
      </c>
      <c r="E27" s="18">
        <f>SUM(, E26)</f>
        <v>4066</v>
      </c>
      <c r="F27" s="18">
        <f>SUM(, F26)</f>
        <v>3082</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5" manualBreakCount="5">
    <brk id="8" max="16383" man="1"/>
    <brk id="21" max="16383" man="1"/>
    <brk id="25" max="16383" man="1"/>
    <brk id="26" max="16383" man="1"/>
    <brk id="27" max="16383" man="1"/>
  </rowBreaks>
  <colBreaks count="2" manualBreakCount="2">
    <brk id="5" max="1048575" man="1"/>
    <brk id="6" max="1048575" man="1"/>
  </colBreak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416</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tabColor rgb="FFFFFF00"/>
  </sheetPr>
  <dimension ref="A1:R22"/>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419</v>
      </c>
      <c r="F4" s="56"/>
      <c r="G4" s="56"/>
      <c r="H4" s="56"/>
      <c r="I4" s="56"/>
      <c r="J4" s="56"/>
      <c r="K4" s="56"/>
      <c r="L4" s="56"/>
      <c r="M4" s="56"/>
      <c r="N4" s="56"/>
      <c r="O4" s="56"/>
      <c r="P4" s="56"/>
      <c r="Q4" s="56"/>
      <c r="R4" s="56"/>
    </row>
    <row r="5" spans="1:18" ht="25.5" customHeight="1">
      <c r="E5" s="55" t="s">
        <v>419</v>
      </c>
      <c r="F5" s="55"/>
      <c r="G5" s="55"/>
      <c r="H5" s="55"/>
      <c r="I5" s="55"/>
      <c r="J5" s="55"/>
      <c r="K5" s="55"/>
      <c r="L5" s="55"/>
      <c r="M5" s="55"/>
      <c r="N5" s="55"/>
      <c r="O5" s="55"/>
      <c r="P5" s="55"/>
      <c r="Q5" s="55"/>
      <c r="R5" s="55"/>
    </row>
    <row r="6" spans="1:18" s="12" customFormat="1" ht="150" customHeight="1">
      <c r="B6" s="13" t="s">
        <v>7</v>
      </c>
      <c r="C6" s="13" t="s">
        <v>8</v>
      </c>
      <c r="D6" s="13" t="s">
        <v>9</v>
      </c>
      <c r="E6" s="21" t="s">
        <v>420</v>
      </c>
      <c r="F6" s="21" t="s">
        <v>421</v>
      </c>
    </row>
    <row r="7" spans="1:18">
      <c r="A7" s="15" t="s">
        <v>108</v>
      </c>
      <c r="B7" s="16">
        <v>497</v>
      </c>
      <c r="C7" s="16">
        <v>369</v>
      </c>
      <c r="D7" s="17">
        <v>0.74250000000000005</v>
      </c>
      <c r="E7" s="16">
        <v>140</v>
      </c>
      <c r="F7" s="16">
        <v>194</v>
      </c>
    </row>
    <row r="8" spans="1:18" s="14" customFormat="1">
      <c r="A8" s="18" t="s">
        <v>109</v>
      </c>
      <c r="B8" s="19">
        <v>569</v>
      </c>
      <c r="C8" s="19">
        <v>374</v>
      </c>
      <c r="D8" s="20">
        <v>0.6573</v>
      </c>
      <c r="E8" s="19">
        <v>115</v>
      </c>
      <c r="F8" s="19">
        <v>224</v>
      </c>
    </row>
    <row r="9" spans="1:18" s="14" customFormat="1">
      <c r="A9" s="18" t="s">
        <v>110</v>
      </c>
      <c r="B9" s="19">
        <v>529</v>
      </c>
      <c r="C9" s="19">
        <v>305</v>
      </c>
      <c r="D9" s="20">
        <v>0.5766</v>
      </c>
      <c r="E9" s="19">
        <v>81</v>
      </c>
      <c r="F9" s="19">
        <v>199</v>
      </c>
    </row>
    <row r="10" spans="1:18" s="14" customFormat="1">
      <c r="A10" s="18" t="s">
        <v>111</v>
      </c>
      <c r="B10" s="19">
        <v>730</v>
      </c>
      <c r="C10" s="19">
        <v>440</v>
      </c>
      <c r="D10" s="20">
        <v>0.60270000000000001</v>
      </c>
      <c r="E10" s="19">
        <v>132</v>
      </c>
      <c r="F10" s="19">
        <v>273</v>
      </c>
    </row>
    <row r="11" spans="1:18" s="14" customFormat="1">
      <c r="A11" s="18" t="s">
        <v>112</v>
      </c>
      <c r="B11" s="19">
        <v>621</v>
      </c>
      <c r="C11" s="19">
        <v>382</v>
      </c>
      <c r="D11" s="20">
        <v>0.61509999999999998</v>
      </c>
      <c r="E11" s="19">
        <v>109</v>
      </c>
      <c r="F11" s="19">
        <v>248</v>
      </c>
    </row>
    <row r="12" spans="1:18" s="14" customFormat="1">
      <c r="A12" s="18" t="s">
        <v>113</v>
      </c>
      <c r="B12" s="19">
        <v>788</v>
      </c>
      <c r="C12" s="19">
        <v>407</v>
      </c>
      <c r="D12" s="20">
        <v>0.51649999999999996</v>
      </c>
      <c r="E12" s="19">
        <v>87</v>
      </c>
      <c r="F12" s="19">
        <v>263</v>
      </c>
    </row>
    <row r="13" spans="1:18" s="14" customFormat="1">
      <c r="A13" s="18" t="s">
        <v>116</v>
      </c>
      <c r="B13" s="19">
        <v>800</v>
      </c>
      <c r="C13" s="19">
        <v>405</v>
      </c>
      <c r="D13" s="20">
        <v>0.50629999999999997</v>
      </c>
      <c r="E13" s="19">
        <v>69</v>
      </c>
      <c r="F13" s="19">
        <v>304</v>
      </c>
    </row>
    <row r="14" spans="1:18" s="14" customFormat="1">
      <c r="A14" s="18" t="s">
        <v>118</v>
      </c>
      <c r="B14" s="19">
        <v>768</v>
      </c>
      <c r="C14" s="19">
        <v>421</v>
      </c>
      <c r="D14" s="20">
        <v>0.54820000000000002</v>
      </c>
      <c r="E14" s="19">
        <v>75</v>
      </c>
      <c r="F14" s="19">
        <v>306</v>
      </c>
    </row>
    <row r="15" spans="1:18" s="14" customFormat="1">
      <c r="A15" s="18" t="s">
        <v>120</v>
      </c>
      <c r="B15" s="19">
        <v>893</v>
      </c>
      <c r="C15" s="19">
        <v>482</v>
      </c>
      <c r="D15" s="20">
        <v>0.53979999999999995</v>
      </c>
      <c r="E15" s="19">
        <v>111</v>
      </c>
      <c r="F15" s="19">
        <v>329</v>
      </c>
    </row>
    <row r="16" spans="1:18" s="14" customFormat="1">
      <c r="A16" s="18" t="s">
        <v>130</v>
      </c>
      <c r="B16" s="19">
        <v>697</v>
      </c>
      <c r="C16" s="19">
        <v>389</v>
      </c>
      <c r="D16" s="20">
        <v>0.55810000000000004</v>
      </c>
      <c r="E16" s="19">
        <v>97</v>
      </c>
      <c r="F16" s="19">
        <v>254</v>
      </c>
    </row>
    <row r="17" spans="1:6" s="14" customFormat="1">
      <c r="A17" s="18" t="s">
        <v>132</v>
      </c>
      <c r="B17" s="19">
        <v>978</v>
      </c>
      <c r="C17" s="19">
        <v>540</v>
      </c>
      <c r="D17" s="20">
        <v>0.55210000000000004</v>
      </c>
      <c r="E17" s="19">
        <v>189</v>
      </c>
      <c r="F17" s="19">
        <v>297</v>
      </c>
    </row>
    <row r="18" spans="1:6" s="14" customFormat="1">
      <c r="A18" s="18" t="s">
        <v>142</v>
      </c>
      <c r="B18" s="19">
        <v>589</v>
      </c>
      <c r="C18" s="19">
        <v>360</v>
      </c>
      <c r="D18" s="20">
        <v>0.61119999999999997</v>
      </c>
      <c r="E18" s="19">
        <v>148</v>
      </c>
      <c r="F18" s="19">
        <v>171</v>
      </c>
    </row>
    <row r="19" spans="1:6" s="14" customFormat="1">
      <c r="A19" s="18" t="s">
        <v>147</v>
      </c>
      <c r="B19" s="19">
        <v>500</v>
      </c>
      <c r="C19" s="19">
        <v>328</v>
      </c>
      <c r="D19" s="20">
        <v>0.65600000000000003</v>
      </c>
      <c r="E19" s="19">
        <v>95</v>
      </c>
      <c r="F19" s="19">
        <v>215</v>
      </c>
    </row>
    <row r="20" spans="1:6" s="23" customFormat="1" ht="34.5" customHeight="1">
      <c r="A20" s="26" t="s">
        <v>284</v>
      </c>
      <c r="B20" s="24">
        <f>SUM(B7:B19)</f>
        <v>8959</v>
      </c>
      <c r="C20" s="24">
        <f>SUM(C7:C19)</f>
        <v>5202</v>
      </c>
      <c r="D20" s="25">
        <f>C20/B20</f>
        <v>0.58064516129032262</v>
      </c>
      <c r="E20" s="24">
        <f>SUM(E7:E19)</f>
        <v>1448</v>
      </c>
      <c r="F20" s="24">
        <f>SUM(F7:F19)</f>
        <v>3277</v>
      </c>
    </row>
    <row r="21" spans="1:6" s="23" customFormat="1" ht="34.5" customHeight="1">
      <c r="A21" s="26" t="s">
        <v>293</v>
      </c>
      <c r="B21" s="24">
        <f>SUM(, B20)</f>
        <v>8959</v>
      </c>
      <c r="C21" s="24">
        <f>SUM(, C20)</f>
        <v>5202</v>
      </c>
      <c r="D21" s="25">
        <f>C21/B21</f>
        <v>0.58064516129032262</v>
      </c>
      <c r="E21" s="24">
        <f>SUM(, E20)</f>
        <v>1448</v>
      </c>
      <c r="F21" s="24">
        <f>SUM(, F20)</f>
        <v>3277</v>
      </c>
    </row>
    <row r="22" spans="1:6" s="14" customFormat="1">
      <c r="A22" s="18" t="s">
        <v>294</v>
      </c>
      <c r="B22" s="18">
        <f>SUM(, B21)</f>
        <v>8959</v>
      </c>
      <c r="C22" s="18">
        <f>SUM(, C21)</f>
        <v>5202</v>
      </c>
      <c r="D22" s="27">
        <f>C22/B22</f>
        <v>0.58064516129032262</v>
      </c>
      <c r="E22" s="18">
        <f>SUM(, E21)</f>
        <v>1448</v>
      </c>
      <c r="F22" s="18">
        <f>SUM(, F21)</f>
        <v>3277</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20" max="16383" man="1"/>
    <brk id="21" max="16383" man="1"/>
    <brk id="22" max="16383" man="1"/>
  </rowBreaks>
  <colBreaks count="2" manualBreakCount="2">
    <brk id="5" max="1048575" man="1"/>
    <brk id="6" max="1048575" man="1"/>
  </colBreak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419</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tabColor rgb="FF0000FF"/>
  </sheetPr>
  <dimension ref="A1:R2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422</v>
      </c>
      <c r="F4" s="56"/>
      <c r="G4" s="56"/>
      <c r="H4" s="56"/>
      <c r="I4" s="56"/>
      <c r="J4" s="56"/>
      <c r="K4" s="56"/>
      <c r="L4" s="56"/>
      <c r="M4" s="56"/>
      <c r="N4" s="56"/>
      <c r="O4" s="56"/>
      <c r="P4" s="56"/>
      <c r="Q4" s="56"/>
      <c r="R4" s="56"/>
    </row>
    <row r="5" spans="1:18" ht="25.5" customHeight="1">
      <c r="E5" s="55" t="s">
        <v>422</v>
      </c>
      <c r="F5" s="55"/>
      <c r="G5" s="55"/>
      <c r="H5" s="55"/>
      <c r="I5" s="55"/>
      <c r="J5" s="55"/>
      <c r="K5" s="55"/>
      <c r="L5" s="55"/>
      <c r="M5" s="55"/>
      <c r="N5" s="55"/>
      <c r="O5" s="55"/>
      <c r="P5" s="55"/>
      <c r="Q5" s="55"/>
      <c r="R5" s="55"/>
    </row>
    <row r="6" spans="1:18" s="12" customFormat="1" ht="150" customHeight="1">
      <c r="B6" s="13" t="s">
        <v>7</v>
      </c>
      <c r="C6" s="13" t="s">
        <v>8</v>
      </c>
      <c r="D6" s="13" t="s">
        <v>9</v>
      </c>
      <c r="E6" s="21" t="s">
        <v>423</v>
      </c>
      <c r="F6" s="21" t="s">
        <v>424</v>
      </c>
    </row>
    <row r="7" spans="1:18">
      <c r="A7" s="15" t="s">
        <v>72</v>
      </c>
      <c r="B7" s="16">
        <v>1013</v>
      </c>
      <c r="C7" s="16">
        <v>725</v>
      </c>
      <c r="D7" s="17">
        <v>0.7157</v>
      </c>
      <c r="E7" s="16">
        <v>408</v>
      </c>
      <c r="F7" s="16">
        <v>262</v>
      </c>
    </row>
    <row r="8" spans="1:18" s="14" customFormat="1">
      <c r="A8" s="18" t="s">
        <v>73</v>
      </c>
      <c r="B8" s="19">
        <v>649</v>
      </c>
      <c r="C8" s="19">
        <v>418</v>
      </c>
      <c r="D8" s="20">
        <v>0.64410000000000001</v>
      </c>
      <c r="E8" s="19">
        <v>213</v>
      </c>
      <c r="F8" s="19">
        <v>155</v>
      </c>
    </row>
    <row r="9" spans="1:18" s="14" customFormat="1">
      <c r="A9" s="18" t="s">
        <v>74</v>
      </c>
      <c r="B9" s="19">
        <v>828</v>
      </c>
      <c r="C9" s="19">
        <v>467</v>
      </c>
      <c r="D9" s="20">
        <v>0.56399999999999995</v>
      </c>
      <c r="E9" s="19">
        <v>187</v>
      </c>
      <c r="F9" s="19">
        <v>210</v>
      </c>
    </row>
    <row r="10" spans="1:18" s="14" customFormat="1">
      <c r="A10" s="18" t="s">
        <v>75</v>
      </c>
      <c r="B10" s="19">
        <v>910</v>
      </c>
      <c r="C10" s="19">
        <v>636</v>
      </c>
      <c r="D10" s="20">
        <v>0.69889999999999997</v>
      </c>
      <c r="E10" s="19">
        <v>413</v>
      </c>
      <c r="F10" s="19">
        <v>176</v>
      </c>
    </row>
    <row r="11" spans="1:18" s="14" customFormat="1">
      <c r="A11" s="18" t="s">
        <v>76</v>
      </c>
      <c r="B11" s="19">
        <v>355</v>
      </c>
      <c r="C11" s="19">
        <v>161</v>
      </c>
      <c r="D11" s="20">
        <v>0.45350000000000001</v>
      </c>
      <c r="E11" s="19">
        <v>49</v>
      </c>
      <c r="F11" s="19">
        <v>97</v>
      </c>
    </row>
    <row r="12" spans="1:18" s="14" customFormat="1">
      <c r="A12" s="18" t="s">
        <v>82</v>
      </c>
      <c r="B12" s="19">
        <v>904</v>
      </c>
      <c r="C12" s="19">
        <v>643</v>
      </c>
      <c r="D12" s="20">
        <v>0.71130000000000004</v>
      </c>
      <c r="E12" s="19">
        <v>319</v>
      </c>
      <c r="F12" s="19">
        <v>257</v>
      </c>
    </row>
    <row r="13" spans="1:18" s="14" customFormat="1">
      <c r="A13" s="18" t="s">
        <v>86</v>
      </c>
      <c r="B13" s="19">
        <v>803</v>
      </c>
      <c r="C13" s="19">
        <v>550</v>
      </c>
      <c r="D13" s="20">
        <v>0.68489999999999995</v>
      </c>
      <c r="E13" s="19">
        <v>308</v>
      </c>
      <c r="F13" s="19">
        <v>176</v>
      </c>
    </row>
    <row r="14" spans="1:18" s="14" customFormat="1">
      <c r="A14" s="18" t="s">
        <v>87</v>
      </c>
      <c r="B14" s="19">
        <v>1039</v>
      </c>
      <c r="C14" s="19">
        <v>676</v>
      </c>
      <c r="D14" s="20">
        <v>0.65059999999999996</v>
      </c>
      <c r="E14" s="19">
        <v>333</v>
      </c>
      <c r="F14" s="19">
        <v>272</v>
      </c>
    </row>
    <row r="15" spans="1:18" s="14" customFormat="1">
      <c r="A15" s="18" t="s">
        <v>91</v>
      </c>
      <c r="B15" s="19">
        <v>1009</v>
      </c>
      <c r="C15" s="19">
        <v>769</v>
      </c>
      <c r="D15" s="20">
        <v>0.7621</v>
      </c>
      <c r="E15" s="19">
        <v>479</v>
      </c>
      <c r="F15" s="19">
        <v>230</v>
      </c>
    </row>
    <row r="16" spans="1:18" s="14" customFormat="1">
      <c r="A16" s="18" t="s">
        <v>93</v>
      </c>
      <c r="B16" s="19">
        <v>732</v>
      </c>
      <c r="C16" s="19">
        <v>544</v>
      </c>
      <c r="D16" s="20">
        <v>0.74319999999999997</v>
      </c>
      <c r="E16" s="19">
        <v>344</v>
      </c>
      <c r="F16" s="19">
        <v>139</v>
      </c>
    </row>
    <row r="17" spans="1:6" s="14" customFormat="1">
      <c r="A17" s="18" t="s">
        <v>97</v>
      </c>
      <c r="B17" s="19">
        <v>642</v>
      </c>
      <c r="C17" s="19">
        <v>444</v>
      </c>
      <c r="D17" s="20">
        <v>0.69159999999999999</v>
      </c>
      <c r="E17" s="19">
        <v>228</v>
      </c>
      <c r="F17" s="19">
        <v>182</v>
      </c>
    </row>
    <row r="18" spans="1:6" s="14" customFormat="1">
      <c r="A18" s="18" t="s">
        <v>99</v>
      </c>
      <c r="B18" s="19">
        <v>1652</v>
      </c>
      <c r="C18" s="19">
        <v>1134</v>
      </c>
      <c r="D18" s="20">
        <v>0.68640000000000001</v>
      </c>
      <c r="E18" s="19">
        <v>672</v>
      </c>
      <c r="F18" s="19">
        <v>332</v>
      </c>
    </row>
    <row r="19" spans="1:6" s="14" customFormat="1">
      <c r="A19" s="18" t="s">
        <v>102</v>
      </c>
      <c r="B19" s="19">
        <v>680</v>
      </c>
      <c r="C19" s="19">
        <v>465</v>
      </c>
      <c r="D19" s="20">
        <v>0.68379999999999996</v>
      </c>
      <c r="E19" s="19">
        <v>268</v>
      </c>
      <c r="F19" s="19">
        <v>161</v>
      </c>
    </row>
    <row r="20" spans="1:6" s="14" customFormat="1">
      <c r="A20" s="18" t="s">
        <v>104</v>
      </c>
      <c r="B20" s="19">
        <v>1387</v>
      </c>
      <c r="C20" s="19">
        <v>912</v>
      </c>
      <c r="D20" s="20">
        <v>0.65749999999999997</v>
      </c>
      <c r="E20" s="19">
        <v>433</v>
      </c>
      <c r="F20" s="19">
        <v>375</v>
      </c>
    </row>
    <row r="21" spans="1:6" s="23" customFormat="1" ht="34.5" customHeight="1">
      <c r="A21" s="26" t="s">
        <v>283</v>
      </c>
      <c r="B21" s="24">
        <f>SUM(B7:B20)</f>
        <v>12603</v>
      </c>
      <c r="C21" s="24">
        <f>SUM(C7:C20)</f>
        <v>8544</v>
      </c>
      <c r="D21" s="25">
        <f>C21/B21</f>
        <v>0.67793382527969526</v>
      </c>
      <c r="E21" s="24">
        <f>SUM(E7:E20)</f>
        <v>4654</v>
      </c>
      <c r="F21" s="24">
        <f>SUM(F7:F20)</f>
        <v>3024</v>
      </c>
    </row>
    <row r="22" spans="1:6" s="14" customFormat="1">
      <c r="A22" s="18" t="s">
        <v>200</v>
      </c>
      <c r="B22" s="19">
        <v>702</v>
      </c>
      <c r="C22" s="19">
        <v>464</v>
      </c>
      <c r="D22" s="20">
        <v>0.66100000000000003</v>
      </c>
      <c r="E22" s="19">
        <v>253</v>
      </c>
      <c r="F22" s="19">
        <v>144</v>
      </c>
    </row>
    <row r="23" spans="1:6" s="23" customFormat="1" ht="34.5" customHeight="1">
      <c r="A23" s="26" t="s">
        <v>289</v>
      </c>
      <c r="B23" s="24">
        <f>SUM(B22:B22)</f>
        <v>702</v>
      </c>
      <c r="C23" s="24">
        <f>SUM(C22:C22)</f>
        <v>464</v>
      </c>
      <c r="D23" s="25">
        <f>C23/B23</f>
        <v>0.66096866096866091</v>
      </c>
      <c r="E23" s="24">
        <f>SUM(E22:E22)</f>
        <v>253</v>
      </c>
      <c r="F23" s="24">
        <f>SUM(F22:F22)</f>
        <v>144</v>
      </c>
    </row>
    <row r="24" spans="1:6" s="23" customFormat="1" ht="34.5" customHeight="1">
      <c r="A24" s="26" t="s">
        <v>293</v>
      </c>
      <c r="B24" s="24">
        <f>SUM(, B21, B23)</f>
        <v>13305</v>
      </c>
      <c r="C24" s="24">
        <f>SUM(, C21, C23)</f>
        <v>9008</v>
      </c>
      <c r="D24" s="25">
        <f>C24/B24</f>
        <v>0.67703870725291249</v>
      </c>
      <c r="E24" s="24">
        <f>SUM(, E21, E23)</f>
        <v>4907</v>
      </c>
      <c r="F24" s="24">
        <f>SUM(, F21, F23)</f>
        <v>3168</v>
      </c>
    </row>
    <row r="25" spans="1:6" s="14" customFormat="1">
      <c r="A25" s="18" t="s">
        <v>294</v>
      </c>
      <c r="B25" s="18">
        <f>SUM(, B24)</f>
        <v>13305</v>
      </c>
      <c r="C25" s="18">
        <f>SUM(, C24)</f>
        <v>9008</v>
      </c>
      <c r="D25" s="27">
        <f>C25/B25</f>
        <v>0.67703870725291249</v>
      </c>
      <c r="E25" s="18">
        <f>SUM(, E24)</f>
        <v>4907</v>
      </c>
      <c r="F25" s="18">
        <f>SUM(, F24)</f>
        <v>3168</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4" manualBreakCount="4">
    <brk id="21" max="16383" man="1"/>
    <brk id="23" max="16383" man="1"/>
    <brk id="24" max="16383" man="1"/>
    <brk id="25" max="16383" man="1"/>
  </rowBreaks>
  <colBreaks count="2" manualBreakCount="2">
    <brk id="5" max="1048575" man="1"/>
    <brk id="6" max="1048575" man="1"/>
  </colBreak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8" t="s">
        <v>295</v>
      </c>
      <c r="B1" s="58"/>
      <c r="C1" s="58"/>
      <c r="D1" s="58"/>
      <c r="E1" s="58"/>
      <c r="F1" s="58"/>
      <c r="G1" s="58"/>
      <c r="H1" s="58"/>
      <c r="I1" s="58"/>
    </row>
    <row r="2" spans="1:9">
      <c r="A2" s="59" t="s">
        <v>299</v>
      </c>
      <c r="B2" s="59"/>
      <c r="C2" s="59"/>
      <c r="D2" s="59"/>
      <c r="E2" s="59"/>
      <c r="F2" s="59"/>
      <c r="G2" s="59"/>
      <c r="H2" s="59"/>
      <c r="I2" s="59"/>
    </row>
    <row r="3" spans="1:9">
      <c r="A3" s="28"/>
      <c r="B3" s="28"/>
      <c r="C3" s="28"/>
      <c r="D3" s="28"/>
      <c r="E3" s="28"/>
      <c r="F3" s="28"/>
      <c r="G3" s="28"/>
      <c r="H3" s="28"/>
      <c r="I3" s="28"/>
    </row>
    <row r="4" spans="1:9">
      <c r="A4" s="28" t="s">
        <v>296</v>
      </c>
      <c r="B4" s="28"/>
      <c r="C4" s="28"/>
      <c r="D4" s="28"/>
      <c r="E4" s="28"/>
      <c r="F4" s="28"/>
      <c r="G4" s="28"/>
      <c r="H4" s="28"/>
      <c r="I4" s="28"/>
    </row>
    <row r="5" spans="1:9">
      <c r="A5" s="28" t="s">
        <v>297</v>
      </c>
      <c r="B5" s="28"/>
      <c r="C5" s="28"/>
      <c r="D5" s="28"/>
      <c r="E5" s="28"/>
      <c r="F5" s="28"/>
      <c r="G5" s="28"/>
      <c r="H5" s="28"/>
      <c r="I5" s="28"/>
    </row>
    <row r="6" spans="1:9">
      <c r="A6" s="28"/>
      <c r="B6" s="28"/>
      <c r="C6" s="28"/>
      <c r="D6" s="28"/>
      <c r="E6" s="28"/>
      <c r="F6" s="28"/>
      <c r="G6" s="28"/>
      <c r="H6" s="28"/>
      <c r="I6" s="28"/>
    </row>
    <row r="7" spans="1:9">
      <c r="A7" s="58" t="s">
        <v>422</v>
      </c>
      <c r="B7" s="58"/>
      <c r="C7" s="58"/>
      <c r="D7" s="58"/>
      <c r="E7" s="58"/>
      <c r="F7" s="58"/>
      <c r="G7" s="58"/>
      <c r="H7" s="58"/>
      <c r="I7" s="58"/>
    </row>
    <row r="8" spans="1:9">
      <c r="A8" s="28"/>
      <c r="B8" s="28"/>
      <c r="C8" s="28"/>
      <c r="D8" s="28"/>
      <c r="E8" s="28"/>
      <c r="F8" s="28"/>
      <c r="G8" s="28"/>
      <c r="H8" s="28"/>
      <c r="I8" s="28"/>
    </row>
    <row r="9" spans="1:9" ht="12.75" customHeight="1">
      <c r="A9" s="60" t="s">
        <v>300</v>
      </c>
      <c r="B9" s="60"/>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A12" s="60"/>
      <c r="B12" s="60"/>
      <c r="C12" s="60"/>
      <c r="D12" s="60"/>
      <c r="E12" s="60"/>
      <c r="F12" s="60"/>
      <c r="G12" s="60"/>
      <c r="H12" s="60"/>
      <c r="I12" s="60"/>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61" t="s">
        <v>298</v>
      </c>
      <c r="E18" s="61"/>
      <c r="F18" s="61"/>
      <c r="G18" s="61"/>
      <c r="H18" s="61"/>
      <c r="I18" s="61"/>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tabColor rgb="FFFF0000"/>
  </sheetPr>
  <dimension ref="A1:R19"/>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6" t="s">
        <v>3</v>
      </c>
      <c r="B1" s="56"/>
      <c r="C1" s="56"/>
      <c r="D1" s="56"/>
    </row>
    <row r="2" spans="1:18">
      <c r="A2" s="56" t="s">
        <v>6</v>
      </c>
      <c r="B2" s="56"/>
      <c r="C2" s="56"/>
      <c r="D2" s="56"/>
    </row>
    <row r="3" spans="1:18">
      <c r="A3" s="57" t="s">
        <v>1</v>
      </c>
      <c r="B3" s="57"/>
      <c r="C3" s="57"/>
      <c r="D3" s="57"/>
    </row>
    <row r="4" spans="1:18">
      <c r="A4" s="57" t="s">
        <v>2</v>
      </c>
      <c r="B4" s="57"/>
      <c r="C4" s="57"/>
      <c r="D4" s="57"/>
      <c r="E4" s="56" t="s">
        <v>425</v>
      </c>
      <c r="F4" s="56"/>
      <c r="G4" s="56"/>
      <c r="H4" s="56"/>
      <c r="I4" s="56"/>
      <c r="J4" s="56"/>
      <c r="K4" s="56"/>
      <c r="L4" s="56"/>
      <c r="M4" s="56"/>
      <c r="N4" s="56"/>
      <c r="O4" s="56"/>
      <c r="P4" s="56"/>
      <c r="Q4" s="56"/>
      <c r="R4" s="56"/>
    </row>
    <row r="5" spans="1:18" ht="25.5" customHeight="1">
      <c r="E5" s="55" t="s">
        <v>425</v>
      </c>
      <c r="F5" s="55"/>
      <c r="G5" s="55"/>
      <c r="H5" s="55"/>
      <c r="I5" s="55"/>
      <c r="J5" s="55"/>
      <c r="K5" s="55"/>
      <c r="L5" s="55"/>
      <c r="M5" s="55"/>
      <c r="N5" s="55"/>
      <c r="O5" s="55"/>
      <c r="P5" s="55"/>
      <c r="Q5" s="55"/>
      <c r="R5" s="55"/>
    </row>
    <row r="6" spans="1:18" s="12" customFormat="1" ht="150" customHeight="1">
      <c r="B6" s="13" t="s">
        <v>7</v>
      </c>
      <c r="C6" s="13" t="s">
        <v>8</v>
      </c>
      <c r="D6" s="13" t="s">
        <v>9</v>
      </c>
      <c r="E6" s="21" t="s">
        <v>426</v>
      </c>
      <c r="F6" s="21" t="s">
        <v>427</v>
      </c>
    </row>
    <row r="7" spans="1:18">
      <c r="A7" s="15" t="s">
        <v>114</v>
      </c>
      <c r="B7" s="16">
        <v>786</v>
      </c>
      <c r="C7" s="16">
        <v>574</v>
      </c>
      <c r="D7" s="17">
        <v>0.73029999999999995</v>
      </c>
      <c r="E7" s="16">
        <v>358</v>
      </c>
      <c r="F7" s="16">
        <v>182</v>
      </c>
    </row>
    <row r="8" spans="1:18" s="14" customFormat="1">
      <c r="A8" s="18" t="s">
        <v>121</v>
      </c>
      <c r="B8" s="19">
        <v>1278</v>
      </c>
      <c r="C8" s="19">
        <v>703</v>
      </c>
      <c r="D8" s="20">
        <v>0.55010000000000003</v>
      </c>
      <c r="E8" s="19">
        <v>237</v>
      </c>
      <c r="F8" s="19">
        <v>398</v>
      </c>
    </row>
    <row r="9" spans="1:18" s="14" customFormat="1">
      <c r="A9" s="18" t="s">
        <v>123</v>
      </c>
      <c r="B9" s="19">
        <v>936</v>
      </c>
      <c r="C9" s="19">
        <v>679</v>
      </c>
      <c r="D9" s="20">
        <v>0.72540000000000004</v>
      </c>
      <c r="E9" s="19">
        <v>359</v>
      </c>
      <c r="F9" s="19">
        <v>257</v>
      </c>
    </row>
    <row r="10" spans="1:18" s="14" customFormat="1">
      <c r="A10" s="18" t="s">
        <v>149</v>
      </c>
      <c r="B10" s="19">
        <v>655</v>
      </c>
      <c r="C10" s="19">
        <v>378</v>
      </c>
      <c r="D10" s="20">
        <v>0.57709999999999995</v>
      </c>
      <c r="E10" s="19">
        <v>156</v>
      </c>
      <c r="F10" s="19">
        <v>187</v>
      </c>
    </row>
    <row r="11" spans="1:18" s="14" customFormat="1">
      <c r="A11" s="18" t="s">
        <v>150</v>
      </c>
      <c r="B11" s="19">
        <v>889</v>
      </c>
      <c r="C11" s="19">
        <v>504</v>
      </c>
      <c r="D11" s="20">
        <v>0.56689999999999996</v>
      </c>
      <c r="E11" s="19">
        <v>173</v>
      </c>
      <c r="F11" s="19">
        <v>285</v>
      </c>
    </row>
    <row r="12" spans="1:18" s="14" customFormat="1">
      <c r="A12" s="18" t="s">
        <v>154</v>
      </c>
      <c r="B12" s="19">
        <v>1767</v>
      </c>
      <c r="C12" s="19">
        <v>1094</v>
      </c>
      <c r="D12" s="20">
        <v>0.61909999999999998</v>
      </c>
      <c r="E12" s="19">
        <v>570</v>
      </c>
      <c r="F12" s="19">
        <v>426</v>
      </c>
    </row>
    <row r="13" spans="1:18" s="14" customFormat="1">
      <c r="A13" s="18" t="s">
        <v>157</v>
      </c>
      <c r="B13" s="19">
        <v>485</v>
      </c>
      <c r="C13" s="19">
        <v>305</v>
      </c>
      <c r="D13" s="20">
        <v>0.62890000000000001</v>
      </c>
      <c r="E13" s="19">
        <v>156</v>
      </c>
      <c r="F13" s="19">
        <v>125</v>
      </c>
    </row>
    <row r="14" spans="1:18" s="14" customFormat="1">
      <c r="A14" s="18" t="s">
        <v>159</v>
      </c>
      <c r="B14" s="19">
        <v>1175</v>
      </c>
      <c r="C14" s="19">
        <v>667</v>
      </c>
      <c r="D14" s="20">
        <v>0.56769999999999998</v>
      </c>
      <c r="E14" s="19">
        <v>260</v>
      </c>
      <c r="F14" s="19">
        <v>343</v>
      </c>
    </row>
    <row r="15" spans="1:18" s="14" customFormat="1">
      <c r="A15" s="18" t="s">
        <v>165</v>
      </c>
      <c r="B15" s="19">
        <v>1958</v>
      </c>
      <c r="C15" s="19">
        <v>1248</v>
      </c>
      <c r="D15" s="20">
        <v>0.63739999999999997</v>
      </c>
      <c r="E15" s="19">
        <v>570</v>
      </c>
      <c r="F15" s="19">
        <v>554</v>
      </c>
    </row>
    <row r="16" spans="1:18" s="14" customFormat="1">
      <c r="A16" s="18" t="s">
        <v>166</v>
      </c>
      <c r="B16" s="19">
        <v>2073</v>
      </c>
      <c r="C16" s="19">
        <v>1583</v>
      </c>
      <c r="D16" s="20">
        <v>0.76359999999999995</v>
      </c>
      <c r="E16" s="19">
        <v>689</v>
      </c>
      <c r="F16" s="19">
        <v>758</v>
      </c>
    </row>
    <row r="17" spans="1:6" s="23" customFormat="1" ht="34.5" customHeight="1">
      <c r="A17" s="26" t="s">
        <v>284</v>
      </c>
      <c r="B17" s="24">
        <f>SUM(B7:B16)</f>
        <v>12002</v>
      </c>
      <c r="C17" s="24">
        <f>SUM(C7:C16)</f>
        <v>7735</v>
      </c>
      <c r="D17" s="25">
        <f>C17/B17</f>
        <v>0.64447592067988668</v>
      </c>
      <c r="E17" s="24">
        <f>SUM(E7:E16)</f>
        <v>3528</v>
      </c>
      <c r="F17" s="24">
        <f>SUM(F7:F16)</f>
        <v>3515</v>
      </c>
    </row>
    <row r="18" spans="1:6" s="23" customFormat="1" ht="34.5" customHeight="1">
      <c r="A18" s="26" t="s">
        <v>293</v>
      </c>
      <c r="B18" s="24">
        <f>SUM(, B17)</f>
        <v>12002</v>
      </c>
      <c r="C18" s="24">
        <f>SUM(, C17)</f>
        <v>7735</v>
      </c>
      <c r="D18" s="25">
        <f>C18/B18</f>
        <v>0.64447592067988668</v>
      </c>
      <c r="E18" s="24">
        <f>SUM(, E17)</f>
        <v>3528</v>
      </c>
      <c r="F18" s="24">
        <f>SUM(, F17)</f>
        <v>3515</v>
      </c>
    </row>
    <row r="19" spans="1:6" s="14" customFormat="1">
      <c r="A19" s="18" t="s">
        <v>294</v>
      </c>
      <c r="B19" s="18">
        <f>SUM(, B18)</f>
        <v>12002</v>
      </c>
      <c r="C19" s="18">
        <f>SUM(, C18)</f>
        <v>7735</v>
      </c>
      <c r="D19" s="27">
        <f>C19/B19</f>
        <v>0.64447592067988668</v>
      </c>
      <c r="E19" s="18">
        <f>SUM(, E18)</f>
        <v>3528</v>
      </c>
      <c r="F19" s="18">
        <f>SUM(, F18)</f>
        <v>3515</v>
      </c>
    </row>
  </sheetData>
  <mergeCells count="6">
    <mergeCell ref="A1:D1"/>
    <mergeCell ref="A2:D2"/>
    <mergeCell ref="A3:D3"/>
    <mergeCell ref="A4:D4"/>
    <mergeCell ref="E5:R5"/>
    <mergeCell ref="E4:R4"/>
  </mergeCells>
  <pageMargins left="0.7" right="0.7" top="0.75" bottom="0.75" header="0.3" footer="0.3"/>
  <pageSetup orientation="portrait" verticalDpi="0" r:id="rId1"/>
  <headerFooter>
    <oddFooter>&amp;CPage &amp;P of &amp;N</oddFooter>
  </headerFooter>
  <rowBreaks count="3" manualBreakCount="3">
    <brk id="17" max="16383" man="1"/>
    <brk id="18" max="16383" man="1"/>
    <brk id="19" max="16383" man="1"/>
  </rowBreaks>
  <colBreaks count="2" manualBreakCount="2">
    <brk id="5" max="1048575" man="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112</vt:i4>
      </vt:variant>
      <vt:variant>
        <vt:lpstr>Named Ranges</vt:lpstr>
      </vt:variant>
      <vt:variant>
        <vt:i4>110</vt:i4>
      </vt:variant>
    </vt:vector>
  </HeadingPairs>
  <TitlesOfParts>
    <vt:vector size="222" baseType="lpstr">
      <vt:lpstr>Cover Page</vt:lpstr>
      <vt:lpstr>Canvass Summary</vt:lpstr>
      <vt:lpstr>FOR PRESIDENT AND VICE PR</vt:lpstr>
      <vt:lpstr>FOR PRESIDENT AND VICE PR (2)</vt:lpstr>
      <vt:lpstr>FOR REPRESENTATIVE IN CON</vt:lpstr>
      <vt:lpstr>FOR REPRESENTATIVE IN CON (2)</vt:lpstr>
      <vt:lpstr>FOR REPRESENTATIVE IN CON1</vt:lpstr>
      <vt:lpstr>FOR REPRESENTATIVE IN CON1 (2)</vt:lpstr>
      <vt:lpstr>FOR REPRESENTATIVE IN CON2</vt:lpstr>
      <vt:lpstr>FOR REPRESENTATIVE IN CON2 (2)</vt:lpstr>
      <vt:lpstr>FOR REPRESENTATIVE IN CON3</vt:lpstr>
      <vt:lpstr>FOR REPRESENTATIVE IN CON3 (2)</vt:lpstr>
      <vt:lpstr>FOR STATE SENATOR TWENTY-</vt:lpstr>
      <vt:lpstr>FOR STATE SENATOR TWENTY- (2)</vt:lpstr>
      <vt:lpstr>FOR STATE SENATOR TWENTY-4</vt:lpstr>
      <vt:lpstr>FOR STATE SENATOR TWENTY-4 (2)</vt:lpstr>
      <vt:lpstr>FOR STATE SENATOR TWENTY-5</vt:lpstr>
      <vt:lpstr>FOR STATE SENATOR TWENTY-5 (2)</vt:lpstr>
      <vt:lpstr>FOR STATE SENATOR THIRTY-</vt:lpstr>
      <vt:lpstr>FOR STATE SENATOR THIRTY- (2)</vt:lpstr>
      <vt:lpstr>FOR STATE SENATOR THIRTY-6</vt:lpstr>
      <vt:lpstr>FOR STATE SENATOR THIRTY-6 (2)</vt:lpstr>
      <vt:lpstr>FOR STATE SENATOR FORTY-S</vt:lpstr>
      <vt:lpstr>FOR STATE SENATOR FORTY-S (2)</vt:lpstr>
      <vt:lpstr>FOR REPRESENTATIVE IN THE</vt:lpstr>
      <vt:lpstr>FOR REPRESENTATIVE IN THE (2)</vt:lpstr>
      <vt:lpstr>FOR REPRESENTATIVE IN THE7</vt:lpstr>
      <vt:lpstr>FOR REPRESENTATIVE IN THE7 (2)</vt:lpstr>
      <vt:lpstr>FOR REPRESENTATIVE IN THE8</vt:lpstr>
      <vt:lpstr>FOR REPRESENTATIVE IN THE8 (2)</vt:lpstr>
      <vt:lpstr>FOR REPRESENTATIVE IN THE9</vt:lpstr>
      <vt:lpstr>FOR REPRESENTATIVE IN THE9 (2)</vt:lpstr>
      <vt:lpstr>FOR REPRESENTATIVE IN THE10</vt:lpstr>
      <vt:lpstr>FOR REPRESENTATIVE IN THE10 (2)</vt:lpstr>
      <vt:lpstr>FOR REPRESENTATIVE IN THE11</vt:lpstr>
      <vt:lpstr>FOR REPRESENTATIVE IN THE11 (2)</vt:lpstr>
      <vt:lpstr>FOR REPRESENTATIVE IN THE12</vt:lpstr>
      <vt:lpstr>FOR REPRESENTATIVE IN THE12 (2)</vt:lpstr>
      <vt:lpstr>FOR REPRESENTATIVE IN THE13</vt:lpstr>
      <vt:lpstr>FOR REPRESENTATIVE IN THE13 (2)</vt:lpstr>
      <vt:lpstr>FOR REPRESENTATIVE IN THE14</vt:lpstr>
      <vt:lpstr>FOR REPRESENTATIVE IN THE14 (2)</vt:lpstr>
      <vt:lpstr>FOR CIRCUIT CLERK</vt:lpstr>
      <vt:lpstr>FOR CIRCUIT CLERK (2)</vt:lpstr>
      <vt:lpstr>FOR COUNTY RECORDER</vt:lpstr>
      <vt:lpstr>FOR COUNTY RECORDER (2)</vt:lpstr>
      <vt:lpstr>FOR STATES ATTORNEY</vt:lpstr>
      <vt:lpstr>FOR STATES ATTORNEY (2)</vt:lpstr>
      <vt:lpstr>FOR COUNTY AUDITOR</vt:lpstr>
      <vt:lpstr>FOR COUNTY AUDITOR (2)</vt:lpstr>
      <vt:lpstr>FOR COUNTY CORONER</vt:lpstr>
      <vt:lpstr>FOR COUNTY CORONER (2)</vt:lpstr>
      <vt:lpstr>FOR COUNTY BOARD CHAIRMAN</vt:lpstr>
      <vt:lpstr>FOR COUNTY BOARD CHAIRMAN (2)</vt:lpstr>
      <vt:lpstr>FOR REGIONAL SUPERINTENDE</vt:lpstr>
      <vt:lpstr>FOR REGIONAL SUPERINTENDE (2)</vt:lpstr>
      <vt:lpstr>FOR REGIONAL SUPERINTENDE15</vt:lpstr>
      <vt:lpstr>FOR REGIONAL SUPERINTENDE15 (2)</vt:lpstr>
      <vt:lpstr>FOR REGIONAL SUPERINTENDE16</vt:lpstr>
      <vt:lpstr>FOR REGIONAL SUPERINTENDE16 (2)</vt:lpstr>
      <vt:lpstr>FOR MEMBER OF THE COUNTY</vt:lpstr>
      <vt:lpstr>FOR MEMBER OF THE COUNTY (2)</vt:lpstr>
      <vt:lpstr>FOR MEMBER OF THE COUNTY17</vt:lpstr>
      <vt:lpstr>FOR MEMBER OF THE COUNTY17 (2)</vt:lpstr>
      <vt:lpstr>FOR MEMBER OF THE COUNTY18</vt:lpstr>
      <vt:lpstr>FOR MEMBER OF THE COUNTY18 (2)</vt:lpstr>
      <vt:lpstr>FOR MEMBER OF THE COUNTY19</vt:lpstr>
      <vt:lpstr>FOR MEMBER OF THE COUNTY19 (2)</vt:lpstr>
      <vt:lpstr>FOR MEMBER OF THE COUNTY20</vt:lpstr>
      <vt:lpstr>FOR MEMBER OF THE COUNTY20 (2)</vt:lpstr>
      <vt:lpstr>FOR MEMBER OF THE COUNTY21</vt:lpstr>
      <vt:lpstr>FOR MEMBER OF THE COUNTY21 (2)</vt:lpstr>
      <vt:lpstr>FOR MEMBER OF THE COUNTY22</vt:lpstr>
      <vt:lpstr>FOR MEMBER OF THE COUNTY22 (2)</vt:lpstr>
      <vt:lpstr>FOR MEMBER OF THE COUNTY23</vt:lpstr>
      <vt:lpstr>FOR MEMBER OF THE COUNTY23 (2)</vt:lpstr>
      <vt:lpstr>FOR MEMBER OF THE COUNTY24</vt:lpstr>
      <vt:lpstr>FOR MEMBER OF THE COUNTY24 (2)</vt:lpstr>
      <vt:lpstr>FOR MEMBER OF THE COUNTY25</vt:lpstr>
      <vt:lpstr>FOR MEMBER OF THE COUNTY25 (2)</vt:lpstr>
      <vt:lpstr>FOR MEMBER OF THE COUNTY26</vt:lpstr>
      <vt:lpstr>FOR MEMBER OF THE COUNTY26 (2)</vt:lpstr>
      <vt:lpstr>FOR MEMBER OF THE COUNTY27</vt:lpstr>
      <vt:lpstr>FOR MEMBER OF THE COUNTY27 (2)</vt:lpstr>
      <vt:lpstr>FOR MEMBER OF THE COUNTY28</vt:lpstr>
      <vt:lpstr>FOR MEMBER OF THE COUNTY28 (2)</vt:lpstr>
      <vt:lpstr>FOR MEMBER OF THE COUNTY29</vt:lpstr>
      <vt:lpstr>FOR MEMBER OF THE COUNTY29 (2)</vt:lpstr>
      <vt:lpstr>FOR MEMBER OF THE COUNTY30</vt:lpstr>
      <vt:lpstr>FOR MEMBER OF THE COUNTY30 (2)</vt:lpstr>
      <vt:lpstr>FOR MEMBER OF THE COUNTY31</vt:lpstr>
      <vt:lpstr>FOR MEMBER OF THE COUNTY31 (2)</vt:lpstr>
      <vt:lpstr>FOR MEMBER OF THE COUNTY32</vt:lpstr>
      <vt:lpstr>FOR MEMBER OF THE COUNTY32 (2)</vt:lpstr>
      <vt:lpstr>FOR MEMBER OF THE COUNTY33</vt:lpstr>
      <vt:lpstr>FOR MEMBER OF THE COUNTY33 (2)</vt:lpstr>
      <vt:lpstr>FOR MEMBER OF THE COUNTY34</vt:lpstr>
      <vt:lpstr>FOR MEMBER OF THE COUNTY34 (2)</vt:lpstr>
      <vt:lpstr>FOR MEMBER OF THE COUNTY35</vt:lpstr>
      <vt:lpstr>FOR MEMBER OF THE COUNTY35 (2)</vt:lpstr>
      <vt:lpstr>FOR MEMBER OF THE COUNTY36</vt:lpstr>
      <vt:lpstr>FOR MEMBER OF THE COUNTY36 (2)</vt:lpstr>
      <vt:lpstr>FOR MEMBER OF THE COUNTY37</vt:lpstr>
      <vt:lpstr>FOR MEMBER OF THE COUNTY37 (2)</vt:lpstr>
      <vt:lpstr>FOR SANITARY DISTRICT TRU</vt:lpstr>
      <vt:lpstr>FOR SANITARY DISTRICT TRU (2)</vt:lpstr>
      <vt:lpstr>FOR JUDGE OF THE APPELLAT</vt:lpstr>
      <vt:lpstr>FOR JUDGE OF THE APPELLAT (2)</vt:lpstr>
      <vt:lpstr>FOR JUDGE OF THE CIRCUIT</vt:lpstr>
      <vt:lpstr>FOR JUDGE OF THE CIRCUIT (2)</vt:lpstr>
      <vt:lpstr>FOR JUDGE OF THE CIRCUIT38</vt:lpstr>
      <vt:lpstr>FOR JUDGE OF THE CIRCUIT38 (2)</vt:lpstr>
      <vt:lpstr>'FOR CIRCUIT CLERK'!Print_Area</vt:lpstr>
      <vt:lpstr>'FOR COUNTY AUDITOR'!Print_Area</vt:lpstr>
      <vt:lpstr>'FOR COUNTY BOARD CHAIRMAN'!Print_Area</vt:lpstr>
      <vt:lpstr>'FOR COUNTY CORONER'!Print_Area</vt:lpstr>
      <vt:lpstr>'FOR COUNTY RECORDER'!Print_Area</vt:lpstr>
      <vt:lpstr>'FOR JUDGE OF THE APPELLAT'!Print_Area</vt:lpstr>
      <vt:lpstr>'FOR JUDGE OF THE CIRCUIT'!Print_Area</vt:lpstr>
      <vt:lpstr>'FOR JUDGE OF THE CIRCUIT38'!Print_Area</vt:lpstr>
      <vt:lpstr>'FOR MEMBER OF THE COUNTY'!Print_Area</vt:lpstr>
      <vt:lpstr>'FOR MEMBER OF THE COUNTY17'!Print_Area</vt:lpstr>
      <vt:lpstr>'FOR MEMBER OF THE COUNTY18'!Print_Area</vt:lpstr>
      <vt:lpstr>'FOR MEMBER OF THE COUNTY19'!Print_Area</vt:lpstr>
      <vt:lpstr>'FOR MEMBER OF THE COUNTY20'!Print_Area</vt:lpstr>
      <vt:lpstr>'FOR MEMBER OF THE COUNTY21'!Print_Area</vt:lpstr>
      <vt:lpstr>'FOR MEMBER OF THE COUNTY22'!Print_Area</vt:lpstr>
      <vt:lpstr>'FOR MEMBER OF THE COUNTY23'!Print_Area</vt:lpstr>
      <vt:lpstr>'FOR MEMBER OF THE COUNTY24'!Print_Area</vt:lpstr>
      <vt:lpstr>'FOR MEMBER OF THE COUNTY25'!Print_Area</vt:lpstr>
      <vt:lpstr>'FOR MEMBER OF THE COUNTY26'!Print_Area</vt:lpstr>
      <vt:lpstr>'FOR MEMBER OF THE COUNTY27'!Print_Area</vt:lpstr>
      <vt:lpstr>'FOR MEMBER OF THE COUNTY28'!Print_Area</vt:lpstr>
      <vt:lpstr>'FOR MEMBER OF THE COUNTY29'!Print_Area</vt:lpstr>
      <vt:lpstr>'FOR MEMBER OF THE COUNTY30'!Print_Area</vt:lpstr>
      <vt:lpstr>'FOR MEMBER OF THE COUNTY31'!Print_Area</vt:lpstr>
      <vt:lpstr>'FOR MEMBER OF THE COUNTY32'!Print_Area</vt:lpstr>
      <vt:lpstr>'FOR MEMBER OF THE COUNTY33'!Print_Area</vt:lpstr>
      <vt:lpstr>'FOR MEMBER OF THE COUNTY34'!Print_Area</vt:lpstr>
      <vt:lpstr>'FOR MEMBER OF THE COUNTY35'!Print_Area</vt:lpstr>
      <vt:lpstr>'FOR MEMBER OF THE COUNTY36'!Print_Area</vt:lpstr>
      <vt:lpstr>'FOR MEMBER OF THE COUNTY37'!Print_Area</vt:lpstr>
      <vt:lpstr>'FOR PRESIDENT AND VICE PR'!Print_Area</vt:lpstr>
      <vt:lpstr>'FOR REGIONAL SUPERINTENDE'!Print_Area</vt:lpstr>
      <vt:lpstr>'FOR REGIONAL SUPERINTENDE15'!Print_Area</vt:lpstr>
      <vt:lpstr>'FOR REGIONAL SUPERINTENDE16'!Print_Area</vt:lpstr>
      <vt:lpstr>'FOR REPRESENTATIVE IN CON'!Print_Area</vt:lpstr>
      <vt:lpstr>'FOR REPRESENTATIVE IN CON1'!Print_Area</vt:lpstr>
      <vt:lpstr>'FOR REPRESENTATIVE IN CON2'!Print_Area</vt:lpstr>
      <vt:lpstr>'FOR REPRESENTATIVE IN CON3'!Print_Area</vt:lpstr>
      <vt:lpstr>'FOR REPRESENTATIVE IN THE'!Print_Area</vt:lpstr>
      <vt:lpstr>'FOR REPRESENTATIVE IN THE10'!Print_Area</vt:lpstr>
      <vt:lpstr>'FOR REPRESENTATIVE IN THE11'!Print_Area</vt:lpstr>
      <vt:lpstr>'FOR REPRESENTATIVE IN THE12'!Print_Area</vt:lpstr>
      <vt:lpstr>'FOR REPRESENTATIVE IN THE13'!Print_Area</vt:lpstr>
      <vt:lpstr>'FOR REPRESENTATIVE IN THE14'!Print_Area</vt:lpstr>
      <vt:lpstr>'FOR REPRESENTATIVE IN THE7'!Print_Area</vt:lpstr>
      <vt:lpstr>'FOR REPRESENTATIVE IN THE8'!Print_Area</vt:lpstr>
      <vt:lpstr>'FOR REPRESENTATIVE IN THE9'!Print_Area</vt:lpstr>
      <vt:lpstr>'FOR SANITARY DISTRICT TRU'!Print_Area</vt:lpstr>
      <vt:lpstr>'FOR STATE SENATOR FORTY-S'!Print_Area</vt:lpstr>
      <vt:lpstr>'FOR STATE SENATOR THIRTY-'!Print_Area</vt:lpstr>
      <vt:lpstr>'FOR STATE SENATOR THIRTY-6'!Print_Area</vt:lpstr>
      <vt:lpstr>'FOR STATE SENATOR TWENTY-'!Print_Area</vt:lpstr>
      <vt:lpstr>'FOR STATE SENATOR TWENTY-4'!Print_Area</vt:lpstr>
      <vt:lpstr>'FOR STATE SENATOR TWENTY-5'!Print_Area</vt:lpstr>
      <vt:lpstr>'FOR STATES ATTORNEY'!Print_Area</vt:lpstr>
      <vt:lpstr>'FOR CIRCUIT CLERK'!Print_Titles</vt:lpstr>
      <vt:lpstr>'FOR COUNTY AUDITOR'!Print_Titles</vt:lpstr>
      <vt:lpstr>'FOR COUNTY BOARD CHAIRMAN'!Print_Titles</vt:lpstr>
      <vt:lpstr>'FOR COUNTY CORONER'!Print_Titles</vt:lpstr>
      <vt:lpstr>'FOR COUNTY RECORDER'!Print_Titles</vt:lpstr>
      <vt:lpstr>'FOR JUDGE OF THE APPELLAT'!Print_Titles</vt:lpstr>
      <vt:lpstr>'FOR JUDGE OF THE CIRCUIT'!Print_Titles</vt:lpstr>
      <vt:lpstr>'FOR JUDGE OF THE CIRCUIT38'!Print_Titles</vt:lpstr>
      <vt:lpstr>'FOR MEMBER OF THE COUNTY'!Print_Titles</vt:lpstr>
      <vt:lpstr>'FOR MEMBER OF THE COUNTY17'!Print_Titles</vt:lpstr>
      <vt:lpstr>'FOR MEMBER OF THE COUNTY18'!Print_Titles</vt:lpstr>
      <vt:lpstr>'FOR MEMBER OF THE COUNTY19'!Print_Titles</vt:lpstr>
      <vt:lpstr>'FOR MEMBER OF THE COUNTY20'!Print_Titles</vt:lpstr>
      <vt:lpstr>'FOR MEMBER OF THE COUNTY21'!Print_Titles</vt:lpstr>
      <vt:lpstr>'FOR MEMBER OF THE COUNTY22'!Print_Titles</vt:lpstr>
      <vt:lpstr>'FOR MEMBER OF THE COUNTY23'!Print_Titles</vt:lpstr>
      <vt:lpstr>'FOR MEMBER OF THE COUNTY24'!Print_Titles</vt:lpstr>
      <vt:lpstr>'FOR MEMBER OF THE COUNTY25'!Print_Titles</vt:lpstr>
      <vt:lpstr>'FOR MEMBER OF THE COUNTY26'!Print_Titles</vt:lpstr>
      <vt:lpstr>'FOR MEMBER OF THE COUNTY27'!Print_Titles</vt:lpstr>
      <vt:lpstr>'FOR MEMBER OF THE COUNTY28'!Print_Titles</vt:lpstr>
      <vt:lpstr>'FOR MEMBER OF THE COUNTY29'!Print_Titles</vt:lpstr>
      <vt:lpstr>'FOR MEMBER OF THE COUNTY30'!Print_Titles</vt:lpstr>
      <vt:lpstr>'FOR MEMBER OF THE COUNTY31'!Print_Titles</vt:lpstr>
      <vt:lpstr>'FOR MEMBER OF THE COUNTY32'!Print_Titles</vt:lpstr>
      <vt:lpstr>'FOR MEMBER OF THE COUNTY33'!Print_Titles</vt:lpstr>
      <vt:lpstr>'FOR MEMBER OF THE COUNTY34'!Print_Titles</vt:lpstr>
      <vt:lpstr>'FOR MEMBER OF THE COUNTY35'!Print_Titles</vt:lpstr>
      <vt:lpstr>'FOR MEMBER OF THE COUNTY36'!Print_Titles</vt:lpstr>
      <vt:lpstr>'FOR MEMBER OF THE COUNTY37'!Print_Titles</vt:lpstr>
      <vt:lpstr>'FOR PRESIDENT AND VICE PR'!Print_Titles</vt:lpstr>
      <vt:lpstr>'FOR REGIONAL SUPERINTENDE'!Print_Titles</vt:lpstr>
      <vt:lpstr>'FOR REGIONAL SUPERINTENDE15'!Print_Titles</vt:lpstr>
      <vt:lpstr>'FOR REGIONAL SUPERINTENDE16'!Print_Titles</vt:lpstr>
      <vt:lpstr>'FOR REPRESENTATIVE IN CON'!Print_Titles</vt:lpstr>
      <vt:lpstr>'FOR REPRESENTATIVE IN CON1'!Print_Titles</vt:lpstr>
      <vt:lpstr>'FOR REPRESENTATIVE IN CON2'!Print_Titles</vt:lpstr>
      <vt:lpstr>'FOR REPRESENTATIVE IN CON3'!Print_Titles</vt:lpstr>
      <vt:lpstr>'FOR REPRESENTATIVE IN THE'!Print_Titles</vt:lpstr>
      <vt:lpstr>'FOR REPRESENTATIVE IN THE10'!Print_Titles</vt:lpstr>
      <vt:lpstr>'FOR REPRESENTATIVE IN THE11'!Print_Titles</vt:lpstr>
      <vt:lpstr>'FOR REPRESENTATIVE IN THE12'!Print_Titles</vt:lpstr>
      <vt:lpstr>'FOR REPRESENTATIVE IN THE13'!Print_Titles</vt:lpstr>
      <vt:lpstr>'FOR REPRESENTATIVE IN THE14'!Print_Titles</vt:lpstr>
      <vt:lpstr>'FOR REPRESENTATIVE IN THE7'!Print_Titles</vt:lpstr>
      <vt:lpstr>'FOR REPRESENTATIVE IN THE8'!Print_Titles</vt:lpstr>
      <vt:lpstr>'FOR REPRESENTATIVE IN THE9'!Print_Titles</vt:lpstr>
      <vt:lpstr>'FOR SANITARY DISTRICT TRU'!Print_Titles</vt:lpstr>
      <vt:lpstr>'FOR STATE SENATOR FORTY-S'!Print_Titles</vt:lpstr>
      <vt:lpstr>'FOR STATE SENATOR THIRTY-'!Print_Titles</vt:lpstr>
      <vt:lpstr>'FOR STATE SENATOR THIRTY-6'!Print_Titles</vt:lpstr>
      <vt:lpstr>'FOR STATE SENATOR TWENTY-'!Print_Titles</vt:lpstr>
      <vt:lpstr>'FOR STATE SENATOR TWENTY-4'!Print_Titles</vt:lpstr>
      <vt:lpstr>'FOR STATE SENATOR TWENTY-5'!Print_Titles</vt:lpstr>
      <vt:lpstr>'FOR STATES ATTORNEY'!Print_Titles</vt:lpstr>
    </vt:vector>
  </TitlesOfParts>
  <Company>Kane County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Neuenkirchen, Davis</dc:creator>
  <cp:lastModifiedBy>Franco, Fabyan</cp:lastModifiedBy>
  <dcterms:created xsi:type="dcterms:W3CDTF">2015-07-07T19:44:56Z</dcterms:created>
  <dcterms:modified xsi:type="dcterms:W3CDTF">2017-05-01T18:35:30Z</dcterms:modified>
</cp:coreProperties>
</file>