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ero\Downloads\"/>
    </mc:Choice>
  </mc:AlternateContent>
  <xr:revisionPtr revIDLastSave="0" documentId="13_ncr:1_{CFB4657B-E085-4D56-9A09-CC7136209E85}" xr6:coauthVersionLast="47" xr6:coauthVersionMax="47" xr10:uidLastSave="{00000000-0000-0000-0000-000000000000}"/>
  <bookViews>
    <workbookView xWindow="-120" yWindow="-120" windowWidth="29040" windowHeight="15840" xr2:uid="{7480E32E-229A-4D6F-B9B9-F532F7623FCB}"/>
  </bookViews>
  <sheets>
    <sheet name="Generación" sheetId="2" r:id="rId1"/>
    <sheet name="Potenci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4" i="2" l="1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W8" i="2"/>
  <c r="W24" i="2" s="1"/>
  <c r="V8" i="2"/>
  <c r="V24" i="2" s="1"/>
  <c r="U8" i="2"/>
  <c r="U24" i="2" s="1"/>
  <c r="T8" i="2"/>
  <c r="T24" i="2" s="1"/>
  <c r="S8" i="2"/>
  <c r="S24" i="2" s="1"/>
  <c r="R8" i="2"/>
  <c r="R24" i="2" s="1"/>
  <c r="Q8" i="2"/>
  <c r="Q24" i="2" s="1"/>
  <c r="P8" i="2"/>
  <c r="O8" i="2"/>
  <c r="O24" i="2" s="1"/>
  <c r="N8" i="2"/>
  <c r="N24" i="2" s="1"/>
  <c r="M8" i="2"/>
  <c r="M24" i="2" s="1"/>
  <c r="L8" i="2"/>
  <c r="L24" i="2" s="1"/>
  <c r="K8" i="2"/>
  <c r="K24" i="2" s="1"/>
  <c r="J8" i="2"/>
  <c r="J24" i="2" s="1"/>
  <c r="H8" i="2"/>
  <c r="G8" i="2"/>
  <c r="G24" i="2" s="1"/>
  <c r="F8" i="2"/>
  <c r="F24" i="2" s="1"/>
  <c r="E8" i="2"/>
  <c r="E24" i="2" s="1"/>
  <c r="D8" i="2"/>
  <c r="D24" i="2" s="1"/>
  <c r="C8" i="2"/>
  <c r="B8" i="2"/>
  <c r="B24" i="2" s="1"/>
  <c r="I8" i="2"/>
  <c r="I24" i="2" s="1"/>
  <c r="X23" i="3"/>
  <c r="R23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X5" i="3"/>
  <c r="W5" i="3"/>
  <c r="W23" i="3" s="1"/>
  <c r="V5" i="3"/>
  <c r="V23" i="3" s="1"/>
  <c r="U5" i="3"/>
  <c r="U23" i="3" s="1"/>
  <c r="T5" i="3"/>
  <c r="T23" i="3" s="1"/>
  <c r="S5" i="3"/>
  <c r="S23" i="3" s="1"/>
  <c r="R5" i="3"/>
  <c r="H24" i="2" l="1"/>
  <c r="C24" i="2"/>
  <c r="Q5" i="3" l="1"/>
  <c r="Q23" i="3" s="1"/>
  <c r="P5" i="3"/>
  <c r="P23" i="3" s="1"/>
  <c r="O5" i="3"/>
  <c r="O23" i="3" s="1"/>
  <c r="N5" i="3"/>
  <c r="N23" i="3" s="1"/>
  <c r="M5" i="3"/>
  <c r="M23" i="3" s="1"/>
  <c r="L5" i="3"/>
  <c r="L23" i="3" s="1"/>
  <c r="K5" i="3"/>
  <c r="K23" i="3" s="1"/>
  <c r="J5" i="3"/>
  <c r="J23" i="3" s="1"/>
  <c r="I5" i="3"/>
  <c r="I23" i="3" s="1"/>
  <c r="H5" i="3"/>
  <c r="H23" i="3" s="1"/>
  <c r="G5" i="3"/>
  <c r="G23" i="3" s="1"/>
  <c r="F5" i="3"/>
  <c r="F23" i="3" s="1"/>
  <c r="E5" i="3"/>
  <c r="E23" i="3" s="1"/>
  <c r="D5" i="3"/>
  <c r="D23" i="3" s="1"/>
  <c r="C5" i="3"/>
  <c r="C23" i="3" s="1"/>
</calcChain>
</file>

<file path=xl/sharedStrings.xml><?xml version="1.0" encoding="utf-8"?>
<sst xmlns="http://schemas.openxmlformats.org/spreadsheetml/2006/main" count="64" uniqueCount="40">
  <si>
    <t>Eólica</t>
  </si>
  <si>
    <t>Solar fotovoltaica</t>
  </si>
  <si>
    <t>Hidraulica</t>
  </si>
  <si>
    <t>Nuclear</t>
  </si>
  <si>
    <t>Carbón</t>
  </si>
  <si>
    <t>Fuel/Gas</t>
  </si>
  <si>
    <t>Ciclo Combinado</t>
  </si>
  <si>
    <t>Eolica</t>
  </si>
  <si>
    <t>Otras renovables</t>
  </si>
  <si>
    <t>Bombeo puro</t>
  </si>
  <si>
    <t>Hidráulica</t>
  </si>
  <si>
    <t>No Renovables</t>
  </si>
  <si>
    <t xml:space="preserve">Total       </t>
  </si>
  <si>
    <t>Solar Fotovoltaica</t>
  </si>
  <si>
    <t>Solar Térmica</t>
  </si>
  <si>
    <t>Térmica renovable</t>
  </si>
  <si>
    <t xml:space="preserve">Cogeneración y resto </t>
  </si>
  <si>
    <t>(MW)</t>
  </si>
  <si>
    <t>Turbinación bombeo</t>
  </si>
  <si>
    <t>Fuel + Gas</t>
  </si>
  <si>
    <t>Motores diésel</t>
  </si>
  <si>
    <t>Turbina de gas</t>
  </si>
  <si>
    <t>Turbina de vapor</t>
  </si>
  <si>
    <t>Ciclo combinado</t>
  </si>
  <si>
    <t>Hidroeólica</t>
  </si>
  <si>
    <t>Solar térmica</t>
  </si>
  <si>
    <t>Cogeneración</t>
  </si>
  <si>
    <t>Residuos no renovables</t>
  </si>
  <si>
    <t>Residuos renovables</t>
  </si>
  <si>
    <t>Potencia total</t>
  </si>
  <si>
    <t>Hidráulica convencional y mixta</t>
  </si>
  <si>
    <t>Otra Hidráulica</t>
  </si>
  <si>
    <t>Total Fuel/Gas</t>
  </si>
  <si>
    <t>Total Solar</t>
  </si>
  <si>
    <t>Solar Termosolar</t>
  </si>
  <si>
    <t>Turbinación Bombeo</t>
  </si>
  <si>
    <t>Total Hidraulica</t>
  </si>
  <si>
    <t>Fuel+Gas</t>
  </si>
  <si>
    <t>Resisuos renovables</t>
  </si>
  <si>
    <t>Generación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</si>
</sst>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Liberation San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0" fillId="2" borderId="0" xfId="0" applyFill="1"/>
    <xf numFmtId="0" fontId="2" fillId="0" borderId="0" xfId="1" applyNumberFormat="1"/>
    <xf numFmtId="0" fontId="3" fillId="3" borderId="0" xfId="1" applyNumberFormat="1" applyFont="1" applyFill="1"/>
    <xf numFmtId="0" fontId="2" fillId="0" borderId="0" xfId="1" applyNumberFormat="1"/>
    <xf numFmtId="0" fontId="0" fillId="0" borderId="0" xfId="0" applyAlignment="1">
      <alignment horizontal="right"/>
    </xf>
    <xf numFmtId="0" fontId="2" fillId="0" borderId="0" xfId="1" applyNumberFormat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Font="1"/>
    <xf numFmtId="1" fontId="0" fillId="0" borderId="0" xfId="0" applyNumberFormat="1"/>
    <xf numFmtId="1" fontId="0" fillId="2" borderId="0" xfId="0" applyNumberFormat="1" applyFill="1"/>
  </cellXfs>
  <cellStyles count="2">
    <cellStyle name="Normal" xfId="0" builtinId="0"/>
    <cellStyle name="Normal 2" xfId="1" xr:uid="{1CA9EC72-EC93-4708-BF61-BF00E7D87E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EBFC6-617F-47C9-9912-C3B4CF91AF42}">
  <dimension ref="A4:W25"/>
  <sheetViews>
    <sheetView tabSelected="1" zoomScaleNormal="100" workbookViewId="0">
      <selection activeCell="G32" sqref="G32"/>
    </sheetView>
  </sheetViews>
  <sheetFormatPr defaultRowHeight="15"/>
  <cols>
    <col min="1" max="1" width="32.85546875" customWidth="1"/>
    <col min="8" max="8" width="10.42578125" customWidth="1"/>
  </cols>
  <sheetData>
    <row r="4" spans="1:23">
      <c r="B4" s="2">
        <v>2000</v>
      </c>
      <c r="C4" s="2">
        <v>2001</v>
      </c>
      <c r="D4" s="2">
        <v>2002</v>
      </c>
      <c r="E4" s="2">
        <v>2003</v>
      </c>
      <c r="F4" s="2">
        <v>2004</v>
      </c>
      <c r="G4" s="2">
        <v>2005</v>
      </c>
      <c r="H4" s="11">
        <v>2006</v>
      </c>
      <c r="I4" s="2">
        <v>2007</v>
      </c>
      <c r="J4" s="2">
        <v>2008</v>
      </c>
      <c r="K4" s="2">
        <v>2009</v>
      </c>
      <c r="L4" s="2">
        <v>2010</v>
      </c>
      <c r="M4" s="2">
        <v>2011</v>
      </c>
      <c r="N4" s="2">
        <v>2012</v>
      </c>
      <c r="O4" s="2">
        <v>2013</v>
      </c>
      <c r="P4" s="2">
        <v>2014</v>
      </c>
      <c r="Q4" s="2">
        <v>2015</v>
      </c>
      <c r="R4" s="2">
        <v>2016</v>
      </c>
      <c r="S4" s="2">
        <v>2017</v>
      </c>
      <c r="T4" s="2">
        <v>2018</v>
      </c>
      <c r="U4" s="2">
        <v>2019</v>
      </c>
      <c r="V4" s="2">
        <v>2020</v>
      </c>
      <c r="W4" s="2">
        <v>2021</v>
      </c>
    </row>
    <row r="5" spans="1:23">
      <c r="A5" t="s">
        <v>2</v>
      </c>
      <c r="B5">
        <v>27842</v>
      </c>
      <c r="C5">
        <v>39424</v>
      </c>
      <c r="D5">
        <v>22598</v>
      </c>
      <c r="E5">
        <v>38872</v>
      </c>
      <c r="F5">
        <v>29777</v>
      </c>
      <c r="G5">
        <v>19169</v>
      </c>
      <c r="H5" s="13">
        <v>25330</v>
      </c>
      <c r="I5">
        <v>27105.507000000001</v>
      </c>
      <c r="J5">
        <v>22935.484</v>
      </c>
      <c r="K5">
        <v>26186.407999999999</v>
      </c>
      <c r="L5">
        <v>41833.805999999997</v>
      </c>
      <c r="M5">
        <v>30437.318139999999</v>
      </c>
      <c r="N5">
        <v>20653.566610000002</v>
      </c>
      <c r="O5">
        <v>37385.436840000002</v>
      </c>
      <c r="P5">
        <v>39181.985229999998</v>
      </c>
      <c r="Q5">
        <v>28382.579979999999</v>
      </c>
      <c r="R5">
        <v>36114.888200000001</v>
      </c>
      <c r="S5">
        <v>18450.618740000002</v>
      </c>
      <c r="T5">
        <v>34117.241349999997</v>
      </c>
      <c r="U5">
        <v>24719.015200000002</v>
      </c>
      <c r="V5">
        <v>30614.253499999999</v>
      </c>
      <c r="W5">
        <v>25341.13522</v>
      </c>
    </row>
    <row r="6" spans="1:23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13">
        <v>0</v>
      </c>
      <c r="I6">
        <v>3102.6129999999998</v>
      </c>
      <c r="J6">
        <v>2661.7649999999999</v>
      </c>
      <c r="K6">
        <v>2655.9459999999999</v>
      </c>
      <c r="L6">
        <v>3120.4580000000001</v>
      </c>
      <c r="M6">
        <v>2183.5362850000001</v>
      </c>
      <c r="N6">
        <v>3201.8897999999999</v>
      </c>
      <c r="O6">
        <v>3289.677185</v>
      </c>
      <c r="P6">
        <v>3415.996048</v>
      </c>
      <c r="Q6">
        <v>2895.3658</v>
      </c>
      <c r="R6">
        <v>3134.3290590000001</v>
      </c>
      <c r="S6">
        <v>2248.9644429999998</v>
      </c>
      <c r="T6">
        <v>1993.9960100000001</v>
      </c>
      <c r="U6">
        <v>1645.5051040000001</v>
      </c>
      <c r="V6">
        <v>2748.1006969999999</v>
      </c>
      <c r="W6">
        <v>2051.5322200000001</v>
      </c>
    </row>
    <row r="7" spans="1:23">
      <c r="A7" t="s">
        <v>31</v>
      </c>
      <c r="B7">
        <v>3836</v>
      </c>
      <c r="C7">
        <v>4289</v>
      </c>
      <c r="D7">
        <v>3771</v>
      </c>
      <c r="E7">
        <v>4939</v>
      </c>
      <c r="F7">
        <v>4544</v>
      </c>
      <c r="G7">
        <v>3818</v>
      </c>
      <c r="H7" s="13">
        <v>4149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</row>
    <row r="8" spans="1:23">
      <c r="A8" s="5" t="s">
        <v>36</v>
      </c>
      <c r="B8" s="5">
        <f t="shared" ref="B8:H8" si="0">SUM(B5:B7)</f>
        <v>31678</v>
      </c>
      <c r="C8" s="5">
        <f t="shared" si="0"/>
        <v>43713</v>
      </c>
      <c r="D8" s="5">
        <f t="shared" si="0"/>
        <v>26369</v>
      </c>
      <c r="E8" s="5">
        <f t="shared" si="0"/>
        <v>43811</v>
      </c>
      <c r="F8" s="5">
        <f t="shared" si="0"/>
        <v>34321</v>
      </c>
      <c r="G8" s="5">
        <f t="shared" si="0"/>
        <v>22987</v>
      </c>
      <c r="H8" s="5">
        <f t="shared" si="0"/>
        <v>29479</v>
      </c>
      <c r="I8" s="5">
        <f>I5+I6</f>
        <v>30208.120000000003</v>
      </c>
      <c r="J8" s="5">
        <f t="shared" ref="J8:W8" si="1">J5+J6</f>
        <v>25597.249</v>
      </c>
      <c r="K8" s="5">
        <f t="shared" si="1"/>
        <v>28842.353999999999</v>
      </c>
      <c r="L8" s="5">
        <f t="shared" si="1"/>
        <v>44954.263999999996</v>
      </c>
      <c r="M8" s="5">
        <f t="shared" si="1"/>
        <v>32620.854424999998</v>
      </c>
      <c r="N8" s="5">
        <f t="shared" si="1"/>
        <v>23855.456410000003</v>
      </c>
      <c r="O8" s="5">
        <f t="shared" si="1"/>
        <v>40675.114025000003</v>
      </c>
      <c r="P8" s="5">
        <f t="shared" si="1"/>
        <v>42597.981277999999</v>
      </c>
      <c r="Q8" s="5">
        <f t="shared" si="1"/>
        <v>31277.945779999998</v>
      </c>
      <c r="R8" s="5">
        <f t="shared" si="1"/>
        <v>39249.217259000005</v>
      </c>
      <c r="S8" s="5">
        <f t="shared" si="1"/>
        <v>20699.583183000002</v>
      </c>
      <c r="T8" s="5">
        <f t="shared" si="1"/>
        <v>36111.237359999999</v>
      </c>
      <c r="U8" s="5">
        <f t="shared" si="1"/>
        <v>26364.520304000001</v>
      </c>
      <c r="V8" s="5">
        <f t="shared" si="1"/>
        <v>33362.354197000001</v>
      </c>
      <c r="W8" s="5">
        <f t="shared" si="1"/>
        <v>27392.667440000001</v>
      </c>
    </row>
    <row r="9" spans="1:23">
      <c r="A9" t="s">
        <v>3</v>
      </c>
      <c r="B9">
        <v>62206</v>
      </c>
      <c r="C9">
        <v>63708</v>
      </c>
      <c r="D9">
        <v>63016</v>
      </c>
      <c r="E9">
        <v>61875</v>
      </c>
      <c r="F9">
        <v>63606</v>
      </c>
      <c r="G9">
        <v>57359</v>
      </c>
      <c r="H9" s="13">
        <v>60126</v>
      </c>
      <c r="I9">
        <v>52638.927000000003</v>
      </c>
      <c r="J9">
        <v>56460.290999999997</v>
      </c>
      <c r="K9">
        <v>50549.445</v>
      </c>
      <c r="L9">
        <v>59242.322</v>
      </c>
      <c r="M9">
        <v>55005.87487</v>
      </c>
      <c r="N9">
        <v>58595.438800000004</v>
      </c>
      <c r="O9">
        <v>54210.788119999997</v>
      </c>
      <c r="P9">
        <v>54781.281340000001</v>
      </c>
      <c r="Q9">
        <v>54661.803310000003</v>
      </c>
      <c r="R9">
        <v>56021.682059999999</v>
      </c>
      <c r="S9">
        <v>55539.351049999997</v>
      </c>
      <c r="T9">
        <v>53197.617429999998</v>
      </c>
      <c r="U9">
        <v>55824.226779999997</v>
      </c>
      <c r="V9">
        <v>55756.77491</v>
      </c>
      <c r="W9">
        <v>44274.101170000002</v>
      </c>
    </row>
    <row r="10" spans="1:23">
      <c r="A10" t="s">
        <v>4</v>
      </c>
      <c r="B10">
        <v>76374</v>
      </c>
      <c r="C10">
        <v>68091</v>
      </c>
      <c r="D10">
        <v>78768</v>
      </c>
      <c r="E10">
        <v>72249</v>
      </c>
      <c r="F10">
        <v>76358</v>
      </c>
      <c r="G10">
        <v>77393</v>
      </c>
      <c r="H10" s="13">
        <v>66006</v>
      </c>
      <c r="I10">
        <v>70630.103000000003</v>
      </c>
      <c r="J10">
        <v>46508.362999999998</v>
      </c>
      <c r="K10">
        <v>34793.025000000001</v>
      </c>
      <c r="L10">
        <v>23700.613000000001</v>
      </c>
      <c r="M10">
        <v>43177.464379999998</v>
      </c>
      <c r="N10">
        <v>53779.891170000003</v>
      </c>
      <c r="O10">
        <v>39441.53772</v>
      </c>
      <c r="P10">
        <v>43246.056499999999</v>
      </c>
      <c r="Q10">
        <v>52616.477599999998</v>
      </c>
      <c r="R10">
        <v>37313.777750000001</v>
      </c>
      <c r="S10">
        <v>45019.420389999999</v>
      </c>
      <c r="T10">
        <v>37276.805719999997</v>
      </c>
      <c r="U10">
        <v>12670.6374</v>
      </c>
      <c r="V10">
        <v>5021.7172099999998</v>
      </c>
      <c r="W10">
        <v>3360.901836</v>
      </c>
    </row>
    <row r="11" spans="1:23">
      <c r="A11" t="s">
        <v>37</v>
      </c>
      <c r="B11">
        <v>10249</v>
      </c>
      <c r="C11">
        <v>12398</v>
      </c>
      <c r="D11">
        <v>16474</v>
      </c>
      <c r="E11">
        <v>8035</v>
      </c>
      <c r="F11">
        <v>7697</v>
      </c>
      <c r="G11">
        <v>10013</v>
      </c>
      <c r="H11" s="13">
        <v>5905</v>
      </c>
      <c r="I11">
        <v>2090.7649999999999</v>
      </c>
      <c r="J11">
        <v>2074.895</v>
      </c>
      <c r="K11">
        <v>1789.59</v>
      </c>
      <c r="L11">
        <v>1566.0229999999999</v>
      </c>
      <c r="M11">
        <v>-10.012343</v>
      </c>
      <c r="N11">
        <v>-3.8126410000000002</v>
      </c>
      <c r="O11">
        <v>-2.012715</v>
      </c>
      <c r="P11">
        <v>-0.81973099999999999</v>
      </c>
      <c r="Q11">
        <v>1.6618000000000001E-2</v>
      </c>
      <c r="R11">
        <v>2.3499999999999999E-4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 t="s">
        <v>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3578.8409999999999</v>
      </c>
      <c r="J12">
        <v>3649.2379999999998</v>
      </c>
      <c r="K12">
        <v>3557.7469999999998</v>
      </c>
      <c r="L12">
        <v>3637.09</v>
      </c>
      <c r="M12">
        <v>3503.3978780000002</v>
      </c>
      <c r="N12">
        <v>3476.8507920000002</v>
      </c>
      <c r="O12">
        <v>3218.3302979999999</v>
      </c>
      <c r="P12">
        <v>3227.383088</v>
      </c>
      <c r="Q12">
        <v>3345.0743940000002</v>
      </c>
      <c r="R12">
        <v>3602.4634900000001</v>
      </c>
      <c r="S12">
        <v>3456.0235520000001</v>
      </c>
      <c r="T12">
        <v>3178.1791410000001</v>
      </c>
      <c r="U12">
        <v>2836.053144</v>
      </c>
      <c r="V12">
        <v>2399.4380120000001</v>
      </c>
      <c r="W12">
        <v>1983.7721180000001</v>
      </c>
    </row>
    <row r="13" spans="1:23">
      <c r="A13" t="s">
        <v>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988.221</v>
      </c>
      <c r="J13">
        <v>749.19600000000003</v>
      </c>
      <c r="K13">
        <v>685.34</v>
      </c>
      <c r="L13">
        <v>646.04499999999996</v>
      </c>
      <c r="M13">
        <v>880.24222299999997</v>
      </c>
      <c r="N13">
        <v>939.82143199999996</v>
      </c>
      <c r="O13">
        <v>883.666428</v>
      </c>
      <c r="P13">
        <v>946.99123599999996</v>
      </c>
      <c r="Q13">
        <v>915.77184899999997</v>
      </c>
      <c r="R13">
        <v>616.03730199999995</v>
      </c>
      <c r="S13">
        <v>871.16004799999996</v>
      </c>
      <c r="T13">
        <v>1049.2790110000001</v>
      </c>
      <c r="U13">
        <v>670.53207699999996</v>
      </c>
      <c r="V13">
        <v>406.58598899999998</v>
      </c>
      <c r="W13">
        <v>335.95744300000001</v>
      </c>
    </row>
    <row r="14" spans="1:23">
      <c r="A14" t="s">
        <v>22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3306.8049999999998</v>
      </c>
      <c r="J14">
        <v>3414.241</v>
      </c>
      <c r="K14">
        <v>3243.6280000000002</v>
      </c>
      <c r="L14">
        <v>2972.5859999999998</v>
      </c>
      <c r="M14">
        <v>2634.2951170000001</v>
      </c>
      <c r="N14">
        <v>2681.6959270000002</v>
      </c>
      <c r="O14">
        <v>2463.7969990000001</v>
      </c>
      <c r="P14">
        <v>2070.771428</v>
      </c>
      <c r="Q14">
        <v>2222.9505669999999</v>
      </c>
      <c r="R14">
        <v>2536.1430030000001</v>
      </c>
      <c r="S14">
        <v>2674.3938499999999</v>
      </c>
      <c r="T14">
        <v>2455.4322969999998</v>
      </c>
      <c r="U14">
        <v>2189.0106679999999</v>
      </c>
      <c r="V14">
        <v>1387.6066900000001</v>
      </c>
      <c r="W14">
        <v>816.62405000000001</v>
      </c>
    </row>
    <row r="15" spans="1:23">
      <c r="A15" t="s">
        <v>6</v>
      </c>
      <c r="B15">
        <v>0</v>
      </c>
      <c r="C15">
        <v>0</v>
      </c>
      <c r="D15">
        <v>5308</v>
      </c>
      <c r="E15">
        <v>14991</v>
      </c>
      <c r="F15">
        <v>28974</v>
      </c>
      <c r="G15">
        <v>48885</v>
      </c>
      <c r="H15" s="13">
        <v>63506</v>
      </c>
      <c r="I15">
        <v>70624.091</v>
      </c>
      <c r="J15">
        <v>93197.539000000004</v>
      </c>
      <c r="K15">
        <v>80223.794999999998</v>
      </c>
      <c r="L15">
        <v>66798.985000000001</v>
      </c>
      <c r="M15">
        <v>53430.94874</v>
      </c>
      <c r="N15">
        <v>41074.44472</v>
      </c>
      <c r="O15">
        <v>27569.90064</v>
      </c>
      <c r="P15">
        <v>24828.833999999999</v>
      </c>
      <c r="Q15">
        <v>29027.289339999999</v>
      </c>
      <c r="R15">
        <v>29006.482090000001</v>
      </c>
      <c r="S15">
        <v>37065.787080000002</v>
      </c>
      <c r="T15">
        <v>30044.467199999999</v>
      </c>
      <c r="U15">
        <v>55241.970220000003</v>
      </c>
      <c r="V15">
        <v>44022.959719999999</v>
      </c>
      <c r="W15">
        <v>30478.779559999999</v>
      </c>
    </row>
    <row r="16" spans="1:23">
      <c r="A16" t="s">
        <v>24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13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0.88927699999999998</v>
      </c>
      <c r="Q16">
        <v>8.2074239999999996</v>
      </c>
      <c r="R16">
        <v>17.891936000000001</v>
      </c>
      <c r="S16">
        <v>20.233056999999999</v>
      </c>
      <c r="T16">
        <v>23.655543999999999</v>
      </c>
      <c r="U16">
        <v>23.248718</v>
      </c>
      <c r="V16">
        <v>19.540227000000002</v>
      </c>
      <c r="W16">
        <v>19.959720999999998</v>
      </c>
    </row>
    <row r="17" spans="1:23">
      <c r="A17" s="5" t="s">
        <v>7</v>
      </c>
      <c r="B17" s="5">
        <v>4462</v>
      </c>
      <c r="C17" s="5">
        <v>6600</v>
      </c>
      <c r="D17" s="5">
        <v>9257</v>
      </c>
      <c r="E17" s="3">
        <v>11720</v>
      </c>
      <c r="F17" s="3">
        <v>15584</v>
      </c>
      <c r="G17" s="5">
        <v>20858</v>
      </c>
      <c r="H17" s="14">
        <v>22881</v>
      </c>
      <c r="I17" s="14">
        <v>27611.664000000001</v>
      </c>
      <c r="J17" s="14">
        <v>32159.846000000001</v>
      </c>
      <c r="K17" s="14">
        <v>38252.839</v>
      </c>
      <c r="L17" s="14">
        <v>43545.351000000002</v>
      </c>
      <c r="M17" s="14">
        <v>42477.250769999999</v>
      </c>
      <c r="N17" s="14">
        <v>48524.529970000003</v>
      </c>
      <c r="O17" s="14">
        <v>54713.39374</v>
      </c>
      <c r="P17" s="14">
        <v>51032.030850000003</v>
      </c>
      <c r="Q17" s="14">
        <v>48117.887519999997</v>
      </c>
      <c r="R17" s="14">
        <v>47696.660309999999</v>
      </c>
      <c r="S17" s="14">
        <v>47906.955560000002</v>
      </c>
      <c r="T17" s="14">
        <v>49581.488870000001</v>
      </c>
      <c r="U17" s="14">
        <v>54245.055899999999</v>
      </c>
      <c r="V17" s="14">
        <v>54899.390019999999</v>
      </c>
      <c r="W17" s="14">
        <v>44973.145389999998</v>
      </c>
    </row>
    <row r="18" spans="1:23">
      <c r="A18" t="s">
        <v>13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3">
        <v>102</v>
      </c>
      <c r="I18">
        <v>483.935</v>
      </c>
      <c r="J18">
        <v>2497.9949999999999</v>
      </c>
      <c r="K18">
        <v>6072.4229999999998</v>
      </c>
      <c r="L18">
        <v>6422.79</v>
      </c>
      <c r="M18">
        <v>7440.7523799999999</v>
      </c>
      <c r="N18">
        <v>8202.259145</v>
      </c>
      <c r="O18">
        <v>8327.2745959999993</v>
      </c>
      <c r="P18">
        <v>8207.9261310000002</v>
      </c>
      <c r="Q18">
        <v>8243.5609050000003</v>
      </c>
      <c r="R18">
        <v>7977.4671850000004</v>
      </c>
      <c r="S18">
        <v>8397.7526930000004</v>
      </c>
      <c r="T18">
        <v>7766.1784250000001</v>
      </c>
      <c r="U18">
        <v>9252.018881</v>
      </c>
      <c r="V18">
        <v>15288.876679999999</v>
      </c>
      <c r="W18">
        <v>17639.02592</v>
      </c>
    </row>
    <row r="19" spans="1:23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3">
        <v>0</v>
      </c>
      <c r="I19">
        <v>7.6269999999999998</v>
      </c>
      <c r="J19">
        <v>15.378</v>
      </c>
      <c r="K19">
        <v>129.82400000000001</v>
      </c>
      <c r="L19">
        <v>691.62099999999998</v>
      </c>
      <c r="M19">
        <v>1861.6415489999999</v>
      </c>
      <c r="N19">
        <v>3447.4936120000002</v>
      </c>
      <c r="O19">
        <v>4441.5275350000002</v>
      </c>
      <c r="P19">
        <v>4958.9149260000004</v>
      </c>
      <c r="Q19">
        <v>5085.235514</v>
      </c>
      <c r="R19">
        <v>5071.2017020000003</v>
      </c>
      <c r="S19">
        <v>5347.9524650000003</v>
      </c>
      <c r="T19">
        <v>4424.3266739999999</v>
      </c>
      <c r="U19">
        <v>5166.4311449999996</v>
      </c>
      <c r="V19">
        <v>4538.3101299999998</v>
      </c>
      <c r="W19">
        <v>4310.3555630000001</v>
      </c>
    </row>
    <row r="20" spans="1:23">
      <c r="A20" t="s">
        <v>8</v>
      </c>
      <c r="B20">
        <v>1371</v>
      </c>
      <c r="C20">
        <v>2107</v>
      </c>
      <c r="D20">
        <v>2830</v>
      </c>
      <c r="E20">
        <v>3295</v>
      </c>
      <c r="F20">
        <v>3320</v>
      </c>
      <c r="G20" s="12">
        <v>4540</v>
      </c>
      <c r="H20" s="13">
        <v>3758</v>
      </c>
      <c r="I20">
        <v>1923.248</v>
      </c>
      <c r="J20">
        <v>2078.3739999999998</v>
      </c>
      <c r="K20">
        <v>2516.4450000000002</v>
      </c>
      <c r="L20">
        <v>2459.0479999999998</v>
      </c>
      <c r="M20">
        <v>3714.0342679999999</v>
      </c>
      <c r="N20">
        <v>3791.083419</v>
      </c>
      <c r="O20">
        <v>4334.2854390000002</v>
      </c>
      <c r="P20">
        <v>3816.3157169999999</v>
      </c>
      <c r="Q20">
        <v>3432.5919210000002</v>
      </c>
      <c r="R20">
        <v>3425.6648279999999</v>
      </c>
      <c r="S20">
        <v>3610.347882</v>
      </c>
      <c r="T20">
        <v>3557.4391099999998</v>
      </c>
      <c r="U20">
        <v>3617.7139000000002</v>
      </c>
      <c r="V20">
        <v>4480.1060669999997</v>
      </c>
      <c r="W20">
        <v>3623.2978090000001</v>
      </c>
    </row>
    <row r="21" spans="1:23">
      <c r="A21" t="s">
        <v>26</v>
      </c>
      <c r="B21">
        <v>16971</v>
      </c>
      <c r="C21">
        <v>17282</v>
      </c>
      <c r="D21">
        <v>19543</v>
      </c>
      <c r="E21">
        <v>21450</v>
      </c>
      <c r="F21">
        <v>21881</v>
      </c>
      <c r="G21" s="12">
        <v>21875</v>
      </c>
      <c r="H21" s="13">
        <v>20744</v>
      </c>
      <c r="I21">
        <v>20924.488000000001</v>
      </c>
      <c r="J21">
        <v>24222.645</v>
      </c>
      <c r="K21">
        <v>26000.960999999999</v>
      </c>
      <c r="L21">
        <v>28110.745999999999</v>
      </c>
      <c r="M21">
        <v>30593.25172</v>
      </c>
      <c r="N21">
        <v>32444.285100000001</v>
      </c>
      <c r="O21">
        <v>30835.66459</v>
      </c>
      <c r="P21">
        <v>24153.243880000002</v>
      </c>
      <c r="Q21">
        <v>25200.877769999999</v>
      </c>
      <c r="R21">
        <v>25908.64356</v>
      </c>
      <c r="S21">
        <v>28211.806700000001</v>
      </c>
      <c r="T21">
        <v>29006.757239999999</v>
      </c>
      <c r="U21">
        <v>29615.085009999999</v>
      </c>
      <c r="V21">
        <v>27008.259890000001</v>
      </c>
      <c r="W21">
        <v>20604.235779999999</v>
      </c>
    </row>
    <row r="22" spans="1:23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2383.0374999999999</v>
      </c>
      <c r="J22">
        <v>2485.6210000000001</v>
      </c>
      <c r="K22">
        <v>2622.9830000000002</v>
      </c>
      <c r="L22">
        <v>2970.77</v>
      </c>
      <c r="M22">
        <v>1287.7704799999999</v>
      </c>
      <c r="N22">
        <v>1589.415894</v>
      </c>
      <c r="O22">
        <v>1617.2360289999999</v>
      </c>
      <c r="P22">
        <v>1965.8770440000001</v>
      </c>
      <c r="Q22">
        <v>2480.1089689999999</v>
      </c>
      <c r="R22">
        <v>2606.963765</v>
      </c>
      <c r="S22">
        <v>2607.9845150000001</v>
      </c>
      <c r="T22">
        <v>2434.9627860000001</v>
      </c>
      <c r="U22">
        <v>2222.463307</v>
      </c>
      <c r="V22">
        <v>2015.3104330000001</v>
      </c>
      <c r="W22">
        <v>1768.011526</v>
      </c>
    </row>
    <row r="23" spans="1:23">
      <c r="A23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736.82950000000005</v>
      </c>
      <c r="J23">
        <v>782.64400000000001</v>
      </c>
      <c r="K23">
        <v>793.11800000000005</v>
      </c>
      <c r="L23">
        <v>808.54300000000001</v>
      </c>
      <c r="M23">
        <v>736.055744</v>
      </c>
      <c r="N23">
        <v>719.78999699999997</v>
      </c>
      <c r="O23">
        <v>555.73950249999996</v>
      </c>
      <c r="P23">
        <v>678.0715725</v>
      </c>
      <c r="Q23">
        <v>818.04970249999997</v>
      </c>
      <c r="R23">
        <v>785.39502949999996</v>
      </c>
      <c r="S23">
        <v>877.00608699999998</v>
      </c>
      <c r="T23">
        <v>874.075245</v>
      </c>
      <c r="U23">
        <v>889.81375000000003</v>
      </c>
      <c r="V23">
        <v>725.646073</v>
      </c>
      <c r="W23">
        <v>674.92507850000004</v>
      </c>
    </row>
    <row r="24" spans="1:23">
      <c r="A24" s="3" t="s">
        <v>39</v>
      </c>
      <c r="B24" s="3">
        <f t="shared" ref="B24:H24" si="2">SUM(B8:B23)</f>
        <v>203311</v>
      </c>
      <c r="C24" s="3">
        <f t="shared" si="2"/>
        <v>213899</v>
      </c>
      <c r="D24" s="3">
        <f t="shared" si="2"/>
        <v>221565</v>
      </c>
      <c r="E24" s="3">
        <f t="shared" si="2"/>
        <v>237426</v>
      </c>
      <c r="F24" s="3">
        <f t="shared" si="2"/>
        <v>251741</v>
      </c>
      <c r="G24" s="3">
        <f t="shared" si="2"/>
        <v>263910</v>
      </c>
      <c r="H24" s="3">
        <f t="shared" si="2"/>
        <v>272507</v>
      </c>
      <c r="I24" s="3">
        <f t="shared" ref="I24" si="3">SUM(I8:I23)</f>
        <v>288136.70199999999</v>
      </c>
      <c r="J24" s="3">
        <f t="shared" ref="J24" si="4">SUM(J8:J23)</f>
        <v>295893.51500000001</v>
      </c>
      <c r="K24" s="3">
        <f t="shared" ref="K24" si="5">SUM(K8:K23)</f>
        <v>280073.51700000005</v>
      </c>
      <c r="L24" s="3">
        <f t="shared" ref="L24" si="6">SUM(L8:L23)</f>
        <v>288526.79700000008</v>
      </c>
      <c r="M24" s="3">
        <f t="shared" ref="M24" si="7">SUM(M8:M23)</f>
        <v>279353.822201</v>
      </c>
      <c r="N24" s="3">
        <f t="shared" ref="N24" si="8">SUM(N8:N23)</f>
        <v>283118.64374699997</v>
      </c>
      <c r="O24" s="3">
        <f t="shared" ref="O24" si="9">SUM(O8:O23)</f>
        <v>273286.24294650002</v>
      </c>
      <c r="P24" s="3">
        <f t="shared" ref="P24" si="10">SUM(P8:P23)</f>
        <v>266511.74853650009</v>
      </c>
      <c r="Q24" s="3">
        <f t="shared" ref="Q24" si="11">SUM(Q8:Q23)</f>
        <v>267453.84918349993</v>
      </c>
      <c r="R24" s="3">
        <f t="shared" ref="R24" si="12">SUM(R8:R23)</f>
        <v>261835.69150450002</v>
      </c>
      <c r="S24" s="3">
        <f t="shared" ref="S24" si="13">SUM(S8:S23)</f>
        <v>262305.75811200001</v>
      </c>
      <c r="T24" s="3">
        <f t="shared" ref="T24" si="14">SUM(T8:T23)</f>
        <v>260981.902053</v>
      </c>
      <c r="U24" s="3">
        <f t="shared" ref="U24" si="15">SUM(U8:U23)</f>
        <v>260828.78120400003</v>
      </c>
      <c r="V24" s="3">
        <f t="shared" ref="V24" si="16">SUM(V8:V23)</f>
        <v>251332.87624799996</v>
      </c>
      <c r="W24" s="3">
        <f t="shared" ref="W24" si="17">SUM(W8:W23)</f>
        <v>202255.76040449998</v>
      </c>
    </row>
    <row r="25" spans="1:23">
      <c r="A25" s="1" t="s">
        <v>33</v>
      </c>
      <c r="B25" s="1">
        <f>B18+B19</f>
        <v>0</v>
      </c>
      <c r="C25" s="1">
        <f t="shared" ref="C25:W25" si="18">C18+C19</f>
        <v>0</v>
      </c>
      <c r="D25" s="1">
        <f t="shared" si="18"/>
        <v>0</v>
      </c>
      <c r="E25" s="1">
        <f t="shared" si="18"/>
        <v>0</v>
      </c>
      <c r="F25" s="1">
        <f t="shared" si="18"/>
        <v>0</v>
      </c>
      <c r="G25" s="1">
        <f t="shared" si="18"/>
        <v>0</v>
      </c>
      <c r="H25" s="1">
        <f t="shared" si="18"/>
        <v>102</v>
      </c>
      <c r="I25" s="1">
        <f t="shared" si="18"/>
        <v>491.56200000000001</v>
      </c>
      <c r="J25" s="1">
        <f t="shared" si="18"/>
        <v>2513.373</v>
      </c>
      <c r="K25" s="1">
        <f t="shared" si="18"/>
        <v>6202.2469999999994</v>
      </c>
      <c r="L25" s="1">
        <f t="shared" si="18"/>
        <v>7114.4110000000001</v>
      </c>
      <c r="M25" s="1">
        <f t="shared" si="18"/>
        <v>9302.3939289999998</v>
      </c>
      <c r="N25" s="1">
        <f t="shared" si="18"/>
        <v>11649.752757</v>
      </c>
      <c r="O25" s="1">
        <f t="shared" si="18"/>
        <v>12768.802131</v>
      </c>
      <c r="P25" s="1">
        <f t="shared" si="18"/>
        <v>13166.841057000001</v>
      </c>
      <c r="Q25" s="1">
        <f t="shared" si="18"/>
        <v>13328.796419</v>
      </c>
      <c r="R25" s="1">
        <f t="shared" si="18"/>
        <v>13048.668887</v>
      </c>
      <c r="S25" s="1">
        <f t="shared" si="18"/>
        <v>13745.705158000001</v>
      </c>
      <c r="T25" s="1">
        <f t="shared" si="18"/>
        <v>12190.505099</v>
      </c>
      <c r="U25" s="1">
        <f t="shared" si="18"/>
        <v>14418.450025999999</v>
      </c>
      <c r="V25" s="1">
        <f t="shared" si="18"/>
        <v>19827.186809999999</v>
      </c>
      <c r="W25" s="1">
        <f t="shared" si="18"/>
        <v>21949.381483000001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7CB8E-45C2-4914-A056-CCC33D6805AC}">
  <dimension ref="A1:X23"/>
  <sheetViews>
    <sheetView workbookViewId="0">
      <selection activeCell="H23" sqref="H23"/>
    </sheetView>
  </sheetViews>
  <sheetFormatPr defaultRowHeight="15"/>
  <cols>
    <col min="1" max="1" width="26.7109375" customWidth="1"/>
    <col min="2" max="2" width="30.7109375" customWidth="1"/>
  </cols>
  <sheetData>
    <row r="1" spans="1:24">
      <c r="B1" t="s">
        <v>17</v>
      </c>
      <c r="C1" s="2">
        <v>2000</v>
      </c>
      <c r="D1" s="2">
        <v>2001</v>
      </c>
      <c r="E1" s="2">
        <v>2002</v>
      </c>
      <c r="F1" s="2">
        <v>2003</v>
      </c>
      <c r="G1" s="2">
        <v>2004</v>
      </c>
      <c r="H1" s="2">
        <v>2005</v>
      </c>
      <c r="I1" s="2">
        <v>2006</v>
      </c>
      <c r="J1" s="2">
        <v>2007</v>
      </c>
      <c r="K1" s="2">
        <v>2008</v>
      </c>
      <c r="L1" s="2">
        <v>2009</v>
      </c>
      <c r="M1" s="2">
        <v>2010</v>
      </c>
      <c r="N1" s="2">
        <v>2011</v>
      </c>
      <c r="O1" s="2">
        <v>2012</v>
      </c>
      <c r="P1" s="2">
        <v>2013</v>
      </c>
      <c r="Q1" s="2">
        <v>2014</v>
      </c>
      <c r="R1" s="2">
        <v>2015</v>
      </c>
      <c r="S1" s="2">
        <v>2016</v>
      </c>
      <c r="T1" s="2">
        <v>2017</v>
      </c>
      <c r="U1" s="2">
        <v>2018</v>
      </c>
      <c r="V1" s="2">
        <v>2019</v>
      </c>
      <c r="W1" s="2">
        <v>2020</v>
      </c>
      <c r="X1" s="2">
        <v>2021</v>
      </c>
    </row>
    <row r="2" spans="1:24" ht="15.75">
      <c r="A2" s="6" t="s">
        <v>10</v>
      </c>
      <c r="B2" s="9" t="s">
        <v>30</v>
      </c>
      <c r="C2">
        <v>13805</v>
      </c>
      <c r="D2">
        <v>13867</v>
      </c>
      <c r="E2">
        <v>13867</v>
      </c>
      <c r="F2">
        <v>13930</v>
      </c>
      <c r="G2">
        <v>13930</v>
      </c>
      <c r="H2">
        <v>13910</v>
      </c>
      <c r="I2">
        <v>13910</v>
      </c>
      <c r="J2">
        <v>13910</v>
      </c>
      <c r="K2">
        <v>13910</v>
      </c>
      <c r="L2">
        <v>13910</v>
      </c>
      <c r="M2">
        <v>15047</v>
      </c>
      <c r="N2">
        <v>15054</v>
      </c>
      <c r="O2">
        <v>15269</v>
      </c>
      <c r="P2">
        <v>15268</v>
      </c>
      <c r="Q2">
        <v>15274</v>
      </c>
      <c r="R2">
        <v>17042.641</v>
      </c>
      <c r="S2">
        <v>17049.670999999998</v>
      </c>
      <c r="T2">
        <v>17052.939999999999</v>
      </c>
      <c r="U2">
        <v>17063.594000000001</v>
      </c>
      <c r="V2">
        <v>17097.780999999999</v>
      </c>
      <c r="W2">
        <v>17097.675999999999</v>
      </c>
      <c r="X2">
        <v>17093.175999999999</v>
      </c>
    </row>
    <row r="3" spans="1:24" ht="15.75">
      <c r="A3" s="6" t="s">
        <v>18</v>
      </c>
      <c r="B3" s="9" t="s">
        <v>31</v>
      </c>
      <c r="C3">
        <v>1380</v>
      </c>
      <c r="D3">
        <v>1433</v>
      </c>
      <c r="E3">
        <v>1487</v>
      </c>
      <c r="F3">
        <v>1557</v>
      </c>
      <c r="G3">
        <v>1599</v>
      </c>
      <c r="H3">
        <v>1696</v>
      </c>
      <c r="I3">
        <v>1806</v>
      </c>
      <c r="J3">
        <v>1887</v>
      </c>
      <c r="K3">
        <v>1938</v>
      </c>
      <c r="L3">
        <v>1974</v>
      </c>
      <c r="M3">
        <v>2036</v>
      </c>
      <c r="N3">
        <v>2041</v>
      </c>
      <c r="O3">
        <v>2042</v>
      </c>
      <c r="P3">
        <v>2105</v>
      </c>
      <c r="Q3">
        <v>2105</v>
      </c>
    </row>
    <row r="4" spans="1:24" ht="15.75">
      <c r="A4" s="6"/>
      <c r="B4" s="9" t="s">
        <v>9</v>
      </c>
      <c r="C4">
        <v>2719</v>
      </c>
      <c r="D4">
        <v>2719</v>
      </c>
      <c r="E4">
        <v>2719</v>
      </c>
      <c r="F4">
        <v>2727</v>
      </c>
      <c r="G4">
        <v>2727</v>
      </c>
      <c r="H4">
        <v>2727</v>
      </c>
      <c r="I4">
        <v>2747</v>
      </c>
      <c r="J4">
        <v>2747</v>
      </c>
      <c r="K4">
        <v>2747</v>
      </c>
      <c r="L4">
        <v>2747</v>
      </c>
      <c r="M4">
        <v>2517</v>
      </c>
      <c r="N4">
        <v>2517</v>
      </c>
      <c r="O4">
        <v>2517</v>
      </c>
      <c r="P4">
        <v>2517</v>
      </c>
      <c r="Q4">
        <v>2517</v>
      </c>
      <c r="R4">
        <v>3331.4</v>
      </c>
      <c r="S4">
        <v>3331.4</v>
      </c>
      <c r="T4">
        <v>3331.4</v>
      </c>
      <c r="U4">
        <v>3331.4</v>
      </c>
      <c r="V4">
        <v>3331.4</v>
      </c>
      <c r="W4">
        <v>3331.4</v>
      </c>
      <c r="X4">
        <v>3331.4</v>
      </c>
    </row>
    <row r="5" spans="1:24" ht="15.75">
      <c r="A5" s="6" t="s">
        <v>3</v>
      </c>
      <c r="B5" s="3" t="s">
        <v>10</v>
      </c>
      <c r="C5" s="3">
        <f t="shared" ref="C5:Q5" si="0">SUM(C2:C4)</f>
        <v>17904</v>
      </c>
      <c r="D5" s="3">
        <f t="shared" si="0"/>
        <v>18019</v>
      </c>
      <c r="E5" s="3">
        <f t="shared" si="0"/>
        <v>18073</v>
      </c>
      <c r="F5" s="3">
        <f t="shared" si="0"/>
        <v>18214</v>
      </c>
      <c r="G5" s="3">
        <f t="shared" si="0"/>
        <v>18256</v>
      </c>
      <c r="H5" s="3">
        <f t="shared" si="0"/>
        <v>18333</v>
      </c>
      <c r="I5" s="3">
        <f t="shared" si="0"/>
        <v>18463</v>
      </c>
      <c r="J5" s="3">
        <f t="shared" si="0"/>
        <v>18544</v>
      </c>
      <c r="K5" s="3">
        <f t="shared" si="0"/>
        <v>18595</v>
      </c>
      <c r="L5" s="3">
        <f t="shared" si="0"/>
        <v>18631</v>
      </c>
      <c r="M5" s="3">
        <f t="shared" si="0"/>
        <v>19600</v>
      </c>
      <c r="N5" s="3">
        <f t="shared" si="0"/>
        <v>19612</v>
      </c>
      <c r="O5" s="3">
        <f t="shared" si="0"/>
        <v>19828</v>
      </c>
      <c r="P5" s="3">
        <f t="shared" si="0"/>
        <v>19890</v>
      </c>
      <c r="Q5" s="3">
        <f t="shared" si="0"/>
        <v>19896</v>
      </c>
      <c r="R5" s="3">
        <f t="shared" ref="R5:X5" si="1">SUM(R2:R4)</f>
        <v>20374.041000000001</v>
      </c>
      <c r="S5" s="3">
        <f t="shared" si="1"/>
        <v>20381.071</v>
      </c>
      <c r="T5" s="3">
        <f t="shared" si="1"/>
        <v>20384.34</v>
      </c>
      <c r="U5" s="3">
        <f t="shared" si="1"/>
        <v>20394.994000000002</v>
      </c>
      <c r="V5" s="3">
        <f t="shared" si="1"/>
        <v>20429.181</v>
      </c>
      <c r="W5" s="3">
        <f t="shared" si="1"/>
        <v>20429.076000000001</v>
      </c>
      <c r="X5" s="3">
        <f t="shared" si="1"/>
        <v>20424.576000000001</v>
      </c>
    </row>
    <row r="6" spans="1:24" ht="15.75">
      <c r="A6" s="8" t="s">
        <v>3</v>
      </c>
      <c r="B6" t="s">
        <v>3</v>
      </c>
      <c r="C6">
        <v>7799</v>
      </c>
      <c r="D6">
        <v>7816</v>
      </c>
      <c r="E6">
        <v>7816</v>
      </c>
      <c r="F6">
        <v>7876</v>
      </c>
      <c r="G6">
        <v>7876</v>
      </c>
      <c r="H6">
        <v>7876</v>
      </c>
      <c r="I6">
        <v>7716</v>
      </c>
      <c r="J6">
        <v>7716</v>
      </c>
      <c r="K6">
        <v>7716</v>
      </c>
      <c r="L6">
        <v>7716</v>
      </c>
      <c r="M6">
        <v>7791</v>
      </c>
      <c r="N6">
        <v>7866</v>
      </c>
      <c r="O6">
        <v>7866</v>
      </c>
      <c r="P6">
        <v>7866</v>
      </c>
      <c r="Q6">
        <v>7866</v>
      </c>
      <c r="R6">
        <v>7572.58</v>
      </c>
      <c r="S6">
        <v>7572.58</v>
      </c>
      <c r="T6">
        <v>7117.29</v>
      </c>
      <c r="U6">
        <v>7117.29</v>
      </c>
      <c r="V6">
        <v>7117.29</v>
      </c>
      <c r="W6">
        <v>7117.29</v>
      </c>
      <c r="X6">
        <v>7117.29</v>
      </c>
    </row>
    <row r="7" spans="1:24" ht="15.75">
      <c r="A7" s="8" t="s">
        <v>4</v>
      </c>
      <c r="B7" t="s">
        <v>4</v>
      </c>
      <c r="C7">
        <v>11542</v>
      </c>
      <c r="D7">
        <v>11565</v>
      </c>
      <c r="E7">
        <v>11565</v>
      </c>
      <c r="F7">
        <v>11565</v>
      </c>
      <c r="G7">
        <v>11565</v>
      </c>
      <c r="H7">
        <v>11424</v>
      </c>
      <c r="I7">
        <v>11424</v>
      </c>
      <c r="J7">
        <v>11356</v>
      </c>
      <c r="K7">
        <v>11359</v>
      </c>
      <c r="L7">
        <v>11359</v>
      </c>
      <c r="M7">
        <v>11409</v>
      </c>
      <c r="N7">
        <v>11649</v>
      </c>
      <c r="O7">
        <v>11114</v>
      </c>
      <c r="P7">
        <v>11132</v>
      </c>
      <c r="Q7">
        <v>10972</v>
      </c>
      <c r="R7">
        <v>10962.415000000001</v>
      </c>
      <c r="S7">
        <v>10030.285</v>
      </c>
      <c r="T7">
        <v>10030.285</v>
      </c>
      <c r="U7">
        <v>10030.285</v>
      </c>
      <c r="V7">
        <v>9683.4449999999997</v>
      </c>
      <c r="W7">
        <v>5733.2250000000004</v>
      </c>
      <c r="X7">
        <v>4883.7150000000001</v>
      </c>
    </row>
    <row r="8" spans="1:24" ht="15.75">
      <c r="A8" s="8" t="s">
        <v>19</v>
      </c>
      <c r="B8" s="9" t="s">
        <v>5</v>
      </c>
      <c r="C8">
        <v>8214</v>
      </c>
      <c r="D8">
        <v>8214</v>
      </c>
      <c r="E8">
        <v>7494</v>
      </c>
      <c r="F8">
        <v>6930</v>
      </c>
      <c r="G8">
        <v>6930</v>
      </c>
      <c r="H8">
        <v>6647</v>
      </c>
      <c r="I8">
        <v>6647</v>
      </c>
      <c r="J8">
        <v>4768</v>
      </c>
      <c r="K8">
        <v>4401</v>
      </c>
      <c r="L8">
        <v>3008</v>
      </c>
      <c r="M8">
        <v>2282</v>
      </c>
      <c r="N8">
        <v>833</v>
      </c>
      <c r="O8">
        <v>520</v>
      </c>
      <c r="P8">
        <v>520</v>
      </c>
      <c r="Q8">
        <v>520</v>
      </c>
      <c r="R8">
        <v>7.95</v>
      </c>
      <c r="S8">
        <v>7.95</v>
      </c>
      <c r="T8">
        <v>7.95</v>
      </c>
      <c r="U8">
        <v>7.95</v>
      </c>
      <c r="V8">
        <v>7.95</v>
      </c>
      <c r="W8">
        <v>7.95</v>
      </c>
      <c r="X8">
        <v>7.95</v>
      </c>
    </row>
    <row r="9" spans="1:24" ht="15.75">
      <c r="A9" s="8" t="s">
        <v>20</v>
      </c>
      <c r="B9" s="10" t="s">
        <v>20</v>
      </c>
      <c r="R9">
        <v>811.27</v>
      </c>
      <c r="S9">
        <v>811.27</v>
      </c>
      <c r="T9">
        <v>811.27</v>
      </c>
      <c r="U9">
        <v>811.27</v>
      </c>
      <c r="V9">
        <v>768.67</v>
      </c>
      <c r="W9">
        <v>768.67</v>
      </c>
      <c r="X9">
        <v>768.67</v>
      </c>
    </row>
    <row r="10" spans="1:24" ht="15.75">
      <c r="A10" s="8" t="s">
        <v>21</v>
      </c>
      <c r="B10" s="10" t="s">
        <v>21</v>
      </c>
      <c r="R10">
        <v>1148.6500000000001</v>
      </c>
      <c r="S10">
        <v>1148.6500000000001</v>
      </c>
      <c r="T10">
        <v>1148.6500000000001</v>
      </c>
      <c r="U10">
        <v>1148.6500000000001</v>
      </c>
      <c r="V10">
        <v>1148.6500000000001</v>
      </c>
      <c r="W10">
        <v>1148.6500000000001</v>
      </c>
      <c r="X10">
        <v>1148.6500000000001</v>
      </c>
    </row>
    <row r="11" spans="1:24" ht="15.75">
      <c r="A11" s="8" t="s">
        <v>22</v>
      </c>
      <c r="B11" s="10" t="s">
        <v>22</v>
      </c>
      <c r="R11">
        <v>482.64</v>
      </c>
      <c r="S11">
        <v>482.64</v>
      </c>
      <c r="T11">
        <v>482.64</v>
      </c>
      <c r="U11">
        <v>482.64</v>
      </c>
      <c r="V11">
        <v>482.64</v>
      </c>
      <c r="W11">
        <v>482.64</v>
      </c>
      <c r="X11">
        <v>482.64</v>
      </c>
    </row>
    <row r="12" spans="1:24" ht="15.75">
      <c r="A12" s="8" t="s">
        <v>32</v>
      </c>
      <c r="B12" s="3" t="s">
        <v>32</v>
      </c>
      <c r="C12" s="3">
        <f>C8</f>
        <v>8214</v>
      </c>
      <c r="D12" s="3">
        <f t="shared" ref="D12:Q12" si="2">D8</f>
        <v>8214</v>
      </c>
      <c r="E12" s="3">
        <f t="shared" si="2"/>
        <v>7494</v>
      </c>
      <c r="F12" s="3">
        <f t="shared" si="2"/>
        <v>6930</v>
      </c>
      <c r="G12" s="3">
        <f t="shared" si="2"/>
        <v>6930</v>
      </c>
      <c r="H12" s="3">
        <f t="shared" si="2"/>
        <v>6647</v>
      </c>
      <c r="I12" s="3">
        <f t="shared" si="2"/>
        <v>6647</v>
      </c>
      <c r="J12" s="3">
        <f t="shared" si="2"/>
        <v>4768</v>
      </c>
      <c r="K12" s="3">
        <f t="shared" si="2"/>
        <v>4401</v>
      </c>
      <c r="L12" s="3">
        <f t="shared" si="2"/>
        <v>3008</v>
      </c>
      <c r="M12" s="3">
        <f t="shared" si="2"/>
        <v>2282</v>
      </c>
      <c r="N12" s="3">
        <f t="shared" si="2"/>
        <v>833</v>
      </c>
      <c r="O12" s="3">
        <f t="shared" si="2"/>
        <v>520</v>
      </c>
      <c r="P12" s="3">
        <f t="shared" si="2"/>
        <v>520</v>
      </c>
      <c r="Q12" s="3">
        <f t="shared" si="2"/>
        <v>520</v>
      </c>
      <c r="R12" s="3">
        <f>R8+R9+R10+R11</f>
        <v>2450.5100000000002</v>
      </c>
      <c r="S12" s="3">
        <f t="shared" ref="S12:X12" si="3">S8+S9+S10+S11</f>
        <v>2450.5100000000002</v>
      </c>
      <c r="T12" s="3">
        <f t="shared" si="3"/>
        <v>2450.5100000000002</v>
      </c>
      <c r="U12" s="3">
        <f t="shared" si="3"/>
        <v>2450.5100000000002</v>
      </c>
      <c r="V12" s="3">
        <f t="shared" si="3"/>
        <v>2407.91</v>
      </c>
      <c r="W12" s="3">
        <f t="shared" si="3"/>
        <v>2407.91</v>
      </c>
      <c r="X12" s="3">
        <f t="shared" si="3"/>
        <v>2407.91</v>
      </c>
    </row>
    <row r="13" spans="1:24" ht="15.75">
      <c r="A13" s="8" t="s">
        <v>23</v>
      </c>
      <c r="B13" t="s">
        <v>6</v>
      </c>
      <c r="C13">
        <v>0</v>
      </c>
      <c r="D13">
        <v>0</v>
      </c>
      <c r="E13">
        <v>2794</v>
      </c>
      <c r="F13">
        <v>4394</v>
      </c>
      <c r="G13">
        <v>8285</v>
      </c>
      <c r="H13">
        <v>12228</v>
      </c>
      <c r="I13">
        <v>15504</v>
      </c>
      <c r="J13">
        <v>20962</v>
      </c>
      <c r="K13">
        <v>21677</v>
      </c>
      <c r="L13">
        <v>23066</v>
      </c>
      <c r="M13">
        <v>25278</v>
      </c>
      <c r="N13">
        <v>25312</v>
      </c>
      <c r="O13">
        <v>25348</v>
      </c>
      <c r="P13">
        <v>25348</v>
      </c>
      <c r="Q13">
        <v>25348</v>
      </c>
      <c r="R13">
        <v>26635.994999999999</v>
      </c>
      <c r="S13">
        <v>26635.994999999999</v>
      </c>
      <c r="T13">
        <v>26635.994999999999</v>
      </c>
      <c r="U13">
        <v>26250.145</v>
      </c>
      <c r="V13">
        <v>26250.145</v>
      </c>
      <c r="W13">
        <v>26250.145</v>
      </c>
      <c r="X13">
        <v>26250.145</v>
      </c>
    </row>
    <row r="14" spans="1:24" ht="15.75">
      <c r="A14" s="6" t="s">
        <v>24</v>
      </c>
      <c r="B14" t="s">
        <v>24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11.32</v>
      </c>
      <c r="S14">
        <v>11.32</v>
      </c>
      <c r="T14">
        <v>11.32</v>
      </c>
      <c r="U14">
        <v>11.32</v>
      </c>
      <c r="V14">
        <v>11.32</v>
      </c>
      <c r="W14">
        <v>11.32</v>
      </c>
      <c r="X14">
        <v>11.32</v>
      </c>
    </row>
    <row r="15" spans="1:24" ht="15.75">
      <c r="A15" s="6" t="s">
        <v>0</v>
      </c>
      <c r="B15" t="s">
        <v>0</v>
      </c>
      <c r="C15">
        <v>2298</v>
      </c>
      <c r="D15">
        <v>3442</v>
      </c>
      <c r="E15">
        <v>4927</v>
      </c>
      <c r="F15">
        <v>6138</v>
      </c>
      <c r="G15">
        <v>8351</v>
      </c>
      <c r="H15">
        <v>9742</v>
      </c>
      <c r="I15">
        <v>11575</v>
      </c>
      <c r="J15">
        <v>14827</v>
      </c>
      <c r="K15">
        <v>16187</v>
      </c>
      <c r="L15">
        <v>18719</v>
      </c>
      <c r="M15">
        <v>19560</v>
      </c>
      <c r="N15">
        <v>21017</v>
      </c>
      <c r="O15">
        <v>22608</v>
      </c>
      <c r="P15">
        <v>22845</v>
      </c>
      <c r="Q15">
        <v>22845</v>
      </c>
      <c r="R15">
        <v>22922.23</v>
      </c>
      <c r="S15">
        <v>22973.665000000001</v>
      </c>
      <c r="T15">
        <v>23068.069</v>
      </c>
      <c r="U15">
        <v>23433.054</v>
      </c>
      <c r="V15">
        <v>25682.847000000002</v>
      </c>
      <c r="W15">
        <v>27494.386999999999</v>
      </c>
      <c r="X15">
        <v>27981.996999999999</v>
      </c>
    </row>
    <row r="16" spans="1:24" ht="15.75">
      <c r="A16" s="6" t="s">
        <v>1</v>
      </c>
      <c r="B16" s="9" t="s">
        <v>13</v>
      </c>
      <c r="I16">
        <v>125</v>
      </c>
      <c r="J16">
        <v>637</v>
      </c>
      <c r="K16">
        <v>3355</v>
      </c>
      <c r="L16">
        <v>3399</v>
      </c>
      <c r="M16">
        <v>3656</v>
      </c>
      <c r="N16">
        <v>4059</v>
      </c>
      <c r="O16">
        <v>4321</v>
      </c>
      <c r="P16">
        <v>4424</v>
      </c>
      <c r="Q16">
        <v>4428</v>
      </c>
      <c r="R16">
        <v>4680.9579999999996</v>
      </c>
      <c r="S16">
        <v>4685.7929999999997</v>
      </c>
      <c r="T16">
        <v>4687.9880000000003</v>
      </c>
      <c r="U16">
        <v>4766.7460000000001</v>
      </c>
      <c r="V16">
        <v>8782.902</v>
      </c>
      <c r="W16">
        <v>11738.462</v>
      </c>
      <c r="X16">
        <v>13606.370999999999</v>
      </c>
    </row>
    <row r="17" spans="1:24" ht="15.75">
      <c r="A17" s="6" t="s">
        <v>25</v>
      </c>
      <c r="B17" s="9" t="s">
        <v>14</v>
      </c>
      <c r="I17">
        <v>11</v>
      </c>
      <c r="J17">
        <v>11</v>
      </c>
      <c r="K17">
        <v>61</v>
      </c>
      <c r="L17">
        <v>232</v>
      </c>
      <c r="M17">
        <v>532</v>
      </c>
      <c r="N17">
        <v>999</v>
      </c>
      <c r="O17">
        <v>1950</v>
      </c>
      <c r="P17">
        <v>2300</v>
      </c>
      <c r="Q17">
        <v>2300</v>
      </c>
      <c r="R17">
        <v>2304.0129999999999</v>
      </c>
      <c r="S17">
        <v>2304.0129999999999</v>
      </c>
      <c r="T17">
        <v>2304.0129999999999</v>
      </c>
      <c r="U17">
        <v>2304.0129999999999</v>
      </c>
      <c r="V17">
        <v>2304.0129999999999</v>
      </c>
      <c r="W17">
        <v>2304.0129999999999</v>
      </c>
      <c r="X17">
        <v>2304.0129999999999</v>
      </c>
    </row>
    <row r="18" spans="1:24" ht="15.75">
      <c r="A18" s="6" t="s">
        <v>8</v>
      </c>
      <c r="B18" s="5" t="s">
        <v>33</v>
      </c>
      <c r="C18" s="5">
        <f>C16+C17</f>
        <v>0</v>
      </c>
      <c r="D18" s="5">
        <f t="shared" ref="D18:X18" si="4">D16+D17</f>
        <v>0</v>
      </c>
      <c r="E18" s="5">
        <f t="shared" si="4"/>
        <v>0</v>
      </c>
      <c r="F18" s="5">
        <f t="shared" si="4"/>
        <v>0</v>
      </c>
      <c r="G18" s="5">
        <f t="shared" si="4"/>
        <v>0</v>
      </c>
      <c r="H18" s="5">
        <f t="shared" si="4"/>
        <v>0</v>
      </c>
      <c r="I18" s="5">
        <f t="shared" si="4"/>
        <v>136</v>
      </c>
      <c r="J18" s="5">
        <f t="shared" si="4"/>
        <v>648</v>
      </c>
      <c r="K18" s="5">
        <f t="shared" si="4"/>
        <v>3416</v>
      </c>
      <c r="L18" s="5">
        <f t="shared" si="4"/>
        <v>3631</v>
      </c>
      <c r="M18" s="5">
        <f t="shared" si="4"/>
        <v>4188</v>
      </c>
      <c r="N18" s="5">
        <f t="shared" si="4"/>
        <v>5058</v>
      </c>
      <c r="O18" s="5">
        <f t="shared" si="4"/>
        <v>6271</v>
      </c>
      <c r="P18" s="5">
        <f t="shared" si="4"/>
        <v>6724</v>
      </c>
      <c r="Q18" s="5">
        <f t="shared" si="4"/>
        <v>6728</v>
      </c>
      <c r="R18" s="5">
        <f t="shared" si="4"/>
        <v>6984.9709999999995</v>
      </c>
      <c r="S18" s="5">
        <f t="shared" si="4"/>
        <v>6989.8059999999996</v>
      </c>
      <c r="T18" s="5">
        <f t="shared" si="4"/>
        <v>6992.0010000000002</v>
      </c>
      <c r="U18" s="5">
        <f t="shared" si="4"/>
        <v>7070.759</v>
      </c>
      <c r="V18" s="5">
        <f t="shared" si="4"/>
        <v>11086.915000000001</v>
      </c>
      <c r="W18" s="5">
        <f t="shared" si="4"/>
        <v>14042.474999999999</v>
      </c>
      <c r="X18" s="5">
        <f t="shared" si="4"/>
        <v>15910.383999999998</v>
      </c>
    </row>
    <row r="19" spans="1:24" ht="15.75">
      <c r="A19" s="6" t="s">
        <v>26</v>
      </c>
      <c r="B19" t="s">
        <v>15</v>
      </c>
      <c r="M19">
        <v>780</v>
      </c>
      <c r="N19">
        <v>884</v>
      </c>
      <c r="O19">
        <v>970</v>
      </c>
      <c r="P19">
        <v>975</v>
      </c>
      <c r="Q19">
        <v>1012</v>
      </c>
      <c r="R19">
        <v>887.46799999999996</v>
      </c>
      <c r="S19">
        <v>890.09100000000001</v>
      </c>
      <c r="T19">
        <v>886.84900000000005</v>
      </c>
      <c r="U19">
        <v>891.74199999999996</v>
      </c>
      <c r="V19">
        <v>1041.9670000000001</v>
      </c>
      <c r="W19">
        <v>1090.2950000000001</v>
      </c>
      <c r="X19">
        <v>1092.1110000000001</v>
      </c>
    </row>
    <row r="20" spans="1:24" ht="15.75">
      <c r="A20" s="6" t="s">
        <v>27</v>
      </c>
      <c r="B20" t="s">
        <v>16</v>
      </c>
      <c r="C20">
        <v>4969</v>
      </c>
      <c r="D20">
        <v>5546</v>
      </c>
      <c r="E20">
        <v>3075</v>
      </c>
      <c r="F20">
        <v>6275</v>
      </c>
      <c r="G20">
        <v>6405</v>
      </c>
      <c r="H20">
        <v>5893</v>
      </c>
      <c r="I20">
        <v>6154</v>
      </c>
      <c r="J20">
        <v>6274</v>
      </c>
      <c r="K20">
        <v>6529</v>
      </c>
      <c r="L20">
        <v>6750</v>
      </c>
      <c r="M20">
        <v>7123</v>
      </c>
      <c r="N20">
        <v>7196</v>
      </c>
      <c r="O20">
        <v>7155</v>
      </c>
      <c r="P20">
        <v>7079</v>
      </c>
      <c r="Q20">
        <v>7075</v>
      </c>
      <c r="R20">
        <v>6238.1710000000003</v>
      </c>
      <c r="S20">
        <v>6016.2619999999997</v>
      </c>
      <c r="T20">
        <v>5850.5379999999996</v>
      </c>
      <c r="U20">
        <v>5837.7830000000004</v>
      </c>
      <c r="V20">
        <v>5718.7690000000002</v>
      </c>
      <c r="W20">
        <v>5702.8519999999999</v>
      </c>
      <c r="X20">
        <v>5646.5280000000002</v>
      </c>
    </row>
    <row r="21" spans="1:24" ht="15.75">
      <c r="A21" s="6" t="s">
        <v>28</v>
      </c>
      <c r="B21" t="s">
        <v>8</v>
      </c>
      <c r="C21">
        <v>339</v>
      </c>
      <c r="D21">
        <v>455</v>
      </c>
      <c r="E21">
        <v>611</v>
      </c>
      <c r="F21">
        <v>681</v>
      </c>
      <c r="G21">
        <v>757</v>
      </c>
      <c r="H21">
        <v>792</v>
      </c>
      <c r="I21">
        <v>834</v>
      </c>
      <c r="J21">
        <v>877</v>
      </c>
      <c r="K21">
        <v>716</v>
      </c>
      <c r="L21">
        <v>849</v>
      </c>
      <c r="R21">
        <v>452.21100000000001</v>
      </c>
      <c r="S21">
        <v>440.279</v>
      </c>
      <c r="T21">
        <v>444.279</v>
      </c>
      <c r="U21">
        <v>444.279</v>
      </c>
      <c r="V21">
        <v>437.75099999999998</v>
      </c>
      <c r="W21">
        <v>428.07100000000003</v>
      </c>
      <c r="X21">
        <v>440.86099999999999</v>
      </c>
    </row>
    <row r="22" spans="1:24" ht="15.75">
      <c r="A22" s="6" t="s">
        <v>29</v>
      </c>
      <c r="B22" t="s">
        <v>11</v>
      </c>
      <c r="R22">
        <v>153.322</v>
      </c>
      <c r="S22">
        <v>153.322</v>
      </c>
      <c r="T22">
        <v>157.322</v>
      </c>
      <c r="U22">
        <v>157.322</v>
      </c>
      <c r="V22">
        <v>157.322</v>
      </c>
      <c r="W22">
        <v>157.322</v>
      </c>
      <c r="X22">
        <v>170.11199999999999</v>
      </c>
    </row>
    <row r="23" spans="1:24" ht="15.75">
      <c r="B23" s="4" t="s">
        <v>12</v>
      </c>
      <c r="C23" s="7">
        <f t="shared" ref="C23:Q23" si="5">C5+C6+C7+C12+C13+C14+C15+C18+C20+C21+C19</f>
        <v>53065</v>
      </c>
      <c r="D23" s="7">
        <f t="shared" si="5"/>
        <v>55057</v>
      </c>
      <c r="E23" s="7">
        <f t="shared" si="5"/>
        <v>56355</v>
      </c>
      <c r="F23" s="7">
        <f t="shared" si="5"/>
        <v>62073</v>
      </c>
      <c r="G23" s="7">
        <f t="shared" si="5"/>
        <v>68425</v>
      </c>
      <c r="H23" s="7">
        <f t="shared" si="5"/>
        <v>72935</v>
      </c>
      <c r="I23" s="7">
        <f>I5+I6+I7+I12+I13+I14+I15+I18+I20+I21+I19</f>
        <v>78453</v>
      </c>
      <c r="J23" s="7">
        <f t="shared" si="5"/>
        <v>85972</v>
      </c>
      <c r="K23" s="7">
        <f t="shared" si="5"/>
        <v>90596</v>
      </c>
      <c r="L23" s="7">
        <f t="shared" si="5"/>
        <v>93729</v>
      </c>
      <c r="M23" s="7">
        <f t="shared" si="5"/>
        <v>98011</v>
      </c>
      <c r="N23" s="7">
        <f t="shared" si="5"/>
        <v>99427</v>
      </c>
      <c r="O23" s="7">
        <f t="shared" si="5"/>
        <v>101680</v>
      </c>
      <c r="P23" s="7">
        <f t="shared" si="5"/>
        <v>102379</v>
      </c>
      <c r="Q23" s="7">
        <f t="shared" si="5"/>
        <v>102262</v>
      </c>
      <c r="R23" s="7">
        <f>R5+R6+R7+R12+R13+R14+R15+R18+R20+R21+R19</f>
        <v>105491.912</v>
      </c>
      <c r="S23" s="7">
        <f t="shared" ref="S23:X23" si="6">S5+S6+S7+S12+S13+S14+S15+S18+S20+S21+S19</f>
        <v>104391.864</v>
      </c>
      <c r="T23" s="7">
        <f t="shared" si="6"/>
        <v>103871.47600000001</v>
      </c>
      <c r="U23" s="7">
        <f t="shared" si="6"/>
        <v>103932.16100000001</v>
      </c>
      <c r="V23" s="7">
        <f t="shared" si="6"/>
        <v>109867.54000000002</v>
      </c>
      <c r="W23" s="7">
        <f t="shared" si="6"/>
        <v>110707.046</v>
      </c>
      <c r="X23" s="7">
        <f t="shared" si="6"/>
        <v>112166.83700000001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c q J Q U w i O z q e i A A A A 9 Q A A A B I A H A B D b 2 5 m a W c v U G F j a 2 F n Z S 5 4 b W w g o h g A K K A U A A A A A A A A A A A A A A A A A A A A A A A A A A A A h Y 9 B D o I w F E S v Q r q n R V i o 5 F N i 2 E p i Y m L c N q V C I 3 w M L Z a 7 u f B I X k G I o u 5 c z r y 3 m H n c 7 p A O T e 1 d V W d 0 i w l Z 0 I B 4 C m V b a C w T 0 t u T v y I p h 5 2 Q Z 1 E q b 5 T R x I M p E l J Z e 4 k Z c 8 5 R F 9 G 2 K 1 k Y B A t 2 z L d 7 W a l G k I + s / 8 u + R m M F S k U 4 H F 5 j e E j X S x q F 4 y R g c w e 5 x i + f 2 E R / S s j 6 2 v a d 4 g r 9 b A N s j s D e F / g T U E s D B B Q A A g A I A H K i U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o l B T K I p H u A 4 A A A A R A A A A E w A c A E Z v c m 1 1 b G F z L 1 N l Y 3 R p b 2 4 x L m 0 g o h g A K K A U A A A A A A A A A A A A A A A A A A A A A A A A A A A A K 0 5 N L s n M z 1 M I h t C G 1 g B Q S w E C L Q A U A A I A C A B y o l B T C I 7 O p 6 I A A A D 1 A A A A E g A A A A A A A A A A A A A A A A A A A A A A Q 2 9 u Z m l n L 1 B h Y 2 t h Z 2 U u e G 1 s U E s B A i 0 A F A A C A A g A c q J Q U w / K 6 a u k A A A A 6 Q A A A B M A A A A A A A A A A A A A A A A A 7 g A A A F t D b 2 5 0 Z W 5 0 X 1 R 5 c G V z X S 5 4 b W x Q S w E C L Q A U A A I A C A B y o l B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s O m W f P A + k C 8 c s N + 2 K Z y F Q A A A A A C A A A A A A A Q Z g A A A A E A A C A A A A D n P q E Q 5 d P F t G Y G M q 5 k d 7 2 e 7 q K G E M 6 D i 1 P + 0 E A X d O z 9 O A A A A A A O g A A A A A I A A C A A A A A a K M H 7 a M 3 x o N m q N 4 t 7 i p r F v o d + F / e H y 5 2 5 b + 9 4 6 9 3 J 9 1 A A A A D X k e g 0 8 h 3 / 6 k z B r 2 Y F j 4 J 7 p o 0 6 r q 8 0 6 g R C T t V o 9 I M W 9 2 o l M y s a d n U K 7 g w y H t p a o A l w S L P E A u W E r Y y c s k W R Q 5 L c K k D K a x + w O O w t l h F m K h O y Y U A A A A D Z l J j 8 k + i l m T P m 4 d Q 6 M 0 X I / s s y v + M n r Y f D x Y O b A N y r / M g A A L E P d J h b Y X S K / + n r i 4 F Z z x O W D F 4 s N f 6 x l m E F C B M U < / D a t a M a s h u p > 
</file>

<file path=customXml/itemProps1.xml><?xml version="1.0" encoding="utf-8"?>
<ds:datastoreItem xmlns:ds="http://schemas.openxmlformats.org/officeDocument/2006/customXml" ds:itemID="{5530DE24-64F9-4D2C-8548-EF15ADFE2F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Generación</vt:lpstr>
      <vt:lpstr>Potencia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Rigalt</dc:creator>
  <cp:lastModifiedBy>Rigalt</cp:lastModifiedBy>
  <dcterms:created xsi:type="dcterms:W3CDTF">2021-10-16T12:22:51Z</dcterms:created>
  <dcterms:modified xsi:type="dcterms:W3CDTF">2021-10-17T08:22:33Z</dcterms:modified>
</cp:coreProperties>
</file>