
<file path=[Content_Types].xml><?xml version="1.0" encoding="utf-8"?>
<Types xmlns="http://schemas.openxmlformats.org/package/2006/content-types"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Twitter\10_14-06-22_México_vs_Jamaica\"/>
    </mc:Choice>
  </mc:AlternateContent>
  <xr:revisionPtr revIDLastSave="0" documentId="13_ncr:1_{121316BC-F2E0-4902-9C40-7AF697E2E391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gráficas" sheetId="3" r:id="rId1"/>
    <sheet name="resumen" sheetId="1" r:id="rId2"/>
  </sheets>
  <externalReferences>
    <externalReference r:id="rId3"/>
  </externalReferences>
  <definedNames>
    <definedName name="_xlnm._FilterDatabase" localSheetId="0" hidden="1">gráficas!$A$1:$C$11</definedName>
    <definedName name="_xlnm._FilterDatabase" localSheetId="1" hidden="1">resumen!$AI$14:$AJ$32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7" i="1" l="1"/>
  <c r="Z28" i="1"/>
  <c r="AD21" i="1"/>
  <c r="AD15" i="1"/>
  <c r="AD22" i="1"/>
  <c r="AD20" i="1"/>
  <c r="AD19" i="1"/>
  <c r="AD23" i="1"/>
  <c r="AD17" i="1"/>
  <c r="AD18" i="1"/>
  <c r="AD24" i="1"/>
  <c r="AD16" i="1"/>
  <c r="AC21" i="1"/>
  <c r="AC15" i="1"/>
  <c r="AC22" i="1"/>
  <c r="AC20" i="1"/>
  <c r="AC19" i="1"/>
  <c r="AC23" i="1"/>
  <c r="AC17" i="1"/>
  <c r="AC18" i="1"/>
  <c r="AC24" i="1"/>
  <c r="AC16" i="1"/>
  <c r="W18" i="1"/>
  <c r="W15" i="1"/>
  <c r="X13" i="1"/>
  <c r="W13" i="1"/>
</calcChain>
</file>

<file path=xl/sharedStrings.xml><?xml version="1.0" encoding="utf-8"?>
<sst xmlns="http://schemas.openxmlformats.org/spreadsheetml/2006/main" count="187" uniqueCount="127">
  <si>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</si>
  <si>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</si>
  <si>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</si>
  <si>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</si>
  <si>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</si>
  <si>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</si>
  <si>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</si>
  <si>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</si>
  <si>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</si>
  <si>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</si>
  <si>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</si>
  <si>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</si>
  <si>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</si>
  <si>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</si>
  <si>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</si>
  <si>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</si>
  <si>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</si>
  <si>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</si>
  <si>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</si>
  <si>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</si>
  <si>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</si>
  <si>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</si>
  <si>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</si>
  <si>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</si>
  <si>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</si>
  <si>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</si>
  <si>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</si>
  <si>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</si>
  <si>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</si>
  <si>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</si>
  <si>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</si>
  <si>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</si>
  <si>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</si>
  <si>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</si>
  <si>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</si>
  <si>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</si>
  <si>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</si>
  <si>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</si>
  <si>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</si>
  <si>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</si>
  <si>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</si>
  <si>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</si>
  <si>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</si>
  <si>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</si>
  <si>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</si>
  <si>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</si>
  <si>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</si>
  <si>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</si>
  <si>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</si>
  <si>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</si>
  <si>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</si>
  <si>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</si>
  <si>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</si>
  <si>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</si>
  <si>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</si>
  <si>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</si>
  <si>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</si>
  <si>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</si>
  <si>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</si>
  <si>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</si>
  <si>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</si>
  <si>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</si>
  <si>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</si>
  <si>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rHWins</t>
  </si>
  <si>
    <t>rHDraws</t>
  </si>
  <si>
    <t>rHLosses</t>
  </si>
  <si>
    <t>HWins</t>
  </si>
  <si>
    <t>HDraws</t>
  </si>
  <si>
    <t>HLosses</t>
  </si>
  <si>
    <t>xHWins</t>
  </si>
  <si>
    <t>xHDraws</t>
  </si>
  <si>
    <t>xHLosses</t>
  </si>
  <si>
    <t>rAWins</t>
  </si>
  <si>
    <t>rADraws</t>
  </si>
  <si>
    <t>rALosses</t>
  </si>
  <si>
    <t>AWins</t>
  </si>
  <si>
    <t>ADraws</t>
  </si>
  <si>
    <t>ALosses</t>
  </si>
  <si>
    <t>xAWins</t>
  </si>
  <si>
    <t>xADraws</t>
  </si>
  <si>
    <t>xALosses</t>
  </si>
  <si>
    <t>rHGoalsF</t>
  </si>
  <si>
    <t>rHGoalsA</t>
  </si>
  <si>
    <t>rAGoalsF</t>
  </si>
  <si>
    <t>rAGoalsA</t>
  </si>
  <si>
    <t>HGoalsF</t>
  </si>
  <si>
    <t>xHGoalsF</t>
  </si>
  <si>
    <t>HGoalsA</t>
  </si>
  <si>
    <t>xHGoalsA</t>
  </si>
  <si>
    <t>AGoalsF</t>
  </si>
  <si>
    <t>xAGoalsF</t>
  </si>
  <si>
    <t>AGoalsA</t>
  </si>
  <si>
    <t>xAGoalsA</t>
  </si>
  <si>
    <t>Argentina</t>
  </si>
  <si>
    <t>Peru</t>
  </si>
  <si>
    <t>Brazil</t>
  </si>
  <si>
    <t>Paraguay</t>
  </si>
  <si>
    <t>Chile</t>
  </si>
  <si>
    <t>Ecuador</t>
  </si>
  <si>
    <t>Venezuela</t>
  </si>
  <si>
    <t>Colombia</t>
  </si>
  <si>
    <t>Uruguay</t>
  </si>
  <si>
    <t>Bolivia</t>
  </si>
  <si>
    <t>WCQ_CONMEBOL</t>
  </si>
  <si>
    <t>Total Missing Goals</t>
  </si>
  <si>
    <t>BEST</t>
  </si>
  <si>
    <t>WORST</t>
  </si>
  <si>
    <t>GoalsF%</t>
  </si>
  <si>
    <t>xGoalsF%</t>
  </si>
  <si>
    <t>Brasil</t>
  </si>
  <si>
    <t>Perú</t>
  </si>
  <si>
    <t>Country</t>
  </si>
  <si>
    <t>Goles Anotados</t>
  </si>
  <si>
    <t>El Salvador</t>
  </si>
  <si>
    <t>Honduras</t>
  </si>
  <si>
    <t>Jamaica</t>
  </si>
  <si>
    <t>Costa Rica</t>
  </si>
  <si>
    <t>EEUU</t>
  </si>
  <si>
    <t>Goles Esperados</t>
  </si>
  <si>
    <t>CONMEBOL</t>
  </si>
  <si>
    <t>CONCACAF</t>
  </si>
  <si>
    <t>Federación</t>
  </si>
  <si>
    <t>Goles Anotados por partido</t>
  </si>
  <si>
    <t>Goles Esperados por partido</t>
  </si>
  <si>
    <t>México</t>
  </si>
  <si>
    <t>Canadá</t>
  </si>
  <si>
    <t>Panamá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</si>
</sst>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commons.wikimedia.org/wiki/File:Flag_of_Qatar_(3-2).svg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7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hyperlink" Target="https://commons.wikimedia.org/wiki/File:Flag_of_Qatar_(3-2).svg" TargetMode="External"/><Relationship Id="rId5" Type="http://schemas.openxmlformats.org/officeDocument/2006/relationships/image" Target="../media/image1.png"/><Relationship Id="rId4" Type="http://schemas.openxmlformats.org/officeDocument/2006/relationships/hyperlink" Target="https://blog.scielo.org/en/2014/07/04/scientific-output-in-south-america-a-special-nature-supplement/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Relationship Id="rId5" Type="http://schemas.openxmlformats.org/officeDocument/2006/relationships/chartUserShapes" Target="../drawings/drawing5.xml"/><Relationship Id="rId4" Type="http://schemas.openxmlformats.org/officeDocument/2006/relationships/hyperlink" Target="https://commons.wikimedia.org/wiki/File:Flag_of_Qatar_(3-2).svg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Eliminatoria</a:t>
            </a:r>
            <a:r>
              <a:rPr lang="es-MX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CONMEBOL para Qatar 2022</a:t>
            </a:r>
            <a:endParaRPr lang="es-MX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Goles Anotados vs Goles Esperados por las </a:t>
            </a:r>
            <a:b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Casas de Apuestas</a:t>
            </a:r>
            <a:endParaRPr lang="es-MX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gráficas!$B$1</c:f>
              <c:strCache>
                <c:ptCount val="1"/>
                <c:pt idx="0">
                  <c:v>Goles Anotados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C-4A2E-AD1E-7D2E44160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gráficas!$A$2:$A$11</c:f>
              <c:strCache>
                <c:ptCount val="10"/>
                <c:pt idx="0">
                  <c:v>Bolivia</c:v>
                </c:pt>
                <c:pt idx="1">
                  <c:v>Venezuela</c:v>
                </c:pt>
                <c:pt idx="2">
                  <c:v>Paraguay</c:v>
                </c:pt>
                <c:pt idx="3">
                  <c:v>Peru</c:v>
                </c:pt>
                <c:pt idx="4">
                  <c:v>Chile</c:v>
                </c:pt>
                <c:pt idx="5">
                  <c:v>Ecuador</c:v>
                </c:pt>
                <c:pt idx="6">
                  <c:v>Uruguay</c:v>
                </c:pt>
                <c:pt idx="7">
                  <c:v>Colombia</c:v>
                </c:pt>
                <c:pt idx="8">
                  <c:v>Argentina</c:v>
                </c:pt>
                <c:pt idx="9">
                  <c:v>Brazil</c:v>
                </c:pt>
              </c:strCache>
            </c:strRef>
          </c:cat>
          <c:val>
            <c:numRef>
              <c:f>gráficas!$B$2:$B$11</c:f>
              <c:numCache>
                <c:formatCode>General</c:formatCode>
                <c:ptCount val="10"/>
                <c:pt idx="0">
                  <c:v>23</c:v>
                </c:pt>
                <c:pt idx="1">
                  <c:v>14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  <c:pt idx="8">
                  <c:v>27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C-4A2E-AD1E-7D2E44160EC3}"/>
            </c:ext>
          </c:extLst>
        </c:ser>
        <c:ser>
          <c:idx val="1"/>
          <c:order val="1"/>
          <c:tx>
            <c:strRef>
              <c:f>gráficas!$C$1</c:f>
              <c:strCache>
                <c:ptCount val="1"/>
                <c:pt idx="0">
                  <c:v>Goles Esperados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1C-4A2E-AD1E-7D2E44160E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gráficas!$A$2:$A$11</c:f>
              <c:strCache>
                <c:ptCount val="10"/>
                <c:pt idx="0">
                  <c:v>Bolivia</c:v>
                </c:pt>
                <c:pt idx="1">
                  <c:v>Venezuela</c:v>
                </c:pt>
                <c:pt idx="2">
                  <c:v>Paraguay</c:v>
                </c:pt>
                <c:pt idx="3">
                  <c:v>Peru</c:v>
                </c:pt>
                <c:pt idx="4">
                  <c:v>Chile</c:v>
                </c:pt>
                <c:pt idx="5">
                  <c:v>Ecuador</c:v>
                </c:pt>
                <c:pt idx="6">
                  <c:v>Uruguay</c:v>
                </c:pt>
                <c:pt idx="7">
                  <c:v>Colombia</c:v>
                </c:pt>
                <c:pt idx="8">
                  <c:v>Argentina</c:v>
                </c:pt>
                <c:pt idx="9">
                  <c:v>Brazil</c:v>
                </c:pt>
              </c:strCache>
            </c:strRef>
          </c:cat>
          <c:val>
            <c:numRef>
              <c:f>gráficas!$C$2:$C$11</c:f>
              <c:numCache>
                <c:formatCode>0</c:formatCode>
                <c:ptCount val="10"/>
                <c:pt idx="0">
                  <c:v>16.38601552099383</c:v>
                </c:pt>
                <c:pt idx="1">
                  <c:v>17.089859670605311</c:v>
                </c:pt>
                <c:pt idx="2">
                  <c:v>20.345468842872972</c:v>
                </c:pt>
                <c:pt idx="3">
                  <c:v>21.459016999362429</c:v>
                </c:pt>
                <c:pt idx="4">
                  <c:v>24.179998982228941</c:v>
                </c:pt>
                <c:pt idx="5">
                  <c:v>25.00254601051687</c:v>
                </c:pt>
                <c:pt idx="6">
                  <c:v>27.126914548007491</c:v>
                </c:pt>
                <c:pt idx="7">
                  <c:v>27.93375034745549</c:v>
                </c:pt>
                <c:pt idx="8">
                  <c:v>33.835156766919603</c:v>
                </c:pt>
                <c:pt idx="9">
                  <c:v>34.874286897891558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C-4A2E-AD1E-7D2E44160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526379568"/>
        <c:axId val="52637915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gráficas!$D$1</c15:sqref>
                        </c15:formulaRef>
                      </c:ext>
                    </c:extLst>
                    <c:strCache>
                      <c:ptCount val="1"/>
                      <c:pt idx="0">
                        <c:v>GoalsA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gráficas!$A$2:$A$11</c15:sqref>
                        </c15:formulaRef>
                      </c:ext>
                    </c:extLst>
                    <c:strCache>
                      <c:ptCount val="10"/>
                      <c:pt idx="0">
                        <c:v>Bolivia</c:v>
                      </c:pt>
                      <c:pt idx="1">
                        <c:v>Venezuela</c:v>
                      </c:pt>
                      <c:pt idx="2">
                        <c:v>Paraguay</c:v>
                      </c:pt>
                      <c:pt idx="3">
                        <c:v>Peru</c:v>
                      </c:pt>
                      <c:pt idx="4">
                        <c:v>Chile</c:v>
                      </c:pt>
                      <c:pt idx="5">
                        <c:v>Ecuador</c:v>
                      </c:pt>
                      <c:pt idx="6">
                        <c:v>Uruguay</c:v>
                      </c:pt>
                      <c:pt idx="7">
                        <c:v>Colombia</c:v>
                      </c:pt>
                      <c:pt idx="8">
                        <c:v>Argentina</c:v>
                      </c:pt>
                      <c:pt idx="9">
                        <c:v>Brazil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gráficas!$D$2:$D$11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19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01C-4A2E-AD1E-7D2E44160EC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gráficas!$E$1</c15:sqref>
                        </c15:formulaRef>
                      </c:ext>
                    </c:extLst>
                    <c:strCache>
                      <c:ptCount val="1"/>
                      <c:pt idx="0">
                        <c:v>xGoalsA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gráficas!$A$2:$A$11</c15:sqref>
                        </c15:formulaRef>
                      </c:ext>
                    </c:extLst>
                    <c:strCache>
                      <c:ptCount val="10"/>
                      <c:pt idx="0">
                        <c:v>Bolivia</c:v>
                      </c:pt>
                      <c:pt idx="1">
                        <c:v>Venezuela</c:v>
                      </c:pt>
                      <c:pt idx="2">
                        <c:v>Paraguay</c:v>
                      </c:pt>
                      <c:pt idx="3">
                        <c:v>Peru</c:v>
                      </c:pt>
                      <c:pt idx="4">
                        <c:v>Chile</c:v>
                      </c:pt>
                      <c:pt idx="5">
                        <c:v>Ecuador</c:v>
                      </c:pt>
                      <c:pt idx="6">
                        <c:v>Uruguay</c:v>
                      </c:pt>
                      <c:pt idx="7">
                        <c:v>Colombia</c:v>
                      </c:pt>
                      <c:pt idx="8">
                        <c:v>Argentina</c:v>
                      </c:pt>
                      <c:pt idx="9">
                        <c:v>Brazil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gráficas!$E$2:$E$11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27.969809272211322</c:v>
                      </c:pt>
                      <c:pt idx="1">
                        <c:v>26.264296345666519</c:v>
                      </c:pt>
                      <c:pt idx="2">
                        <c:v>24.19689979947173</c:v>
                      </c:pt>
                      <c:pt idx="3">
                        <c:v>22.279028066545909</c:v>
                      </c:pt>
                      <c:pt idx="4">
                        <c:v>20.73525163304458</c:v>
                      </c:pt>
                      <c:pt idx="5">
                        <c:v>16.090050323081709</c:v>
                      </c:pt>
                      <c:pt idx="6">
                        <c:v>13.49161074635242</c:v>
                      </c:pt>
                      <c:pt idx="7">
                        <c:v>11.022872530837301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01C-4A2E-AD1E-7D2E44160EC3}"/>
                  </c:ext>
                </c:extLst>
              </c15:ser>
            </c15:filteredBarSeries>
          </c:ext>
        </c:extLst>
      </c:barChart>
      <c:catAx>
        <c:axId val="5263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6379152"/>
        <c:crosses val="autoZero"/>
        <c:auto val="1"/>
        <c:lblAlgn val="ctr"/>
        <c:lblOffset val="100"/>
        <c:noMultiLvlLbl val="0"/>
      </c:catAx>
      <c:valAx>
        <c:axId val="526379152"/>
        <c:scaling>
          <c:orientation val="minMax"/>
          <c:max val="40"/>
        </c:scaling>
        <c:delete val="1"/>
        <c:axPos val="l"/>
        <c:numFmt formatCode="General" sourceLinked="1"/>
        <c:majorTickMark val="out"/>
        <c:minorTickMark val="none"/>
        <c:tickLblPos val="nextTo"/>
        <c:crossAx val="5263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1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Eliminatoria de CONMEBOL para Qatar</a:t>
            </a:r>
            <a:r>
              <a:rPr lang="en-US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2022</a:t>
            </a:r>
            <a:b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 en Goles anotados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gráficas!$C$22</c:f>
              <c:strCache>
                <c:ptCount val="1"/>
                <c:pt idx="0">
                  <c:v>GoalsF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gráficas!$B$23:$B$32</c:f>
              <c:numCache>
                <c:formatCode>0.0</c:formatCode>
                <c:ptCount val="10"/>
                <c:pt idx="0">
                  <c:v>33.835156766919603</c:v>
                </c:pt>
                <c:pt idx="1">
                  <c:v>21.459016999362429</c:v>
                </c:pt>
                <c:pt idx="2">
                  <c:v>34.874286897891558</c:v>
                </c:pt>
                <c:pt idx="3">
                  <c:v>20.345468842872972</c:v>
                </c:pt>
                <c:pt idx="4">
                  <c:v>24.179998982228941</c:v>
                </c:pt>
                <c:pt idx="5">
                  <c:v>25.00254601051687</c:v>
                </c:pt>
                <c:pt idx="6">
                  <c:v>17.089859670605311</c:v>
                </c:pt>
                <c:pt idx="7">
                  <c:v>27.93375034745549</c:v>
                </c:pt>
                <c:pt idx="8">
                  <c:v>27.126914548007491</c:v>
                </c:pt>
                <c:pt idx="9">
                  <c:v>16.38601552099383</c:v>
                </c:pt>
              </c:numCache>
            </c:numRef>
          </c:xVal>
          <c:yVal>
            <c:numRef>
              <c:f>gráficas!$C$23:$C$32</c:f>
              <c:numCache>
                <c:formatCode>0.0</c:formatCode>
                <c:ptCount val="10"/>
                <c:pt idx="0">
                  <c:v>27</c:v>
                </c:pt>
                <c:pt idx="1">
                  <c:v>19</c:v>
                </c:pt>
                <c:pt idx="2">
                  <c:v>40</c:v>
                </c:pt>
                <c:pt idx="3">
                  <c:v>12</c:v>
                </c:pt>
                <c:pt idx="4">
                  <c:v>19</c:v>
                </c:pt>
                <c:pt idx="5">
                  <c:v>27</c:v>
                </c:pt>
                <c:pt idx="6">
                  <c:v>14</c:v>
                </c:pt>
                <c:pt idx="7">
                  <c:v>20</c:v>
                </c:pt>
                <c:pt idx="8" formatCode="General">
                  <c:v>22</c:v>
                </c:pt>
                <c:pt idx="9" formatCode="General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B-4A61-A2BA-98F36D38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69408"/>
        <c:axId val="610965664"/>
      </c:scatterChart>
      <c:valAx>
        <c:axId val="6109694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Goles Esperados</a:t>
                </a:r>
                <a:r>
                  <a:rPr lang="es-MX" sz="1200" b="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por las Casas de Apuestas</a:t>
                </a:r>
                <a:endParaRPr lang="es-MX" sz="12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0965664"/>
        <c:crosses val="autoZero"/>
        <c:crossBetween val="midCat"/>
      </c:valAx>
      <c:valAx>
        <c:axId val="61096566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Goles Anotados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0969408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10000"/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5">
        <a:alphaModFix amt="10000"/>
        <a:extLst>
          <a:ext uri="{837473B0-CC2E-450A-ABE3-18F120FF3D39}">
            <a1611:picAttrSrcUrl xmlns:a1611="http://schemas.microsoft.com/office/drawing/2016/11/main" r:id="rId6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7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7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s-MX" sz="17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Goles por Federaciones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resumen!$X$26</c:f>
              <c:strCache>
                <c:ptCount val="1"/>
                <c:pt idx="0">
                  <c:v>Goles Anotados por partido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resumen!$W$27:$W$28</c:f>
              <c:strCache>
                <c:ptCount val="2"/>
                <c:pt idx="0">
                  <c:v>CONCACAF</c:v>
                </c:pt>
                <c:pt idx="1">
                  <c:v>CONMEBOL</c:v>
                </c:pt>
              </c:strCache>
            </c:strRef>
          </c:cat>
          <c:val>
            <c:numRef>
              <c:f>resumen!$X$27:$X$28</c:f>
              <c:numCache>
                <c:formatCode>0.0</c:formatCode>
                <c:ptCount val="2"/>
                <c:pt idx="0">
                  <c:v>2.1071428571428572</c:v>
                </c:pt>
                <c:pt idx="1">
                  <c:v>2.50561797752809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3-402B-9D77-B64E709DB40E}"/>
            </c:ext>
          </c:extLst>
        </c:ser>
        <c:ser>
          <c:idx val="1"/>
          <c:order val="1"/>
          <c:tx>
            <c:strRef>
              <c:f>resumen!$Y$26</c:f>
              <c:strCache>
                <c:ptCount val="1"/>
                <c:pt idx="0">
                  <c:v>Goles Esperados por partido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tint val="66000"/>
                    <a:satMod val="160000"/>
                  </a:srgbClr>
                </a:gs>
                <a:gs pos="50000">
                  <a:srgbClr val="C00000">
                    <a:tint val="44500"/>
                    <a:satMod val="160000"/>
                  </a:srgbClr>
                </a:gs>
                <a:gs pos="100000">
                  <a:srgbClr val="C0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resumen!$W$27:$W$28</c:f>
              <c:strCache>
                <c:ptCount val="2"/>
                <c:pt idx="0">
                  <c:v>CONCACAF</c:v>
                </c:pt>
                <c:pt idx="1">
                  <c:v>CONMEBOL</c:v>
                </c:pt>
              </c:strCache>
            </c:strRef>
          </c:cat>
          <c:val>
            <c:numRef>
              <c:f>resumen!$Y$27:$Y$28</c:f>
              <c:numCache>
                <c:formatCode>0.0</c:formatCode>
                <c:ptCount val="2"/>
                <c:pt idx="0">
                  <c:v>2.8919642857142853</c:v>
                </c:pt>
                <c:pt idx="1">
                  <c:v>2.7891348314606743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3-402B-9D77-B64E709DB4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0875616"/>
        <c:axId val="1210876032"/>
      </c:barChart>
      <c:catAx>
        <c:axId val="12108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0876032"/>
        <c:crosses val="autoZero"/>
        <c:auto val="1"/>
        <c:lblAlgn val="ctr"/>
        <c:lblOffset val="100"/>
        <c:noMultiLvlLbl val="0"/>
      </c:catAx>
      <c:valAx>
        <c:axId val="121087603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2108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Desempeño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Goles Anotados en Eliminatorias para Qatar 2022</a:t>
            </a:r>
          </a:p>
          <a:p>
            <a:pPr>
              <a:defRPr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CONCACAF y CONMEBOL</a:t>
            </a:r>
            <a:b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resumen!$AJ$14</c:f>
              <c:strCache>
                <c:ptCount val="1"/>
                <c:pt idx="0">
                  <c:v>rGoalsF</c:v>
                </c:pt>
              </c:strCache>
            </c:strRef>
          </c:tx>
          <c:spPr>
            <a:gradFill flip="none" rotWithShape="1">
              <a:gsLst>
                <a:gs pos="0">
                  <a:srgbClr val="C00000">
                    <a:shade val="30000"/>
                    <a:satMod val="115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BE-430F-91FF-B4E3A205C7B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BE-430F-91FF-B4E3A205C7BC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5BE-430F-91FF-B4E3A205C7BC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BE-430F-91FF-B4E3A205C7BC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BE-430F-91FF-B4E3A205C7BC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5BE-430F-91FF-B4E3A205C7BC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BE-430F-91FF-B4E3A205C7BC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5BE-430F-91FF-B4E3A205C7BC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5BE-430F-91FF-B4E3A205C7BC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BE-430F-91FF-B4E3A205C7BC}"/>
              </c:ext>
            </c:extLst>
          </c:dPt>
          <c:dPt>
            <c:idx val="1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5BE-430F-91FF-B4E3A205C7BC}"/>
              </c:ext>
            </c:extLst>
          </c:dPt>
          <c:dPt>
            <c:idx val="11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BE-430F-91FF-B4E3A205C7BC}"/>
              </c:ext>
            </c:extLst>
          </c:dPt>
          <c:dPt>
            <c:idx val="12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5BE-430F-91FF-B4E3A205C7BC}"/>
              </c:ext>
            </c:extLst>
          </c:dPt>
          <c:dPt>
            <c:idx val="13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BE-430F-91FF-B4E3A205C7BC}"/>
              </c:ext>
            </c:extLst>
          </c:dPt>
          <c:dPt>
            <c:idx val="14"/>
            <c:invertIfNegative val="0"/>
            <c:bubble3D val="0"/>
            <c:spPr>
              <a:gradFill flip="none" rotWithShape="1">
                <a:gsLst>
                  <a:gs pos="0">
                    <a:srgbClr val="0070C0">
                      <a:tint val="66000"/>
                      <a:satMod val="160000"/>
                    </a:srgbClr>
                  </a:gs>
                  <a:gs pos="50000">
                    <a:srgbClr val="0070C0">
                      <a:tint val="44500"/>
                      <a:satMod val="160000"/>
                    </a:srgbClr>
                  </a:gs>
                  <a:gs pos="100000">
                    <a:srgbClr val="0070C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BE-430F-91FF-B4E3A205C7BC}"/>
              </c:ext>
            </c:extLst>
          </c:dPt>
          <c:dPt>
            <c:idx val="15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BE-430F-91FF-B4E3A205C7BC}"/>
              </c:ext>
            </c:extLst>
          </c:dPt>
          <c:dPt>
            <c:idx val="16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5BE-430F-91FF-B4E3A205C7BC}"/>
              </c:ext>
            </c:extLst>
          </c:dPt>
          <c:dPt>
            <c:idx val="17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tint val="66000"/>
                      <a:satMod val="160000"/>
                    </a:srgbClr>
                  </a:gs>
                  <a:gs pos="50000">
                    <a:srgbClr val="C00000">
                      <a:tint val="44500"/>
                      <a:satMod val="160000"/>
                    </a:srgbClr>
                  </a:gs>
                  <a:gs pos="100000">
                    <a:srgbClr val="C00000">
                      <a:tint val="23500"/>
                      <a:satMod val="160000"/>
                    </a:srgbClr>
                  </a:gs>
                </a:gsLst>
                <a:lin ang="162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BE-430F-91FF-B4E3A205C7BC}"/>
              </c:ext>
            </c:extLst>
          </c:dPt>
          <c:cat>
            <c:strRef>
              <c:f>resumen!$AI$15:$AI$32</c:f>
              <c:strCache>
                <c:ptCount val="18"/>
                <c:pt idx="0">
                  <c:v>Honduras</c:v>
                </c:pt>
                <c:pt idx="1">
                  <c:v>México</c:v>
                </c:pt>
                <c:pt idx="2">
                  <c:v>Paraguay</c:v>
                </c:pt>
                <c:pt idx="3">
                  <c:v>El Salvador</c:v>
                </c:pt>
                <c:pt idx="4">
                  <c:v>Colombia</c:v>
                </c:pt>
                <c:pt idx="5">
                  <c:v>EEUU</c:v>
                </c:pt>
                <c:pt idx="6">
                  <c:v>Costa Rica</c:v>
                </c:pt>
                <c:pt idx="7">
                  <c:v>Chile</c:v>
                </c:pt>
                <c:pt idx="8">
                  <c:v>Jamaica</c:v>
                </c:pt>
                <c:pt idx="9">
                  <c:v>Argentina</c:v>
                </c:pt>
                <c:pt idx="10">
                  <c:v>Uruguay</c:v>
                </c:pt>
                <c:pt idx="11">
                  <c:v>Venezuela</c:v>
                </c:pt>
                <c:pt idx="12">
                  <c:v>Perú</c:v>
                </c:pt>
                <c:pt idx="13">
                  <c:v>Canadá</c:v>
                </c:pt>
                <c:pt idx="14">
                  <c:v>Panamá</c:v>
                </c:pt>
                <c:pt idx="15">
                  <c:v>Ecuador</c:v>
                </c:pt>
                <c:pt idx="16">
                  <c:v>Brasil</c:v>
                </c:pt>
                <c:pt idx="17">
                  <c:v>Bolivia</c:v>
                </c:pt>
              </c:strCache>
            </c:strRef>
          </c:cat>
          <c:val>
            <c:numRef>
              <c:f>resumen!$AJ$15:$AJ$32</c:f>
              <c:numCache>
                <c:formatCode>0%</c:formatCode>
                <c:ptCount val="18"/>
                <c:pt idx="0">
                  <c:v>0.47867392575876261</c:v>
                </c:pt>
                <c:pt idx="1">
                  <c:v>0.51493681628649657</c:v>
                </c:pt>
                <c:pt idx="2">
                  <c:v>0.58981191795949239</c:v>
                </c:pt>
                <c:pt idx="3">
                  <c:v>0.6082184254162154</c:v>
                </c:pt>
                <c:pt idx="4">
                  <c:v>0.71597976466564295</c:v>
                </c:pt>
                <c:pt idx="5">
                  <c:v>0.72341445619602807</c:v>
                </c:pt>
                <c:pt idx="6">
                  <c:v>0.74875936699945422</c:v>
                </c:pt>
                <c:pt idx="7">
                  <c:v>0.78577339949286296</c:v>
                </c:pt>
                <c:pt idx="8">
                  <c:v>0.79454868658120481</c:v>
                </c:pt>
                <c:pt idx="9">
                  <c:v>0.79798654949332815</c:v>
                </c:pt>
                <c:pt idx="10">
                  <c:v>0.81100266530739407</c:v>
                </c:pt>
                <c:pt idx="11">
                  <c:v>0.81919923684804208</c:v>
                </c:pt>
                <c:pt idx="12">
                  <c:v>0.88540868393759653</c:v>
                </c:pt>
                <c:pt idx="13">
                  <c:v>0.98476895616721472</c:v>
                </c:pt>
                <c:pt idx="14">
                  <c:v>1.041875984800066</c:v>
                </c:pt>
                <c:pt idx="15">
                  <c:v>1.0798900235457201</c:v>
                </c:pt>
                <c:pt idx="16">
                  <c:v>1.146976857680732</c:v>
                </c:pt>
                <c:pt idx="17">
                  <c:v>1.403635921773192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E-430F-91FF-B4E3A205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571280"/>
        <c:axId val="1768567536"/>
      </c:barChart>
      <c:catAx>
        <c:axId val="17685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8567536"/>
        <c:crosses val="autoZero"/>
        <c:auto val="1"/>
        <c:lblAlgn val="ctr"/>
        <c:lblOffset val="100"/>
        <c:noMultiLvlLbl val="0"/>
      </c:catAx>
      <c:valAx>
        <c:axId val="17685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857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s-MX"/>
          </a:p>
        </c:txPr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>
        <a:alphaModFix amt="10000"/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5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lkingdrugs.org/ecuador-national-assembly-to-debate-decriminalization" TargetMode="External"/><Relationship Id="rId13" Type="http://schemas.openxmlformats.org/officeDocument/2006/relationships/image" Target="../media/image9.jpg"/><Relationship Id="rId18" Type="http://schemas.openxmlformats.org/officeDocument/2006/relationships/hyperlink" Target="https://commons.wikimedia.org/wiki/File:Flag_of_Bolivia_(state).svg" TargetMode="External"/><Relationship Id="rId3" Type="http://schemas.openxmlformats.org/officeDocument/2006/relationships/image" Target="../media/image4.png"/><Relationship Id="rId7" Type="http://schemas.openxmlformats.org/officeDocument/2006/relationships/image" Target="../media/image6.gif"/><Relationship Id="rId12" Type="http://schemas.openxmlformats.org/officeDocument/2006/relationships/hyperlink" Target="http://mundosemfim.com/10-curiosidades-sobre-venezuela/" TargetMode="External"/><Relationship Id="rId17" Type="http://schemas.openxmlformats.org/officeDocument/2006/relationships/image" Target="../media/image11.png"/><Relationship Id="rId2" Type="http://schemas.openxmlformats.org/officeDocument/2006/relationships/hyperlink" Target="https://en.wikipedia.org/wiki/Brazil_at_the_2020_Summer_Olympics" TargetMode="External"/><Relationship Id="rId16" Type="http://schemas.openxmlformats.org/officeDocument/2006/relationships/hyperlink" Target="https://www.goodfreephotos.com/colombia/other-colombia/flag-of-colombia.jpg.php" TargetMode="External"/><Relationship Id="rId20" Type="http://schemas.openxmlformats.org/officeDocument/2006/relationships/hyperlink" Target="https://commons.wikimedia.org/wiki/File:Flag_of_Uruguay.svg" TargetMode="External"/><Relationship Id="rId1" Type="http://schemas.openxmlformats.org/officeDocument/2006/relationships/image" Target="../media/image3.png"/><Relationship Id="rId6" Type="http://schemas.openxmlformats.org/officeDocument/2006/relationships/hyperlink" Target="https://en.wikipedia.org/wiki/Flag_of_Paraguay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5" Type="http://schemas.openxmlformats.org/officeDocument/2006/relationships/image" Target="../media/image10.jpg"/><Relationship Id="rId10" Type="http://schemas.openxmlformats.org/officeDocument/2006/relationships/hyperlink" Target="https://pixnio.com/flags-of-the-world/flag-of-peru" TargetMode="External"/><Relationship Id="rId19" Type="http://schemas.openxmlformats.org/officeDocument/2006/relationships/image" Target="../media/image12.png"/><Relationship Id="rId4" Type="http://schemas.openxmlformats.org/officeDocument/2006/relationships/hyperlink" Target="https://commons.wikimedia.org/wiki/File:Flag_of_Argentina_(3-2).svg" TargetMode="External"/><Relationship Id="rId9" Type="http://schemas.openxmlformats.org/officeDocument/2006/relationships/image" Target="../media/image7.jpg"/><Relationship Id="rId14" Type="http://schemas.openxmlformats.org/officeDocument/2006/relationships/hyperlink" Target="https://rutaflashback.blogspot.com/2015/10/la-bandera-de-chile-todo-de-una-sola-vez.html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180974</xdr:rowOff>
    </xdr:from>
    <xdr:to>
      <xdr:col>15</xdr:col>
      <xdr:colOff>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04840-2BDC-4AB3-8E5A-BD47BA09C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20</xdr:row>
      <xdr:rowOff>180974</xdr:rowOff>
    </xdr:from>
    <xdr:to>
      <xdr:col>13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2118C-87C8-48C6-AC1D-654E56927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0.10376</cdr:x>
      <cdr:y>0.12336</cdr:y>
    </cdr:from>
    <cdr:to>
      <cdr:x>0.96732</cdr:x>
      <cdr:y>0.89556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5B84C74-44B7-5DBF-20D3-903A59426AFF}"/>
            </a:ext>
          </a:extLst>
        </cdr:cNvPr>
        <cdr:cNvCxnSpPr/>
      </cdr:nvCxnSpPr>
      <cdr:spPr>
        <a:xfrm xmlns:a="http://schemas.openxmlformats.org/drawingml/2006/main" flipV="1">
          <a:off x="604838" y="714376"/>
          <a:ext cx="5033962" cy="44719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0.67239</cdr:x>
      <cdr:y>0.25082</cdr:y>
    </cdr:from>
    <cdr:to>
      <cdr:x>0.74032</cdr:x>
      <cdr:y>0.29434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BF4BC740-F942-729B-CB60-4D20E79A831A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919537" y="1452563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0.65278</cdr:x>
      <cdr:y>0.4523</cdr:y>
    </cdr:from>
    <cdr:to>
      <cdr:x>0.72071</cdr:x>
      <cdr:y>0.49582</cdr:y>
    </cdr:to>
    <cdr:pic>
      <cdr:nvPicPr>
        <cdr:cNvPr id="8" name="Picture 7">
          <a:extLst xmlns:a="http://schemas.openxmlformats.org/drawingml/2006/main">
            <a:ext uri="{FF2B5EF4-FFF2-40B4-BE49-F238E27FC236}">
              <a16:creationId xmlns:a16="http://schemas.microsoft.com/office/drawing/2014/main" id="{68BDBF72-AB8F-CF48-FFFE-9FFEABDE3F79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805238" y="2619375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0.41748</cdr:x>
      <cdr:y>0.68586</cdr:y>
    </cdr:from>
    <cdr:to>
      <cdr:x>0.48542</cdr:x>
      <cdr:y>0.72937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AECA0A3F-CC1E-6A08-D67F-F36FA40B5AE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433637" y="3971926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0.5</cdr:x>
      <cdr:y>0.45641</cdr:y>
    </cdr:from>
    <cdr:to>
      <cdr:x>0.56793</cdr:x>
      <cdr:y>0.49993</cdr:y>
    </cdr:to>
    <cdr:pic>
      <cdr:nvPicPr>
        <cdr:cNvPr id="18" name="Picture 17">
          <a:extLst xmlns:a="http://schemas.openxmlformats.org/drawingml/2006/main">
            <a:ext uri="{FF2B5EF4-FFF2-40B4-BE49-F238E27FC236}">
              <a16:creationId xmlns:a16="http://schemas.microsoft.com/office/drawing/2014/main" id="{4E0B0299-F617-7A50-23E0-7CFDBBC65E87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914650" y="2643188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0.43464</cdr:x>
      <cdr:y>0.57237</cdr:y>
    </cdr:from>
    <cdr:to>
      <cdr:x>0.50257</cdr:x>
      <cdr:y>0.61588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377DE268-D206-A3F8-E954-04C4E6D088A7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33650" y="3314699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0.36275</cdr:x>
      <cdr:y>0.65461</cdr:y>
    </cdr:from>
    <cdr:to>
      <cdr:x>0.43068</cdr:x>
      <cdr:y>0.69812</cdr:y>
    </cdr:to>
    <cdr:pic>
      <cdr:nvPicPr>
        <cdr:cNvPr id="22" name="Picture 21">
          <a:extLst xmlns:a="http://schemas.openxmlformats.org/drawingml/2006/main">
            <a:ext uri="{FF2B5EF4-FFF2-40B4-BE49-F238E27FC236}">
              <a16:creationId xmlns:a16="http://schemas.microsoft.com/office/drawing/2014/main" id="{5112B791-6BD6-31A5-F4B2-95C6F1F44B60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114550" y="3790950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0.48774</cdr:x>
      <cdr:y>0.58553</cdr:y>
    </cdr:from>
    <cdr:to>
      <cdr:x>0.55568</cdr:x>
      <cdr:y>0.62904</cdr:y>
    </cdr:to>
    <cdr:pic>
      <cdr:nvPicPr>
        <cdr:cNvPr id="14" name="Picture 13">
          <a:extLst xmlns:a="http://schemas.openxmlformats.org/drawingml/2006/main">
            <a:ext uri="{FF2B5EF4-FFF2-40B4-BE49-F238E27FC236}">
              <a16:creationId xmlns:a16="http://schemas.microsoft.com/office/drawing/2014/main" id="{FABC2CC1-A8C0-2362-CE46-465758FCC166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43211" y="3390901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0.56127</cdr:x>
      <cdr:y>0.56661</cdr:y>
    </cdr:from>
    <cdr:to>
      <cdr:x>0.62921</cdr:x>
      <cdr:y>0.61013</cdr:y>
    </cdr:to>
    <cdr:pic>
      <cdr:nvPicPr>
        <cdr:cNvPr id="26" name="Picture 25">
          <a:extLst xmlns:a="http://schemas.openxmlformats.org/drawingml/2006/main">
            <a:ext uri="{FF2B5EF4-FFF2-40B4-BE49-F238E27FC236}">
              <a16:creationId xmlns:a16="http://schemas.microsoft.com/office/drawing/2014/main" id="{CA0785E3-895D-E6CE-9D01-CAFF42B714FC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71837" y="3281362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0.35457</cdr:x>
      <cdr:y>0.5148</cdr:y>
    </cdr:from>
    <cdr:to>
      <cdr:x>0.42251</cdr:x>
      <cdr:y>0.55832</cdr:y>
    </cdr:to>
    <cdr:pic>
      <cdr:nvPicPr>
        <cdr:cNvPr id="30" name="Picture 29">
          <a:extLst xmlns:a="http://schemas.openxmlformats.org/drawingml/2006/main">
            <a:ext uri="{FF2B5EF4-FFF2-40B4-BE49-F238E27FC236}">
              <a16:creationId xmlns:a16="http://schemas.microsoft.com/office/drawing/2014/main" id="{3E665095-103B-1572-C7B5-4D78C229E4EF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66924" y="2981325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  <cdr:relSizeAnchor xmlns:cdr="http://schemas.openxmlformats.org/drawingml/2006/chartDrawing">
    <cdr:from>
      <cdr:x>0.53758</cdr:x>
      <cdr:y>0.53536</cdr:y>
    </cdr:from>
    <cdr:to>
      <cdr:x>0.60551</cdr:x>
      <cdr:y>0.57888</cdr:y>
    </cdr:to>
    <cdr:pic>
      <cdr:nvPicPr>
        <cdr:cNvPr id="32" name="Picture 31">
          <a:extLst xmlns:a="http://schemas.openxmlformats.org/drawingml/2006/main">
            <a:ext uri="{FF2B5EF4-FFF2-40B4-BE49-F238E27FC236}">
              <a16:creationId xmlns:a16="http://schemas.microsoft.com/office/drawing/2014/main" id="{A7F99F67-AB1B-A828-B6BD-D12B48A3D284}"/>
            </a:ext>
          </a:extLst>
        </cdr:cNvPr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133725" y="3100387"/>
          <a:ext cx="396000" cy="252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26</xdr:row>
      <xdr:rowOff>0</xdr:rowOff>
    </xdr:from>
    <xdr:to>
      <xdr:col>34</xdr:col>
      <xdr:colOff>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66DEB-A80B-162E-F630-04183CE1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13</xdr:row>
      <xdr:rowOff>0</xdr:rowOff>
    </xdr:from>
    <xdr:to>
      <xdr:col>47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BE94D-6FED-BE3B-8731-FA7CC0C36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0.19538</cdr:x>
      <cdr:y>0.625</cdr:y>
    </cdr:from>
    <cdr:to>
      <cdr:x>0.33824</cdr:x>
      <cdr:y>0.75694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A88E83C2-D142-FAE3-75B4-E7F8A6CB18B7}"/>
            </a:ext>
          </a:extLst>
        </cdr:cNvPr>
        <cdr:cNvSpPr/>
      </cdr:nvSpPr>
      <cdr:spPr>
        <a:xfrm xmlns:a="http://schemas.openxmlformats.org/drawingml/2006/main">
          <a:off x="885825" y="1714500"/>
          <a:ext cx="647700" cy="3619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 anchorCtr="0"/>
        <a:lstStyle xmlns:a="http://schemas.openxmlformats.org/drawingml/2006/main"/>
        <a:p xmlns:a="http://schemas.openxmlformats.org/drawingml/2006/main">
          <a:pPr algn="ctr"/>
          <a:r>
            <a:rPr lang="es-MX" sz="1800"/>
            <a:t>73%</a:t>
          </a:r>
        </a:p>
      </cdr:txBody>
    </cdr:sp>
  </cdr:relSizeAnchor>
  <cdr:relSizeAnchor xmlns:cdr="http://schemas.openxmlformats.org/drawingml/2006/chartDrawing">
    <cdr:from>
      <cdr:x>0.66387</cdr:x>
      <cdr:y>0.63021</cdr:y>
    </cdr:from>
    <cdr:to>
      <cdr:x>0.80672</cdr:x>
      <cdr:y>0.76215</cdr:y>
    </cdr:to>
    <cdr:sp macro="" textlink="">
      <cdr:nvSpPr>
        <cdr:cNvPr id="3" name="Rectangle: Rounded Corners 2">
          <a:extLst xmlns:a="http://schemas.openxmlformats.org/drawingml/2006/main">
            <a:ext uri="{FF2B5EF4-FFF2-40B4-BE49-F238E27FC236}">
              <a16:creationId xmlns:a16="http://schemas.microsoft.com/office/drawing/2014/main" id="{03B118DC-6A8B-4E17-E5CE-66FD585322AB}"/>
            </a:ext>
          </a:extLst>
        </cdr:cNvPr>
        <cdr:cNvSpPr/>
      </cdr:nvSpPr>
      <cdr:spPr>
        <a:xfrm xmlns:a="http://schemas.openxmlformats.org/drawingml/2006/main">
          <a:off x="3009899" y="1728788"/>
          <a:ext cx="647700" cy="3619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800"/>
            <a:t>90%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0.43971</cdr:x>
      <cdr:y>0.20813</cdr:y>
    </cdr:from>
    <cdr:to>
      <cdr:x>0.56618</cdr:x>
      <cdr:y>0.27273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AFCC63E-7153-BFB4-5239-AC3743569F64}"/>
            </a:ext>
          </a:extLst>
        </cdr:cNvPr>
        <cdr:cNvSpPr txBox="1"/>
      </cdr:nvSpPr>
      <cdr:spPr>
        <a:xfrm xmlns:a="http://schemas.openxmlformats.org/drawingml/2006/main">
          <a:off x="2847975" y="828675"/>
          <a:ext cx="8191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CONCACAF</a:t>
          </a:r>
        </a:p>
      </cdr:txBody>
    </cdr:sp>
  </cdr:relSizeAnchor>
  <cdr:relSizeAnchor xmlns:cdr="http://schemas.openxmlformats.org/drawingml/2006/chartDrawing">
    <cdr:from>
      <cdr:x>0.57402</cdr:x>
      <cdr:y>0.20893</cdr:y>
    </cdr:from>
    <cdr:to>
      <cdr:x>0.71324</cdr:x>
      <cdr:y>0.27352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1F0275D-EA2C-EE8E-0284-8FC7713986D4}"/>
            </a:ext>
          </a:extLst>
        </cdr:cNvPr>
        <cdr:cNvSpPr txBox="1"/>
      </cdr:nvSpPr>
      <cdr:spPr>
        <a:xfrm xmlns:a="http://schemas.openxmlformats.org/drawingml/2006/main">
          <a:off x="3717925" y="831850"/>
          <a:ext cx="901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MX" sz="1100"/>
            <a:t>CONMEBOL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CQ_CONCACAF_2022_para_gr&#225;f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gráficas"/>
    </sheetNames>
    <sheetDataSet>
      <sheetData sheetId="0"/>
      <sheetData sheetId="1">
        <row r="1">
          <cell r="B1" t="str">
            <v>Goles Anotados</v>
          </cell>
          <cell r="C1" t="str">
            <v>Goles Esperados</v>
          </cell>
          <cell r="D1" t="str">
            <v>GoalsA</v>
          </cell>
          <cell r="E1" t="str">
            <v>xGoalsA</v>
          </cell>
        </row>
        <row r="2">
          <cell r="A2" t="str">
            <v>El Salvador</v>
          </cell>
          <cell r="B2">
            <v>8</v>
          </cell>
          <cell r="C2">
            <v>13.153169430086651</v>
          </cell>
          <cell r="D2">
            <v>18</v>
          </cell>
          <cell r="E2">
            <v>27.969809272211322</v>
          </cell>
        </row>
        <row r="3">
          <cell r="A3" t="str">
            <v>Honduras</v>
          </cell>
          <cell r="B3">
            <v>7</v>
          </cell>
          <cell r="C3">
            <v>14.57769397591329</v>
          </cell>
          <cell r="D3">
            <v>26</v>
          </cell>
          <cell r="E3">
            <v>26.264296345666519</v>
          </cell>
        </row>
        <row r="4">
          <cell r="A4" t="str">
            <v>Jamaica</v>
          </cell>
          <cell r="B4">
            <v>12</v>
          </cell>
          <cell r="C4">
            <v>15.102913393053059</v>
          </cell>
          <cell r="D4">
            <v>22</v>
          </cell>
          <cell r="E4">
            <v>24.19689979947173</v>
          </cell>
        </row>
        <row r="5">
          <cell r="A5" t="str">
            <v>Panama</v>
          </cell>
          <cell r="B5">
            <v>17</v>
          </cell>
          <cell r="C5">
            <v>16.316721229794219</v>
          </cell>
          <cell r="D5">
            <v>19</v>
          </cell>
          <cell r="E5">
            <v>22.279028066545909</v>
          </cell>
        </row>
        <row r="6">
          <cell r="A6" t="str">
            <v>Costa Rica</v>
          </cell>
          <cell r="B6">
            <v>13</v>
          </cell>
          <cell r="C6">
            <v>17.36205324828941</v>
          </cell>
          <cell r="D6">
            <v>8</v>
          </cell>
          <cell r="E6">
            <v>20.73525163304458</v>
          </cell>
        </row>
        <row r="7">
          <cell r="A7" t="str">
            <v>Canada</v>
          </cell>
          <cell r="B7">
            <v>23</v>
          </cell>
          <cell r="C7">
            <v>23.355732180589349</v>
          </cell>
          <cell r="D7">
            <v>7</v>
          </cell>
          <cell r="E7">
            <v>16.090050323081709</v>
          </cell>
        </row>
        <row r="8">
          <cell r="A8" t="str">
            <v>EEUU</v>
          </cell>
          <cell r="B8">
            <v>21</v>
          </cell>
          <cell r="C8">
            <v>29.02900242058406</v>
          </cell>
          <cell r="D8">
            <v>10</v>
          </cell>
          <cell r="E8">
            <v>13.49161074635242</v>
          </cell>
        </row>
        <row r="9">
          <cell r="A9" t="str">
            <v>Mexico</v>
          </cell>
          <cell r="B9">
            <v>17</v>
          </cell>
          <cell r="C9">
            <v>33.152532838901458</v>
          </cell>
          <cell r="D9">
            <v>8</v>
          </cell>
          <cell r="E9">
            <v>11.022872530837301</v>
          </cell>
        </row>
        <row r="22">
          <cell r="C22" t="str">
            <v>GoalsF</v>
          </cell>
        </row>
        <row r="23">
          <cell r="B23">
            <v>13.153169430086651</v>
          </cell>
          <cell r="C23">
            <v>8</v>
          </cell>
        </row>
        <row r="24">
          <cell r="B24">
            <v>14.57769397591329</v>
          </cell>
          <cell r="C24">
            <v>7</v>
          </cell>
        </row>
        <row r="25">
          <cell r="B25">
            <v>15.102913393053059</v>
          </cell>
          <cell r="C25">
            <v>12</v>
          </cell>
        </row>
        <row r="26">
          <cell r="B26">
            <v>16.316721229794219</v>
          </cell>
          <cell r="C26">
            <v>17</v>
          </cell>
        </row>
        <row r="27">
          <cell r="B27">
            <v>17.36205324828941</v>
          </cell>
          <cell r="C27">
            <v>13</v>
          </cell>
        </row>
        <row r="28">
          <cell r="B28">
            <v>23.355732180589349</v>
          </cell>
          <cell r="C28">
            <v>23</v>
          </cell>
        </row>
        <row r="29">
          <cell r="B29">
            <v>29.02900242058406</v>
          </cell>
          <cell r="C29">
            <v>21</v>
          </cell>
        </row>
        <row r="30">
          <cell r="B30">
            <v>33.152532838901458</v>
          </cell>
          <cell r="C30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EF55-6D4D-4840-B087-57D56B5DC523}">
  <dimension ref="A1:E32"/>
  <sheetViews>
    <sheetView workbookViewId="0">
      <selection activeCell="C25" sqref="C25"/>
    </sheetView>
  </sheetViews>
  <sheetFormatPr defaultRowHeight="14.25" x14ac:dyDescent="0.45"/>
  <sheetData>
    <row r="1" spans="1:5" x14ac:dyDescent="0.45">
      <c r="A1" t="s">
        <v>111</v>
      </c>
      <c r="B1" s="1" t="s">
        <v>112</v>
      </c>
      <c r="C1" s="1" t="s">
        <v>118</v>
      </c>
      <c r="D1" s="1" t="s">
        <v>23</v>
      </c>
      <c r="E1" s="1" t="s">
        <v>24</v>
      </c>
    </row>
    <row r="2" spans="1:5" x14ac:dyDescent="0.45">
      <c r="A2" t="s">
        <v>102</v>
      </c>
      <c r="B2">
        <v>23</v>
      </c>
      <c r="C2" s="4">
        <v>16.38601552099383</v>
      </c>
      <c r="D2">
        <v>18</v>
      </c>
      <c r="E2" s="3">
        <v>27.969809272211322</v>
      </c>
    </row>
    <row r="3" spans="1:5" x14ac:dyDescent="0.45">
      <c r="A3" t="s">
        <v>99</v>
      </c>
      <c r="B3">
        <v>14</v>
      </c>
      <c r="C3" s="4">
        <v>17.089859670605311</v>
      </c>
      <c r="D3">
        <v>26</v>
      </c>
      <c r="E3" s="3">
        <v>26.264296345666519</v>
      </c>
    </row>
    <row r="4" spans="1:5" x14ac:dyDescent="0.45">
      <c r="A4" t="s">
        <v>96</v>
      </c>
      <c r="B4">
        <v>12</v>
      </c>
      <c r="C4" s="4">
        <v>20.345468842872972</v>
      </c>
      <c r="D4">
        <v>22</v>
      </c>
      <c r="E4" s="3">
        <v>24.19689979947173</v>
      </c>
    </row>
    <row r="5" spans="1:5" x14ac:dyDescent="0.45">
      <c r="A5" t="s">
        <v>94</v>
      </c>
      <c r="B5">
        <v>19</v>
      </c>
      <c r="C5" s="4">
        <v>21.459016999362429</v>
      </c>
      <c r="D5">
        <v>19</v>
      </c>
      <c r="E5" s="3">
        <v>22.279028066545909</v>
      </c>
    </row>
    <row r="6" spans="1:5" x14ac:dyDescent="0.45">
      <c r="A6" t="s">
        <v>97</v>
      </c>
      <c r="B6">
        <v>19</v>
      </c>
      <c r="C6" s="4">
        <v>24.179998982228941</v>
      </c>
      <c r="D6">
        <v>8</v>
      </c>
      <c r="E6" s="3">
        <v>20.73525163304458</v>
      </c>
    </row>
    <row r="7" spans="1:5" x14ac:dyDescent="0.45">
      <c r="A7" t="s">
        <v>98</v>
      </c>
      <c r="B7">
        <v>27</v>
      </c>
      <c r="C7" s="4">
        <v>25.00254601051687</v>
      </c>
      <c r="D7">
        <v>7</v>
      </c>
      <c r="E7" s="3">
        <v>16.090050323081709</v>
      </c>
    </row>
    <row r="8" spans="1:5" x14ac:dyDescent="0.45">
      <c r="A8" t="s">
        <v>101</v>
      </c>
      <c r="B8">
        <v>22</v>
      </c>
      <c r="C8" s="4">
        <v>27.126914548007491</v>
      </c>
      <c r="D8">
        <v>10</v>
      </c>
      <c r="E8" s="3">
        <v>13.49161074635242</v>
      </c>
    </row>
    <row r="9" spans="1:5" x14ac:dyDescent="0.45">
      <c r="A9" t="s">
        <v>100</v>
      </c>
      <c r="B9">
        <v>20</v>
      </c>
      <c r="C9" s="4">
        <v>27.93375034745549</v>
      </c>
      <c r="D9">
        <v>8</v>
      </c>
      <c r="E9" s="3">
        <v>11.022872530837301</v>
      </c>
    </row>
    <row r="10" spans="1:5" x14ac:dyDescent="0.45">
      <c r="A10" t="s">
        <v>93</v>
      </c>
      <c r="B10">
        <v>27</v>
      </c>
      <c r="C10" s="4">
        <v>33.835156766919603</v>
      </c>
    </row>
    <row r="11" spans="1:5" x14ac:dyDescent="0.45">
      <c r="A11" t="s">
        <v>95</v>
      </c>
      <c r="B11">
        <v>40</v>
      </c>
      <c r="C11" s="4">
        <v>34.874286897891558</v>
      </c>
    </row>
    <row r="22" spans="1:4" x14ac:dyDescent="0.45">
      <c r="A22" t="s">
        <v>111</v>
      </c>
      <c r="B22" s="1" t="s">
        <v>22</v>
      </c>
      <c r="C22" s="1" t="s">
        <v>21</v>
      </c>
    </row>
    <row r="23" spans="1:4" x14ac:dyDescent="0.45">
      <c r="A23" t="s">
        <v>93</v>
      </c>
      <c r="B23" s="3">
        <v>33.835156766919603</v>
      </c>
      <c r="C23" s="4">
        <v>27</v>
      </c>
      <c r="D23" s="3"/>
    </row>
    <row r="24" spans="1:4" x14ac:dyDescent="0.45">
      <c r="A24" t="s">
        <v>94</v>
      </c>
      <c r="B24" s="3">
        <v>21.459016999362429</v>
      </c>
      <c r="C24" s="4">
        <v>19</v>
      </c>
      <c r="D24" s="3"/>
    </row>
    <row r="25" spans="1:4" x14ac:dyDescent="0.45">
      <c r="A25" t="s">
        <v>95</v>
      </c>
      <c r="B25" s="3">
        <v>34.874286897891558</v>
      </c>
      <c r="C25" s="4">
        <v>40</v>
      </c>
      <c r="D25" s="3"/>
    </row>
    <row r="26" spans="1:4" x14ac:dyDescent="0.45">
      <c r="A26" t="s">
        <v>96</v>
      </c>
      <c r="B26" s="3">
        <v>20.345468842872972</v>
      </c>
      <c r="C26" s="4">
        <v>12</v>
      </c>
      <c r="D26" s="3"/>
    </row>
    <row r="27" spans="1:4" x14ac:dyDescent="0.45">
      <c r="A27" t="s">
        <v>97</v>
      </c>
      <c r="B27" s="3">
        <v>24.179998982228941</v>
      </c>
      <c r="C27" s="4">
        <v>19</v>
      </c>
      <c r="D27" s="3"/>
    </row>
    <row r="28" spans="1:4" x14ac:dyDescent="0.45">
      <c r="A28" t="s">
        <v>98</v>
      </c>
      <c r="B28" s="3">
        <v>25.00254601051687</v>
      </c>
      <c r="C28" s="4">
        <v>27</v>
      </c>
      <c r="D28" s="3"/>
    </row>
    <row r="29" spans="1:4" x14ac:dyDescent="0.45">
      <c r="A29" t="s">
        <v>99</v>
      </c>
      <c r="B29" s="3">
        <v>17.089859670605311</v>
      </c>
      <c r="C29" s="4">
        <v>14</v>
      </c>
      <c r="D29" s="3"/>
    </row>
    <row r="30" spans="1:4" x14ac:dyDescent="0.45">
      <c r="A30" t="s">
        <v>100</v>
      </c>
      <c r="B30" s="3">
        <v>27.93375034745549</v>
      </c>
      <c r="C30" s="4">
        <v>20</v>
      </c>
      <c r="D30" s="3"/>
    </row>
    <row r="31" spans="1:4" x14ac:dyDescent="0.45">
      <c r="A31" t="s">
        <v>101</v>
      </c>
      <c r="B31" s="3">
        <v>27.126914548007491</v>
      </c>
      <c r="C31" s="4">
        <v>22</v>
      </c>
      <c r="D31" s="3"/>
    </row>
    <row r="32" spans="1:4" x14ac:dyDescent="0.45">
      <c r="A32" t="s">
        <v>102</v>
      </c>
      <c r="B32" s="3">
        <v>16.38601552099383</v>
      </c>
      <c r="C32" s="4">
        <v>23</v>
      </c>
      <c r="D32" s="3"/>
    </row>
  </sheetData>
  <autoFilter ref="A1:C11" xr:uid="{74C2EF55-6D4D-4840-B087-57D56B5DC523}">
    <sortState xmlns:xlrd2="http://schemas.microsoft.com/office/spreadsheetml/2017/richdata2" ref="A2:C11">
      <sortCondition ref="C1:C1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2"/>
  <sheetViews>
    <sheetView tabSelected="1" workbookViewId="0">
      <pane xSplit="2" topLeftCell="AI1" activePane="topRight" state="frozen"/>
      <selection pane="topRight" activeCell="AU5" sqref="AU5"/>
    </sheetView>
  </sheetViews>
  <sheetFormatPr defaultRowHeight="14.25" x14ac:dyDescent="0.45"/>
  <sheetData>
    <row r="1" spans="1:9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</row>
    <row r="2" spans="1:94" x14ac:dyDescent="0.45">
      <c r="A2" s="1">
        <v>0</v>
      </c>
      <c r="B2" t="s">
        <v>93</v>
      </c>
      <c r="C2" t="s">
        <v>103</v>
      </c>
      <c r="D2">
        <v>1.129167594380529</v>
      </c>
      <c r="E2">
        <v>39</v>
      </c>
      <c r="F2">
        <v>34.538717010733677</v>
      </c>
      <c r="G2">
        <v>17</v>
      </c>
      <c r="H2">
        <v>1.07371931930875</v>
      </c>
      <c r="I2">
        <v>1.577109668541778</v>
      </c>
      <c r="J2">
        <v>0</v>
      </c>
      <c r="K2">
        <v>11</v>
      </c>
      <c r="L2">
        <v>6</v>
      </c>
      <c r="M2">
        <v>0</v>
      </c>
      <c r="N2">
        <v>10.244763042059899</v>
      </c>
      <c r="O2">
        <v>3.8044278845539639</v>
      </c>
      <c r="P2">
        <v>2.9508090733861301</v>
      </c>
      <c r="Q2">
        <v>19</v>
      </c>
      <c r="R2">
        <v>18.4705275766811</v>
      </c>
      <c r="S2">
        <v>-6.8351567669195958</v>
      </c>
      <c r="T2">
        <v>7.3646291902384986</v>
      </c>
      <c r="U2">
        <v>0.79798654949332815</v>
      </c>
      <c r="V2">
        <v>0.5206764120986781</v>
      </c>
      <c r="W2">
        <v>27</v>
      </c>
      <c r="X2">
        <v>33.835156766919603</v>
      </c>
      <c r="Y2">
        <v>8</v>
      </c>
      <c r="Z2">
        <v>15.364629190238499</v>
      </c>
      <c r="AA2">
        <v>27</v>
      </c>
      <c r="AB2">
        <v>19.013253311641471</v>
      </c>
      <c r="AC2">
        <v>-8</v>
      </c>
      <c r="AD2">
        <v>-8.6168687727358595</v>
      </c>
      <c r="AE2">
        <v>0</v>
      </c>
      <c r="AF2">
        <v>14.821903455278131</v>
      </c>
      <c r="AG2">
        <v>0</v>
      </c>
      <c r="AH2">
        <v>6.7477604175026391</v>
      </c>
      <c r="AI2">
        <v>0</v>
      </c>
      <c r="AJ2">
        <v>0</v>
      </c>
      <c r="AK2">
        <v>244.24476974320839</v>
      </c>
      <c r="AL2">
        <v>0</v>
      </c>
      <c r="AM2">
        <v>0</v>
      </c>
      <c r="AN2">
        <v>158.15704435037509</v>
      </c>
      <c r="AO2">
        <v>0</v>
      </c>
      <c r="AP2">
        <v>0</v>
      </c>
      <c r="AQ2">
        <v>107.2021646561533</v>
      </c>
      <c r="AR2">
        <v>0</v>
      </c>
      <c r="AS2">
        <v>0</v>
      </c>
      <c r="AT2">
        <v>63.207417555427099</v>
      </c>
      <c r="AU2">
        <v>0</v>
      </c>
      <c r="AV2">
        <v>0</v>
      </c>
      <c r="AW2">
        <v>208.60799206451679</v>
      </c>
      <c r="AX2">
        <v>0</v>
      </c>
      <c r="AY2">
        <v>0</v>
      </c>
      <c r="AZ2">
        <v>225.46988232209941</v>
      </c>
      <c r="BA2">
        <v>0</v>
      </c>
      <c r="BB2">
        <v>0</v>
      </c>
      <c r="BC2">
        <v>25.992007149699159</v>
      </c>
      <c r="BD2">
        <v>0</v>
      </c>
      <c r="BE2">
        <v>0</v>
      </c>
      <c r="BF2">
        <v>32.672726406871263</v>
      </c>
      <c r="BG2">
        <v>0</v>
      </c>
      <c r="BH2">
        <v>0</v>
      </c>
      <c r="BI2">
        <v>1.3548508784357229</v>
      </c>
      <c r="BJ2">
        <v>0</v>
      </c>
      <c r="BK2">
        <v>0</v>
      </c>
      <c r="BL2">
        <v>1.9894094523758621</v>
      </c>
      <c r="BM2">
        <v>0.96615658365575707</v>
      </c>
      <c r="BN2">
        <v>1.7716765670048009</v>
      </c>
      <c r="BO2">
        <v>0</v>
      </c>
      <c r="BP2">
        <v>6</v>
      </c>
      <c r="BQ2">
        <v>3</v>
      </c>
      <c r="BR2">
        <v>0</v>
      </c>
      <c r="BS2">
        <v>6.2101734868866849</v>
      </c>
      <c r="BT2">
        <v>1.6933113277395799</v>
      </c>
      <c r="BU2">
        <v>1.096515185373734</v>
      </c>
      <c r="BV2">
        <v>1.239283434318347</v>
      </c>
      <c r="BW2">
        <v>1.421048965921103</v>
      </c>
      <c r="BX2">
        <v>0</v>
      </c>
      <c r="BY2">
        <v>5</v>
      </c>
      <c r="BZ2">
        <v>3</v>
      </c>
      <c r="CA2">
        <v>0</v>
      </c>
      <c r="CB2">
        <v>4.0345895551732207</v>
      </c>
      <c r="CC2">
        <v>2.1111165568143839</v>
      </c>
      <c r="CD2">
        <v>1.8542938880123949</v>
      </c>
      <c r="CE2">
        <v>0.67666467394082774</v>
      </c>
      <c r="CF2">
        <v>0.28252895421677582</v>
      </c>
      <c r="CG2">
        <v>0.9889360373109044</v>
      </c>
      <c r="CH2">
        <v>0.72413841824756953</v>
      </c>
      <c r="CI2">
        <v>14</v>
      </c>
      <c r="CJ2">
        <v>20.68971610186977</v>
      </c>
      <c r="CK2">
        <v>2</v>
      </c>
      <c r="CL2">
        <v>7.078920479298775</v>
      </c>
      <c r="CM2">
        <v>13</v>
      </c>
      <c r="CN2">
        <v>13.145440665049829</v>
      </c>
      <c r="CO2">
        <v>6</v>
      </c>
      <c r="CP2">
        <v>8.2857087109397245</v>
      </c>
    </row>
    <row r="3" spans="1:94" x14ac:dyDescent="0.45">
      <c r="A3" s="1">
        <v>1</v>
      </c>
      <c r="B3" t="s">
        <v>94</v>
      </c>
      <c r="C3" t="s">
        <v>103</v>
      </c>
      <c r="D3">
        <v>1.172920191126406</v>
      </c>
      <c r="E3">
        <v>24</v>
      </c>
      <c r="F3">
        <v>20.46175023805478</v>
      </c>
      <c r="G3">
        <v>18</v>
      </c>
      <c r="H3">
        <v>1.3178216573369139</v>
      </c>
      <c r="I3">
        <v>0.66278396020451713</v>
      </c>
      <c r="J3">
        <v>0.98017089132010415</v>
      </c>
      <c r="K3">
        <v>7</v>
      </c>
      <c r="L3">
        <v>3</v>
      </c>
      <c r="M3">
        <v>8</v>
      </c>
      <c r="N3">
        <v>5.3117961455769143</v>
      </c>
      <c r="O3">
        <v>4.5263618013240414</v>
      </c>
      <c r="P3">
        <v>8.1618420530990452</v>
      </c>
      <c r="Q3">
        <v>-3</v>
      </c>
      <c r="R3">
        <v>-6.3606268594912798</v>
      </c>
      <c r="S3">
        <v>-2.4590169993624289</v>
      </c>
      <c r="T3">
        <v>5.8196438588537092</v>
      </c>
      <c r="U3">
        <v>0.88540868393759653</v>
      </c>
      <c r="V3">
        <v>0.79080811068680934</v>
      </c>
      <c r="W3">
        <v>19</v>
      </c>
      <c r="X3">
        <v>21.459016999362429</v>
      </c>
      <c r="Y3">
        <v>22</v>
      </c>
      <c r="Z3">
        <v>27.819643858853709</v>
      </c>
      <c r="AA3">
        <v>19</v>
      </c>
      <c r="AB3">
        <v>11.982796452234529</v>
      </c>
      <c r="AC3">
        <v>-22</v>
      </c>
      <c r="AD3">
        <v>-15.5524809901907</v>
      </c>
      <c r="AE3">
        <v>0</v>
      </c>
      <c r="AF3">
        <v>9.4762205471279</v>
      </c>
      <c r="AG3">
        <v>0</v>
      </c>
      <c r="AH3">
        <v>12.267162868663011</v>
      </c>
      <c r="AI3">
        <v>0</v>
      </c>
      <c r="AJ3">
        <v>0</v>
      </c>
      <c r="AK3">
        <v>194.02335877541699</v>
      </c>
      <c r="AL3">
        <v>0</v>
      </c>
      <c r="AM3">
        <v>0</v>
      </c>
      <c r="AN3">
        <v>225.9534422781777</v>
      </c>
      <c r="AO3">
        <v>0</v>
      </c>
      <c r="AP3">
        <v>0</v>
      </c>
      <c r="AQ3">
        <v>80.804186376060215</v>
      </c>
      <c r="AR3">
        <v>0</v>
      </c>
      <c r="AS3">
        <v>0</v>
      </c>
      <c r="AT3">
        <v>96.880249472396699</v>
      </c>
      <c r="AU3">
        <v>0</v>
      </c>
      <c r="AV3">
        <v>0</v>
      </c>
      <c r="AW3">
        <v>235.05741410295369</v>
      </c>
      <c r="AX3">
        <v>0</v>
      </c>
      <c r="AY3">
        <v>0</v>
      </c>
      <c r="AZ3">
        <v>228.82041035270751</v>
      </c>
      <c r="BA3">
        <v>0</v>
      </c>
      <c r="BB3">
        <v>0</v>
      </c>
      <c r="BC3">
        <v>32.17091520983972</v>
      </c>
      <c r="BD3">
        <v>0</v>
      </c>
      <c r="BE3">
        <v>0</v>
      </c>
      <c r="BF3">
        <v>29.646813854049888</v>
      </c>
      <c r="BG3">
        <v>0</v>
      </c>
      <c r="BH3">
        <v>0</v>
      </c>
      <c r="BI3">
        <v>1.9656748333564531</v>
      </c>
      <c r="BJ3">
        <v>0</v>
      </c>
      <c r="BK3">
        <v>0</v>
      </c>
      <c r="BL3">
        <v>1.690155303898756</v>
      </c>
      <c r="BM3">
        <v>1.1332417813480229</v>
      </c>
      <c r="BN3">
        <v>0.85987022968174798</v>
      </c>
      <c r="BO3">
        <v>0.95408596952658487</v>
      </c>
      <c r="BP3">
        <v>4</v>
      </c>
      <c r="BQ3">
        <v>2</v>
      </c>
      <c r="BR3">
        <v>3</v>
      </c>
      <c r="BS3">
        <v>3.5296968977281158</v>
      </c>
      <c r="BT3">
        <v>2.3259323685857018</v>
      </c>
      <c r="BU3">
        <v>3.1443707336861819</v>
      </c>
      <c r="BV3">
        <v>1.683407926702932</v>
      </c>
      <c r="BW3">
        <v>0.45445674608866832</v>
      </c>
      <c r="BX3">
        <v>0.99651790348152758</v>
      </c>
      <c r="BY3">
        <v>3</v>
      </c>
      <c r="BZ3">
        <v>1</v>
      </c>
      <c r="CA3">
        <v>5</v>
      </c>
      <c r="CB3">
        <v>1.782099247848798</v>
      </c>
      <c r="CC3">
        <v>2.20042943273834</v>
      </c>
      <c r="CD3">
        <v>5.0174713194128628</v>
      </c>
      <c r="CE3">
        <v>0.9453354707850018</v>
      </c>
      <c r="CF3">
        <v>0.94635457250471433</v>
      </c>
      <c r="CG3">
        <v>0.79862084285467438</v>
      </c>
      <c r="CH3">
        <v>0.67917612218445478</v>
      </c>
      <c r="CI3">
        <v>12</v>
      </c>
      <c r="CJ3">
        <v>12.69390641825305</v>
      </c>
      <c r="CK3">
        <v>11</v>
      </c>
      <c r="CL3">
        <v>11.62355032626548</v>
      </c>
      <c r="CM3">
        <v>7</v>
      </c>
      <c r="CN3">
        <v>8.7651105811093828</v>
      </c>
      <c r="CO3">
        <v>11</v>
      </c>
      <c r="CP3">
        <v>16.196093532588229</v>
      </c>
    </row>
    <row r="4" spans="1:94" x14ac:dyDescent="0.45">
      <c r="A4" s="1">
        <v>2</v>
      </c>
      <c r="B4" t="s">
        <v>95</v>
      </c>
      <c r="C4" t="s">
        <v>103</v>
      </c>
      <c r="D4">
        <v>1.2420096005490899</v>
      </c>
      <c r="E4">
        <v>45</v>
      </c>
      <c r="F4">
        <v>36.23160399090763</v>
      </c>
      <c r="G4">
        <v>17</v>
      </c>
      <c r="H4">
        <v>1.290212545304841</v>
      </c>
      <c r="I4">
        <v>0.815477108537353</v>
      </c>
      <c r="J4">
        <v>0</v>
      </c>
      <c r="K4">
        <v>14</v>
      </c>
      <c r="L4">
        <v>3</v>
      </c>
      <c r="M4">
        <v>0</v>
      </c>
      <c r="N4">
        <v>10.85092533857838</v>
      </c>
      <c r="O4">
        <v>3.6788279751725059</v>
      </c>
      <c r="P4">
        <v>2.4702466862491188</v>
      </c>
      <c r="Q4">
        <v>35</v>
      </c>
      <c r="R4">
        <v>19.96649796064191</v>
      </c>
      <c r="S4">
        <v>5.1257131021084419</v>
      </c>
      <c r="T4">
        <v>9.9077889372496468</v>
      </c>
      <c r="U4">
        <v>1.146976857680732</v>
      </c>
      <c r="V4">
        <v>0.33539514283749011</v>
      </c>
      <c r="W4">
        <v>40</v>
      </c>
      <c r="X4">
        <v>34.874286897891558</v>
      </c>
      <c r="Y4">
        <v>5</v>
      </c>
      <c r="Z4">
        <v>14.90778893724965</v>
      </c>
      <c r="AA4">
        <v>40</v>
      </c>
      <c r="AB4">
        <v>19.61750948095964</v>
      </c>
      <c r="AC4">
        <v>-5</v>
      </c>
      <c r="AD4">
        <v>-8.4248889066266344</v>
      </c>
      <c r="AE4">
        <v>0</v>
      </c>
      <c r="AF4">
        <v>15.25677741693192</v>
      </c>
      <c r="AG4">
        <v>0</v>
      </c>
      <c r="AH4">
        <v>6.4829000306230116</v>
      </c>
      <c r="AI4">
        <v>0</v>
      </c>
      <c r="AJ4">
        <v>0</v>
      </c>
      <c r="AK4">
        <v>250.70879281450431</v>
      </c>
      <c r="AL4">
        <v>0</v>
      </c>
      <c r="AM4">
        <v>0</v>
      </c>
      <c r="AN4">
        <v>155.53915594838969</v>
      </c>
      <c r="AO4">
        <v>0</v>
      </c>
      <c r="AP4">
        <v>0</v>
      </c>
      <c r="AQ4">
        <v>109.6965240299632</v>
      </c>
      <c r="AR4">
        <v>0</v>
      </c>
      <c r="AS4">
        <v>0</v>
      </c>
      <c r="AT4">
        <v>61.296018239212749</v>
      </c>
      <c r="AU4">
        <v>0</v>
      </c>
      <c r="AV4">
        <v>0</v>
      </c>
      <c r="AW4">
        <v>208.91400238408741</v>
      </c>
      <c r="AX4">
        <v>0</v>
      </c>
      <c r="AY4">
        <v>0</v>
      </c>
      <c r="AZ4">
        <v>228.7884370302294</v>
      </c>
      <c r="BA4">
        <v>0</v>
      </c>
      <c r="BB4">
        <v>0</v>
      </c>
      <c r="BC4">
        <v>26.384417976562951</v>
      </c>
      <c r="BD4">
        <v>0</v>
      </c>
      <c r="BE4">
        <v>0</v>
      </c>
      <c r="BF4">
        <v>33.405629033820532</v>
      </c>
      <c r="BG4">
        <v>0</v>
      </c>
      <c r="BH4">
        <v>0</v>
      </c>
      <c r="BI4">
        <v>1.365417855776212</v>
      </c>
      <c r="BJ4">
        <v>0</v>
      </c>
      <c r="BK4">
        <v>0</v>
      </c>
      <c r="BL4">
        <v>2.0496819280686309</v>
      </c>
      <c r="BM4">
        <v>1.3541583449886849</v>
      </c>
      <c r="BN4">
        <v>0</v>
      </c>
      <c r="BO4">
        <v>0</v>
      </c>
      <c r="BP4">
        <v>8</v>
      </c>
      <c r="BQ4">
        <v>0</v>
      </c>
      <c r="BR4">
        <v>0</v>
      </c>
      <c r="BS4">
        <v>5.9077286120973156</v>
      </c>
      <c r="BT4">
        <v>1.409157930682539</v>
      </c>
      <c r="BU4">
        <v>0.68311345722014538</v>
      </c>
      <c r="BV4">
        <v>1.2137894427420961</v>
      </c>
      <c r="BW4">
        <v>1.3217780299312849</v>
      </c>
      <c r="BX4">
        <v>0</v>
      </c>
      <c r="BY4">
        <v>6</v>
      </c>
      <c r="BZ4">
        <v>3</v>
      </c>
      <c r="CA4">
        <v>0</v>
      </c>
      <c r="CB4">
        <v>4.9431967264810606</v>
      </c>
      <c r="CC4">
        <v>2.269670044489966</v>
      </c>
      <c r="CD4">
        <v>1.7871332290289741</v>
      </c>
      <c r="CE4">
        <v>1.182315745469934</v>
      </c>
      <c r="CF4">
        <v>0.16946111446922429</v>
      </c>
      <c r="CG4">
        <v>1.102397230537858</v>
      </c>
      <c r="CH4">
        <v>0.44411234010107159</v>
      </c>
      <c r="CI4">
        <v>23</v>
      </c>
      <c r="CJ4">
        <v>19.45334830236758</v>
      </c>
      <c r="CK4">
        <v>1</v>
      </c>
      <c r="CL4">
        <v>5.9010587953002576</v>
      </c>
      <c r="CM4">
        <v>17</v>
      </c>
      <c r="CN4">
        <v>15.42093859552398</v>
      </c>
      <c r="CO4">
        <v>4</v>
      </c>
      <c r="CP4">
        <v>9.0067301419493884</v>
      </c>
    </row>
    <row r="5" spans="1:94" x14ac:dyDescent="0.45">
      <c r="A5" s="1">
        <v>3</v>
      </c>
      <c r="B5" t="s">
        <v>96</v>
      </c>
      <c r="C5" t="s">
        <v>103</v>
      </c>
      <c r="D5">
        <v>0.81957680343336692</v>
      </c>
      <c r="E5">
        <v>16</v>
      </c>
      <c r="F5">
        <v>19.522270436367752</v>
      </c>
      <c r="G5">
        <v>18</v>
      </c>
      <c r="H5">
        <v>0.61424411758462649</v>
      </c>
      <c r="I5">
        <v>1.4373375842380971</v>
      </c>
      <c r="J5">
        <v>0.9701870168412412</v>
      </c>
      <c r="K5">
        <v>3</v>
      </c>
      <c r="L5">
        <v>7</v>
      </c>
      <c r="M5">
        <v>8</v>
      </c>
      <c r="N5">
        <v>4.8840516565251111</v>
      </c>
      <c r="O5">
        <v>4.8701154667924138</v>
      </c>
      <c r="P5">
        <v>8.2458328766824742</v>
      </c>
      <c r="Q5">
        <v>-14</v>
      </c>
      <c r="R5">
        <v>-7.172360916980189</v>
      </c>
      <c r="S5">
        <v>-8.3454688428729682</v>
      </c>
      <c r="T5">
        <v>1.5178297598531569</v>
      </c>
      <c r="U5">
        <v>0.58981191795949239</v>
      </c>
      <c r="V5">
        <v>0.9448419525413454</v>
      </c>
      <c r="W5">
        <v>12</v>
      </c>
      <c r="X5">
        <v>20.345468842872972</v>
      </c>
      <c r="Y5">
        <v>26</v>
      </c>
      <c r="Z5">
        <v>27.517829759853161</v>
      </c>
      <c r="AA5">
        <v>12</v>
      </c>
      <c r="AB5">
        <v>11.3769115273069</v>
      </c>
      <c r="AC5">
        <v>-26</v>
      </c>
      <c r="AD5">
        <v>-15.44723747632664</v>
      </c>
      <c r="AE5">
        <v>0</v>
      </c>
      <c r="AF5">
        <v>8.9685573155660698</v>
      </c>
      <c r="AG5">
        <v>0</v>
      </c>
      <c r="AH5">
        <v>12.070592283526519</v>
      </c>
      <c r="AI5">
        <v>0</v>
      </c>
      <c r="AJ5">
        <v>0</v>
      </c>
      <c r="AK5">
        <v>189.00719955838159</v>
      </c>
      <c r="AL5">
        <v>0</v>
      </c>
      <c r="AM5">
        <v>0</v>
      </c>
      <c r="AN5">
        <v>224.2478281270318</v>
      </c>
      <c r="AO5">
        <v>0</v>
      </c>
      <c r="AP5">
        <v>0</v>
      </c>
      <c r="AQ5">
        <v>79.636877488433328</v>
      </c>
      <c r="AR5">
        <v>0</v>
      </c>
      <c r="AS5">
        <v>0</v>
      </c>
      <c r="AT5">
        <v>97.692302662745874</v>
      </c>
      <c r="AU5">
        <v>0</v>
      </c>
      <c r="AV5">
        <v>0</v>
      </c>
      <c r="AW5">
        <v>237.70962867704509</v>
      </c>
      <c r="AX5">
        <v>0</v>
      </c>
      <c r="AY5">
        <v>0</v>
      </c>
      <c r="AZ5">
        <v>231.22005944141941</v>
      </c>
      <c r="BA5">
        <v>0</v>
      </c>
      <c r="BB5">
        <v>0</v>
      </c>
      <c r="BC5">
        <v>32.814907501960853</v>
      </c>
      <c r="BD5">
        <v>0</v>
      </c>
      <c r="BE5">
        <v>0</v>
      </c>
      <c r="BF5">
        <v>29.474682339929739</v>
      </c>
      <c r="BG5">
        <v>0</v>
      </c>
      <c r="BH5">
        <v>0</v>
      </c>
      <c r="BI5">
        <v>1.9289198716857709</v>
      </c>
      <c r="BJ5">
        <v>0</v>
      </c>
      <c r="BK5">
        <v>0</v>
      </c>
      <c r="BL5">
        <v>1.643493149517534</v>
      </c>
      <c r="BM5">
        <v>0.6174089200448919</v>
      </c>
      <c r="BN5">
        <v>1.589945961633247</v>
      </c>
      <c r="BO5">
        <v>0.92454281186135201</v>
      </c>
      <c r="BP5">
        <v>2</v>
      </c>
      <c r="BQ5">
        <v>4</v>
      </c>
      <c r="BR5">
        <v>3</v>
      </c>
      <c r="BS5">
        <v>3.2393441932367599</v>
      </c>
      <c r="BT5">
        <v>2.515808773708927</v>
      </c>
      <c r="BU5">
        <v>3.2448470330543131</v>
      </c>
      <c r="BV5">
        <v>0.60801086048496844</v>
      </c>
      <c r="BW5">
        <v>1.274260489856075</v>
      </c>
      <c r="BX5">
        <v>0.99980287014221048</v>
      </c>
      <c r="BY5">
        <v>1</v>
      </c>
      <c r="BZ5">
        <v>3</v>
      </c>
      <c r="CA5">
        <v>5</v>
      </c>
      <c r="CB5">
        <v>1.6447074632883509</v>
      </c>
      <c r="CC5">
        <v>2.3543066930834868</v>
      </c>
      <c r="CD5">
        <v>5.000985843628162</v>
      </c>
      <c r="CE5">
        <v>0.84140593741978231</v>
      </c>
      <c r="CF5">
        <v>0.91600649204193896</v>
      </c>
      <c r="CG5">
        <v>0.23638988038556161</v>
      </c>
      <c r="CH5">
        <v>0.96716904411484061</v>
      </c>
      <c r="CI5">
        <v>10</v>
      </c>
      <c r="CJ5">
        <v>11.88486978195751</v>
      </c>
      <c r="CK5">
        <v>11</v>
      </c>
      <c r="CL5">
        <v>12.008648514574469</v>
      </c>
      <c r="CM5">
        <v>2</v>
      </c>
      <c r="CN5">
        <v>8.4605990609154595</v>
      </c>
      <c r="CO5">
        <v>15</v>
      </c>
      <c r="CP5">
        <v>15.50918124527869</v>
      </c>
    </row>
    <row r="6" spans="1:94" x14ac:dyDescent="0.45">
      <c r="A6" s="1">
        <v>4</v>
      </c>
      <c r="B6" t="s">
        <v>97</v>
      </c>
      <c r="C6" t="s">
        <v>103</v>
      </c>
      <c r="D6">
        <v>0.76939790320343382</v>
      </c>
      <c r="E6">
        <v>19</v>
      </c>
      <c r="F6">
        <v>24.694634493923591</v>
      </c>
      <c r="G6">
        <v>18</v>
      </c>
      <c r="H6">
        <v>0.75102643859056617</v>
      </c>
      <c r="I6">
        <v>0.84710428764741319</v>
      </c>
      <c r="J6">
        <v>1.359418873323063</v>
      </c>
      <c r="K6">
        <v>5</v>
      </c>
      <c r="L6">
        <v>4</v>
      </c>
      <c r="M6">
        <v>9</v>
      </c>
      <c r="N6">
        <v>6.6575552378467311</v>
      </c>
      <c r="O6">
        <v>4.7219687803833947</v>
      </c>
      <c r="P6">
        <v>6.6204759817698742</v>
      </c>
      <c r="Q6">
        <v>-7</v>
      </c>
      <c r="R6">
        <v>0.49038663167493007</v>
      </c>
      <c r="S6">
        <v>-5.1799989822289376</v>
      </c>
      <c r="T6">
        <v>-2.310387649445993</v>
      </c>
      <c r="U6">
        <v>0.78577339949286296</v>
      </c>
      <c r="V6">
        <v>1.097527456982299</v>
      </c>
      <c r="W6">
        <v>19</v>
      </c>
      <c r="X6">
        <v>24.179998982228941</v>
      </c>
      <c r="Y6">
        <v>26</v>
      </c>
      <c r="Z6">
        <v>23.689612350554011</v>
      </c>
      <c r="AA6">
        <v>19</v>
      </c>
      <c r="AB6">
        <v>13.55715566210354</v>
      </c>
      <c r="AC6">
        <v>-26</v>
      </c>
      <c r="AD6">
        <v>-13.289831101797899</v>
      </c>
      <c r="AE6">
        <v>0</v>
      </c>
      <c r="AF6">
        <v>10.6228433201254</v>
      </c>
      <c r="AG6">
        <v>0</v>
      </c>
      <c r="AH6">
        <v>10.39978124875611</v>
      </c>
      <c r="AI6">
        <v>0</v>
      </c>
      <c r="AJ6">
        <v>0</v>
      </c>
      <c r="AK6">
        <v>206.72725720157661</v>
      </c>
      <c r="AL6">
        <v>0</v>
      </c>
      <c r="AM6">
        <v>0</v>
      </c>
      <c r="AN6">
        <v>204.80820734012289</v>
      </c>
      <c r="AO6">
        <v>0</v>
      </c>
      <c r="AP6">
        <v>0</v>
      </c>
      <c r="AQ6">
        <v>88.49091225618389</v>
      </c>
      <c r="AR6">
        <v>0</v>
      </c>
      <c r="AS6">
        <v>0</v>
      </c>
      <c r="AT6">
        <v>87.756815165012242</v>
      </c>
      <c r="AU6">
        <v>0</v>
      </c>
      <c r="AV6">
        <v>0</v>
      </c>
      <c r="AW6">
        <v>234.064312556251</v>
      </c>
      <c r="AX6">
        <v>0</v>
      </c>
      <c r="AY6">
        <v>0</v>
      </c>
      <c r="AZ6">
        <v>233.83910092308761</v>
      </c>
      <c r="BA6">
        <v>0</v>
      </c>
      <c r="BB6">
        <v>0</v>
      </c>
      <c r="BC6">
        <v>30.962048695184439</v>
      </c>
      <c r="BD6">
        <v>0</v>
      </c>
      <c r="BE6">
        <v>0</v>
      </c>
      <c r="BF6">
        <v>30.877111049238259</v>
      </c>
      <c r="BG6">
        <v>0</v>
      </c>
      <c r="BH6">
        <v>0</v>
      </c>
      <c r="BI6">
        <v>1.851004810485211</v>
      </c>
      <c r="BJ6">
        <v>0</v>
      </c>
      <c r="BK6">
        <v>0</v>
      </c>
      <c r="BL6">
        <v>1.8783024054484749</v>
      </c>
      <c r="BM6">
        <v>0.69306630223875221</v>
      </c>
      <c r="BN6">
        <v>0.86509741079240177</v>
      </c>
      <c r="BO6">
        <v>1.695251843464997</v>
      </c>
      <c r="BP6">
        <v>3</v>
      </c>
      <c r="BQ6">
        <v>2</v>
      </c>
      <c r="BR6">
        <v>4</v>
      </c>
      <c r="BS6">
        <v>4.3285901944869618</v>
      </c>
      <c r="BT6">
        <v>2.3118783793007349</v>
      </c>
      <c r="BU6">
        <v>2.3595314262123028</v>
      </c>
      <c r="BV6">
        <v>0.85875054488357483</v>
      </c>
      <c r="BW6">
        <v>0.82984439052641379</v>
      </c>
      <c r="BX6">
        <v>1.173448735322894</v>
      </c>
      <c r="BY6">
        <v>2</v>
      </c>
      <c r="BZ6">
        <v>2</v>
      </c>
      <c r="CA6">
        <v>5</v>
      </c>
      <c r="CB6">
        <v>2.3289650433597688</v>
      </c>
      <c r="CC6">
        <v>2.4100904010826598</v>
      </c>
      <c r="CD6">
        <v>4.2609445555575709</v>
      </c>
      <c r="CE6">
        <v>0.75877365547472608</v>
      </c>
      <c r="CF6">
        <v>1.022267485904891</v>
      </c>
      <c r="CG6">
        <v>0.82619687486993076</v>
      </c>
      <c r="CH6">
        <v>1.150463613281276</v>
      </c>
      <c r="CI6">
        <v>11</v>
      </c>
      <c r="CJ6">
        <v>14.497076856362201</v>
      </c>
      <c r="CK6">
        <v>10</v>
      </c>
      <c r="CL6">
        <v>9.7821755439557929</v>
      </c>
      <c r="CM6">
        <v>8</v>
      </c>
      <c r="CN6">
        <v>9.6829221258667317</v>
      </c>
      <c r="CO6">
        <v>16</v>
      </c>
      <c r="CP6">
        <v>13.907436806598209</v>
      </c>
    </row>
    <row r="7" spans="1:94" x14ac:dyDescent="0.45">
      <c r="A7" s="1">
        <v>5</v>
      </c>
      <c r="B7" t="s">
        <v>98</v>
      </c>
      <c r="C7" t="s">
        <v>103</v>
      </c>
      <c r="D7">
        <v>1.030501278796756</v>
      </c>
      <c r="E7">
        <v>26</v>
      </c>
      <c r="F7">
        <v>25.230439335658431</v>
      </c>
      <c r="G7">
        <v>18</v>
      </c>
      <c r="H7">
        <v>1.011119860356213</v>
      </c>
      <c r="I7">
        <v>1.120727379624634</v>
      </c>
      <c r="J7">
        <v>0.90694794234571485</v>
      </c>
      <c r="K7">
        <v>7</v>
      </c>
      <c r="L7">
        <v>5</v>
      </c>
      <c r="M7">
        <v>6</v>
      </c>
      <c r="N7">
        <v>6.923017017521472</v>
      </c>
      <c r="O7">
        <v>4.4613882830940161</v>
      </c>
      <c r="P7">
        <v>6.6155946993845109</v>
      </c>
      <c r="Q7">
        <v>8</v>
      </c>
      <c r="R7">
        <v>0.76273543540935052</v>
      </c>
      <c r="S7">
        <v>1.99745398948313</v>
      </c>
      <c r="T7">
        <v>5.2398105751075192</v>
      </c>
      <c r="U7">
        <v>1.0798900235457201</v>
      </c>
      <c r="V7">
        <v>0.78383450815872235</v>
      </c>
      <c r="W7">
        <v>27</v>
      </c>
      <c r="X7">
        <v>25.00254601051687</v>
      </c>
      <c r="Y7">
        <v>19</v>
      </c>
      <c r="Z7">
        <v>24.239810575107519</v>
      </c>
      <c r="AA7">
        <v>27</v>
      </c>
      <c r="AB7">
        <v>13.96377540515668</v>
      </c>
      <c r="AC7">
        <v>-19</v>
      </c>
      <c r="AD7">
        <v>-13.53944053870867</v>
      </c>
      <c r="AE7">
        <v>0</v>
      </c>
      <c r="AF7">
        <v>11.03877060536019</v>
      </c>
      <c r="AG7">
        <v>0</v>
      </c>
      <c r="AH7">
        <v>10.700370036398841</v>
      </c>
      <c r="AI7">
        <v>0</v>
      </c>
      <c r="AJ7">
        <v>0</v>
      </c>
      <c r="AK7">
        <v>211.27144911002819</v>
      </c>
      <c r="AL7">
        <v>0</v>
      </c>
      <c r="AM7">
        <v>0</v>
      </c>
      <c r="AN7">
        <v>206.60353437349619</v>
      </c>
      <c r="AO7">
        <v>0</v>
      </c>
      <c r="AP7">
        <v>0</v>
      </c>
      <c r="AQ7">
        <v>90.106045196193691</v>
      </c>
      <c r="AR7">
        <v>0</v>
      </c>
      <c r="AS7">
        <v>0</v>
      </c>
      <c r="AT7">
        <v>87.843947954731647</v>
      </c>
      <c r="AU7">
        <v>0</v>
      </c>
      <c r="AV7">
        <v>0</v>
      </c>
      <c r="AW7">
        <v>232.2962674947629</v>
      </c>
      <c r="AX7">
        <v>0</v>
      </c>
      <c r="AY7">
        <v>0</v>
      </c>
      <c r="AZ7">
        <v>232.5986182848487</v>
      </c>
      <c r="BA7">
        <v>0</v>
      </c>
      <c r="BB7">
        <v>0</v>
      </c>
      <c r="BC7">
        <v>30.523422275858909</v>
      </c>
      <c r="BD7">
        <v>0</v>
      </c>
      <c r="BE7">
        <v>0</v>
      </c>
      <c r="BF7">
        <v>31.022303143154339</v>
      </c>
      <c r="BG7">
        <v>0</v>
      </c>
      <c r="BH7">
        <v>0</v>
      </c>
      <c r="BI7">
        <v>1.834160533769069</v>
      </c>
      <c r="BJ7">
        <v>0</v>
      </c>
      <c r="BK7">
        <v>0</v>
      </c>
      <c r="BL7">
        <v>1.797618013535272</v>
      </c>
      <c r="BM7">
        <v>1.083833234185652</v>
      </c>
      <c r="BN7">
        <v>1.3590541451626439</v>
      </c>
      <c r="BO7">
        <v>0.45885733980630239</v>
      </c>
      <c r="BP7">
        <v>5</v>
      </c>
      <c r="BQ7">
        <v>3</v>
      </c>
      <c r="BR7">
        <v>1</v>
      </c>
      <c r="BS7">
        <v>4.6132558425898376</v>
      </c>
      <c r="BT7">
        <v>2.2074175710203048</v>
      </c>
      <c r="BU7">
        <v>2.1793265863898581</v>
      </c>
      <c r="BV7">
        <v>0.86589038802212814</v>
      </c>
      <c r="BW7">
        <v>0.88732297597600474</v>
      </c>
      <c r="BX7">
        <v>1.127073448368477</v>
      </c>
      <c r="BY7">
        <v>2</v>
      </c>
      <c r="BZ7">
        <v>2</v>
      </c>
      <c r="CA7">
        <v>5</v>
      </c>
      <c r="CB7">
        <v>2.3097611749316349</v>
      </c>
      <c r="CC7">
        <v>2.2539707120737109</v>
      </c>
      <c r="CD7">
        <v>4.4362681129946537</v>
      </c>
      <c r="CE7">
        <v>1.260216102669534</v>
      </c>
      <c r="CF7">
        <v>0.74566990147710399</v>
      </c>
      <c r="CG7">
        <v>0.80598307427301386</v>
      </c>
      <c r="CH7">
        <v>0.80795683117722172</v>
      </c>
      <c r="CI7">
        <v>19</v>
      </c>
      <c r="CJ7">
        <v>15.07677926012215</v>
      </c>
      <c r="CK7">
        <v>7</v>
      </c>
      <c r="CL7">
        <v>9.3875319174525345</v>
      </c>
      <c r="CM7">
        <v>8</v>
      </c>
      <c r="CN7">
        <v>9.9257667503947218</v>
      </c>
      <c r="CO7">
        <v>12</v>
      </c>
      <c r="CP7">
        <v>14.852278657654979</v>
      </c>
    </row>
    <row r="8" spans="1:94" x14ac:dyDescent="0.45">
      <c r="A8" s="1">
        <v>6</v>
      </c>
      <c r="B8" t="s">
        <v>99</v>
      </c>
      <c r="C8" t="s">
        <v>103</v>
      </c>
      <c r="D8">
        <v>0.70708930322303687</v>
      </c>
      <c r="E8">
        <v>10</v>
      </c>
      <c r="F8">
        <v>14.142485191641629</v>
      </c>
      <c r="G8">
        <v>18</v>
      </c>
      <c r="H8">
        <v>0.90096755206062895</v>
      </c>
      <c r="I8">
        <v>0.24077679071068039</v>
      </c>
      <c r="J8">
        <v>1.33117529287256</v>
      </c>
      <c r="K8">
        <v>3</v>
      </c>
      <c r="L8">
        <v>1</v>
      </c>
      <c r="M8">
        <v>14</v>
      </c>
      <c r="N8">
        <v>3.3297536555435472</v>
      </c>
      <c r="O8">
        <v>4.1532242250109936</v>
      </c>
      <c r="P8">
        <v>10.517022119445461</v>
      </c>
      <c r="Q8">
        <v>-20</v>
      </c>
      <c r="R8">
        <v>-16.619491098866678</v>
      </c>
      <c r="S8">
        <v>-3.089859670605307</v>
      </c>
      <c r="T8">
        <v>-0.29064923052801112</v>
      </c>
      <c r="U8">
        <v>0.81919923684804208</v>
      </c>
      <c r="V8">
        <v>1.0086222138336529</v>
      </c>
      <c r="W8">
        <v>14</v>
      </c>
      <c r="X8">
        <v>17.089859670605311</v>
      </c>
      <c r="Y8">
        <v>34</v>
      </c>
      <c r="Z8">
        <v>33.709350769471989</v>
      </c>
      <c r="AA8">
        <v>14</v>
      </c>
      <c r="AB8">
        <v>9.552523638682473</v>
      </c>
      <c r="AC8">
        <v>-34</v>
      </c>
      <c r="AD8">
        <v>-18.906195607121209</v>
      </c>
      <c r="AE8">
        <v>0</v>
      </c>
      <c r="AF8">
        <v>7.5373360319228331</v>
      </c>
      <c r="AG8">
        <v>0</v>
      </c>
      <c r="AH8">
        <v>14.80315516235078</v>
      </c>
      <c r="AI8">
        <v>0</v>
      </c>
      <c r="AJ8">
        <v>0</v>
      </c>
      <c r="AK8">
        <v>171.2949711851185</v>
      </c>
      <c r="AL8">
        <v>0</v>
      </c>
      <c r="AM8">
        <v>0</v>
      </c>
      <c r="AN8">
        <v>251.9323876963046</v>
      </c>
      <c r="AO8">
        <v>0</v>
      </c>
      <c r="AP8">
        <v>0</v>
      </c>
      <c r="AQ8">
        <v>69.380011910321969</v>
      </c>
      <c r="AR8">
        <v>0</v>
      </c>
      <c r="AS8">
        <v>0</v>
      </c>
      <c r="AT8">
        <v>110.8153613869102</v>
      </c>
      <c r="AU8">
        <v>0</v>
      </c>
      <c r="AV8">
        <v>0</v>
      </c>
      <c r="AW8">
        <v>238.64725751952321</v>
      </c>
      <c r="AX8">
        <v>0</v>
      </c>
      <c r="AY8">
        <v>0</v>
      </c>
      <c r="AZ8">
        <v>222.95334792796129</v>
      </c>
      <c r="BA8">
        <v>0</v>
      </c>
      <c r="BB8">
        <v>0</v>
      </c>
      <c r="BC8">
        <v>34.248715415450931</v>
      </c>
      <c r="BD8">
        <v>0</v>
      </c>
      <c r="BE8">
        <v>0</v>
      </c>
      <c r="BF8">
        <v>28.18740666507178</v>
      </c>
      <c r="BG8">
        <v>0</v>
      </c>
      <c r="BH8">
        <v>0</v>
      </c>
      <c r="BI8">
        <v>2.0476465384243521</v>
      </c>
      <c r="BJ8">
        <v>0</v>
      </c>
      <c r="BK8">
        <v>0</v>
      </c>
      <c r="BL8">
        <v>1.5187154126740869</v>
      </c>
      <c r="BM8">
        <v>1.283022021425853</v>
      </c>
      <c r="BN8">
        <v>0.42913994715845422</v>
      </c>
      <c r="BO8">
        <v>1.154326987796801</v>
      </c>
      <c r="BP8">
        <v>3</v>
      </c>
      <c r="BQ8">
        <v>1</v>
      </c>
      <c r="BR8">
        <v>5</v>
      </c>
      <c r="BS8">
        <v>2.3382295470392851</v>
      </c>
      <c r="BT8">
        <v>2.330242166038119</v>
      </c>
      <c r="BU8">
        <v>4.3315282869225973</v>
      </c>
      <c r="BV8">
        <v>0</v>
      </c>
      <c r="BW8">
        <v>0</v>
      </c>
      <c r="BX8">
        <v>1.455017213448452</v>
      </c>
      <c r="BY8">
        <v>0</v>
      </c>
      <c r="BZ8">
        <v>0</v>
      </c>
      <c r="CA8">
        <v>9</v>
      </c>
      <c r="CB8">
        <v>0.99152410850426187</v>
      </c>
      <c r="CC8">
        <v>1.8229820589728749</v>
      </c>
      <c r="CD8">
        <v>6.1854938325228623</v>
      </c>
      <c r="CE8">
        <v>1.099312240236451</v>
      </c>
      <c r="CF8">
        <v>0.90512035138908919</v>
      </c>
      <c r="CG8">
        <v>0.42351326460080052</v>
      </c>
      <c r="CH8">
        <v>1.085460927788662</v>
      </c>
      <c r="CI8">
        <v>11</v>
      </c>
      <c r="CJ8">
        <v>10.00625627313493</v>
      </c>
      <c r="CK8">
        <v>13</v>
      </c>
      <c r="CL8">
        <v>14.362730856784831</v>
      </c>
      <c r="CM8">
        <v>3</v>
      </c>
      <c r="CN8">
        <v>7.0836033974703749</v>
      </c>
      <c r="CO8">
        <v>21</v>
      </c>
      <c r="CP8">
        <v>19.34661991268716</v>
      </c>
    </row>
    <row r="9" spans="1:94" x14ac:dyDescent="0.45">
      <c r="A9" s="1">
        <v>7</v>
      </c>
      <c r="B9" t="s">
        <v>100</v>
      </c>
      <c r="C9" t="s">
        <v>103</v>
      </c>
      <c r="D9">
        <v>0.79567465124152703</v>
      </c>
      <c r="E9">
        <v>23</v>
      </c>
      <c r="F9">
        <v>28.906287216907138</v>
      </c>
      <c r="G9">
        <v>18</v>
      </c>
      <c r="H9">
        <v>0.623446165541365</v>
      </c>
      <c r="I9">
        <v>1.6506855329619949</v>
      </c>
      <c r="J9">
        <v>0.97397725892226439</v>
      </c>
      <c r="K9">
        <v>5</v>
      </c>
      <c r="L9">
        <v>8</v>
      </c>
      <c r="M9">
        <v>5</v>
      </c>
      <c r="N9">
        <v>8.0199386512519268</v>
      </c>
      <c r="O9">
        <v>4.8464712631513613</v>
      </c>
      <c r="P9">
        <v>5.1335900855967136</v>
      </c>
      <c r="Q9">
        <v>1</v>
      </c>
      <c r="R9">
        <v>6.9379979191205896</v>
      </c>
      <c r="S9">
        <v>-7.9337503474554856</v>
      </c>
      <c r="T9">
        <v>1.995752428334896</v>
      </c>
      <c r="U9">
        <v>0.71597976466564295</v>
      </c>
      <c r="V9">
        <v>0.9049449437381667</v>
      </c>
      <c r="W9">
        <v>20</v>
      </c>
      <c r="X9">
        <v>27.93375034745549</v>
      </c>
      <c r="Y9">
        <v>19</v>
      </c>
      <c r="Z9">
        <v>20.9957524283349</v>
      </c>
      <c r="AA9">
        <v>20</v>
      </c>
      <c r="AB9">
        <v>15.670360296481849</v>
      </c>
      <c r="AC9">
        <v>-19</v>
      </c>
      <c r="AD9">
        <v>-11.73759414637825</v>
      </c>
      <c r="AE9">
        <v>0</v>
      </c>
      <c r="AF9">
        <v>12.263390050973641</v>
      </c>
      <c r="AG9">
        <v>0</v>
      </c>
      <c r="AH9">
        <v>9.2581582819566464</v>
      </c>
      <c r="AI9">
        <v>0</v>
      </c>
      <c r="AJ9">
        <v>0</v>
      </c>
      <c r="AK9">
        <v>224.9808788337312</v>
      </c>
      <c r="AL9">
        <v>0</v>
      </c>
      <c r="AM9">
        <v>0</v>
      </c>
      <c r="AN9">
        <v>192.34489606629941</v>
      </c>
      <c r="AO9">
        <v>0</v>
      </c>
      <c r="AP9">
        <v>0</v>
      </c>
      <c r="AQ9">
        <v>95.866688334938203</v>
      </c>
      <c r="AR9">
        <v>0</v>
      </c>
      <c r="AS9">
        <v>0</v>
      </c>
      <c r="AT9">
        <v>79.464528385376752</v>
      </c>
      <c r="AU9">
        <v>0</v>
      </c>
      <c r="AV9">
        <v>0</v>
      </c>
      <c r="AW9">
        <v>231.23762673130301</v>
      </c>
      <c r="AX9">
        <v>0</v>
      </c>
      <c r="AY9">
        <v>0</v>
      </c>
      <c r="AZ9">
        <v>236.29272573494779</v>
      </c>
      <c r="BA9">
        <v>0</v>
      </c>
      <c r="BB9">
        <v>0</v>
      </c>
      <c r="BC9">
        <v>30.35336848798784</v>
      </c>
      <c r="BD9">
        <v>0</v>
      </c>
      <c r="BE9">
        <v>0</v>
      </c>
      <c r="BF9">
        <v>32.602906529526827</v>
      </c>
      <c r="BG9">
        <v>0</v>
      </c>
      <c r="BH9">
        <v>0</v>
      </c>
      <c r="BI9">
        <v>1.724472336655704</v>
      </c>
      <c r="BJ9">
        <v>0</v>
      </c>
      <c r="BK9">
        <v>0</v>
      </c>
      <c r="BL9">
        <v>1.8773760846462779</v>
      </c>
      <c r="BM9">
        <v>0.62150959871488975</v>
      </c>
      <c r="BN9">
        <v>1.752275525589337</v>
      </c>
      <c r="BO9">
        <v>1.058034715201674</v>
      </c>
      <c r="BP9">
        <v>3</v>
      </c>
      <c r="BQ9">
        <v>4</v>
      </c>
      <c r="BR9">
        <v>2</v>
      </c>
      <c r="BS9">
        <v>4.8269568260943538</v>
      </c>
      <c r="BT9">
        <v>2.2827460302823619</v>
      </c>
      <c r="BU9">
        <v>1.890297143623284</v>
      </c>
      <c r="BV9">
        <v>0.62637375015477925</v>
      </c>
      <c r="BW9">
        <v>1.5602296021105599</v>
      </c>
      <c r="BX9">
        <v>0.92498582572519816</v>
      </c>
      <c r="BY9">
        <v>2</v>
      </c>
      <c r="BZ9">
        <v>4</v>
      </c>
      <c r="CA9">
        <v>3</v>
      </c>
      <c r="CB9">
        <v>3.1929818251575721</v>
      </c>
      <c r="CC9">
        <v>2.563725232868999</v>
      </c>
      <c r="CD9">
        <v>3.2432929419734302</v>
      </c>
      <c r="CE9">
        <v>0.6840438385451606</v>
      </c>
      <c r="CF9">
        <v>0.76072891700013512</v>
      </c>
      <c r="CG9">
        <v>0.75930723073807427</v>
      </c>
      <c r="CH9">
        <v>1.017462067583859</v>
      </c>
      <c r="CI9">
        <v>11</v>
      </c>
      <c r="CJ9">
        <v>16.080840700787601</v>
      </c>
      <c r="CK9">
        <v>7</v>
      </c>
      <c r="CL9">
        <v>9.2017009522969886</v>
      </c>
      <c r="CM9">
        <v>9</v>
      </c>
      <c r="CN9">
        <v>11.852909646667889</v>
      </c>
      <c r="CO9">
        <v>12</v>
      </c>
      <c r="CP9">
        <v>11.794051476037909</v>
      </c>
    </row>
    <row r="10" spans="1:94" x14ac:dyDescent="0.45">
      <c r="A10" s="1">
        <v>8</v>
      </c>
      <c r="B10" t="s">
        <v>101</v>
      </c>
      <c r="C10" t="s">
        <v>103</v>
      </c>
      <c r="D10">
        <v>0.97766504716346903</v>
      </c>
      <c r="E10">
        <v>28</v>
      </c>
      <c r="F10">
        <v>28.639665579982939</v>
      </c>
      <c r="G10">
        <v>18</v>
      </c>
      <c r="H10">
        <v>1.0041654662384321</v>
      </c>
      <c r="I10">
        <v>0.84402037728811896</v>
      </c>
      <c r="J10">
        <v>1.1333663489536381</v>
      </c>
      <c r="K10">
        <v>8</v>
      </c>
      <c r="L10">
        <v>4</v>
      </c>
      <c r="M10">
        <v>6</v>
      </c>
      <c r="N10">
        <v>7.9668145031592381</v>
      </c>
      <c r="O10">
        <v>4.7392220705052246</v>
      </c>
      <c r="P10">
        <v>5.2939634263355373</v>
      </c>
      <c r="Q10">
        <v>0</v>
      </c>
      <c r="R10">
        <v>5.982523487996378</v>
      </c>
      <c r="S10">
        <v>-5.1269145480074947</v>
      </c>
      <c r="T10">
        <v>-0.85560893998888332</v>
      </c>
      <c r="U10">
        <v>0.81100266530739407</v>
      </c>
      <c r="V10">
        <v>1.040465054659675</v>
      </c>
      <c r="W10">
        <v>22</v>
      </c>
      <c r="X10">
        <v>27.126914548007491</v>
      </c>
      <c r="Y10">
        <v>22</v>
      </c>
      <c r="Z10">
        <v>21.14439106001112</v>
      </c>
      <c r="AA10">
        <v>22</v>
      </c>
      <c r="AB10">
        <v>15.29988047032467</v>
      </c>
      <c r="AC10">
        <v>-22</v>
      </c>
      <c r="AD10">
        <v>-11.90483630207992</v>
      </c>
      <c r="AE10">
        <v>0</v>
      </c>
      <c r="AF10">
        <v>11.82703407768283</v>
      </c>
      <c r="AG10">
        <v>0</v>
      </c>
      <c r="AH10">
        <v>9.2395547579311987</v>
      </c>
      <c r="AI10">
        <v>0</v>
      </c>
      <c r="AJ10">
        <v>0</v>
      </c>
      <c r="AK10">
        <v>222.60371654585009</v>
      </c>
      <c r="AL10">
        <v>0</v>
      </c>
      <c r="AM10">
        <v>0</v>
      </c>
      <c r="AN10">
        <v>192.93896057291531</v>
      </c>
      <c r="AO10">
        <v>0</v>
      </c>
      <c r="AP10">
        <v>0</v>
      </c>
      <c r="AQ10">
        <v>95.324457886661932</v>
      </c>
      <c r="AR10">
        <v>0</v>
      </c>
      <c r="AS10">
        <v>0</v>
      </c>
      <c r="AT10">
        <v>80.240168631400792</v>
      </c>
      <c r="AU10">
        <v>0</v>
      </c>
      <c r="AV10">
        <v>0</v>
      </c>
      <c r="AW10">
        <v>231.1217837500682</v>
      </c>
      <c r="AX10">
        <v>0</v>
      </c>
      <c r="AY10">
        <v>0</v>
      </c>
      <c r="AZ10">
        <v>235.81103332154311</v>
      </c>
      <c r="BA10">
        <v>0</v>
      </c>
      <c r="BB10">
        <v>0</v>
      </c>
      <c r="BC10">
        <v>30.04733552762471</v>
      </c>
      <c r="BD10">
        <v>0</v>
      </c>
      <c r="BE10">
        <v>0</v>
      </c>
      <c r="BF10">
        <v>32.432999395192013</v>
      </c>
      <c r="BG10">
        <v>0</v>
      </c>
      <c r="BH10">
        <v>0</v>
      </c>
      <c r="BI10">
        <v>1.7603305531319871</v>
      </c>
      <c r="BJ10">
        <v>0</v>
      </c>
      <c r="BK10">
        <v>0</v>
      </c>
      <c r="BL10">
        <v>1.942850432161181</v>
      </c>
      <c r="BM10">
        <v>1.0149686151952571</v>
      </c>
      <c r="BN10">
        <v>0.90758661430181398</v>
      </c>
      <c r="BO10">
        <v>1.0694656015757349</v>
      </c>
      <c r="BP10">
        <v>5</v>
      </c>
      <c r="BQ10">
        <v>2</v>
      </c>
      <c r="BR10">
        <v>2</v>
      </c>
      <c r="BS10">
        <v>4.9262606992415332</v>
      </c>
      <c r="BT10">
        <v>2.2036464272212251</v>
      </c>
      <c r="BU10">
        <v>1.8700928735372411</v>
      </c>
      <c r="BV10">
        <v>0.98666236267042817</v>
      </c>
      <c r="BW10">
        <v>0.78877552136826079</v>
      </c>
      <c r="BX10">
        <v>1.168268466438031</v>
      </c>
      <c r="BY10">
        <v>3</v>
      </c>
      <c r="BZ10">
        <v>2</v>
      </c>
      <c r="CA10">
        <v>4</v>
      </c>
      <c r="CB10">
        <v>3.040553803917704</v>
      </c>
      <c r="CC10">
        <v>2.535575643284</v>
      </c>
      <c r="CD10">
        <v>3.423870552798296</v>
      </c>
      <c r="CE10">
        <v>0.76046015809981604</v>
      </c>
      <c r="CF10">
        <v>0.78148761156238689</v>
      </c>
      <c r="CG10">
        <v>0.88129058553050665</v>
      </c>
      <c r="CH10">
        <v>1.2308080762411351</v>
      </c>
      <c r="CI10">
        <v>12</v>
      </c>
      <c r="CJ10">
        <v>15.779919397729859</v>
      </c>
      <c r="CK10">
        <v>7</v>
      </c>
      <c r="CL10">
        <v>8.9572757090867636</v>
      </c>
      <c r="CM10">
        <v>10</v>
      </c>
      <c r="CN10">
        <v>11.346995150277641</v>
      </c>
      <c r="CO10">
        <v>15</v>
      </c>
      <c r="CP10">
        <v>12.187115350924349</v>
      </c>
    </row>
    <row r="11" spans="1:94" x14ac:dyDescent="0.45">
      <c r="A11" s="1">
        <v>9</v>
      </c>
      <c r="B11" t="s">
        <v>102</v>
      </c>
      <c r="C11" t="s">
        <v>103</v>
      </c>
      <c r="D11">
        <v>1.156996865982912</v>
      </c>
      <c r="E11">
        <v>15</v>
      </c>
      <c r="F11">
        <v>12.96459864414321</v>
      </c>
      <c r="G11">
        <v>18</v>
      </c>
      <c r="H11">
        <v>1.2723306391612099</v>
      </c>
      <c r="I11">
        <v>0.84911556763135121</v>
      </c>
      <c r="J11">
        <v>0.97146754459535956</v>
      </c>
      <c r="K11">
        <v>4</v>
      </c>
      <c r="L11">
        <v>3</v>
      </c>
      <c r="M11">
        <v>11</v>
      </c>
      <c r="N11">
        <v>3.1438368902575662</v>
      </c>
      <c r="O11">
        <v>3.5330879733705092</v>
      </c>
      <c r="P11">
        <v>11.323075136371919</v>
      </c>
      <c r="Q11">
        <v>-19</v>
      </c>
      <c r="R11">
        <v>-22.458190136186101</v>
      </c>
      <c r="S11">
        <v>6.6139844790061701</v>
      </c>
      <c r="T11">
        <v>-3.1557943428200659</v>
      </c>
      <c r="U11">
        <v>1.403635921773192</v>
      </c>
      <c r="V11">
        <v>1.0812423446284769</v>
      </c>
      <c r="W11">
        <v>23</v>
      </c>
      <c r="X11">
        <v>16.38601552099383</v>
      </c>
      <c r="Y11">
        <v>42</v>
      </c>
      <c r="Z11">
        <v>38.844205657179927</v>
      </c>
      <c r="AA11">
        <v>23</v>
      </c>
      <c r="AB11">
        <v>9.1453522165166419</v>
      </c>
      <c r="AC11">
        <v>-42</v>
      </c>
      <c r="AD11">
        <v>-21.760144619442599</v>
      </c>
      <c r="AE11">
        <v>0</v>
      </c>
      <c r="AF11">
        <v>7.240663304477188</v>
      </c>
      <c r="AG11">
        <v>0</v>
      </c>
      <c r="AH11">
        <v>17.084061037737332</v>
      </c>
      <c r="AI11">
        <v>0</v>
      </c>
      <c r="AJ11">
        <v>0</v>
      </c>
      <c r="AK11">
        <v>167.51155401752729</v>
      </c>
      <c r="AL11">
        <v>0</v>
      </c>
      <c r="AM11">
        <v>0</v>
      </c>
      <c r="AN11">
        <v>269.84849103223041</v>
      </c>
      <c r="AO11">
        <v>0</v>
      </c>
      <c r="AP11">
        <v>0</v>
      </c>
      <c r="AQ11">
        <v>66.15659138392455</v>
      </c>
      <c r="AR11">
        <v>0</v>
      </c>
      <c r="AS11">
        <v>0</v>
      </c>
      <c r="AT11">
        <v>117.46765006562021</v>
      </c>
      <c r="AU11">
        <v>0</v>
      </c>
      <c r="AV11">
        <v>0</v>
      </c>
      <c r="AW11">
        <v>235.94668614259601</v>
      </c>
      <c r="AX11">
        <v>0</v>
      </c>
      <c r="AY11">
        <v>0</v>
      </c>
      <c r="AZ11">
        <v>217.80935608426299</v>
      </c>
      <c r="BA11">
        <v>0</v>
      </c>
      <c r="BB11">
        <v>0</v>
      </c>
      <c r="BC11">
        <v>34.117739757593853</v>
      </c>
      <c r="BD11">
        <v>0</v>
      </c>
      <c r="BE11">
        <v>0</v>
      </c>
      <c r="BF11">
        <v>27.292299580908711</v>
      </c>
      <c r="BG11">
        <v>0</v>
      </c>
      <c r="BH11">
        <v>0</v>
      </c>
      <c r="BI11">
        <v>2.0486660355161219</v>
      </c>
      <c r="BJ11">
        <v>0</v>
      </c>
      <c r="BK11">
        <v>0</v>
      </c>
      <c r="BL11">
        <v>1.493542064910526</v>
      </c>
      <c r="BM11">
        <v>1.506938992086863</v>
      </c>
      <c r="BN11">
        <v>0.41886450332512232</v>
      </c>
      <c r="BO11">
        <v>1.010558918658562</v>
      </c>
      <c r="BP11">
        <v>4</v>
      </c>
      <c r="BQ11">
        <v>1</v>
      </c>
      <c r="BR11">
        <v>4</v>
      </c>
      <c r="BS11">
        <v>2.6543874841679269</v>
      </c>
      <c r="BT11">
        <v>2.3874068870997189</v>
      </c>
      <c r="BU11">
        <v>3.9582056287323542</v>
      </c>
      <c r="BV11">
        <v>0</v>
      </c>
      <c r="BW11">
        <v>1.7456864951048729</v>
      </c>
      <c r="BX11">
        <v>0.95045811643219313</v>
      </c>
      <c r="BY11">
        <v>0</v>
      </c>
      <c r="BZ11">
        <v>2</v>
      </c>
      <c r="CA11">
        <v>7</v>
      </c>
      <c r="CB11">
        <v>0.48944940608963899</v>
      </c>
      <c r="CC11">
        <v>1.14568108627079</v>
      </c>
      <c r="CD11">
        <v>7.3648695076395709</v>
      </c>
      <c r="CE11">
        <v>1.606548619644949</v>
      </c>
      <c r="CF11">
        <v>1.0618112111017459</v>
      </c>
      <c r="CG11">
        <v>1.033711897070015</v>
      </c>
      <c r="CH11">
        <v>1.091227066305775</v>
      </c>
      <c r="CI11">
        <v>17</v>
      </c>
      <c r="CJ11">
        <v>10.581690334250229</v>
      </c>
      <c r="CK11">
        <v>14</v>
      </c>
      <c r="CL11">
        <v>13.185018065003719</v>
      </c>
      <c r="CM11">
        <v>6</v>
      </c>
      <c r="CN11">
        <v>5.8043251867436023</v>
      </c>
      <c r="CO11">
        <v>28</v>
      </c>
      <c r="CP11">
        <v>25.65918759217622</v>
      </c>
    </row>
    <row r="13" spans="1:94" x14ac:dyDescent="0.45">
      <c r="W13">
        <f>SUM(W2:W11)</f>
        <v>223</v>
      </c>
      <c r="X13">
        <f>SUM(X2:X11)</f>
        <v>248.23301458685447</v>
      </c>
    </row>
    <row r="14" spans="1:94" x14ac:dyDescent="0.45">
      <c r="AB14" t="s">
        <v>0</v>
      </c>
      <c r="AC14" t="s">
        <v>107</v>
      </c>
      <c r="AD14" t="s">
        <v>108</v>
      </c>
      <c r="AE14" t="s">
        <v>21</v>
      </c>
      <c r="AF14" t="s">
        <v>22</v>
      </c>
      <c r="AI14" t="s">
        <v>0</v>
      </c>
      <c r="AJ14" t="s">
        <v>19</v>
      </c>
    </row>
    <row r="15" spans="1:94" x14ac:dyDescent="0.45">
      <c r="W15" s="2">
        <f>W13/X13</f>
        <v>0.89834948172042739</v>
      </c>
      <c r="AB15" t="s">
        <v>109</v>
      </c>
      <c r="AC15" s="2">
        <f>AE15/223</f>
        <v>0.17937219730941703</v>
      </c>
      <c r="AD15" s="2">
        <f>AF15/$X$13</f>
        <v>0.14049012358784921</v>
      </c>
      <c r="AE15">
        <v>40</v>
      </c>
      <c r="AF15">
        <v>34.874286897891558</v>
      </c>
      <c r="AI15" t="s">
        <v>114</v>
      </c>
      <c r="AJ15" s="2">
        <v>0.47867392575876261</v>
      </c>
    </row>
    <row r="16" spans="1:94" x14ac:dyDescent="0.45">
      <c r="Y16" t="s">
        <v>102</v>
      </c>
      <c r="Z16" t="s">
        <v>96</v>
      </c>
      <c r="AB16" t="s">
        <v>93</v>
      </c>
      <c r="AC16" s="2">
        <f>AE16/223</f>
        <v>0.1210762331838565</v>
      </c>
      <c r="AD16" s="2">
        <f>AF16/$X$13</f>
        <v>0.13630401589906563</v>
      </c>
      <c r="AE16">
        <v>27</v>
      </c>
      <c r="AF16">
        <v>33.835156766919603</v>
      </c>
      <c r="AI16" t="s">
        <v>124</v>
      </c>
      <c r="AJ16" s="2">
        <v>0.51493681628649657</v>
      </c>
    </row>
    <row r="17" spans="23:36" x14ac:dyDescent="0.45">
      <c r="W17" t="s">
        <v>104</v>
      </c>
      <c r="Y17" t="s">
        <v>105</v>
      </c>
      <c r="Z17" t="s">
        <v>106</v>
      </c>
      <c r="AB17" t="s">
        <v>100</v>
      </c>
      <c r="AC17" s="2">
        <f>AE17/223</f>
        <v>8.9686098654708515E-2</v>
      </c>
      <c r="AD17" s="2">
        <f>AF17/$X$13</f>
        <v>0.1125303594042352</v>
      </c>
      <c r="AE17">
        <v>20</v>
      </c>
      <c r="AF17">
        <v>27.93375034745549</v>
      </c>
      <c r="AI17" t="s">
        <v>96</v>
      </c>
      <c r="AJ17" s="2">
        <v>0.58981191795949239</v>
      </c>
    </row>
    <row r="18" spans="23:36" x14ac:dyDescent="0.45">
      <c r="W18" s="4">
        <f>X13-W13</f>
        <v>25.233014586854466</v>
      </c>
      <c r="Y18" s="2">
        <v>1.403635921773192</v>
      </c>
      <c r="Z18" s="2">
        <v>0.58981191795949239</v>
      </c>
      <c r="AB18" t="s">
        <v>101</v>
      </c>
      <c r="AC18" s="2">
        <f>AE18/223</f>
        <v>9.8654708520179366E-2</v>
      </c>
      <c r="AD18" s="2">
        <f>AF18/$X$13</f>
        <v>0.10928004316088274</v>
      </c>
      <c r="AE18">
        <v>22</v>
      </c>
      <c r="AF18">
        <v>27.126914548007491</v>
      </c>
      <c r="AI18" t="s">
        <v>113</v>
      </c>
      <c r="AJ18" s="2">
        <v>0.6082184254162154</v>
      </c>
    </row>
    <row r="19" spans="23:36" x14ac:dyDescent="0.45">
      <c r="AB19" t="s">
        <v>98</v>
      </c>
      <c r="AC19" s="2">
        <f>AE19/223</f>
        <v>0.1210762331838565</v>
      </c>
      <c r="AD19" s="2">
        <f>AF19/$X$13</f>
        <v>0.10072208183963663</v>
      </c>
      <c r="AE19">
        <v>27</v>
      </c>
      <c r="AF19">
        <v>25.00254601051687</v>
      </c>
      <c r="AI19" t="s">
        <v>100</v>
      </c>
      <c r="AJ19" s="2">
        <v>0.71597976466564295</v>
      </c>
    </row>
    <row r="20" spans="23:36" x14ac:dyDescent="0.45">
      <c r="AB20" t="s">
        <v>97</v>
      </c>
      <c r="AC20" s="2">
        <f>AE20/223</f>
        <v>8.520179372197309E-2</v>
      </c>
      <c r="AD20" s="2">
        <f>AF20/$X$13</f>
        <v>9.7408473334914036E-2</v>
      </c>
      <c r="AE20">
        <v>19</v>
      </c>
      <c r="AF20">
        <v>24.179998982228941</v>
      </c>
      <c r="AI20" t="s">
        <v>117</v>
      </c>
      <c r="AJ20" s="2">
        <v>0.72341445619602807</v>
      </c>
    </row>
    <row r="21" spans="23:36" x14ac:dyDescent="0.45">
      <c r="AB21" t="s">
        <v>110</v>
      </c>
      <c r="AC21" s="2">
        <f>AE21/223</f>
        <v>8.520179372197309E-2</v>
      </c>
      <c r="AD21" s="2">
        <f>AF21/$X$13</f>
        <v>8.6447070850255964E-2</v>
      </c>
      <c r="AE21">
        <v>19</v>
      </c>
      <c r="AF21">
        <v>21.459016999362429</v>
      </c>
      <c r="AI21" t="s">
        <v>116</v>
      </c>
      <c r="AJ21" s="2">
        <v>0.74875936699945422</v>
      </c>
    </row>
    <row r="22" spans="23:36" x14ac:dyDescent="0.45">
      <c r="AB22" t="s">
        <v>96</v>
      </c>
      <c r="AC22" s="2">
        <f>AE22/223</f>
        <v>5.3811659192825115E-2</v>
      </c>
      <c r="AD22" s="2">
        <f>AF22/$X$13</f>
        <v>8.1961172154053977E-2</v>
      </c>
      <c r="AE22">
        <v>12</v>
      </c>
      <c r="AF22">
        <v>20.345468842872972</v>
      </c>
      <c r="AI22" t="s">
        <v>97</v>
      </c>
      <c r="AJ22" s="2">
        <v>0.78577339949286296</v>
      </c>
    </row>
    <row r="23" spans="23:36" x14ac:dyDescent="0.45">
      <c r="AB23" t="s">
        <v>99</v>
      </c>
      <c r="AC23" s="2">
        <f>AE23/223</f>
        <v>6.2780269058295965E-2</v>
      </c>
      <c r="AD23" s="2">
        <f>AF23/$X$13</f>
        <v>6.8846038465305445E-2</v>
      </c>
      <c r="AE23">
        <v>14</v>
      </c>
      <c r="AF23">
        <v>17.089859670605311</v>
      </c>
      <c r="AI23" t="s">
        <v>115</v>
      </c>
      <c r="AJ23" s="2">
        <v>0.79454868658120481</v>
      </c>
    </row>
    <row r="24" spans="23:36" x14ac:dyDescent="0.45">
      <c r="AB24" t="s">
        <v>102</v>
      </c>
      <c r="AC24" s="2">
        <f>AE24/223</f>
        <v>0.1031390134529148</v>
      </c>
      <c r="AD24" s="2">
        <f>AF24/$X$13</f>
        <v>6.6010621303801281E-2</v>
      </c>
      <c r="AE24">
        <v>23</v>
      </c>
      <c r="AF24">
        <v>16.38601552099383</v>
      </c>
      <c r="AI24" t="s">
        <v>93</v>
      </c>
      <c r="AJ24" s="2">
        <v>0.79798654949332815</v>
      </c>
    </row>
    <row r="25" spans="23:36" x14ac:dyDescent="0.45">
      <c r="AI25" t="s">
        <v>101</v>
      </c>
      <c r="AJ25" s="2">
        <v>0.81100266530739407</v>
      </c>
    </row>
    <row r="26" spans="23:36" x14ac:dyDescent="0.45">
      <c r="W26" t="s">
        <v>121</v>
      </c>
      <c r="X26" t="s">
        <v>122</v>
      </c>
      <c r="Y26" t="s">
        <v>123</v>
      </c>
      <c r="AI26" t="s">
        <v>99</v>
      </c>
      <c r="AJ26" s="2">
        <v>0.81919923684804208</v>
      </c>
    </row>
    <row r="27" spans="23:36" x14ac:dyDescent="0.45">
      <c r="W27" t="s">
        <v>120</v>
      </c>
      <c r="X27" s="3">
        <v>2.1071428571428572</v>
      </c>
      <c r="Y27" s="3">
        <v>2.8919642857142853</v>
      </c>
      <c r="Z27" s="2">
        <f>X27/Y27</f>
        <v>0.7286199444272925</v>
      </c>
      <c r="AI27" t="s">
        <v>110</v>
      </c>
      <c r="AJ27" s="2">
        <v>0.88540868393759653</v>
      </c>
    </row>
    <row r="28" spans="23:36" x14ac:dyDescent="0.45">
      <c r="W28" t="s">
        <v>119</v>
      </c>
      <c r="X28" s="3">
        <v>2.50561797752809</v>
      </c>
      <c r="Y28" s="3">
        <v>2.7891348314606743</v>
      </c>
      <c r="Z28" s="2">
        <f>X28/Y28</f>
        <v>0.89834953450991606</v>
      </c>
      <c r="AI28" t="s">
        <v>125</v>
      </c>
      <c r="AJ28" s="2">
        <v>0.98476895616721472</v>
      </c>
    </row>
    <row r="29" spans="23:36" x14ac:dyDescent="0.45">
      <c r="AI29" t="s">
        <v>126</v>
      </c>
      <c r="AJ29" s="2">
        <v>1.041875984800066</v>
      </c>
    </row>
    <row r="30" spans="23:36" x14ac:dyDescent="0.45">
      <c r="W30" t="s">
        <v>120</v>
      </c>
      <c r="X30" s="3">
        <v>2.1071428571428572</v>
      </c>
      <c r="Y30" s="3">
        <v>2.8919642857142853</v>
      </c>
      <c r="AI30" t="s">
        <v>98</v>
      </c>
      <c r="AJ30" s="2">
        <v>1.0798900235457201</v>
      </c>
    </row>
    <row r="31" spans="23:36" x14ac:dyDescent="0.45">
      <c r="AI31" t="s">
        <v>109</v>
      </c>
      <c r="AJ31" s="2">
        <v>1.146976857680732</v>
      </c>
    </row>
    <row r="32" spans="23:36" x14ac:dyDescent="0.45">
      <c r="AI32" t="s">
        <v>102</v>
      </c>
      <c r="AJ32" s="2">
        <v>1.403635921773192</v>
      </c>
    </row>
  </sheetData>
  <autoFilter ref="AI14:AJ32" xr:uid="{00000000-0001-0000-0000-000000000000}">
    <sortState xmlns:xlrd2="http://schemas.microsoft.com/office/spreadsheetml/2017/richdata2" ref="AI15:AJ32">
      <sortCondition ref="AJ14:AJ3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2022-06-13T23:40:22Z</dcterms:created>
  <dcterms:modified xsi:type="dcterms:W3CDTF">2022-06-15T02:18:27Z</dcterms:modified>
</cp:coreProperties>
</file>